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JAVNA OBJAVA\2015\31.12.2015\JAVNA OBJAVA REVIDIRANO\kodeks\"/>
    </mc:Choice>
  </mc:AlternateContent>
  <workbookProtection workbookPassword="E090" lockStructure="1"/>
  <bookViews>
    <workbookView xWindow="480" yWindow="30" windowWidth="15180" windowHeight="11640"/>
  </bookViews>
  <sheets>
    <sheet name="Koeficijenti" sheetId="1" r:id="rId1"/>
    <sheet name="Uspješnost" sheetId="2" state="hidden" r:id="rId2"/>
  </sheets>
  <calcPr calcId="152511"/>
</workbook>
</file>

<file path=xl/calcChain.xml><?xml version="1.0" encoding="utf-8"?>
<calcChain xmlns="http://schemas.openxmlformats.org/spreadsheetml/2006/main">
  <c r="F33" i="1" l="1"/>
  <c r="E103" i="1"/>
  <c r="F71" i="1"/>
  <c r="F70" i="1"/>
  <c r="F69" i="1"/>
  <c r="F68" i="1"/>
  <c r="F67" i="1"/>
  <c r="F66" i="1"/>
  <c r="F65" i="1"/>
  <c r="F64" i="1"/>
  <c r="F63" i="1"/>
  <c r="F62" i="1"/>
  <c r="F100" i="1"/>
  <c r="F88" i="1"/>
  <c r="F87" i="1"/>
  <c r="F24" i="1"/>
  <c r="E19" i="1"/>
  <c r="E38" i="1"/>
  <c r="E81" i="1"/>
  <c r="E91" i="1"/>
  <c r="F102" i="1"/>
  <c r="F101" i="1"/>
  <c r="F99" i="1"/>
  <c r="F98" i="1"/>
  <c r="F97" i="1"/>
  <c r="K96" i="1" s="1"/>
  <c r="B9" i="2" s="1"/>
  <c r="F96" i="1"/>
  <c r="F90" i="1"/>
  <c r="F89" i="1"/>
  <c r="F86" i="1"/>
  <c r="K86" i="1" s="1"/>
  <c r="B8" i="2" s="1"/>
  <c r="F80" i="1"/>
  <c r="F79" i="1"/>
  <c r="F78" i="1"/>
  <c r="F77" i="1"/>
  <c r="F76" i="1"/>
  <c r="F75" i="1"/>
  <c r="F74" i="1"/>
  <c r="F73" i="1"/>
  <c r="F72" i="1"/>
  <c r="F61" i="1"/>
  <c r="F60" i="1"/>
  <c r="F59" i="1"/>
  <c r="F58" i="1"/>
  <c r="F57" i="1"/>
  <c r="F56" i="1"/>
  <c r="F55" i="1"/>
  <c r="F54" i="1"/>
  <c r="F53" i="1"/>
  <c r="F52" i="1"/>
  <c r="F51" i="1"/>
  <c r="F50" i="1"/>
  <c r="F49" i="1"/>
  <c r="F48" i="1"/>
  <c r="F47" i="1"/>
  <c r="F37" i="1"/>
  <c r="F36" i="1"/>
  <c r="F35" i="1"/>
  <c r="F34" i="1"/>
  <c r="F32" i="1"/>
  <c r="F31" i="1"/>
  <c r="F30" i="1"/>
  <c r="F29" i="1"/>
  <c r="F28" i="1"/>
  <c r="F27" i="1"/>
  <c r="F26" i="1"/>
  <c r="F25" i="1"/>
  <c r="K24" i="1" s="1"/>
  <c r="B6" i="2" s="1"/>
  <c r="F16" i="1"/>
  <c r="F17" i="1"/>
  <c r="F18" i="1"/>
  <c r="F15" i="1"/>
  <c r="K15" i="1" s="1"/>
  <c r="B5" i="2" s="1"/>
  <c r="K47" i="1" l="1"/>
  <c r="B7" i="2" s="1"/>
  <c r="C5" i="2" s="1"/>
</calcChain>
</file>

<file path=xl/sharedStrings.xml><?xml version="1.0" encoding="utf-8"?>
<sst xmlns="http://schemas.openxmlformats.org/spreadsheetml/2006/main" count="226" uniqueCount="130">
  <si>
    <t>KONTAKT OSOBA I BROJ TELEFONA:</t>
  </si>
  <si>
    <t>DATUM ISPUNJAVANJA UPITNIKA:</t>
  </si>
  <si>
    <t>DIONIČARI I GLAVNA SKUPŠTINA</t>
  </si>
  <si>
    <t>Broj pitanja</t>
  </si>
  <si>
    <t>Pitanje</t>
  </si>
  <si>
    <t>Objašnjenje</t>
  </si>
  <si>
    <t>UPRAVNA I NADZORNA TIJELA</t>
  </si>
  <si>
    <t>Je li društvo prihvatilo primjenu kodeksa korporativnog upravljanja ili je usvojilo vlastitu politiku korporativnog upravljanja?</t>
  </si>
  <si>
    <t>Postoje li usvojeni principi kodeksa korporativnog upravljanja unutar internih politika društva?</t>
  </si>
  <si>
    <t>Objavljuje li društvo unutar svojih godišnjih financijskih izvještaja usklađenost s principima korporativnog upravljanja, urađeni na principu "primjeni ili objasni"?</t>
  </si>
  <si>
    <t>POSVEĆENOST PRINCIPIMA KRPORATIVNOG UPRAVLJANJA I DRUŠTVENA ODGOVORNOST</t>
  </si>
  <si>
    <t>REVIZIJA I MEHANIZMI UNUTARNJE KONTROLE</t>
  </si>
  <si>
    <t>TRANSPARENTNOST I JAVNOST POSLOVANJA</t>
  </si>
  <si>
    <t>Jesu li godišnji, polugodišnji i tromjesečni izvještaji dostupni dioničarima?</t>
  </si>
  <si>
    <t>Je li društvo izradilo kalendar važnih događanja?</t>
  </si>
  <si>
    <t>Je li je vanjski revizor društva vlasnički ili interesno povezan sa društvom?</t>
  </si>
  <si>
    <t>Je li vanjski revizor društva, pruža društvu, sam ili putem povezanih osoba, druge usluge?</t>
  </si>
  <si>
    <t>Je li društvo  uspostavilo mehanizme kojima se osigurava da se osobama koje raspolažu ili dolaze u dodir s povlaštenim informacijama pojasni priroda i značaj tih informacija i ograničenja s tim u vezi?</t>
  </si>
  <si>
    <t>Je li društvo uspostavilo mehanizme kojima se osigurava nadzor nad protekom povlaštenih informacija i njihovom mogućom zlouporabom?</t>
  </si>
  <si>
    <t>Sva pitanja sadržana u ovom upitniku odnos se na razdoblje od jedne poslovne godine na koje se odnose i godišnji financijski izvještaji.</t>
  </si>
  <si>
    <t>Ima li društvo vanjskog revizora?</t>
  </si>
  <si>
    <t xml:space="preserve">NAVEDITE IMENA NADZORNOG ODBORA I NJIHOVE FUNKCIJE: </t>
  </si>
  <si>
    <t>NAVEDITE IMENA UPRAVE I NJIHOVE FUNKCIJE:</t>
  </si>
  <si>
    <t xml:space="preserve">Postoje li ugovori ili sporazumi između člana nadzornog odnosno upravnog odbora društva? </t>
  </si>
  <si>
    <t>Je li nadzorni odnosno upravni odbor ustrojio komisiju za nagrađivanje?</t>
  </si>
  <si>
    <t>Je li nadzorni odnosno upravni odbor ustrojio komisiju za imenovanja?</t>
  </si>
  <si>
    <t xml:space="preserve">Je li nadzorni odnosno upravni odbor ustrojio komisiju za reviziju (revizorski odbor)? </t>
  </si>
  <si>
    <t>Je li dioničarima omogućeno sudjelovanje i glasovanje na glavnoj skupštini društva upotrebom sredstava suvremene komunikacijske tehnologije? (ako ne, objasniti)</t>
  </si>
  <si>
    <t>Je li uprava društva u protekloj godini održala sastanke sa zainteresiranim ulagateljima?</t>
  </si>
  <si>
    <t>Je li nagrada ili naknada koju primaju članovi nadzornog odnosno upravnog odbora u cijelosti ili dijelom određena prema doprinosu uspješnosti društva? (ako ne, objasniti)</t>
  </si>
  <si>
    <t>Je li nadzorni odbor odnosno upravni odbor donio odluku o okvirnom planu svog rada koji uključuje popis redovitih sjednica i podataka koje redovito i pravodobno treba stavljati na raspolaganje članovima nadzornog odbora? (ako ne, objasniti)</t>
  </si>
  <si>
    <t>Sadrži li odluka o isplati dividende ili predujma dividende datum na koji osoba koja je dioničar stječe pravo na isplatu dividende i datum ili razdoblje kada se isplaćuje dividenda? (ako ne, objasniti)</t>
  </si>
  <si>
    <t>Postoji li u društvu dugoročan plan sukcesije? (ako ne, objasniti).</t>
  </si>
  <si>
    <t>Jesu li prethodno odobreni od strane nadzornog odnora odnosno upravnog odbora? (ako ne, objasniti)</t>
  </si>
  <si>
    <t>Jesu li u zapisnicima sa sjednica nadzornog odbora odnosno upravnog odbora zabilježene sve donesene odluke s rezulatatima glasovanja? (ako ne, objasniti)</t>
  </si>
  <si>
    <t>Je li dokumentacija relevantna za rad nadzornog odbora odnosno upravnog odbora na vrijeme dostavljena svim članovima? (ako ne, objasniti)</t>
  </si>
  <si>
    <t>Je li nadzorni odbor odnosno neizvršni direktori upravnog odbora društva sastavljen većinom od neovisnih članova?(ako ne, objasniti)</t>
  </si>
  <si>
    <t>Postupa li društvo na jednak način i pod jednakim uvjetima prema svim dioničarima? (ako ne, objasniti)</t>
  </si>
  <si>
    <t>Je li izdavanje punomoći za glasovanje na glavnoj skupštini krajnje pojednostavljeno i bez strogih formalnih zahtjeva? (ako ne, objasniti)</t>
  </si>
  <si>
    <t>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šest dana prije održavanja skupštine? (ako ne, objasniti)</t>
  </si>
  <si>
    <t>Izvješćuje li svaki član nadzornog odnosno upravnog odbora društvo o svim promjenama glede njegova stjecanja, otpuštanja ili mogućnosti ostvarivanja glasačkih prava nad dionicama društva i to najkasnije pet trgovinskih dana, poslije nastanka takve promjene? (ako ne, objasniti)</t>
  </si>
  <si>
    <t>Nalazi li se društvo u odnosu uzajamnog dioničarstva s drugim društvom ili društvima? (ako da, objasniti)</t>
  </si>
  <si>
    <t xml:space="preserve">Daje li svaka dionica društva pravo na jedan glas ? ( ako ne,objasniti) </t>
  </si>
  <si>
    <t>Je li društvo dioničarima koji iz bilo kojeg razloga nisu u mogućnosti sami glasovati na skupštini, bez posebnih troškova, osiguralo opunomoćenike koji su dužni glasovati sukladno njihovim uputama? (ako ne objasniti)</t>
  </si>
  <si>
    <t>Jesu li postavljeni uvjeti za sudjelovanje na glavnoj skupštini i korištenje pravom glasa (bez obzira jesu li dopušteni sukladno zakonu ili statutu) kao npr. prijavljivanje sudjelovanja unaprijed, ovjeravanje punomoći i slično? (ako da, objasniti)</t>
  </si>
  <si>
    <t>Jesu li detaljni podaci o svim naknadama i drugim primanjima od društva ili s društvom povezanih osoba svakog podjedinog člana nadzornog odbora odnosno upravnog odbora društva, uključujući i strukuru naknade, javno objavljeni? (ako ne, objasniti)</t>
  </si>
  <si>
    <t>Jesu li detaljni podaci o svim primanjima i naknadama koje svaki član uprave ili izvršni direktori primaju od društva javno objavljeni u godišnjem izvješću društva? (ako ne, objasniti)</t>
  </si>
  <si>
    <t>Je li društvo kao dio godišnjeg izvješća objavilo izjavu o politici nagrađivanja uprave, upravnog odbora i nadzornog odbora? (ako ne, objasniti)</t>
  </si>
  <si>
    <t>Je li Izjava o politici nagrađivanja uprave ili izvršnih direktora stalno objavljena na vlastitim internetskim stranicama društva? (ako ne, objasniti)</t>
  </si>
  <si>
    <t>Jesu li svi oblici nagrada članova uprave i nadzornog odbora, uključujući opcije i druge pogodnosti uprave, javno objavljeni po detaljnim pojedinim stavkama i osobama u godišnjem izviješću društva? (ako ne, objasniti)</t>
  </si>
  <si>
    <t>Jesu li svi poslovi u kojima su sudjelovali članovi uprave ili izvršni direktori te s njima povezane osobe i društvo ili s njime povezane osobe jasno navedeni u izvješćima društva? (ako ne, objasniti)</t>
  </si>
  <si>
    <t>Sadrži li izvješće koje nadzorni odbor odnosno upravni odbor podnosi glavnoj skupštini, osim sadržaja izvješća propisanog zakonom, ocjenu ukupne uspješnosti poslovanja društva, rada uprave društva i poseban osvrt na njegovu suradnju s upravom? (ako ne, objasniti)</t>
  </si>
  <si>
    <t>Je li netko trpio negativne posljedice jer je nadležnim tijelima ili organima u društvu ili izvan njega ukazao na nedostatke u primjeni propisa ili etičkih normi unutar društva? (ako da, objasniti)</t>
  </si>
  <si>
    <t>Težinski faktor</t>
  </si>
  <si>
    <t>vrijednost</t>
  </si>
  <si>
    <t>Ukupna vrijednost</t>
  </si>
  <si>
    <t xml:space="preserve">Vrijednost ocjenjivanog područja </t>
  </si>
  <si>
    <t>UKUPNA VRIJEDNOST IZDAVATELJA</t>
  </si>
  <si>
    <t>Je li većina članova komisije iz redova neovisnih članova nadzornog odbora? (ako ne, objasniti)</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</si>
  <si>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objasniti)</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</si>
  <si>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objasniti)</t>
  </si>
  <si>
    <t>Je li komisija nadgledala neovisnost i objektivnost vanjskog revizora, osobito glede rotacije ovlaštenih revizora unutar revizorske kuće i naknada koje društvo plaća za usluge vanjske revizije? (ako ne, objasniti)</t>
  </si>
  <si>
    <t>Je li komisija pratila prirodu i količinu usluga koje nisu revizija, a društvo ih prima od revizorske kuće ili s njome povezanih osoba? (ako ne, objasniti)</t>
  </si>
  <si>
    <t>Je li komisija izradila pravila o tome koje usluge vanjska revizorska kuća i s njome povezane osobe ne smije davati društvu, koje usluge može davati samo uz prethodnu suglasnost komisije, a koje usluge može davati bez prethodne suglasnosti? (ako ne, objasniti)</t>
  </si>
  <si>
    <t xml:space="preserve">Je li komisija razmotrila učinkovitost vanjske revizije i postupke višeg rukovodećeg kadra s obzirom na preporuke koje je iznio vanjski revizor? (ako ne, objasniti) </t>
  </si>
  <si>
    <t>Je li komisija za reviziju osigurala dostavu kvalitetnih informacija ovisnih i povezanih društava te trećih osoba (kao što su stručni savjetnici)? (ako ne, objasniti)</t>
  </si>
  <si>
    <t>Odgovor DA/NE</t>
  </si>
  <si>
    <t xml:space="preserve">Jesu li prilikom isplate dividende ili predujma dividende favorizirani pojedini dioničari? (ako da, objasniti) </t>
  </si>
  <si>
    <t>OSNOVNI PODACI O DRUŠTVU:</t>
  </si>
  <si>
    <t>Za pitanja koja su sadržana u upitniku, potrebno je napisati obrazloženje, samo onda ako pitanje to izričito traži.</t>
  </si>
  <si>
    <t>Odgovori koji se nalaze u upitniku  vrednuju se po određenom postotku, koji je iskazan na početku svakog poglavlja.</t>
  </si>
  <si>
    <t>Jesu li dnevni red skupštine, kao i svi relevantni podaci i isprave uz objašnjenja koje se odnose na dnevni red, objavljeni na internetskoj stranici društva i stavljeni na raspolaganje dioničarima u prostorijama društva od dana prve javne objave dnevnog reda? (ako ne, objasniti)</t>
  </si>
  <si>
    <t>Je li nadzorni odbor odnosno upravni odbor donio unutarnja pravila rada?  (ako ne, objasniti)</t>
  </si>
  <si>
    <t>Jesu li bitni elementi svih takvih ugovora ili sporazuma sadržani u godišnjem izvješću? (ako ne, objasniti)</t>
  </si>
  <si>
    <t>Je li društvo javno objavilo iznose naknada plaćenih vanjskim  revizorima za obavljenu reviziju i za druge pružene usluge? (ako ne, objasniti)</t>
  </si>
  <si>
    <t>Ima li društvo unutarnje revizore i ustrojen sustav unutarnje kontrole? (ako ne, objasniti)</t>
  </si>
  <si>
    <t>Je li naknada članovima nadzornog odnosno upravnog odbora određena odlukom glavne skupštine ili statutom? (ako ne, objasniti)</t>
  </si>
  <si>
    <t xml:space="preserve"> Slažu li se svi članovi uprave i nadzornog ili upravnog odbora da su navodi izneseni u odgovorima na ovaj upitnik po njihovom najboljem saznanju u cijelosti istiniti?</t>
  </si>
  <si>
    <t>Je li komisija pratila integritet financijskih informacija društva, a osobito ispravnost i konzistentnost računovodstvenih metoda koje koristi društvo i grupa kojoj pripada, uključivši i kriterije za konsolidaciju financijskih izvještaja društava koja pripadaju grupi? (ako ne, objasniti)</t>
  </si>
  <si>
    <t xml:space="preserve">Jesu li svi poslovi u kojima su sudjelovali članovi nadzornog odnosno upravnog odbora ili s njima povezane osobe i društvo ili s njim povezane osobe jasno navedeni u izvješćima društva? (ako ne objasniti) </t>
  </si>
  <si>
    <t>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</si>
  <si>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Odgovori na ovaj set pitanja nose 20% cjelokupnog pokazatelja u odnosu na usklađenost društva sa kodeksom korporativnog upravljanja.</t>
  </si>
  <si>
    <t>Odgovori na ovaj set pitanja nose 30% cjelokupnog pokazatelja u odnosu na usklađenost društva sa kodeksom korporativnog upravljanja.</t>
  </si>
  <si>
    <t>Odgovori na ovaj set pitanja nose 20 % cjelokunog pokazatelja u odnosu na usklađenost društva sa kodeksom korporativnog upravljanja.</t>
  </si>
  <si>
    <t>Odgovori na ovo područje nose 10% cjelokupnog pokazatelja u odnosu na usklađenost društva sa kodeksom korporativnog upravljanja.</t>
  </si>
  <si>
    <t>Odgovori na ovo poglavlje nose 20% cjelokupnog pokazatelja u odnosu na usklađenost društva sa kodeksom korporativnog upravljanja.</t>
  </si>
  <si>
    <t>Prilikom odlučivanja uzima li društvo u obzir interese svih dioničara društva, sukladno načelima kodeksa korporativnog upravljanja?</t>
  </si>
  <si>
    <t>Je li datum isplate dividende ili predujma dividende najviše 30 dana nakon dana donošenja odluke? (ako ne, objasniti)</t>
  </si>
  <si>
    <t xml:space="preserve">Je li uprava društva javno objavila odluke glavne skupštine? </t>
  </si>
  <si>
    <t>Je li uprava društva javno objavila podatke o eventualnim tužbama na pobijanje tih odluka?  (ako ne, objasniti)</t>
  </si>
  <si>
    <t>Ako u društvu funkcija unutarnje revizije ne postoji, je li komisija izvršila procjenu potrebe za uspostavom takve funkcije? (ako ne, objasniti)</t>
  </si>
  <si>
    <t>KODEKS KORPORATIVNOG UPRAVLJANJA</t>
  </si>
  <si>
    <t>GODIŠNJI UPITNIK</t>
  </si>
  <si>
    <t>DA</t>
  </si>
  <si>
    <t>NE</t>
  </si>
  <si>
    <t>Statutarno je, u skladu sa Zakonom o trgovačkim društvima, uvjetovano sudjelovanje u radu Glavne skupštine prethodnom prijavom društvu, što omogućuje tehnički kvalitetnije upravljanje radom Glavne skupštine.</t>
  </si>
  <si>
    <t>Takvih tužbi nije bilo.</t>
  </si>
  <si>
    <t>Društvo u tome slijedi pravila korporativnog upravljanja Grupe kojoj pripada i koja nadzorne ovlasti realizira u skladu s vlastitim zakonskim obvezama.</t>
  </si>
  <si>
    <t>Određena je odlukom Glavne skupštine.</t>
  </si>
  <si>
    <t>Ne postoje poslovi koji bi bili relevantni u smislu ove točke.</t>
  </si>
  <si>
    <t>Vidjeti odgovor pod 28.</t>
  </si>
  <si>
    <t>Ustrojen je Odbor za primitke.</t>
  </si>
  <si>
    <t>Ustrojen je Odbor za reviziju.</t>
  </si>
  <si>
    <t>Podaci o naknadama troškova i o nagradi na teret društva objavljeni su u odnosnoj zasebnoj odluci Glavne skupštine.</t>
  </si>
  <si>
    <t>Obveza članova Nadzornog odbora o obavještavanju usklađena je sa Zakonom o tržištu kapitala.</t>
  </si>
  <si>
    <t>Moglo se raditi isključivo o standardnim dnevnim poslovima pod uvjetima koji vrijede općenito za klijente, koji nisu uključeni na specifičan način u izvješća.</t>
  </si>
  <si>
    <t>Odbor za reviziju daje instrukcije Unutarnjoj reviziji radi praćenja statusa rješavanja preporuka danih od strane vanjskog revizora. Kroz tromjesečne izvještaje Unutarnja revizija izvještava o njihovoj implementaciji.</t>
  </si>
  <si>
    <t>Zagrebačka banka d.d., Trg bana Josipa Jelačića 10, Zagreb</t>
  </si>
  <si>
    <t>Društvo primjenjuje Kodeks korporativnog upravljanja.</t>
  </si>
  <si>
    <t>Za takvim sudjelovanjem i glasovanjem nije bilo evidentirane potrebe.</t>
  </si>
  <si>
    <t>To je definirano zakonom.</t>
  </si>
  <si>
    <t>To nije dopušteno po zakonu koji uređuje poslovanje kreditnih institucija.</t>
  </si>
  <si>
    <t>S obzirom na pripadnost društva Grupi, ovakvi se sastanci ne održavaju na redovitoj osnovi.</t>
  </si>
  <si>
    <t>Dinko Ivković,  direktor Praćenja usklađenosti</t>
  </si>
  <si>
    <t>Ustrojen je Odbor za imenovanja</t>
  </si>
  <si>
    <t>U godišnjem je izvješću vidljiv financijski podatak o ukupnim odnosnim troškovima društva, koji sadrži skupne podatke za članove Uprave.</t>
  </si>
  <si>
    <t xml:space="preserve">Skupno je za članove Uprave, u odjeljku Financijskih izvještaja, Bilješke financijskih izvještaja, Transakcije s povezanim osobama, iskazan ukupan iznos primitaka dodijeljen u poslovnoj godini, podijeljen po vrsti primitka. Iznos i oblici varijabilnih primitaka za poslovnu godinu objavljuju se podijeljeno na oblike koje Banka koristi za isplatu varijabilnih primitaka odnosno gotovinu i redovne dionice Banke.
</t>
  </si>
  <si>
    <t>Erich Hampel (predsjednik), Jakša Barbić (zamjenik predsjednika), Franco Andreetta (zamjenik predsjednika), Robert Zadrazil (član),  Fabrizio Onida (član), Emilio Terpin (član), Jürgen Kullnigg (član), Christoph Metze (član), Savoula Demetriou (član), Francesco Giordano (član do 1.6.2015.), Gianfranco Bisagni (član do 1.7.2015).</t>
  </si>
  <si>
    <t>Vidjeti odgovor pod 21.</t>
  </si>
  <si>
    <t>U tromjesečnim izvještajima Unutarnje revizije, koji se prezentiraju Odboru za reviziju, sadržan je i dio koji se odnosi na profesionalna unapređenja i obrazovanje radnika Unutarnje revizije. Nadalje, Odbor za reviziju daje preporuku Nadzornom odboru za odabir, imenovanja, ponovna imenovanja i smjene rukovoditelja odjela za unutarnju reviziju na temelju provedene procedure primjerenosti (eng. “fit and proper”). Eventualna ograničenja vezana uz budžet za ove aktivnosti navedena su u ovom dijelu izvještaja.</t>
  </si>
  <si>
    <t>U Banci postoji funkcija unutarnje revizije.</t>
  </si>
  <si>
    <t xml:space="preserve">Predsjednik Uprave: Miljenko Živaljić; Članovi Uprave: Romeo Collina, Daniela Roguljić Novak (članica do 31.12.2015.), Marko Remenar, Nikolaus Maximilian Linarić, Dijana Hrastović, Lorenzo Ramajola
</t>
  </si>
  <si>
    <t>Po Zakonu o kreditnim institucijama ovakve usluge vanjskog revizora nisu dopuštene.</t>
  </si>
  <si>
    <t xml:space="preserve">Nagrada je većim dijelom isključena jer se u skladu s pravilima Grupe kojoj društvo pripada predstavnici većinskog dioničara u Nadzornom odboru odriču prava na bilo kakvu nagradu, dok je za preostale članove ona odmjerena u uvriježenoj pravičnoj visini.
</t>
  </si>
  <si>
    <t>Da. Odboru za reviziju dostupne su informacije ovisnih i povezanih društava, međutim, dostava informacija trećih osoba tijekom 2015. godine nije bila primjenjiva.</t>
  </si>
  <si>
    <t xml:space="preserve">Dostupna je na internetskim stranicama društva kao integralni dio godišnjih izvještaja te također i u javnoj objavi, u skladu sa zahtjevima Zakona o kreditnim institucijama i Uredbe (EU) br. 575/2013.
</t>
  </si>
  <si>
    <t>Svrha planiranja sukcesije sastoji se u osiguravanju kontinuiteta kvalitetnog upravljanja pojedinim poslovnim područjima društva dižući pritom kvalitetu ljudskih resursa. Upravljanje sukcesijom rukovodstva provodi se kroz pravovremeno prepoznavanje potreba za sukcesorima, njihovo identificiranje i pripremanje za preuzimanje pozicija kroz sustavnu provedbu razvojnih aktivnosti i stjecanje potrebnih iskustava.
Nekoliko je elemenata na kojima se zasniva kvalitetno upravljanje sukcesijom u društvu:
a) kontinuirano i strukturirano upravljanje radnom uspješnošću i razvojem vodećeg ljudskog resursa u društvu; 
b) provedba segmentacije radnika temeljem radne uspješnosti i potencijala za daljnji razvoj i napredovanje i upravljanje tim procesom s ciljem osiguravanja dosljedne primjene relevantnih kriterija;
c) kontinuirano i strukturirano upravljanje razvojem rukovodstva;
d) suradnja s visokim rukovodstvom pojedinih organizacijskih dijelova na identificiranju budućih poslovnih potreba i prepoznavanju potencijalnih sukcesora rukovoditeljima na svim upravljačkim razinama; 
e) provedba razvojno-selekcijskog programa za radnike visoke uspješnosti i potencijala, tzv. segmenta Rastućih resursa s rukovodnim potencijalom.
O učinkovitosti ovakvoga pristupa govori činjenica da je društvo za 2015.  godinu iz ovako definiranih internih izvora zadovoljilo većinu svojih potreba za sukcesijom na rukovodnim razinama.</t>
  </si>
  <si>
    <t xml:space="preserve">Društvo ovdje objavljuje odgovarajuću izjavu u sljedećem sadržaju:
POLITIKA PLAĆANJA I NAGRAĐIVANJA UPRAVE I NADZORNOG ODBORA
UPRAVA
Ključne odrednice sustava plaćanja i nagrađivanja Uprave
Politika plaćanja i nagrađivanja Uprave dio je ukupnog sustava plaćanja i nagrađivanja radnika Grupe Zagrebačke banke d.d., reguliranog posebnim odlukama nadležnih tijela Banke.
Model plaćanja i nagrađivanja temelji se na procjeni uspješnosti, zbivanjima na tržištu te je u skladu sa strategijom poslovanja i interesima dionika.
Kako bi se osigurala konkurentnost i učinkovitost plaćanja i nagrađivanja, kao i transparentnost i interna pravednost, načela etičkog i održivog ponašanja i poslovanja definiraju temeljna načela Politike plaćanja i nagrađivanja, a to su: jasno i transparentno upravljanje, usklađenost s regulatornim zahtjevima i načelima dobrog poslovnog ponašanja, stalno praćenje tržišnih trendova i prakse, održivo plaćanje održive uspješnosti te motivacija i zadržavanje svih zaposlenika, s posebnim naglaskom na talente i ključne resurse.
Grupa Zagrebačke banke d.d. poduzima sve mjere kako bi osigurala da članovi Uprave ne primjenjuju osobne strategije zaštite od rizika, kao ni da ugovaraju osiguranje od gubitka primitaka ili osiguranja od nepovoljnog ishoda preuzetih rizika.
Sastavni dijelovi sustava plaćanja i nagrađivanja Uprave
Primjeren odnos između varijabilnog i fiksnog dijela ukupnih primitaka određen je na način da varijabilni dio ne prelazi iznos fiksnog dijela ukupnih primitaka odnosno, dok se uz većinsku suglasnost dioničara varijabilni primici mogu odrediti i do visine dvostrukog iznosa fiksnog dijela ukupnih primitaka. Iznimno za radnike koji obavljaju poslove kontrolnih funkcija, fiksni primici ne smiju biti manji od dvije trećine ukupnih primitaka tog radnika.
Visina ukupnih primitaka članova Uprave utvrđuje se uvažavajući područje nadležnosti pojedinog člana Uprave, višegodišnju ostvarenu uspješnost u upravljanju određenom linijom poslovanja, kao i Banke u cjelini. U skladu s navedenim, na temelju kretanja na tržištu te uvažavajući financijsko stanje Banke i individualne uspješnosti članova Uprave, provodi se redovna godišnja revizija primitaka, u kojem procesu se utvrđuju eventualne potrebne promjene u ukupnim primicima.
Fiksni primici odražavaju profesionalno iskustvo, odgovornost i složenost radnog mjesta te iskazanu izvrsnost i kvalitetu doprinosa poslovnim rezultatima pojedinog člana Uprave. Fiksni primici čine dovoljno visok udio u ukupnim primicima i daju mogućnost neisplaćivanja varijabilnog dijela primitaka, odnosno drugim riječima, kompenzacija za profesionalno iskustvo, složenost i odgovornost radnog mjesta pojedinog radnika osigurava neovisnost radnika o varijabilnim primicima. Važnost fiksnog dijela primitaka očituje se na način da utječe na smanjenje rizika od sklonosti pretjerano rizičnom ponašanju, na obeshrabrivanje inicijativa orijentiranih na postizanje kratkoročnih rezultata koje bi mogle ugroziti srednjoročnu i dugoročnu poslovnu održivost i stvaranje.
Plaća je ugovorena za vrijeme trajanja mandata člana Uprave. Pored plaće, Uprava za uspješno poslovanje ostvaruje i pravo na varijabilni primitak.
Varijabilni dio primitaka uključuje svako plaćanje koje ovisi o uspješnosti. Cilj varijabilnog primitka jest nagraditi postignuća povezujući primitke izravno s kratkoročnim, srednjoročnim i dugoročnim rezultatima uspješnosti, uzimajući u obzir i razinu rizika. 
Varijabilni primici ovise o uspješnosti Grupe Zagrebačke banke d.d. i Grupe UniCredit, uspješnosti poslovnih linija u nadležnosti članova Uprave i individualne uspješnosti, a koji neće biti isplaćeni isključivo pod uvjetom održavanja ugovornog odnosa do određenog datuma. 
Osnova za nagrađivanje je uspješnost u ostvarenju poslovnih ciljeva (kvantitativnih i kvalitativnih) koji su jasno definirani za svaku poslovnu godinu, koji se temelje na ciljevima Grupe Zagrebačke banke d.d, uzimajući u obzir održivu uspješnost kroz višegodišnje razdoblje, uz jak fokus na odgovarajuće i djelotvorno upravljanje rizicima. Varijabilni primici članova Uprave koji obavljaju poslove kontrolnih funkcija ovise o postignutim ciljevima povezanima s njihovim funkcijama, neovisno o uspješnosti poslovnih područja koja kontroliraju.
Nagrađivanje Uprave
Sustav nagrađivanja Uprave važan je element održivog plaćanja i nagrađivanja Banke u okviru pristupa održive uspješnosti koji podržava viziju i misiju Banke te je usklađen s važećim lokalnim i međunarodnim regulatornim zahtjevima. 
 Pravo na isplatu i visina nagrade ovisi o ukupno utvrđenom budžetu za nagrađivanje, uspješnosti Grupe Zagrebačke banke d.d. / Grupe UniCredit i Raspona faktora rizika, procjeni ostvarenja cjelokupne individualne uspješnosti (kroz koju se razmatraju unaprijed utvrđeni i ugovoreni individualni ciljevi te ponašanja koja su mogla biti povezana s Radnikovom uspješnošću) i sagledava odnos fiksnih i varijabilnih primitaka za pojedinog člana Uprave.
Radi motivacije, s ciljem dugoročnog ostvarivanja strateških ciljeva i ključnih pokazatelja financijske uspješnosti poslovanja Grupe Zagrebačke banke d.d. i Grupe UniCredit te radi poticanja lojalnosti i zadržavanja imenovanih članova Uprave u Banci, nagrada se isplaćuje u obliku obroka kroz određeni period, u novčanom obliku i u obliku financijskih instrumenata (redovnim dionicama Banke).
U skladu s dugoročnim interesima Grupe Zagrebačke banke d.d. poduzet će se sve mjere kako bi se osiguralo zadržavanje instrumenata, odgođenih i neodgođenih varijabilnih primitaka, kako je propisano zasebnim internim aktima o sustavima plaćanja i nagrađivanja za ovu grupu radnika, pri čemu će se u obzir uzeti duljina razdoblja procjene i razdoblja odgode, utjecaj radnika na profil rizičnosti kreditne institucije, preciznost prilagodbe rizicima pri mjerenju uspješnosti i utvrđivanju primitaka, vrijeme potrebno da se određeni relevantni rizici materijaliziraju i po potrebi ostali elementi za koje Grupa Zagrebačke banke u Republici Hrvatskoj procijeni da su važni.
U slučajevima kada je član Uprave sudjelovao u aktivnostima koje su rezultirale značajnim gubicima za Grupu Zagrebačke banke d.d. ili kada član Uprave nije ispunio propisane ili interno postavljene standarde primjerenosti, aktiviraju se odredbe o malusu i/ili povratu primitaka.
Reguliranje plaćanja i nagrađivanja Uprave
U svrhu osiguravanja da iznosi primitaka članova Uprave budu definirani u skladu s jedinstvenom politikom plaćanja i nagrađivanja te u skladu s financijskim općim stanjem u Banci, u Banci je formiran Odbor za primitke koji se sastoji od tri člana iz sastava Nadzornog odbora Banke. Odbor za primitke definira i predlaže Nadzornom odboru Banke, a na obrazloženi prijedlog Upravljanja ljudskim resursom, shemu nagrađivanja za članova Uprave, ciljeve članova Uprave za pojedinu poslovnu godinu, definira visinu i strukturu primitaka članova Uprave te predlaže Nadzornom odboru Ugovore o radu kojim se utvrđuju prava i obveze svakog pojedinog člana Uprave za vrijeme trajanja mandata. 
NADZORNI ODBOR 
Za sudjelovanje u radu Nadzornog odbora njegovi članovi imaju pravo na jednokratnu naknadu koja se isplaćuje za njihovo prisustvovanje i sudjelovanje u radu onih sjednica Nadzornog odbora koje se održavaju u fizičkom sazivu, ili putem video-veze. Pored toga, članovi Nadzornog odbora imaju pravo na naknadu putnih i s time povezanih troškova vezanih uz njihovo prisustvo na pojedinoj sjednici Nadzornog odbora.
Pored naknade za prisustvovanje sjednici i naknade s time povezanih troškova, članovi Nadzornog odbora ostvaruju i pravo na jednokratnu godišnju nagradu, u skladu s odlukom Glavne skupštine za svaku pojedinu poslovnu godinu.
Prijedlog ukupne visine godišnje nagrade koji se upućuje Glavnoj skupštini na odlučivanje može varirati ovisno o ukupnoj uspješnosti Banke u odnosnoj poslovnoj godini.
U ukupno određenoj nagradi koja se radi isplate predlaže Glavnoj skupštini Banke članovi Nadzornog odbora načelno sudjeluju u jednakom dijelovima.
Pri tome, udjel u nagradi koji pripada članu Nadzornog odbora koji je njegov predsjednik uvećava se za 25% u odnosu na nagradu člana Nadzornog odbora, a udjel u nagradi člana Nadzornog odbora koji je i zamjenik njegovog predsjednika uvećava se za 12,5%.
U prijedlogu ukupne godišnje nagrade Nadzornom odboru može se predložiti i honoriranje dopunskih obveza članova Nadzornog odbora koji su istodobno i članovi, odnosno predsjednici kojega od odbora Nadzornog odbora, tako da se s te osnove sudjelovanje u ukupnoj nagradi može uvećati do 7,5% u odnosu na sudjelovanje u ukupnoj nagradi onog člana Nadzornog odbora koji nije ni njegov predsjednik, ni zamjenik predsjednika, a ni član kojega od odbora Nadzornog odbora.
Pri tome, u skladu s mjerodavnim pravilima grupe banaka kojoj Banka pripada, jednokratna novčana nagrada ne isplaćuje se onim članovima Nadzornog odbora koji su delegirani ispred većinskog dioničara Banke, odnosno onim članovima Nadzornog odbora koji se ne mogu smatrati neovisnima o većinskom dioničaru Banke.
</t>
  </si>
  <si>
    <t xml:space="preserve">Revizor je obavio reviziju financijskih izvještaja pod cjenovnim uvjetima kako je navedeno u ugovoru koji se zaključuje pojedinačno za svaku godinu. Nadalje, sukladno podzakonskim propisima koji uređuju sadržaj revizije kreditnih institucija, informacije o iznosima naknada izvještavaju se redovito prema Hrvatskoj narodnoj banci.
</t>
  </si>
  <si>
    <t>ožujak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</si>
</sst>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yyyy"/>
  </numFmts>
  <fonts count="13" x14ac:knownFonts="1">
    <font>
      <sz val="10"/>
      <name val="Arial"/>
      <charset val="238"/>
    </font>
    <font>
      <sz val="8"/>
      <name val="Arial"/>
      <family val="2"/>
      <charset val="238"/>
    </font>
    <font>
      <sz val="10"/>
      <name val="Palatino Linotype"/>
      <family val="1"/>
      <charset val="238"/>
    </font>
    <font>
      <b/>
      <sz val="10"/>
      <name val="Palatino Linotype"/>
      <family val="1"/>
      <charset val="238"/>
    </font>
    <font>
      <b/>
      <sz val="10"/>
      <name val="Arial"/>
      <family val="2"/>
      <charset val="238"/>
    </font>
    <font>
      <b/>
      <sz val="18"/>
      <name val="Arial"/>
      <family val="2"/>
      <charset val="238"/>
    </font>
    <font>
      <b/>
      <sz val="36"/>
      <name val="Aharoni"/>
      <charset val="177"/>
    </font>
    <font>
      <b/>
      <sz val="14"/>
      <color indexed="20"/>
      <name val="Arial"/>
      <family val="2"/>
      <charset val="238"/>
    </font>
    <font>
      <b/>
      <sz val="10"/>
      <color indexed="20"/>
      <name val="Arial"/>
      <family val="2"/>
      <charset val="238"/>
    </font>
    <font>
      <b/>
      <sz val="16"/>
      <color theme="0"/>
      <name val="Palatino Linotype"/>
      <family val="1"/>
      <charset val="238"/>
    </font>
    <font>
      <sz val="10"/>
      <color theme="1" tint="4.9989318521683403E-2"/>
      <name val="Arial"/>
      <family val="2"/>
      <charset val="238"/>
    </font>
    <font>
      <b/>
      <sz val="14"/>
      <color theme="1" tint="4.9989318521683403E-2"/>
      <name val="Arial"/>
      <family val="2"/>
      <charset val="238"/>
    </font>
    <font>
      <b/>
      <sz val="10"/>
      <color theme="1" tint="4.9989318521683403E-2"/>
      <name val="Arial"/>
      <family val="2"/>
      <charset val="238"/>
    </font>
  </fonts>
  <fills count="8">
    <fill>
      <patternFill patternType="none"/>
    </fill>
    <fill>
      <patternFill patternType="gray125"/>
    </fill>
    <fill>
      <patternFill patternType="solid">
        <fgColor indexed="9"/>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9"/>
      </top>
      <bottom style="thin">
        <color indexed="9"/>
      </bottom>
      <diagonal/>
    </border>
    <border>
      <left/>
      <right/>
      <top/>
      <bottom style="thin">
        <color indexed="9"/>
      </bottom>
      <diagonal/>
    </border>
    <border>
      <left style="medium">
        <color indexed="64"/>
      </left>
      <right style="medium">
        <color indexed="64"/>
      </right>
      <top style="medium">
        <color indexed="64"/>
      </top>
      <bottom/>
      <diagonal/>
    </border>
  </borders>
  <cellStyleXfs count="1">
    <xf numFmtId="0" fontId="0" fillId="0" borderId="0"/>
  </cellStyleXfs>
  <cellXfs count="99">
    <xf numFmtId="0" fontId="0" fillId="0" borderId="0" xfId="0"/>
    <xf numFmtId="0" fontId="2" fillId="0" borderId="0" xfId="0" applyFont="1"/>
    <xf numFmtId="0" fontId="3" fillId="0" borderId="0" xfId="0" applyFont="1"/>
    <xf numFmtId="0" fontId="3" fillId="0" borderId="1" xfId="0" applyFont="1" applyBorder="1"/>
    <xf numFmtId="0" fontId="3" fillId="0" borderId="1" xfId="0" applyFont="1" applyBorder="1" applyAlignment="1">
      <alignment horizontal="center"/>
    </xf>
    <xf numFmtId="0" fontId="2" fillId="0" borderId="1" xfId="0" applyFont="1" applyBorder="1"/>
    <xf numFmtId="0" fontId="3" fillId="0" borderId="2" xfId="0" applyFont="1" applyBorder="1" applyAlignment="1">
      <alignment horizontal="center"/>
    </xf>
    <xf numFmtId="0" fontId="3" fillId="0" borderId="0" xfId="0" applyFont="1" applyAlignment="1">
      <alignment horizontal="left"/>
    </xf>
    <xf numFmtId="0" fontId="3" fillId="0" borderId="1" xfId="0" applyFont="1" applyFill="1" applyBorder="1" applyAlignment="1">
      <alignment horizontal="center"/>
    </xf>
    <xf numFmtId="0" fontId="0" fillId="0" borderId="1" xfId="0" applyBorder="1"/>
    <xf numFmtId="0" fontId="3" fillId="0" borderId="0" xfId="0" applyFont="1" applyBorder="1" applyAlignment="1">
      <alignment horizontal="center"/>
    </xf>
    <xf numFmtId="0" fontId="2" fillId="0" borderId="0" xfId="0" applyFont="1" applyBorder="1"/>
    <xf numFmtId="0" fontId="0" fillId="0" borderId="0" xfId="0" applyBorder="1"/>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9" fontId="2" fillId="0" borderId="1" xfId="0" applyNumberFormat="1"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10" fontId="2" fillId="0" borderId="1" xfId="0" applyNumberFormat="1" applyFont="1" applyBorder="1" applyAlignment="1">
      <alignment horizontal="center" vertical="center"/>
    </xf>
    <xf numFmtId="9" fontId="5" fillId="0" borderId="0" xfId="0" applyNumberFormat="1" applyFont="1" applyBorder="1" applyAlignment="1">
      <alignment horizontal="center" vertical="center"/>
    </xf>
    <xf numFmtId="0" fontId="3" fillId="0" borderId="0" xfId="0" applyFont="1" applyAlignment="1">
      <alignment horizontal="center" vertical="center" wrapText="1"/>
    </xf>
    <xf numFmtId="0" fontId="2" fillId="0" borderId="0" xfId="0" applyFont="1" applyBorder="1" applyAlignment="1">
      <alignment horizontal="center" vertical="center" wrapText="1"/>
    </xf>
    <xf numFmtId="0" fontId="0" fillId="0" borderId="1" xfId="0" applyBorder="1" applyAlignment="1">
      <alignment horizontal="center" vertical="center" wrapText="1"/>
    </xf>
    <xf numFmtId="9" fontId="9" fillId="3"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2" fillId="0" borderId="3" xfId="0" applyFont="1" applyBorder="1"/>
    <xf numFmtId="0" fontId="0" fillId="0" borderId="3" xfId="0" applyBorder="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9" fontId="2" fillId="0" borderId="0" xfId="0" applyNumberFormat="1" applyFont="1" applyBorder="1" applyAlignment="1">
      <alignment horizontal="center" vertical="center"/>
    </xf>
    <xf numFmtId="9" fontId="2" fillId="0" borderId="0" xfId="0" applyNumberFormat="1" applyFont="1" applyBorder="1"/>
    <xf numFmtId="10" fontId="2" fillId="0" borderId="0" xfId="0" applyNumberFormat="1"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0" borderId="0" xfId="0" applyFont="1" applyFill="1"/>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3" fillId="0" borderId="0" xfId="0" applyFont="1" applyAlignment="1">
      <alignment horizontal="left" vertical="center" wrapText="1"/>
    </xf>
    <xf numFmtId="0" fontId="0" fillId="0" borderId="0" xfId="0" applyFill="1"/>
    <xf numFmtId="0" fontId="3" fillId="0" borderId="0" xfId="0" applyFont="1" applyFill="1"/>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xf numFmtId="0" fontId="3" fillId="0" borderId="0" xfId="0" applyFont="1" applyFill="1" applyAlignment="1">
      <alignment horizontal="center" vertical="center"/>
    </xf>
    <xf numFmtId="0" fontId="3" fillId="0" borderId="0" xfId="0" applyFont="1" applyFill="1" applyAlignment="1">
      <alignment horizontal="left" vertical="center" wrapText="1"/>
    </xf>
    <xf numFmtId="9" fontId="2" fillId="0" borderId="0" xfId="0" applyNumberFormat="1" applyFont="1"/>
    <xf numFmtId="9" fontId="2"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10" fontId="2" fillId="0" borderId="1" xfId="0" applyNumberFormat="1" applyFont="1" applyFill="1" applyBorder="1" applyAlignment="1">
      <alignment horizontal="center" vertical="center"/>
    </xf>
    <xf numFmtId="0" fontId="2" fillId="0" borderId="1" xfId="0" applyFont="1" applyFill="1" applyBorder="1"/>
    <xf numFmtId="0" fontId="2" fillId="0" borderId="1" xfId="0" applyFont="1" applyFill="1" applyBorder="1" applyAlignment="1">
      <alignment wrapText="1"/>
    </xf>
    <xf numFmtId="0" fontId="3"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3" fillId="5" borderId="0" xfId="0" applyFont="1" applyFill="1" applyAlignment="1">
      <alignment vertical="center"/>
    </xf>
    <xf numFmtId="0" fontId="0" fillId="5" borderId="0" xfId="0" applyFill="1" applyAlignment="1">
      <alignment vertical="center"/>
    </xf>
    <xf numFmtId="0" fontId="2" fillId="4" borderId="1" xfId="0" applyFont="1" applyFill="1" applyBorder="1" applyAlignment="1" applyProtection="1">
      <alignment horizontal="center" vertical="center"/>
      <protection locked="0"/>
    </xf>
    <xf numFmtId="0" fontId="0" fillId="2" borderId="0" xfId="0" applyFill="1" applyProtection="1"/>
    <xf numFmtId="0" fontId="0" fillId="2" borderId="0" xfId="0" applyFill="1" applyBorder="1" applyAlignment="1" applyProtection="1">
      <alignment wrapText="1"/>
    </xf>
    <xf numFmtId="0" fontId="4" fillId="2" borderId="5" xfId="0" applyFont="1" applyFill="1" applyBorder="1" applyAlignment="1" applyProtection="1">
      <alignment horizontal="center" vertical="center"/>
    </xf>
    <xf numFmtId="0" fontId="7" fillId="2" borderId="0" xfId="0" applyFont="1" applyFill="1" applyBorder="1" applyAlignment="1">
      <alignment wrapText="1"/>
    </xf>
    <xf numFmtId="0" fontId="4" fillId="2" borderId="5" xfId="0" applyFont="1" applyFill="1" applyBorder="1" applyAlignment="1">
      <alignment horizontal="center" vertical="center"/>
    </xf>
    <xf numFmtId="0" fontId="0" fillId="2" borderId="0" xfId="0" applyFill="1"/>
    <xf numFmtId="0" fontId="0" fillId="2" borderId="0" xfId="0" applyFill="1" applyBorder="1" applyAlignment="1">
      <alignment wrapText="1"/>
    </xf>
    <xf numFmtId="0" fontId="8" fillId="2" borderId="0" xfId="0" applyFont="1" applyFill="1" applyBorder="1" applyAlignment="1">
      <alignment wrapText="1"/>
    </xf>
    <xf numFmtId="0" fontId="4" fillId="2" borderId="0" xfId="0" applyFont="1" applyFill="1" applyBorder="1" applyAlignment="1" applyProtection="1">
      <alignment horizontal="center" vertical="center"/>
    </xf>
    <xf numFmtId="0" fontId="0" fillId="2" borderId="0" xfId="0" applyFill="1" applyBorder="1" applyProtection="1"/>
    <xf numFmtId="0" fontId="10" fillId="2" borderId="0" xfId="0" applyFont="1" applyFill="1" applyBorder="1" applyProtection="1"/>
    <xf numFmtId="0" fontId="10" fillId="2" borderId="0" xfId="0" applyFont="1" applyFill="1" applyBorder="1" applyAlignment="1" applyProtection="1">
      <alignment wrapText="1"/>
    </xf>
    <xf numFmtId="0" fontId="4" fillId="2" borderId="0" xfId="0" applyFont="1" applyFill="1" applyBorder="1" applyAlignment="1" applyProtection="1">
      <alignment horizontal="left" vertical="top"/>
    </xf>
    <xf numFmtId="0" fontId="4" fillId="2" borderId="0" xfId="0" applyFont="1" applyFill="1" applyBorder="1" applyAlignment="1">
      <alignment horizontal="center" vertical="center"/>
    </xf>
    <xf numFmtId="0" fontId="4" fillId="2" borderId="0" xfId="0" applyFont="1" applyFill="1" applyBorder="1" applyAlignment="1">
      <alignment horizontal="left" vertical="top"/>
    </xf>
    <xf numFmtId="0" fontId="8" fillId="2" borderId="0" xfId="0" applyFont="1" applyFill="1" applyBorder="1" applyAlignment="1" applyProtection="1">
      <alignment horizontal="left" wrapText="1"/>
    </xf>
    <xf numFmtId="0" fontId="4" fillId="2" borderId="6" xfId="0" applyFont="1" applyFill="1" applyBorder="1" applyAlignment="1" applyProtection="1">
      <alignment horizontal="center" vertical="center"/>
    </xf>
    <xf numFmtId="0" fontId="3" fillId="0" borderId="0" xfId="0" applyFont="1" applyBorder="1"/>
    <xf numFmtId="0" fontId="11" fillId="2" borderId="0" xfId="0" applyFont="1" applyFill="1" applyBorder="1" applyAlignment="1" applyProtection="1">
      <alignment wrapText="1"/>
    </xf>
    <xf numFmtId="0" fontId="11" fillId="2" borderId="0" xfId="0" applyFont="1" applyFill="1" applyBorder="1" applyAlignment="1" applyProtection="1">
      <alignment horizontal="left" indent="1"/>
    </xf>
    <xf numFmtId="0" fontId="12" fillId="2" borderId="0" xfId="0" applyFont="1" applyFill="1" applyBorder="1" applyAlignment="1" applyProtection="1"/>
    <xf numFmtId="0" fontId="12" fillId="2" borderId="0" xfId="0" applyFont="1" applyFill="1" applyBorder="1" applyAlignment="1" applyProtection="1">
      <alignment horizontal="left" indent="1"/>
    </xf>
    <xf numFmtId="0" fontId="2" fillId="6" borderId="1" xfId="0" applyFont="1" applyFill="1" applyBorder="1" applyAlignment="1" applyProtection="1">
      <alignment horizontal="left" vertical="top" wrapText="1"/>
      <protection locked="0"/>
    </xf>
    <xf numFmtId="0" fontId="2" fillId="4" borderId="7" xfId="0" applyFont="1" applyFill="1" applyBorder="1" applyAlignment="1" applyProtection="1">
      <alignment horizontal="left" vertical="center" wrapText="1"/>
      <protection locked="0"/>
    </xf>
    <xf numFmtId="164" fontId="2" fillId="4" borderId="7" xfId="0" applyNumberFormat="1" applyFont="1" applyFill="1" applyBorder="1" applyAlignment="1" applyProtection="1">
      <alignment horizontal="left" vertical="center" wrapText="1"/>
      <protection locked="0"/>
    </xf>
    <xf numFmtId="9" fontId="5" fillId="0" borderId="1" xfId="0" applyNumberFormat="1" applyFont="1" applyBorder="1" applyAlignment="1">
      <alignment horizontal="center" vertical="center"/>
    </xf>
    <xf numFmtId="0" fontId="5" fillId="0" borderId="1" xfId="0" applyFont="1" applyBorder="1" applyAlignment="1">
      <alignment horizontal="center" vertical="center"/>
    </xf>
    <xf numFmtId="10" fontId="6" fillId="7"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121920</xdr:rowOff>
    </xdr:from>
    <xdr:to>
      <xdr:col>2</xdr:col>
      <xdr:colOff>1905000</xdr:colOff>
      <xdr:row>0</xdr:row>
      <xdr:rowOff>716280</xdr:rowOff>
    </xdr:to>
    <xdr:pic>
      <xdr:nvPicPr>
        <xdr:cNvPr id="1179" name="Picture 30" descr="ZSE"/>
        <xdr:cNvPicPr>
          <a:picLocks noChangeAspect="1" noChangeArrowheads="1"/>
        </xdr:cNvPicPr>
      </xdr:nvPicPr>
      <xdr:blipFill>
        <a:blip xmlns:r="http://schemas.openxmlformats.org/officeDocument/2006/relationships" r:embed="rId1" cstate="print"/>
        <a:srcRect/>
        <a:stretch>
          <a:fillRect/>
        </a:stretch>
      </xdr:blipFill>
      <xdr:spPr bwMode="auto">
        <a:xfrm>
          <a:off x="76200" y="121920"/>
          <a:ext cx="2941320" cy="5943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3"/>
  <sheetViews>
    <sheetView tabSelected="1" topLeftCell="A46" zoomScale="80" zoomScaleNormal="80" workbookViewId="0">
      <selection activeCell="P50" sqref="P50"/>
    </sheetView>
  </sheetViews>
  <sheetFormatPr defaultRowHeight="12.75" x14ac:dyDescent="0.2"/>
  <cols>
    <col min="1" max="1" width="7.5703125" customWidth="1"/>
    <col min="2" max="2" width="8.7109375" style="21" customWidth="1"/>
    <col min="3" max="3" width="75.28515625" style="41" customWidth="1"/>
    <col min="4" max="4" width="10.28515625" customWidth="1"/>
    <col min="5" max="5" width="9.140625" hidden="1" customWidth="1"/>
    <col min="6" max="6" width="11" hidden="1" customWidth="1"/>
    <col min="7" max="7" width="31.5703125" customWidth="1"/>
    <col min="8" max="8" width="12.7109375" hidden="1" customWidth="1"/>
    <col min="9" max="10" width="9.140625" hidden="1" customWidth="1"/>
    <col min="11" max="11" width="11.7109375" hidden="1" customWidth="1"/>
  </cols>
  <sheetData>
    <row r="1" spans="1:11" s="71" customFormat="1" ht="70.5" customHeight="1" x14ac:dyDescent="0.2">
      <c r="A1" s="80"/>
      <c r="B1" s="81"/>
      <c r="C1" s="82"/>
      <c r="D1" s="72"/>
      <c r="E1" s="79"/>
      <c r="F1" s="87"/>
      <c r="G1" s="83"/>
    </row>
    <row r="2" spans="1:11" s="76" customFormat="1" ht="18" customHeight="1" x14ac:dyDescent="0.25">
      <c r="A2" s="90" t="s">
        <v>91</v>
      </c>
      <c r="B2" s="89"/>
      <c r="C2" s="89"/>
      <c r="D2" s="74"/>
      <c r="E2" s="84"/>
      <c r="F2" s="75"/>
      <c r="G2" s="85"/>
    </row>
    <row r="3" spans="1:11" s="76" customFormat="1" ht="16.5" customHeight="1" x14ac:dyDescent="0.2">
      <c r="A3" s="92" t="s">
        <v>92</v>
      </c>
      <c r="B3" s="91"/>
      <c r="C3" s="82"/>
      <c r="D3" s="77"/>
      <c r="E3" s="79"/>
      <c r="F3" s="73"/>
      <c r="G3" s="83"/>
    </row>
    <row r="4" spans="1:11" s="76" customFormat="1" ht="27.75" customHeight="1" thickBot="1" x14ac:dyDescent="0.25">
      <c r="A4" s="80"/>
      <c r="B4" s="86"/>
      <c r="C4" s="86"/>
      <c r="D4" s="78"/>
      <c r="E4" s="79"/>
      <c r="F4" s="79"/>
      <c r="G4" s="83"/>
    </row>
    <row r="5" spans="1:11" ht="30.75" thickBot="1" x14ac:dyDescent="0.35">
      <c r="A5" s="88" t="s">
        <v>68</v>
      </c>
      <c r="B5" s="42"/>
      <c r="C5" s="40"/>
      <c r="D5" s="11"/>
      <c r="E5" s="1"/>
      <c r="F5" s="1"/>
      <c r="G5" s="94" t="s">
        <v>107</v>
      </c>
    </row>
    <row r="6" spans="1:11" ht="30.75" thickBot="1" x14ac:dyDescent="0.35">
      <c r="A6" s="88" t="s">
        <v>0</v>
      </c>
      <c r="B6" s="42"/>
      <c r="C6" s="40"/>
      <c r="D6" s="11"/>
      <c r="E6" s="1"/>
      <c r="F6" s="1"/>
      <c r="G6" s="94" t="s">
        <v>113</v>
      </c>
    </row>
    <row r="7" spans="1:11" ht="15" x14ac:dyDescent="0.3">
      <c r="A7" s="88" t="s">
        <v>1</v>
      </c>
      <c r="B7" s="42"/>
      <c r="C7" s="40"/>
      <c r="D7" s="11"/>
      <c r="E7" s="1"/>
      <c r="F7" s="1"/>
      <c r="G7" s="95" t="s">
        <v>129</v>
      </c>
    </row>
    <row r="8" spans="1:11" ht="15" x14ac:dyDescent="0.3">
      <c r="A8" s="2" t="s">
        <v>19</v>
      </c>
      <c r="B8" s="20"/>
      <c r="C8" s="35"/>
      <c r="D8" s="1"/>
      <c r="E8" s="1"/>
      <c r="F8" s="1"/>
      <c r="G8" s="11"/>
    </row>
    <row r="9" spans="1:11" ht="15" x14ac:dyDescent="0.3">
      <c r="A9" s="2" t="s">
        <v>69</v>
      </c>
      <c r="B9" s="20"/>
      <c r="C9" s="35"/>
      <c r="D9" s="1"/>
      <c r="E9" s="1"/>
      <c r="F9" s="1"/>
      <c r="G9" s="11"/>
    </row>
    <row r="10" spans="1:11" ht="15" x14ac:dyDescent="0.3">
      <c r="A10" s="2" t="s">
        <v>70</v>
      </c>
      <c r="B10" s="20"/>
      <c r="C10" s="35"/>
      <c r="D10" s="1"/>
      <c r="E10" s="1"/>
      <c r="F10" s="1"/>
      <c r="G10" s="11"/>
    </row>
    <row r="11" spans="1:11" ht="15" x14ac:dyDescent="0.3">
      <c r="A11" s="2"/>
      <c r="B11" s="20"/>
      <c r="C11" s="35"/>
      <c r="D11" s="1"/>
      <c r="E11" s="1"/>
      <c r="F11" s="1"/>
      <c r="G11" s="1"/>
    </row>
    <row r="12" spans="1:11" ht="15" x14ac:dyDescent="0.2">
      <c r="A12" s="68" t="s">
        <v>10</v>
      </c>
      <c r="B12" s="68"/>
      <c r="C12" s="68"/>
      <c r="D12" s="68"/>
      <c r="E12" s="68"/>
      <c r="F12" s="68"/>
      <c r="G12" s="68"/>
      <c r="H12" s="68"/>
      <c r="I12" s="68"/>
      <c r="J12" s="68"/>
      <c r="K12" s="68"/>
    </row>
    <row r="13" spans="1:11" ht="15" x14ac:dyDescent="0.3">
      <c r="A13" s="2" t="s">
        <v>81</v>
      </c>
      <c r="B13" s="34"/>
      <c r="C13" s="51"/>
      <c r="D13" s="2"/>
      <c r="E13" s="2"/>
      <c r="F13" s="1"/>
      <c r="G13" s="1"/>
      <c r="H13" s="1"/>
      <c r="I13" s="1"/>
      <c r="J13" s="1"/>
    </row>
    <row r="14" spans="1:11" s="18" customFormat="1" ht="30" x14ac:dyDescent="0.2">
      <c r="A14" s="14"/>
      <c r="B14" s="14" t="s">
        <v>3</v>
      </c>
      <c r="C14" s="16" t="s">
        <v>4</v>
      </c>
      <c r="D14" s="14" t="s">
        <v>66</v>
      </c>
      <c r="E14" s="14" t="s">
        <v>53</v>
      </c>
      <c r="F14" s="14" t="s">
        <v>54</v>
      </c>
      <c r="G14" s="14" t="s">
        <v>5</v>
      </c>
      <c r="H14" s="17"/>
      <c r="I14" s="17"/>
      <c r="J14" s="17"/>
      <c r="K14" s="14" t="s">
        <v>55</v>
      </c>
    </row>
    <row r="15" spans="1:11" ht="30" x14ac:dyDescent="0.2">
      <c r="A15" s="9"/>
      <c r="B15" s="31">
        <v>1</v>
      </c>
      <c r="C15" s="36" t="s">
        <v>7</v>
      </c>
      <c r="D15" s="70" t="s">
        <v>93</v>
      </c>
      <c r="E15" s="19">
        <v>0.25</v>
      </c>
      <c r="F15" s="19">
        <f>IF(D15="DA",E15,0)</f>
        <v>0.25</v>
      </c>
      <c r="G15" s="93" t="s">
        <v>108</v>
      </c>
      <c r="H15" s="20"/>
      <c r="I15" s="20"/>
      <c r="J15" s="20"/>
      <c r="K15" s="96">
        <f>SUM(F15:F18)*0.2</f>
        <v>0.2</v>
      </c>
    </row>
    <row r="16" spans="1:11" ht="30" x14ac:dyDescent="0.3">
      <c r="A16" s="5"/>
      <c r="B16" s="31">
        <v>2</v>
      </c>
      <c r="C16" s="36" t="s">
        <v>8</v>
      </c>
      <c r="D16" s="70" t="s">
        <v>93</v>
      </c>
      <c r="E16" s="19">
        <v>0.25</v>
      </c>
      <c r="F16" s="19">
        <f>IF(D16="DA",E16,0)</f>
        <v>0.25</v>
      </c>
      <c r="G16" s="93"/>
      <c r="H16" s="20"/>
      <c r="I16" s="20"/>
      <c r="J16" s="20"/>
      <c r="K16" s="97"/>
    </row>
    <row r="17" spans="1:11" ht="30" x14ac:dyDescent="0.3">
      <c r="A17" s="5"/>
      <c r="B17" s="31">
        <v>3</v>
      </c>
      <c r="C17" s="36" t="s">
        <v>9</v>
      </c>
      <c r="D17" s="70" t="s">
        <v>93</v>
      </c>
      <c r="E17" s="19">
        <v>0.25</v>
      </c>
      <c r="F17" s="19">
        <f>IF(D17="DA",E17,0)</f>
        <v>0.25</v>
      </c>
      <c r="G17" s="93"/>
      <c r="H17" s="20"/>
      <c r="I17" s="20"/>
      <c r="J17" s="20"/>
      <c r="K17" s="97"/>
    </row>
    <row r="18" spans="1:11" ht="30" x14ac:dyDescent="0.2">
      <c r="A18" s="9"/>
      <c r="B18" s="31">
        <v>4</v>
      </c>
      <c r="C18" s="36" t="s">
        <v>86</v>
      </c>
      <c r="D18" s="70" t="s">
        <v>93</v>
      </c>
      <c r="E18" s="19">
        <v>0.25</v>
      </c>
      <c r="F18" s="19">
        <f>IF(D18="DA",E18,0)</f>
        <v>0.25</v>
      </c>
      <c r="G18" s="93"/>
      <c r="H18" s="21"/>
      <c r="I18" s="21"/>
      <c r="J18" s="21"/>
      <c r="K18" s="97"/>
    </row>
    <row r="19" spans="1:11" ht="23.25" x14ac:dyDescent="0.2">
      <c r="A19" s="12"/>
      <c r="B19" s="33"/>
      <c r="C19" s="40"/>
      <c r="D19" s="42"/>
      <c r="E19" s="43">
        <f>SUM(E15:E18)</f>
        <v>1</v>
      </c>
      <c r="F19" s="43"/>
      <c r="G19" s="46"/>
      <c r="H19" s="21"/>
      <c r="I19" s="21"/>
      <c r="J19" s="21"/>
      <c r="K19" s="47"/>
    </row>
    <row r="20" spans="1:11" ht="15" x14ac:dyDescent="0.3">
      <c r="A20" s="1"/>
      <c r="B20" s="34"/>
      <c r="C20" s="35"/>
      <c r="D20" s="1"/>
      <c r="E20" s="1"/>
      <c r="F20" s="1"/>
      <c r="G20" s="1"/>
    </row>
    <row r="21" spans="1:11" ht="15" x14ac:dyDescent="0.2">
      <c r="A21" s="68" t="s">
        <v>2</v>
      </c>
      <c r="B21" s="68"/>
      <c r="C21" s="68"/>
      <c r="D21" s="68"/>
      <c r="E21" s="68"/>
      <c r="F21" s="68"/>
      <c r="G21" s="68"/>
      <c r="H21" s="68"/>
      <c r="I21" s="68"/>
      <c r="J21" s="68"/>
      <c r="K21" s="68"/>
    </row>
    <row r="22" spans="1:11" s="52" customFormat="1" ht="15" x14ac:dyDescent="0.3">
      <c r="A22" s="53" t="s">
        <v>82</v>
      </c>
      <c r="B22" s="49"/>
      <c r="C22" s="50"/>
      <c r="D22" s="48"/>
      <c r="E22" s="48"/>
      <c r="F22" s="48"/>
      <c r="G22" s="48"/>
    </row>
    <row r="23" spans="1:11" s="21" customFormat="1" ht="30" x14ac:dyDescent="0.2">
      <c r="A23" s="31"/>
      <c r="B23" s="14" t="s">
        <v>3</v>
      </c>
      <c r="C23" s="14" t="s">
        <v>4</v>
      </c>
      <c r="D23" s="14" t="s">
        <v>66</v>
      </c>
      <c r="E23" s="14" t="s">
        <v>53</v>
      </c>
      <c r="F23" s="14" t="s">
        <v>54</v>
      </c>
      <c r="G23" s="31" t="s">
        <v>5</v>
      </c>
      <c r="H23" s="13" t="s">
        <v>5</v>
      </c>
      <c r="I23" s="13" t="s">
        <v>5</v>
      </c>
      <c r="J23" s="13" t="s">
        <v>5</v>
      </c>
      <c r="K23" s="14" t="s">
        <v>55</v>
      </c>
    </row>
    <row r="24" spans="1:11" s="52" customFormat="1" ht="30" x14ac:dyDescent="0.3">
      <c r="A24" s="8"/>
      <c r="B24" s="61">
        <v>5</v>
      </c>
      <c r="C24" s="62" t="s">
        <v>41</v>
      </c>
      <c r="D24" s="70" t="s">
        <v>94</v>
      </c>
      <c r="E24" s="60">
        <v>0.05</v>
      </c>
      <c r="F24" s="63">
        <f>IF(D24="NE",E24,0)</f>
        <v>0.05</v>
      </c>
      <c r="G24" s="93"/>
      <c r="H24" s="64"/>
      <c r="I24" s="64"/>
      <c r="J24" s="64"/>
      <c r="K24" s="96">
        <f>SUM(F24:F37)*0.3</f>
        <v>0.27900000000000003</v>
      </c>
    </row>
    <row r="25" spans="1:11" ht="15" x14ac:dyDescent="0.3">
      <c r="A25" s="6"/>
      <c r="B25" s="32">
        <v>6</v>
      </c>
      <c r="C25" s="38" t="s">
        <v>42</v>
      </c>
      <c r="D25" s="70" t="s">
        <v>93</v>
      </c>
      <c r="E25" s="19">
        <v>0.1</v>
      </c>
      <c r="F25" s="22">
        <f t="shared" ref="F25:F37" si="0">IF(D25="DA",E25,0)</f>
        <v>0.1</v>
      </c>
      <c r="G25" s="93"/>
      <c r="H25" s="5"/>
      <c r="I25" s="5"/>
      <c r="J25" s="5"/>
      <c r="K25" s="96"/>
    </row>
    <row r="26" spans="1:11" ht="30" x14ac:dyDescent="0.3">
      <c r="A26" s="6"/>
      <c r="B26" s="32">
        <v>7</v>
      </c>
      <c r="C26" s="39" t="s">
        <v>37</v>
      </c>
      <c r="D26" s="70" t="s">
        <v>93</v>
      </c>
      <c r="E26" s="19">
        <v>7.0000000000000007E-2</v>
      </c>
      <c r="F26" s="22">
        <f t="shared" si="0"/>
        <v>7.0000000000000007E-2</v>
      </c>
      <c r="G26" s="93"/>
      <c r="H26" s="5"/>
      <c r="I26" s="5"/>
      <c r="J26" s="5"/>
      <c r="K26" s="96"/>
    </row>
    <row r="27" spans="1:11" ht="30" x14ac:dyDescent="0.3">
      <c r="A27" s="6"/>
      <c r="B27" s="32">
        <v>8</v>
      </c>
      <c r="C27" s="39" t="s">
        <v>38</v>
      </c>
      <c r="D27" s="70" t="s">
        <v>93</v>
      </c>
      <c r="E27" s="19">
        <v>7.0000000000000007E-2</v>
      </c>
      <c r="F27" s="22">
        <f t="shared" si="0"/>
        <v>7.0000000000000007E-2</v>
      </c>
      <c r="G27" s="93"/>
      <c r="H27" s="5"/>
      <c r="I27" s="5"/>
      <c r="J27" s="5"/>
      <c r="K27" s="96"/>
    </row>
    <row r="28" spans="1:11" ht="45" x14ac:dyDescent="0.3">
      <c r="A28" s="6"/>
      <c r="B28" s="32">
        <v>9</v>
      </c>
      <c r="C28" s="39" t="s">
        <v>43</v>
      </c>
      <c r="D28" s="70" t="s">
        <v>93</v>
      </c>
      <c r="E28" s="19">
        <v>0.05</v>
      </c>
      <c r="F28" s="22">
        <f t="shared" si="0"/>
        <v>0.05</v>
      </c>
      <c r="G28" s="93"/>
      <c r="H28" s="5"/>
      <c r="I28" s="5"/>
      <c r="J28" s="5"/>
      <c r="K28" s="96"/>
    </row>
    <row r="29" spans="1:11" ht="75" x14ac:dyDescent="0.3">
      <c r="A29" s="4"/>
      <c r="B29" s="31">
        <v>10</v>
      </c>
      <c r="C29" s="36" t="s">
        <v>39</v>
      </c>
      <c r="D29" s="70" t="s">
        <v>93</v>
      </c>
      <c r="E29" s="19">
        <v>0.1</v>
      </c>
      <c r="F29" s="22">
        <f t="shared" si="0"/>
        <v>0.1</v>
      </c>
      <c r="G29" s="93"/>
      <c r="H29" s="5"/>
      <c r="I29" s="5"/>
      <c r="J29" s="5"/>
      <c r="K29" s="96"/>
    </row>
    <row r="30" spans="1:11" ht="60" x14ac:dyDescent="0.3">
      <c r="A30" s="4"/>
      <c r="B30" s="31">
        <v>11</v>
      </c>
      <c r="C30" s="36" t="s">
        <v>71</v>
      </c>
      <c r="D30" s="70" t="s">
        <v>93</v>
      </c>
      <c r="E30" s="19">
        <v>0.1</v>
      </c>
      <c r="F30" s="22">
        <f t="shared" si="0"/>
        <v>0.1</v>
      </c>
      <c r="G30" s="93"/>
      <c r="H30" s="5"/>
      <c r="I30" s="5"/>
      <c r="J30" s="5"/>
      <c r="K30" s="96"/>
    </row>
    <row r="31" spans="1:11" ht="45" x14ac:dyDescent="0.3">
      <c r="A31" s="4"/>
      <c r="B31" s="31">
        <v>12</v>
      </c>
      <c r="C31" s="37" t="s">
        <v>31</v>
      </c>
      <c r="D31" s="70" t="s">
        <v>93</v>
      </c>
      <c r="E31" s="19">
        <v>7.0000000000000007E-2</v>
      </c>
      <c r="F31" s="22">
        <f t="shared" si="0"/>
        <v>7.0000000000000007E-2</v>
      </c>
      <c r="G31" s="93"/>
      <c r="H31" s="5"/>
      <c r="I31" s="5"/>
      <c r="J31" s="5"/>
      <c r="K31" s="96"/>
    </row>
    <row r="32" spans="1:11" ht="30" x14ac:dyDescent="0.3">
      <c r="A32" s="4"/>
      <c r="B32" s="31">
        <v>13</v>
      </c>
      <c r="C32" s="37" t="s">
        <v>87</v>
      </c>
      <c r="D32" s="70" t="s">
        <v>93</v>
      </c>
      <c r="E32" s="19">
        <v>0.05</v>
      </c>
      <c r="F32" s="22">
        <f t="shared" si="0"/>
        <v>0.05</v>
      </c>
      <c r="G32" s="93"/>
      <c r="H32" s="5"/>
      <c r="I32" s="5"/>
      <c r="J32" s="5"/>
      <c r="K32" s="96"/>
    </row>
    <row r="33" spans="1:11" ht="30" x14ac:dyDescent="0.3">
      <c r="A33" s="4"/>
      <c r="B33" s="31">
        <v>14</v>
      </c>
      <c r="C33" s="37" t="s">
        <v>67</v>
      </c>
      <c r="D33" s="70" t="s">
        <v>94</v>
      </c>
      <c r="E33" s="19">
        <v>0.1</v>
      </c>
      <c r="F33" s="22">
        <f>IF(D33="NE",E33,0)</f>
        <v>0.1</v>
      </c>
      <c r="G33" s="93"/>
      <c r="H33" s="5"/>
      <c r="I33" s="5"/>
      <c r="J33" s="5"/>
      <c r="K33" s="96"/>
    </row>
    <row r="34" spans="1:11" ht="45" x14ac:dyDescent="0.3">
      <c r="A34" s="4"/>
      <c r="B34" s="31">
        <v>15</v>
      </c>
      <c r="C34" s="37" t="s">
        <v>27</v>
      </c>
      <c r="D34" s="70" t="s">
        <v>94</v>
      </c>
      <c r="E34" s="19">
        <v>0.02</v>
      </c>
      <c r="F34" s="22">
        <f t="shared" si="0"/>
        <v>0</v>
      </c>
      <c r="G34" s="93" t="s">
        <v>109</v>
      </c>
      <c r="H34" s="5"/>
      <c r="I34" s="5"/>
      <c r="J34" s="5"/>
      <c r="K34" s="96"/>
    </row>
    <row r="35" spans="1:11" ht="120" x14ac:dyDescent="0.3">
      <c r="A35" s="4"/>
      <c r="B35" s="31">
        <v>16</v>
      </c>
      <c r="C35" s="37" t="s">
        <v>44</v>
      </c>
      <c r="D35" s="70" t="s">
        <v>93</v>
      </c>
      <c r="E35" s="19">
        <v>7.0000000000000007E-2</v>
      </c>
      <c r="F35" s="22">
        <f t="shared" si="0"/>
        <v>7.0000000000000007E-2</v>
      </c>
      <c r="G35" s="93" t="s">
        <v>95</v>
      </c>
      <c r="H35" s="5"/>
      <c r="I35" s="5"/>
      <c r="J35" s="5"/>
      <c r="K35" s="96"/>
    </row>
    <row r="36" spans="1:11" ht="15" x14ac:dyDescent="0.3">
      <c r="A36" s="4"/>
      <c r="B36" s="31">
        <v>17</v>
      </c>
      <c r="C36" s="37" t="s">
        <v>88</v>
      </c>
      <c r="D36" s="70" t="s">
        <v>93</v>
      </c>
      <c r="E36" s="19">
        <v>0.1</v>
      </c>
      <c r="F36" s="22">
        <f t="shared" si="0"/>
        <v>0.1</v>
      </c>
      <c r="G36" s="93"/>
      <c r="H36" s="9"/>
      <c r="I36" s="9"/>
      <c r="J36" s="9"/>
      <c r="K36" s="96"/>
    </row>
    <row r="37" spans="1:11" ht="30" x14ac:dyDescent="0.3">
      <c r="A37" s="4"/>
      <c r="B37" s="31">
        <v>18</v>
      </c>
      <c r="C37" s="37" t="s">
        <v>89</v>
      </c>
      <c r="D37" s="70" t="s">
        <v>94</v>
      </c>
      <c r="E37" s="19">
        <v>0.05</v>
      </c>
      <c r="F37" s="22">
        <f t="shared" si="0"/>
        <v>0</v>
      </c>
      <c r="G37" s="93" t="s">
        <v>96</v>
      </c>
      <c r="H37" s="9"/>
      <c r="I37" s="9"/>
      <c r="J37" s="9"/>
      <c r="K37" s="96"/>
    </row>
    <row r="38" spans="1:11" ht="23.25" x14ac:dyDescent="0.3">
      <c r="A38" s="10"/>
      <c r="B38" s="33"/>
      <c r="C38" s="40"/>
      <c r="D38" s="42"/>
      <c r="E38" s="45">
        <f>SUM(E24:E37)</f>
        <v>1</v>
      </c>
      <c r="F38" s="45"/>
      <c r="G38" s="12"/>
      <c r="H38" s="12"/>
      <c r="I38" s="12"/>
      <c r="J38" s="12"/>
      <c r="K38" s="23"/>
    </row>
    <row r="39" spans="1:11" ht="15" x14ac:dyDescent="0.3">
      <c r="A39" s="10"/>
      <c r="B39" s="33"/>
      <c r="C39" s="40"/>
      <c r="D39" s="11"/>
      <c r="E39" s="11"/>
      <c r="F39" s="11"/>
      <c r="G39" s="12"/>
      <c r="H39" s="12"/>
      <c r="I39" s="12"/>
      <c r="J39" s="12"/>
    </row>
    <row r="40" spans="1:11" ht="15.75" thickBot="1" x14ac:dyDescent="0.25">
      <c r="A40" s="68" t="s">
        <v>6</v>
      </c>
      <c r="B40" s="69"/>
      <c r="C40" s="69"/>
      <c r="D40" s="69"/>
      <c r="E40" s="69"/>
      <c r="F40" s="69"/>
      <c r="G40" s="69"/>
      <c r="H40" s="69"/>
      <c r="I40" s="69"/>
      <c r="J40" s="69"/>
      <c r="K40" s="69"/>
    </row>
    <row r="41" spans="1:11" ht="120" x14ac:dyDescent="0.3">
      <c r="A41" s="7" t="s">
        <v>22</v>
      </c>
      <c r="B41" s="34"/>
      <c r="C41" s="35"/>
      <c r="D41" s="11"/>
      <c r="E41" s="11"/>
      <c r="F41" s="11"/>
      <c r="G41" s="94" t="s">
        <v>121</v>
      </c>
      <c r="H41" s="12"/>
      <c r="I41" s="12"/>
      <c r="J41" s="12"/>
    </row>
    <row r="42" spans="1:11" ht="15.75" thickBot="1" x14ac:dyDescent="0.35">
      <c r="A42" s="7"/>
      <c r="B42" s="34"/>
      <c r="C42" s="35"/>
      <c r="D42" s="11"/>
      <c r="E42" s="11"/>
      <c r="F42" s="11"/>
      <c r="G42" s="12"/>
      <c r="H42" s="12"/>
      <c r="I42" s="12"/>
      <c r="J42" s="12"/>
    </row>
    <row r="43" spans="1:11" ht="165" x14ac:dyDescent="0.3">
      <c r="A43" s="7" t="s">
        <v>21</v>
      </c>
      <c r="B43" s="34"/>
      <c r="C43" s="35"/>
      <c r="D43" s="11"/>
      <c r="E43" s="11"/>
      <c r="F43" s="11"/>
      <c r="G43" s="94" t="s">
        <v>117</v>
      </c>
      <c r="H43" s="12"/>
      <c r="I43" s="12"/>
      <c r="J43" s="12"/>
    </row>
    <row r="44" spans="1:11" ht="15" x14ac:dyDescent="0.3">
      <c r="A44" s="7"/>
      <c r="B44" s="34"/>
      <c r="C44" s="35"/>
      <c r="D44" s="11"/>
      <c r="E44" s="11"/>
      <c r="F44" s="11"/>
      <c r="G44" s="12"/>
      <c r="H44" s="12"/>
      <c r="I44" s="12"/>
      <c r="J44" s="12"/>
    </row>
    <row r="45" spans="1:11" ht="15" x14ac:dyDescent="0.3">
      <c r="A45" s="7" t="s">
        <v>83</v>
      </c>
      <c r="B45" s="34"/>
      <c r="C45" s="35"/>
      <c r="D45" s="1"/>
      <c r="E45" s="1"/>
      <c r="F45" s="1"/>
      <c r="G45" s="1"/>
    </row>
    <row r="46" spans="1:11" s="21" customFormat="1" ht="30" x14ac:dyDescent="0.2">
      <c r="A46" s="31"/>
      <c r="B46" s="14" t="s">
        <v>3</v>
      </c>
      <c r="C46" s="14" t="s">
        <v>4</v>
      </c>
      <c r="D46" s="14" t="s">
        <v>66</v>
      </c>
      <c r="E46" s="14" t="s">
        <v>53</v>
      </c>
      <c r="F46" s="14" t="s">
        <v>54</v>
      </c>
      <c r="G46" s="14" t="s">
        <v>5</v>
      </c>
      <c r="H46" s="17"/>
      <c r="I46" s="17"/>
      <c r="J46" s="17"/>
      <c r="K46" s="14" t="s">
        <v>55</v>
      </c>
    </row>
    <row r="47" spans="1:11" ht="45" x14ac:dyDescent="0.3">
      <c r="A47" s="3"/>
      <c r="B47" s="31">
        <v>19</v>
      </c>
      <c r="C47" s="37" t="s">
        <v>30</v>
      </c>
      <c r="D47" s="70" t="s">
        <v>93</v>
      </c>
      <c r="E47" s="19">
        <v>0.03</v>
      </c>
      <c r="F47" s="19">
        <f t="shared" ref="F47:F80" si="1">IF(D47="DA",E47,0)</f>
        <v>0.03</v>
      </c>
      <c r="G47" s="93"/>
      <c r="H47" s="20"/>
      <c r="I47" s="20"/>
      <c r="J47" s="20"/>
      <c r="K47" s="96">
        <f>SUM(F47:F80)*0.2</f>
        <v>0.11800000000000006</v>
      </c>
    </row>
    <row r="48" spans="1:11" ht="30" x14ac:dyDescent="0.3">
      <c r="A48" s="4"/>
      <c r="B48" s="31">
        <v>20</v>
      </c>
      <c r="C48" s="37" t="s">
        <v>72</v>
      </c>
      <c r="D48" s="70" t="s">
        <v>93</v>
      </c>
      <c r="E48" s="19">
        <v>0.03</v>
      </c>
      <c r="F48" s="19">
        <f t="shared" si="1"/>
        <v>0.03</v>
      </c>
      <c r="G48" s="93"/>
      <c r="H48" s="20"/>
      <c r="I48" s="20"/>
      <c r="J48" s="20"/>
      <c r="K48" s="96"/>
    </row>
    <row r="49" spans="1:11" ht="75" x14ac:dyDescent="0.3">
      <c r="A49" s="6"/>
      <c r="B49" s="32">
        <v>21</v>
      </c>
      <c r="C49" s="38" t="s">
        <v>36</v>
      </c>
      <c r="D49" s="70" t="s">
        <v>94</v>
      </c>
      <c r="E49" s="19">
        <v>0.03</v>
      </c>
      <c r="F49" s="19">
        <f t="shared" si="1"/>
        <v>0</v>
      </c>
      <c r="G49" s="93" t="s">
        <v>97</v>
      </c>
      <c r="H49" s="20"/>
      <c r="I49" s="20"/>
      <c r="J49" s="20"/>
      <c r="K49" s="96"/>
    </row>
    <row r="50" spans="1:11" ht="409.5" x14ac:dyDescent="0.3">
      <c r="A50" s="6"/>
      <c r="B50" s="32">
        <v>22</v>
      </c>
      <c r="C50" s="39" t="s">
        <v>32</v>
      </c>
      <c r="D50" s="70" t="s">
        <v>93</v>
      </c>
      <c r="E50" s="19">
        <v>0.03</v>
      </c>
      <c r="F50" s="19">
        <f t="shared" si="1"/>
        <v>0.03</v>
      </c>
      <c r="G50" s="93" t="s">
        <v>126</v>
      </c>
      <c r="H50" s="21"/>
      <c r="I50" s="21"/>
      <c r="J50" s="21"/>
      <c r="K50" s="96"/>
    </row>
    <row r="51" spans="1:11" ht="165" x14ac:dyDescent="0.3">
      <c r="A51" s="6"/>
      <c r="B51" s="32">
        <v>23</v>
      </c>
      <c r="C51" s="39" t="s">
        <v>29</v>
      </c>
      <c r="D51" s="70" t="s">
        <v>94</v>
      </c>
      <c r="E51" s="19">
        <v>0.03</v>
      </c>
      <c r="F51" s="19">
        <f t="shared" si="1"/>
        <v>0</v>
      </c>
      <c r="G51" s="93" t="s">
        <v>123</v>
      </c>
      <c r="H51" s="5"/>
      <c r="I51" s="5"/>
      <c r="J51" s="29"/>
      <c r="K51" s="96"/>
    </row>
    <row r="52" spans="1:11" ht="30" x14ac:dyDescent="0.3">
      <c r="A52" s="6"/>
      <c r="B52" s="32">
        <v>24</v>
      </c>
      <c r="C52" s="39" t="s">
        <v>76</v>
      </c>
      <c r="D52" s="70" t="s">
        <v>93</v>
      </c>
      <c r="E52" s="19">
        <v>0.03</v>
      </c>
      <c r="F52" s="19">
        <f t="shared" si="1"/>
        <v>0.03</v>
      </c>
      <c r="G52" s="93" t="s">
        <v>98</v>
      </c>
      <c r="H52" s="5"/>
      <c r="I52" s="5"/>
      <c r="J52" s="29"/>
      <c r="K52" s="96"/>
    </row>
    <row r="53" spans="1:11" ht="60" x14ac:dyDescent="0.3">
      <c r="A53" s="4"/>
      <c r="B53" s="31">
        <v>25</v>
      </c>
      <c r="C53" s="36" t="s">
        <v>45</v>
      </c>
      <c r="D53" s="70" t="s">
        <v>93</v>
      </c>
      <c r="E53" s="19">
        <v>0.03</v>
      </c>
      <c r="F53" s="19">
        <f t="shared" si="1"/>
        <v>0.03</v>
      </c>
      <c r="G53" s="93" t="s">
        <v>103</v>
      </c>
      <c r="H53" s="5"/>
      <c r="I53" s="5"/>
      <c r="J53" s="29"/>
      <c r="K53" s="96"/>
    </row>
    <row r="54" spans="1:11" ht="60" x14ac:dyDescent="0.3">
      <c r="A54" s="4"/>
      <c r="B54" s="31">
        <v>26</v>
      </c>
      <c r="C54" s="36" t="s">
        <v>40</v>
      </c>
      <c r="D54" s="70" t="s">
        <v>93</v>
      </c>
      <c r="E54" s="19">
        <v>0.03</v>
      </c>
      <c r="F54" s="19">
        <f t="shared" si="1"/>
        <v>0.03</v>
      </c>
      <c r="G54" s="93" t="s">
        <v>104</v>
      </c>
      <c r="H54" s="9"/>
      <c r="I54" s="9"/>
      <c r="J54" s="30"/>
      <c r="K54" s="96"/>
    </row>
    <row r="55" spans="1:11" ht="45" x14ac:dyDescent="0.3">
      <c r="A55" s="4"/>
      <c r="B55" s="31">
        <v>27</v>
      </c>
      <c r="C55" s="36" t="s">
        <v>79</v>
      </c>
      <c r="D55" s="70" t="s">
        <v>94</v>
      </c>
      <c r="E55" s="19">
        <v>0.03</v>
      </c>
      <c r="F55" s="19">
        <f t="shared" si="1"/>
        <v>0</v>
      </c>
      <c r="G55" s="93" t="s">
        <v>99</v>
      </c>
      <c r="H55" s="9"/>
      <c r="I55" s="9"/>
      <c r="J55" s="30"/>
      <c r="K55" s="96"/>
    </row>
    <row r="56" spans="1:11" ht="30" x14ac:dyDescent="0.3">
      <c r="A56" s="4"/>
      <c r="B56" s="31">
        <v>28</v>
      </c>
      <c r="C56" s="36" t="s">
        <v>23</v>
      </c>
      <c r="D56" s="70" t="s">
        <v>94</v>
      </c>
      <c r="E56" s="19">
        <v>0.03</v>
      </c>
      <c r="F56" s="19">
        <f t="shared" si="1"/>
        <v>0</v>
      </c>
      <c r="G56" s="93"/>
      <c r="H56" s="9"/>
      <c r="I56" s="9"/>
      <c r="J56" s="30"/>
      <c r="K56" s="96"/>
    </row>
    <row r="57" spans="1:11" ht="30" x14ac:dyDescent="0.3">
      <c r="A57" s="4"/>
      <c r="B57" s="31">
        <v>29</v>
      </c>
      <c r="C57" s="36" t="s">
        <v>33</v>
      </c>
      <c r="D57" s="70"/>
      <c r="E57" s="19">
        <v>0.03</v>
      </c>
      <c r="F57" s="19">
        <f t="shared" si="1"/>
        <v>0</v>
      </c>
      <c r="G57" s="93" t="s">
        <v>100</v>
      </c>
      <c r="H57" s="9"/>
      <c r="I57" s="9"/>
      <c r="J57" s="30"/>
      <c r="K57" s="96"/>
    </row>
    <row r="58" spans="1:11" ht="30" x14ac:dyDescent="0.3">
      <c r="A58" s="4"/>
      <c r="B58" s="31">
        <v>30</v>
      </c>
      <c r="C58" s="36" t="s">
        <v>73</v>
      </c>
      <c r="D58" s="70"/>
      <c r="E58" s="19">
        <v>0.03</v>
      </c>
      <c r="F58" s="19">
        <f t="shared" si="1"/>
        <v>0</v>
      </c>
      <c r="G58" s="93" t="s">
        <v>100</v>
      </c>
      <c r="H58" s="9"/>
      <c r="I58" s="9"/>
      <c r="J58" s="30"/>
      <c r="K58" s="96"/>
    </row>
    <row r="59" spans="1:11" ht="15" x14ac:dyDescent="0.3">
      <c r="A59" s="4"/>
      <c r="B59" s="31">
        <v>31</v>
      </c>
      <c r="C59" s="37" t="s">
        <v>25</v>
      </c>
      <c r="D59" s="70" t="s">
        <v>93</v>
      </c>
      <c r="E59" s="19">
        <v>0.03</v>
      </c>
      <c r="F59" s="19">
        <f t="shared" si="1"/>
        <v>0.03</v>
      </c>
      <c r="G59" s="93" t="s">
        <v>114</v>
      </c>
      <c r="H59" s="5"/>
      <c r="I59" s="5"/>
      <c r="J59" s="29"/>
      <c r="K59" s="96"/>
    </row>
    <row r="60" spans="1:11" ht="15" x14ac:dyDescent="0.3">
      <c r="A60" s="4"/>
      <c r="B60" s="31">
        <v>32</v>
      </c>
      <c r="C60" s="37" t="s">
        <v>24</v>
      </c>
      <c r="D60" s="70" t="s">
        <v>93</v>
      </c>
      <c r="E60" s="19">
        <v>0.03</v>
      </c>
      <c r="F60" s="19">
        <f t="shared" si="1"/>
        <v>0.03</v>
      </c>
      <c r="G60" s="93" t="s">
        <v>101</v>
      </c>
      <c r="H60" s="5"/>
      <c r="I60" s="5"/>
      <c r="J60" s="29"/>
      <c r="K60" s="96"/>
    </row>
    <row r="61" spans="1:11" ht="30" x14ac:dyDescent="0.3">
      <c r="A61" s="4"/>
      <c r="B61" s="31">
        <v>33</v>
      </c>
      <c r="C61" s="37" t="s">
        <v>26</v>
      </c>
      <c r="D61" s="70" t="s">
        <v>93</v>
      </c>
      <c r="E61" s="19">
        <v>0.03</v>
      </c>
      <c r="F61" s="19">
        <f t="shared" si="1"/>
        <v>0.03</v>
      </c>
      <c r="G61" s="93" t="s">
        <v>102</v>
      </c>
      <c r="H61" s="5"/>
      <c r="I61" s="5"/>
      <c r="J61" s="29"/>
      <c r="K61" s="96"/>
    </row>
    <row r="62" spans="1:11" ht="30" x14ac:dyDescent="0.3">
      <c r="A62" s="4"/>
      <c r="B62" s="31">
        <v>34</v>
      </c>
      <c r="C62" s="37" t="s">
        <v>58</v>
      </c>
      <c r="D62" s="70" t="s">
        <v>94</v>
      </c>
      <c r="E62" s="19">
        <v>0.03</v>
      </c>
      <c r="F62" s="19">
        <f t="shared" si="1"/>
        <v>0</v>
      </c>
      <c r="G62" s="93" t="s">
        <v>118</v>
      </c>
      <c r="H62" s="5"/>
      <c r="I62" s="5"/>
      <c r="J62" s="29"/>
      <c r="K62" s="96"/>
    </row>
    <row r="63" spans="1:11" ht="60" x14ac:dyDescent="0.3">
      <c r="A63" s="4"/>
      <c r="B63" s="31">
        <v>35</v>
      </c>
      <c r="C63" s="37" t="s">
        <v>78</v>
      </c>
      <c r="D63" s="70" t="s">
        <v>93</v>
      </c>
      <c r="E63" s="19">
        <v>0.03</v>
      </c>
      <c r="F63" s="19">
        <f t="shared" si="1"/>
        <v>0.03</v>
      </c>
      <c r="G63" s="93"/>
      <c r="H63" s="5"/>
      <c r="I63" s="5"/>
      <c r="J63" s="29"/>
      <c r="K63" s="96"/>
    </row>
    <row r="64" spans="1:11" ht="60" x14ac:dyDescent="0.3">
      <c r="A64" s="4"/>
      <c r="B64" s="32">
        <v>36</v>
      </c>
      <c r="C64" s="37" t="s">
        <v>59</v>
      </c>
      <c r="D64" s="70" t="s">
        <v>93</v>
      </c>
      <c r="E64" s="19">
        <v>0.03</v>
      </c>
      <c r="F64" s="19">
        <f t="shared" si="1"/>
        <v>0.03</v>
      </c>
      <c r="G64" s="93"/>
      <c r="H64" s="5"/>
      <c r="I64" s="5"/>
      <c r="J64" s="29"/>
      <c r="K64" s="96"/>
    </row>
    <row r="65" spans="1:11" ht="270" x14ac:dyDescent="0.3">
      <c r="A65" s="4"/>
      <c r="B65" s="32">
        <v>37</v>
      </c>
      <c r="C65" s="37" t="s">
        <v>60</v>
      </c>
      <c r="D65" s="70" t="s">
        <v>93</v>
      </c>
      <c r="E65" s="19">
        <v>0.03</v>
      </c>
      <c r="F65" s="19">
        <f t="shared" si="1"/>
        <v>0.03</v>
      </c>
      <c r="G65" s="93" t="s">
        <v>119</v>
      </c>
      <c r="H65" s="5"/>
      <c r="I65" s="5"/>
      <c r="J65" s="29"/>
      <c r="K65" s="96"/>
    </row>
    <row r="66" spans="1:11" ht="30" x14ac:dyDescent="0.3">
      <c r="A66" s="4"/>
      <c r="B66" s="32">
        <v>38</v>
      </c>
      <c r="C66" s="37" t="s">
        <v>90</v>
      </c>
      <c r="D66" s="70"/>
      <c r="E66" s="19">
        <v>0.03</v>
      </c>
      <c r="F66" s="19">
        <f t="shared" si="1"/>
        <v>0</v>
      </c>
      <c r="G66" s="93" t="s">
        <v>120</v>
      </c>
      <c r="H66" s="5"/>
      <c r="I66" s="5"/>
      <c r="J66" s="29"/>
      <c r="K66" s="96"/>
    </row>
    <row r="67" spans="1:11" ht="45" x14ac:dyDescent="0.3">
      <c r="A67" s="4"/>
      <c r="B67" s="32">
        <v>39</v>
      </c>
      <c r="C67" s="37" t="s">
        <v>61</v>
      </c>
      <c r="D67" s="70" t="s">
        <v>93</v>
      </c>
      <c r="E67" s="19">
        <v>0.03</v>
      </c>
      <c r="F67" s="19">
        <f t="shared" si="1"/>
        <v>0.03</v>
      </c>
      <c r="G67" s="93"/>
      <c r="H67" s="5"/>
      <c r="I67" s="5"/>
      <c r="J67" s="29"/>
      <c r="K67" s="96"/>
    </row>
    <row r="68" spans="1:11" ht="45" x14ac:dyDescent="0.3">
      <c r="A68" s="4"/>
      <c r="B68" s="31">
        <v>40</v>
      </c>
      <c r="C68" s="37" t="s">
        <v>62</v>
      </c>
      <c r="D68" s="70" t="s">
        <v>94</v>
      </c>
      <c r="E68" s="19">
        <v>0.03</v>
      </c>
      <c r="F68" s="19">
        <f t="shared" si="1"/>
        <v>0</v>
      </c>
      <c r="G68" s="93" t="s">
        <v>122</v>
      </c>
      <c r="H68" s="5"/>
      <c r="I68" s="5"/>
      <c r="J68" s="29"/>
      <c r="K68" s="96"/>
    </row>
    <row r="69" spans="1:11" ht="60" x14ac:dyDescent="0.3">
      <c r="A69" s="4"/>
      <c r="B69" s="31">
        <v>41</v>
      </c>
      <c r="C69" s="37" t="s">
        <v>63</v>
      </c>
      <c r="D69" s="70" t="s">
        <v>94</v>
      </c>
      <c r="E69" s="19">
        <v>0.03</v>
      </c>
      <c r="F69" s="19">
        <f t="shared" si="1"/>
        <v>0</v>
      </c>
      <c r="G69" s="93" t="s">
        <v>110</v>
      </c>
      <c r="H69" s="5"/>
      <c r="I69" s="5"/>
      <c r="J69" s="29"/>
      <c r="K69" s="96"/>
    </row>
    <row r="70" spans="1:11" ht="105" x14ac:dyDescent="0.3">
      <c r="A70" s="4"/>
      <c r="B70" s="31">
        <v>42</v>
      </c>
      <c r="C70" s="37" t="s">
        <v>64</v>
      </c>
      <c r="D70" s="70" t="s">
        <v>93</v>
      </c>
      <c r="E70" s="19">
        <v>0.03</v>
      </c>
      <c r="F70" s="19">
        <f t="shared" si="1"/>
        <v>0.03</v>
      </c>
      <c r="G70" s="93" t="s">
        <v>106</v>
      </c>
      <c r="H70" s="5"/>
      <c r="I70" s="5"/>
      <c r="J70" s="29"/>
      <c r="K70" s="96"/>
    </row>
    <row r="71" spans="1:11" ht="75" x14ac:dyDescent="0.3">
      <c r="A71" s="4"/>
      <c r="B71" s="31">
        <v>43</v>
      </c>
      <c r="C71" s="37" t="s">
        <v>65</v>
      </c>
      <c r="D71" s="70" t="s">
        <v>93</v>
      </c>
      <c r="E71" s="19">
        <v>0.03</v>
      </c>
      <c r="F71" s="19">
        <f t="shared" si="1"/>
        <v>0.03</v>
      </c>
      <c r="G71" s="93" t="s">
        <v>124</v>
      </c>
      <c r="H71" s="5"/>
      <c r="I71" s="5"/>
      <c r="J71" s="29"/>
      <c r="K71" s="96"/>
    </row>
    <row r="72" spans="1:11" ht="30" x14ac:dyDescent="0.3">
      <c r="A72" s="4"/>
      <c r="B72" s="31">
        <v>44</v>
      </c>
      <c r="C72" s="37" t="s">
        <v>35</v>
      </c>
      <c r="D72" s="70" t="s">
        <v>93</v>
      </c>
      <c r="E72" s="19">
        <v>0.03</v>
      </c>
      <c r="F72" s="19">
        <f t="shared" si="1"/>
        <v>0.03</v>
      </c>
      <c r="G72" s="93"/>
      <c r="H72" s="5"/>
      <c r="I72" s="5"/>
      <c r="J72" s="29"/>
      <c r="K72" s="96"/>
    </row>
    <row r="73" spans="1:11" ht="30" x14ac:dyDescent="0.3">
      <c r="A73" s="3"/>
      <c r="B73" s="31">
        <v>45</v>
      </c>
      <c r="C73" s="37" t="s">
        <v>34</v>
      </c>
      <c r="D73" s="70" t="s">
        <v>93</v>
      </c>
      <c r="E73" s="19">
        <v>0.03</v>
      </c>
      <c r="F73" s="19">
        <f t="shared" si="1"/>
        <v>0.03</v>
      </c>
      <c r="G73" s="93"/>
      <c r="H73" s="5"/>
      <c r="I73" s="5"/>
      <c r="J73" s="29"/>
      <c r="K73" s="96"/>
    </row>
    <row r="74" spans="1:11" ht="60" x14ac:dyDescent="0.3">
      <c r="A74" s="5"/>
      <c r="B74" s="31">
        <v>46</v>
      </c>
      <c r="C74" s="37" t="s">
        <v>80</v>
      </c>
      <c r="D74" s="70" t="s">
        <v>94</v>
      </c>
      <c r="E74" s="19">
        <v>0.03</v>
      </c>
      <c r="F74" s="19">
        <f t="shared" si="1"/>
        <v>0</v>
      </c>
      <c r="G74" s="93"/>
      <c r="H74" s="9"/>
      <c r="I74" s="9"/>
      <c r="J74" s="30"/>
      <c r="K74" s="96"/>
    </row>
    <row r="75" spans="1:11" ht="409.5" x14ac:dyDescent="0.3">
      <c r="A75" s="5"/>
      <c r="B75" s="31">
        <v>47</v>
      </c>
      <c r="C75" s="37" t="s">
        <v>47</v>
      </c>
      <c r="D75" s="70" t="s">
        <v>93</v>
      </c>
      <c r="E75" s="19">
        <v>0.03</v>
      </c>
      <c r="F75" s="19">
        <f t="shared" si="1"/>
        <v>0.03</v>
      </c>
      <c r="G75" s="93" t="s">
        <v>127</v>
      </c>
      <c r="H75" s="12"/>
      <c r="I75" s="12"/>
      <c r="J75" s="12"/>
      <c r="K75" s="96"/>
    </row>
    <row r="76" spans="1:11" ht="135" x14ac:dyDescent="0.3">
      <c r="A76" s="5"/>
      <c r="B76" s="31">
        <v>48</v>
      </c>
      <c r="C76" s="37" t="s">
        <v>48</v>
      </c>
      <c r="D76" s="70" t="s">
        <v>93</v>
      </c>
      <c r="E76" s="19">
        <v>0.03</v>
      </c>
      <c r="F76" s="19">
        <f t="shared" si="1"/>
        <v>0.03</v>
      </c>
      <c r="G76" s="93" t="s">
        <v>125</v>
      </c>
      <c r="H76" s="12"/>
      <c r="I76" s="12"/>
      <c r="J76" s="12"/>
      <c r="K76" s="96"/>
    </row>
    <row r="77" spans="1:11" ht="75" x14ac:dyDescent="0.3">
      <c r="A77" s="5"/>
      <c r="B77" s="31">
        <v>49</v>
      </c>
      <c r="C77" s="37" t="s">
        <v>46</v>
      </c>
      <c r="D77" s="70" t="s">
        <v>94</v>
      </c>
      <c r="E77" s="19">
        <v>0.03</v>
      </c>
      <c r="F77" s="19">
        <f t="shared" si="1"/>
        <v>0</v>
      </c>
      <c r="G77" s="93" t="s">
        <v>115</v>
      </c>
      <c r="H77" s="12"/>
      <c r="I77" s="12"/>
      <c r="J77" s="12"/>
      <c r="K77" s="96"/>
    </row>
    <row r="78" spans="1:11" ht="225" x14ac:dyDescent="0.3">
      <c r="A78" s="5"/>
      <c r="B78" s="31">
        <v>50</v>
      </c>
      <c r="C78" s="37" t="s">
        <v>49</v>
      </c>
      <c r="D78" s="70" t="s">
        <v>94</v>
      </c>
      <c r="E78" s="19">
        <v>0.03</v>
      </c>
      <c r="F78" s="19">
        <f t="shared" si="1"/>
        <v>0</v>
      </c>
      <c r="G78" s="93" t="s">
        <v>116</v>
      </c>
      <c r="H78" s="12"/>
      <c r="I78" s="12"/>
      <c r="J78" s="12"/>
      <c r="K78" s="96"/>
    </row>
    <row r="79" spans="1:11" ht="75" x14ac:dyDescent="0.3">
      <c r="A79" s="5"/>
      <c r="B79" s="32">
        <v>51</v>
      </c>
      <c r="C79" s="37" t="s">
        <v>50</v>
      </c>
      <c r="D79" s="70" t="s">
        <v>94</v>
      </c>
      <c r="E79" s="19">
        <v>0.02</v>
      </c>
      <c r="F79" s="19">
        <f t="shared" si="1"/>
        <v>0</v>
      </c>
      <c r="G79" s="93" t="s">
        <v>105</v>
      </c>
      <c r="H79" s="12"/>
      <c r="I79" s="12"/>
      <c r="J79" s="12"/>
      <c r="K79" s="96"/>
    </row>
    <row r="80" spans="1:11" ht="60" x14ac:dyDescent="0.3">
      <c r="A80" s="5"/>
      <c r="B80" s="32">
        <v>52</v>
      </c>
      <c r="C80" s="37" t="s">
        <v>51</v>
      </c>
      <c r="D80" s="70" t="s">
        <v>93</v>
      </c>
      <c r="E80" s="19">
        <v>0.02</v>
      </c>
      <c r="F80" s="19">
        <f t="shared" si="1"/>
        <v>0.02</v>
      </c>
      <c r="G80" s="93"/>
      <c r="H80" s="12"/>
      <c r="I80" s="12"/>
      <c r="J80" s="12"/>
      <c r="K80" s="96"/>
    </row>
    <row r="81" spans="1:11" ht="15" x14ac:dyDescent="0.3">
      <c r="A81" s="11"/>
      <c r="B81" s="33"/>
      <c r="C81" s="40"/>
      <c r="D81" s="11"/>
      <c r="E81" s="44">
        <f>SUM(E47:E80)</f>
        <v>1.0000000000000007</v>
      </c>
      <c r="F81" s="11"/>
      <c r="G81" s="12"/>
      <c r="H81" s="12"/>
      <c r="I81" s="12"/>
      <c r="J81" s="12"/>
    </row>
    <row r="82" spans="1:11" ht="15" x14ac:dyDescent="0.3">
      <c r="A82" s="1"/>
      <c r="B82" s="20"/>
      <c r="C82" s="35"/>
      <c r="D82" s="1"/>
      <c r="E82" s="1"/>
      <c r="F82" s="1"/>
    </row>
    <row r="83" spans="1:11" ht="15" x14ac:dyDescent="0.2">
      <c r="A83" s="68" t="s">
        <v>11</v>
      </c>
      <c r="B83" s="69"/>
      <c r="C83" s="69"/>
      <c r="D83" s="69"/>
      <c r="E83" s="69"/>
      <c r="F83" s="69"/>
      <c r="G83" s="69"/>
      <c r="H83" s="69"/>
      <c r="I83" s="69"/>
      <c r="J83" s="69"/>
      <c r="K83" s="69"/>
    </row>
    <row r="84" spans="1:11" s="56" customFormat="1" ht="15" x14ac:dyDescent="0.3">
      <c r="A84" s="2" t="s">
        <v>84</v>
      </c>
      <c r="B84" s="54"/>
      <c r="C84" s="55"/>
    </row>
    <row r="85" spans="1:11" s="21" customFormat="1" ht="30" x14ac:dyDescent="0.2">
      <c r="A85" s="31"/>
      <c r="B85" s="14" t="s">
        <v>3</v>
      </c>
      <c r="C85" s="16" t="s">
        <v>4</v>
      </c>
      <c r="D85" s="14" t="s">
        <v>66</v>
      </c>
      <c r="E85" s="14" t="s">
        <v>53</v>
      </c>
      <c r="F85" s="14" t="s">
        <v>54</v>
      </c>
      <c r="G85" s="14" t="s">
        <v>5</v>
      </c>
      <c r="H85" s="17"/>
      <c r="I85" s="17"/>
      <c r="J85" s="17"/>
      <c r="K85" s="14" t="s">
        <v>55</v>
      </c>
    </row>
    <row r="86" spans="1:11" ht="15" x14ac:dyDescent="0.2">
      <c r="A86" s="9"/>
      <c r="B86" s="31">
        <v>53</v>
      </c>
      <c r="C86" s="36" t="s">
        <v>20</v>
      </c>
      <c r="D86" s="70" t="s">
        <v>93</v>
      </c>
      <c r="E86" s="19">
        <v>0.25</v>
      </c>
      <c r="F86" s="19">
        <f>IF(D86="DA",E86,0)</f>
        <v>0.25</v>
      </c>
      <c r="G86" s="93"/>
      <c r="H86" s="20"/>
      <c r="I86" s="20"/>
      <c r="J86" s="20"/>
      <c r="K86" s="96">
        <f>SUM(F86:F90)*0.1</f>
        <v>8.500000000000002E-2</v>
      </c>
    </row>
    <row r="87" spans="1:11" s="52" customFormat="1" ht="15" x14ac:dyDescent="0.3">
      <c r="A87" s="65"/>
      <c r="B87" s="66">
        <v>54</v>
      </c>
      <c r="C87" s="67" t="s">
        <v>15</v>
      </c>
      <c r="D87" s="70" t="s">
        <v>94</v>
      </c>
      <c r="E87" s="60">
        <v>0.2</v>
      </c>
      <c r="F87" s="60">
        <f>IF(D87="NE",E87,0)</f>
        <v>0.2</v>
      </c>
      <c r="G87" s="93"/>
      <c r="H87" s="49"/>
      <c r="I87" s="49"/>
      <c r="J87" s="49"/>
      <c r="K87" s="96"/>
    </row>
    <row r="88" spans="1:11" s="52" customFormat="1" ht="45" x14ac:dyDescent="0.3">
      <c r="A88" s="64"/>
      <c r="B88" s="61">
        <v>55</v>
      </c>
      <c r="C88" s="67" t="s">
        <v>16</v>
      </c>
      <c r="D88" s="70" t="s">
        <v>94</v>
      </c>
      <c r="E88" s="60">
        <v>0.2</v>
      </c>
      <c r="F88" s="60">
        <f>IF(D88="NE",E88,0)</f>
        <v>0.2</v>
      </c>
      <c r="G88" s="93" t="s">
        <v>111</v>
      </c>
      <c r="H88" s="49"/>
      <c r="I88" s="49"/>
      <c r="J88" s="49"/>
      <c r="K88" s="96"/>
    </row>
    <row r="89" spans="1:11" ht="225" x14ac:dyDescent="0.2">
      <c r="A89" s="9"/>
      <c r="B89" s="31">
        <v>56</v>
      </c>
      <c r="C89" s="36" t="s">
        <v>74</v>
      </c>
      <c r="D89" s="70" t="s">
        <v>94</v>
      </c>
      <c r="E89" s="19">
        <v>0.15</v>
      </c>
      <c r="F89" s="19">
        <f>IF(D89="DA",E89,0)</f>
        <v>0</v>
      </c>
      <c r="G89" s="93" t="s">
        <v>128</v>
      </c>
      <c r="H89" s="21"/>
      <c r="I89" s="21"/>
      <c r="J89" s="21"/>
      <c r="K89" s="96"/>
    </row>
    <row r="90" spans="1:11" ht="30" x14ac:dyDescent="0.2">
      <c r="A90" s="9"/>
      <c r="B90" s="31">
        <v>57</v>
      </c>
      <c r="C90" s="36" t="s">
        <v>75</v>
      </c>
      <c r="D90" s="70" t="s">
        <v>93</v>
      </c>
      <c r="E90" s="19">
        <v>0.2</v>
      </c>
      <c r="F90" s="19">
        <f>IF(D90="DA",E90,0)</f>
        <v>0.2</v>
      </c>
      <c r="G90" s="93"/>
      <c r="K90" s="96"/>
    </row>
    <row r="91" spans="1:11" ht="23.25" x14ac:dyDescent="0.2">
      <c r="A91" s="12"/>
      <c r="B91" s="33"/>
      <c r="C91" s="40"/>
      <c r="D91" s="42"/>
      <c r="E91" s="43">
        <f>SUM(E86:E90)</f>
        <v>1</v>
      </c>
      <c r="F91" s="43"/>
      <c r="G91" s="12"/>
      <c r="K91" s="23"/>
    </row>
    <row r="93" spans="1:11" ht="15" x14ac:dyDescent="0.2">
      <c r="A93" s="68" t="s">
        <v>12</v>
      </c>
      <c r="B93" s="69"/>
      <c r="C93" s="69"/>
      <c r="D93" s="69"/>
      <c r="E93" s="69"/>
      <c r="F93" s="69"/>
      <c r="G93" s="69"/>
      <c r="H93" s="69"/>
      <c r="I93" s="69"/>
      <c r="J93" s="69"/>
      <c r="K93" s="69"/>
    </row>
    <row r="94" spans="1:11" s="53" customFormat="1" ht="15" x14ac:dyDescent="0.3">
      <c r="A94" s="53" t="s">
        <v>85</v>
      </c>
      <c r="B94" s="57"/>
      <c r="C94" s="58"/>
    </row>
    <row r="95" spans="1:11" ht="30" x14ac:dyDescent="0.3">
      <c r="A95" s="4"/>
      <c r="B95" s="14" t="s">
        <v>3</v>
      </c>
      <c r="C95" s="15" t="s">
        <v>4</v>
      </c>
      <c r="D95" s="14" t="s">
        <v>66</v>
      </c>
      <c r="E95" s="14" t="s">
        <v>53</v>
      </c>
      <c r="F95" s="14" t="s">
        <v>54</v>
      </c>
      <c r="G95" s="14" t="s">
        <v>5</v>
      </c>
      <c r="H95" s="17"/>
      <c r="I95" s="17"/>
      <c r="J95" s="17"/>
      <c r="K95" s="14" t="s">
        <v>55</v>
      </c>
    </row>
    <row r="96" spans="1:11" ht="15" x14ac:dyDescent="0.2">
      <c r="A96" s="9"/>
      <c r="B96" s="31">
        <v>58</v>
      </c>
      <c r="C96" s="36" t="s">
        <v>13</v>
      </c>
      <c r="D96" s="70" t="s">
        <v>93</v>
      </c>
      <c r="E96" s="19">
        <v>0.15</v>
      </c>
      <c r="F96" s="19">
        <f>IF(D96="DA",E96,0)</f>
        <v>0.15</v>
      </c>
      <c r="G96" s="93"/>
      <c r="H96" s="20"/>
      <c r="I96" s="20"/>
      <c r="J96" s="20"/>
      <c r="K96" s="96">
        <f>SUM(F96:F102)*0.2</f>
        <v>0.18000000000000002</v>
      </c>
    </row>
    <row r="97" spans="1:11" ht="15" x14ac:dyDescent="0.3">
      <c r="A97" s="5"/>
      <c r="B97" s="31">
        <v>59</v>
      </c>
      <c r="C97" s="36" t="s">
        <v>14</v>
      </c>
      <c r="D97" s="70" t="s">
        <v>93</v>
      </c>
      <c r="E97" s="19">
        <v>0.1</v>
      </c>
      <c r="F97" s="19">
        <f>IF(D97="DA",E97,0)</f>
        <v>0.1</v>
      </c>
      <c r="G97" s="93"/>
      <c r="H97" s="20"/>
      <c r="I97" s="20"/>
      <c r="J97" s="20"/>
      <c r="K97" s="96"/>
    </row>
    <row r="98" spans="1:11" ht="45" x14ac:dyDescent="0.3">
      <c r="A98" s="5"/>
      <c r="B98" s="31">
        <v>60</v>
      </c>
      <c r="C98" s="36" t="s">
        <v>17</v>
      </c>
      <c r="D98" s="70" t="s">
        <v>93</v>
      </c>
      <c r="E98" s="19">
        <v>0.2</v>
      </c>
      <c r="F98" s="19">
        <f>IF(D98="DA",E98,0)</f>
        <v>0.2</v>
      </c>
      <c r="G98" s="93"/>
      <c r="H98" s="20"/>
      <c r="I98" s="20"/>
      <c r="J98" s="20"/>
      <c r="K98" s="96"/>
    </row>
    <row r="99" spans="1:11" ht="30" x14ac:dyDescent="0.2">
      <c r="A99" s="9"/>
      <c r="B99" s="31">
        <v>61</v>
      </c>
      <c r="C99" s="36" t="s">
        <v>18</v>
      </c>
      <c r="D99" s="70" t="s">
        <v>93</v>
      </c>
      <c r="E99" s="19">
        <v>0.15</v>
      </c>
      <c r="F99" s="19">
        <f>IF(D99="DA",E99,0)</f>
        <v>0.15</v>
      </c>
      <c r="G99" s="93"/>
      <c r="H99" s="21"/>
      <c r="I99" s="21"/>
      <c r="J99" s="21"/>
      <c r="K99" s="96"/>
    </row>
    <row r="100" spans="1:11" s="52" customFormat="1" ht="45" x14ac:dyDescent="0.3">
      <c r="A100" s="64"/>
      <c r="B100" s="61">
        <v>62</v>
      </c>
      <c r="C100" s="67" t="s">
        <v>52</v>
      </c>
      <c r="D100" s="70" t="s">
        <v>94</v>
      </c>
      <c r="E100" s="60">
        <v>0.15</v>
      </c>
      <c r="F100" s="60">
        <f>IF(D100="NE",E100,0)</f>
        <v>0.15</v>
      </c>
      <c r="G100" s="93"/>
      <c r="K100" s="96"/>
    </row>
    <row r="101" spans="1:11" ht="45" x14ac:dyDescent="0.3">
      <c r="A101" s="5"/>
      <c r="B101" s="31">
        <v>63</v>
      </c>
      <c r="C101" s="36" t="s">
        <v>28</v>
      </c>
      <c r="D101" s="70" t="s">
        <v>94</v>
      </c>
      <c r="E101" s="19">
        <v>0.1</v>
      </c>
      <c r="F101" s="19">
        <f>IF(D101="DA",E101,0)</f>
        <v>0</v>
      </c>
      <c r="G101" s="93" t="s">
        <v>112</v>
      </c>
      <c r="K101" s="96"/>
    </row>
    <row r="102" spans="1:11" ht="45" x14ac:dyDescent="0.2">
      <c r="A102" s="9"/>
      <c r="B102" s="31">
        <v>64</v>
      </c>
      <c r="C102" s="36" t="s">
        <v>77</v>
      </c>
      <c r="D102" s="70" t="s">
        <v>93</v>
      </c>
      <c r="E102" s="19">
        <v>0.15</v>
      </c>
      <c r="F102" s="19">
        <f>IF(D102="DA",E102,0)</f>
        <v>0.15</v>
      </c>
      <c r="G102" s="93"/>
      <c r="K102" s="96"/>
    </row>
    <row r="103" spans="1:11" ht="15" x14ac:dyDescent="0.3">
      <c r="E103" s="59">
        <f>SUM(E96:E102)</f>
        <v>1</v>
      </c>
    </row>
  </sheetData>
  <sheetProtection password="E090" sheet="1"/>
  <mergeCells count="5">
    <mergeCell ref="K96:K102"/>
    <mergeCell ref="K15:K18"/>
    <mergeCell ref="K24:K37"/>
    <mergeCell ref="K47:K80"/>
    <mergeCell ref="K86:K90"/>
  </mergeCells>
  <phoneticPr fontId="1" type="noConversion"/>
  <dataValidations count="1">
    <dataValidation type="list" showInputMessage="1" showErrorMessage="1" sqref="D24:D38 D96:D102 D86:D91 D47:D80 D15:D19">
      <formula1>"DA,NE"</formula1>
    </dataValidation>
  </dataValidations>
  <pageMargins left="0.25" right="0.25" top="0.75" bottom="0.75" header="0.3" footer="0.3"/>
  <pageSetup paperSize="9" orientation="landscape" r:id="rId1"/>
  <headerFooter alignWithMargins="0"/>
  <ignoredErrors>
    <ignoredError sqref="F100 F33"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4:K10"/>
  <sheetViews>
    <sheetView workbookViewId="0">
      <selection activeCell="A22" sqref="A22"/>
    </sheetView>
  </sheetViews>
  <sheetFormatPr defaultRowHeight="12.75" x14ac:dyDescent="0.2"/>
  <cols>
    <col min="1" max="1" width="50.7109375" style="18" customWidth="1"/>
    <col min="2" max="2" width="19" style="18" customWidth="1"/>
    <col min="3" max="3" width="27.140625" style="18" customWidth="1"/>
    <col min="4" max="5" width="9.140625" style="18" customWidth="1"/>
  </cols>
  <sheetData>
    <row r="4" spans="1:11" ht="49.5" customHeight="1" x14ac:dyDescent="0.2">
      <c r="A4" s="26"/>
      <c r="B4" s="28" t="s">
        <v>56</v>
      </c>
      <c r="C4" s="28" t="s">
        <v>57</v>
      </c>
    </row>
    <row r="5" spans="1:11" ht="38.25" customHeight="1" x14ac:dyDescent="0.3">
      <c r="A5" s="14" t="s">
        <v>10</v>
      </c>
      <c r="B5" s="27">
        <f>Koeficijenti!K15</f>
        <v>0.2</v>
      </c>
      <c r="C5" s="98">
        <f>SUM(B5:B9)</f>
        <v>0.86200000000000021</v>
      </c>
      <c r="D5" s="17"/>
      <c r="E5" s="17"/>
      <c r="F5" s="1"/>
      <c r="G5" s="1"/>
      <c r="H5" s="1"/>
      <c r="I5" s="1"/>
      <c r="J5" s="1"/>
      <c r="K5" s="1"/>
    </row>
    <row r="6" spans="1:11" ht="38.25" customHeight="1" x14ac:dyDescent="0.3">
      <c r="A6" s="14" t="s">
        <v>2</v>
      </c>
      <c r="B6" s="27">
        <f>Koeficijenti!K24</f>
        <v>0.27900000000000003</v>
      </c>
      <c r="C6" s="98"/>
      <c r="D6" s="17"/>
      <c r="E6" s="17"/>
      <c r="F6" s="1"/>
      <c r="G6" s="1"/>
      <c r="H6" s="1"/>
    </row>
    <row r="7" spans="1:11" ht="38.25" customHeight="1" x14ac:dyDescent="0.3">
      <c r="A7" s="14" t="s">
        <v>6</v>
      </c>
      <c r="B7" s="27">
        <f>Koeficijenti!K47</f>
        <v>0.11800000000000006</v>
      </c>
      <c r="C7" s="98"/>
      <c r="D7" s="25"/>
      <c r="E7" s="25"/>
      <c r="F7" s="11"/>
      <c r="G7" s="11"/>
      <c r="H7" s="12"/>
      <c r="I7" s="12"/>
      <c r="J7" s="12"/>
      <c r="K7" s="12"/>
    </row>
    <row r="8" spans="1:11" ht="38.25" customHeight="1" x14ac:dyDescent="0.2">
      <c r="A8" s="14" t="s">
        <v>11</v>
      </c>
      <c r="B8" s="27">
        <f>Koeficijenti!K86</f>
        <v>8.500000000000002E-2</v>
      </c>
      <c r="C8" s="98"/>
    </row>
    <row r="9" spans="1:11" ht="38.25" customHeight="1" x14ac:dyDescent="0.2">
      <c r="A9" s="14" t="s">
        <v>12</v>
      </c>
      <c r="B9" s="27">
        <f>Koeficijenti!K96</f>
        <v>0.18000000000000002</v>
      </c>
      <c r="C9" s="98"/>
    </row>
    <row r="10" spans="1:11" ht="15" x14ac:dyDescent="0.2">
      <c r="A10" s="24"/>
    </row>
  </sheetData>
  <mergeCells count="1">
    <mergeCell ref="C5:C9"/>
  </mergeCells>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Koeficijenti</vt:lpstr>
      <vt:lpstr>Uspješnost</vt:lpstr>
    </vt:vector>
  </TitlesOfParts>
  <Company>Zagrebacka burza d.d.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Maja Juric</dc:creator>
  <cp:lastModifiedBy>a012935</cp:lastModifiedBy>
  <cp:lastPrinted>2013-03-05T15:04:31Z</cp:lastPrinted>
  <dcterms:created xsi:type="dcterms:W3CDTF">2012-11-20T14:42:42Z</dcterms:created>
  <dcterms:modified xsi:type="dcterms:W3CDTF">2016-03-15T15:57:36Z</dcterms:modified>
</cp:coreProperties>
</file>