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76" yWindow="25" windowWidth="15176" windowHeight="11758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K86" i="1" s="1"/>
  <c r="B8" i="2" s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15" i="1" l="1"/>
  <c r="B5" i="2" s="1"/>
  <c r="K24" i="1"/>
  <c r="B6" i="2" s="1"/>
  <c r="K96" i="1"/>
  <c r="B9" i="2" s="1"/>
  <c r="K47" i="1"/>
  <c r="B7" i="2" s="1"/>
  <c r="C5" i="2" l="1"/>
</calcChain>
</file>

<file path=xl/sharedStrings.xml><?xml version="1.0" encoding="utf-8"?>
<sst xmlns="http://schemas.openxmlformats.org/spreadsheetml/2006/main" count="229" uniqueCount="128">
  <si>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</si>
  <si>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</si>
  <si>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</si>
  <si>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</si>
  <si>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</si>
  <si>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</si>
  <si>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</si>
  <si>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</si>
  <si>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</si>
  <si>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</si>
  <si>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</si>
  <si>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</si>
  <si>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</si>
  <si>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</si>
  <si>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</si>
  <si>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</si>
  <si>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</si>
  <si>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</si>
  <si>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</si>
  <si>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</si>
  <si>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</si>
  <si>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</si>
  <si>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</si>
  <si>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</si>
  <si>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</si>
  <si>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</si>
  <si>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</si>
  <si>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</si>
  <si>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</si>
  <si>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</si>
  <si>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</si>
  <si>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</si>
  <si>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</si>
  <si>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</si>
  <si>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</si>
  <si>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</si>
  <si>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</si>
  <si>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</si>
  <si>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</si>
  <si>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</si>
  <si>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</si>
  <si>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</si>
  <si>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</si>
  <si>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</si>
  <si>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</si>
  <si>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</si>
  <si>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</si>
  <si>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</si>
  <si>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</si>
  <si>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</si>
  <si>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</si>
  <si>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</si>
  <si>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</si>
  <si>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</si>
  <si>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</si>
  <si>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</si>
  <si>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</si>
  <si>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</si>
  <si>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</si>
  <si>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</si>
  <si>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</si>
  <si>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</si>
  <si>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</si>
  <si>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</si>
  <si>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</si>
  <si>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</si>
  <si>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</si>
  <si>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</si>
  <si>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</si>
  <si>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</si>
  <si>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</si>
  <si>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</si>
  <si>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</si>
  <si>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</si>
  <si>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</si>
  <si>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</si>
  <si>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</si>
  <si>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</si>
  <si>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</si>
  <si>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</si>
  <si>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</si>
  <si>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</si>
  <si>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</si>
  <si>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</si>
  <si>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</si>
  <si>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</si>
  <si>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</si>
  <si>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</si>
  <si>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</si>
  <si>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</si>
  <si>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</si>
  <si>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</si>
  <si>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</si>
  <si>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Ana Mikac, 052 388 850</t>
  </si>
  <si>
    <t>DA</t>
  </si>
  <si>
    <t>NE</t>
  </si>
  <si>
    <t>do sada nije bilo takvih zahtjeva</t>
  </si>
  <si>
    <t>Statut društva ne omogućuje zakav način komuniciranja</t>
  </si>
  <si>
    <t>Nije bilo tužbi na pobijanje odluka Skupštine</t>
  </si>
  <si>
    <t>Matija Žagar, direktor</t>
  </si>
  <si>
    <t>Nadzorni odbor radi sukladno Statutu društva</t>
  </si>
  <si>
    <t>Društvo je procijenilo da za sada nije potrebno donijeti Plan</t>
  </si>
  <si>
    <t>To se smatra poslovnom tajnom društva</t>
  </si>
  <si>
    <t>Nije bilo takvih poslova</t>
  </si>
  <si>
    <t>Nije bilo takvih ugovora</t>
  </si>
  <si>
    <t>Nisu ustrojene komisije</t>
  </si>
  <si>
    <t>Integritet financijskih informacija društva pratio je Nadzorni odbor u cjelini</t>
  </si>
  <si>
    <t>Nije ustrojen sustav unutarnje revizije</t>
  </si>
  <si>
    <t>Sustav unutarnje kontrole i upravljanje rizicima procjenjuje Nadzorni odbor u cjelini</t>
  </si>
  <si>
    <t>Nadzorni odbor je procijenio da nema potrebe za uspostavljanjem takve funkcije</t>
  </si>
  <si>
    <t>Nije bilo takvih usluga</t>
  </si>
  <si>
    <t>Neovisnost i objektivnost vanjskog revizora nadgledao je Nadzorni odboru u cijelosti</t>
  </si>
  <si>
    <t>Osim revizije nije bilo takvih usluga</t>
  </si>
  <si>
    <t>Nije bilo nagrađivanja Uprave</t>
  </si>
  <si>
    <t>Nije bilo nagrada</t>
  </si>
  <si>
    <t>Radi se o poslovnoj tajni</t>
  </si>
  <si>
    <t>Društvo nema unutarnje revizore, ali ima sustav unutarnje kontrole</t>
  </si>
  <si>
    <t>Nije bilo isplate dividendi u 2013. godini</t>
  </si>
  <si>
    <t>nije bilo isplate dividendi u 2013. godini</t>
  </si>
  <si>
    <t>Učinkovitost vanjske revizije i postupke višeg rukovodećeg kadra razmatra Nadzorni odbor</t>
  </si>
  <si>
    <t>Dostavu kvalitetnih informacija osigurava Uprava i Nadzorni odbor</t>
  </si>
  <si>
    <t>Podaci o primanjima objavljeni su u Godišnjem financijskom izvješću</t>
  </si>
  <si>
    <t>Terra Mediterranea d.d., Mletačka 12, Pula, OIB98014881436</t>
  </si>
  <si>
    <t>Terra Mediterranea d.d.  ima 566 dionica društva Terra Firma d.d.</t>
  </si>
  <si>
    <t>Mark Čuček, predsjednik, Zdravko Poljašević- član, Zrinski Pelajić- član</t>
  </si>
  <si>
    <t>Sudjelovanje na Skupštini treba se prijaviti najkasnije 10 dana prije datuma održavanja Skupštine</t>
  </si>
  <si>
    <t>Naknada je utvrđena odlukom Glavne skupštine i jednaka je za svakog člana odbora</t>
  </si>
  <si>
    <t>16.04.2015.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</si>
</sst>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indexed="9"/>
      <name val="Palatino Linotype"/>
      <family val="1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/>
    <xf numFmtId="0" fontId="0" fillId="5" borderId="0" xfId="0" applyFill="1" applyBorder="1" applyAlignment="1" applyProtection="1">
      <alignment wrapText="1"/>
    </xf>
    <xf numFmtId="0" fontId="4" fillId="5" borderId="5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4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wrapText="1"/>
    </xf>
    <xf numFmtId="0" fontId="4" fillId="5" borderId="0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 applyProtection="1">
      <alignment horizontal="left" wrapText="1"/>
    </xf>
    <xf numFmtId="0" fontId="4" fillId="5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5" borderId="0" xfId="0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12" fillId="5" borderId="0" xfId="0" applyFont="1" applyFill="1" applyBorder="1" applyAlignment="1" applyProtection="1"/>
    <xf numFmtId="0" fontId="12" fillId="5" borderId="0" xfId="0" applyFont="1" applyFill="1" applyBorder="1" applyAlignment="1" applyProtection="1">
      <alignment horizontal="left" inden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79513</xdr:colOff>
      <xdr:row>0</xdr:row>
      <xdr:rowOff>119270</xdr:rowOff>
    </xdr:from>
    <xdr:to>
      <xdr:col>2</xdr:col>
      <xdr:colOff>1987826</xdr:colOff>
      <xdr:row>0</xdr:row>
      <xdr:rowOff>715617</xdr:rowOff>
    </xdr:to>
    <xdr:pic>
      <xdr:nvPicPr>
        <xdr:cNvPr id="1042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119270"/>
          <a:ext cx="3069204" cy="596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3" zoomScaleNormal="100" workbookViewId="0">
      <selection activeCell="M23" sqref="M23"/>
    </sheetView>
  </sheetViews>
  <sheetFormatPr defaultRowHeight="12.55" x14ac:dyDescent="0.2"/>
  <cols>
    <col min="1" max="1" width="7.5546875" customWidth="1"/>
    <col min="2" max="2" width="8.6640625" style="21" customWidth="1"/>
    <col min="3" max="3" width="75.33203125" style="41" customWidth="1"/>
    <col min="4" max="4" width="10.33203125" customWidth="1"/>
    <col min="5" max="5" width="9.109375" hidden="1" customWidth="1"/>
    <col min="6" max="6" width="11" hidden="1" customWidth="1"/>
    <col min="7" max="7" width="31.5546875" customWidth="1"/>
    <col min="8" max="8" width="12.6640625" hidden="1" customWidth="1"/>
    <col min="9" max="10" width="9.109375" hidden="1" customWidth="1"/>
    <col min="11" max="11" width="11.6640625" hidden="1" customWidth="1"/>
  </cols>
  <sheetData>
    <row r="1" spans="1:11" s="71" customFormat="1" ht="70.4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3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45" customHeight="1" x14ac:dyDescent="0.25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" customHeight="1" thickBot="1" x14ac:dyDescent="0.3">
      <c r="A4" s="80"/>
      <c r="B4" s="86"/>
      <c r="C4" s="86"/>
      <c r="D4" s="78"/>
      <c r="E4" s="79"/>
      <c r="F4" s="79"/>
      <c r="G4" s="83"/>
    </row>
    <row r="5" spans="1:11" ht="30.7" thickBot="1" x14ac:dyDescent="0.4">
      <c r="A5" s="88" t="s">
        <v>68</v>
      </c>
      <c r="B5" s="42"/>
      <c r="C5" s="40"/>
      <c r="D5" s="11"/>
      <c r="E5" s="1"/>
      <c r="F5" s="1"/>
      <c r="G5" s="94" t="s">
        <v>122</v>
      </c>
    </row>
    <row r="6" spans="1:11" ht="15.65" thickBot="1" x14ac:dyDescent="0.4">
      <c r="A6" s="88" t="s">
        <v>0</v>
      </c>
      <c r="B6" s="42"/>
      <c r="C6" s="40"/>
      <c r="D6" s="11"/>
      <c r="E6" s="1"/>
      <c r="F6" s="1"/>
      <c r="G6" s="94" t="s">
        <v>93</v>
      </c>
    </row>
    <row r="7" spans="1:11" ht="15.05" x14ac:dyDescent="0.35">
      <c r="A7" s="88" t="s">
        <v>1</v>
      </c>
      <c r="B7" s="42"/>
      <c r="C7" s="40"/>
      <c r="D7" s="11"/>
      <c r="E7" s="1"/>
      <c r="F7" s="1"/>
      <c r="G7" s="94" t="s">
        <v>127</v>
      </c>
    </row>
    <row r="8" spans="1:11" ht="15.05" x14ac:dyDescent="0.35">
      <c r="A8" s="2" t="s">
        <v>19</v>
      </c>
      <c r="B8" s="20"/>
      <c r="C8" s="35"/>
      <c r="D8" s="1"/>
      <c r="E8" s="1"/>
      <c r="F8" s="1"/>
      <c r="G8" s="11"/>
    </row>
    <row r="9" spans="1:11" ht="15.05" x14ac:dyDescent="0.35">
      <c r="A9" s="2" t="s">
        <v>69</v>
      </c>
      <c r="B9" s="20"/>
      <c r="C9" s="35"/>
      <c r="D9" s="1"/>
      <c r="E9" s="1"/>
      <c r="F9" s="1"/>
      <c r="G9" s="11"/>
    </row>
    <row r="10" spans="1:11" ht="15.05" x14ac:dyDescent="0.35">
      <c r="A10" s="2" t="s">
        <v>70</v>
      </c>
      <c r="B10" s="20"/>
      <c r="C10" s="35"/>
      <c r="D10" s="1"/>
      <c r="E10" s="1"/>
      <c r="F10" s="1"/>
      <c r="G10" s="11"/>
    </row>
    <row r="11" spans="1:11" ht="15.05" x14ac:dyDescent="0.35">
      <c r="A11" s="2"/>
      <c r="B11" s="20"/>
      <c r="C11" s="35"/>
      <c r="D11" s="1"/>
      <c r="E11" s="1"/>
      <c r="F11" s="1"/>
      <c r="G11" s="1"/>
    </row>
    <row r="12" spans="1:11" ht="15.0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.05" x14ac:dyDescent="0.35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.049999999999997" customHeight="1" x14ac:dyDescent="0.2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3.049999999999997" customHeight="1" x14ac:dyDescent="0.35">
      <c r="A16" s="5"/>
      <c r="B16" s="31">
        <v>2</v>
      </c>
      <c r="C16" s="36" t="s">
        <v>8</v>
      </c>
      <c r="D16" s="70" t="s">
        <v>94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.049999999999997" customHeight="1" x14ac:dyDescent="0.35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3.049999999999997" customHeight="1" x14ac:dyDescent="0.2">
      <c r="A18" s="9"/>
      <c r="B18" s="31">
        <v>4</v>
      </c>
      <c r="C18" s="36" t="s">
        <v>86</v>
      </c>
      <c r="D18" s="70" t="s">
        <v>94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.0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.05" x14ac:dyDescent="0.35">
      <c r="A20" s="1"/>
      <c r="B20" s="34"/>
      <c r="C20" s="35"/>
      <c r="D20" s="1"/>
      <c r="E20" s="1"/>
      <c r="F20" s="1"/>
      <c r="G20" s="1"/>
    </row>
    <row r="21" spans="1:11" ht="15.0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.05" x14ac:dyDescent="0.35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.05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.049999999999997" customHeight="1" x14ac:dyDescent="0.35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</v>
      </c>
      <c r="G24" s="93" t="s">
        <v>123</v>
      </c>
      <c r="H24" s="64"/>
      <c r="I24" s="64"/>
      <c r="J24" s="64"/>
      <c r="K24" s="95">
        <f>SUM(F24:F37)*0.3</f>
        <v>0.192</v>
      </c>
    </row>
    <row r="25" spans="1:11" ht="33.049999999999997" customHeight="1" x14ac:dyDescent="0.35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.049999999999997" customHeight="1" x14ac:dyDescent="0.35">
      <c r="A26" s="6"/>
      <c r="B26" s="32">
        <v>7</v>
      </c>
      <c r="C26" s="39" t="s">
        <v>37</v>
      </c>
      <c r="D26" s="70" t="s">
        <v>94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.049999999999997" customHeight="1" x14ac:dyDescent="0.35">
      <c r="A27" s="6"/>
      <c r="B27" s="32">
        <v>8</v>
      </c>
      <c r="C27" s="39" t="s">
        <v>38</v>
      </c>
      <c r="D27" s="70" t="s">
        <v>94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5">
      <c r="A28" s="6"/>
      <c r="B28" s="32">
        <v>9</v>
      </c>
      <c r="C28" s="39" t="s">
        <v>43</v>
      </c>
      <c r="D28" s="70" t="s">
        <v>95</v>
      </c>
      <c r="E28" s="19">
        <v>0.05</v>
      </c>
      <c r="F28" s="22">
        <f t="shared" si="0"/>
        <v>0</v>
      </c>
      <c r="G28" s="93" t="s">
        <v>96</v>
      </c>
      <c r="H28" s="5"/>
      <c r="I28" s="5"/>
      <c r="J28" s="5"/>
      <c r="K28" s="95"/>
    </row>
    <row r="29" spans="1:11" ht="76.55" customHeight="1" x14ac:dyDescent="0.35">
      <c r="A29" s="4"/>
      <c r="B29" s="31">
        <v>10</v>
      </c>
      <c r="C29" s="36" t="s">
        <v>39</v>
      </c>
      <c r="D29" s="70" t="s">
        <v>94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5" customHeight="1" x14ac:dyDescent="0.35">
      <c r="A30" s="4"/>
      <c r="B30" s="31">
        <v>11</v>
      </c>
      <c r="C30" s="36" t="s">
        <v>71</v>
      </c>
      <c r="D30" s="70" t="s">
        <v>94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.1" x14ac:dyDescent="0.35">
      <c r="A31" s="4"/>
      <c r="B31" s="31">
        <v>12</v>
      </c>
      <c r="C31" s="37" t="s">
        <v>31</v>
      </c>
      <c r="D31" s="70" t="s">
        <v>95</v>
      </c>
      <c r="E31" s="19">
        <v>7.0000000000000007E-2</v>
      </c>
      <c r="F31" s="22">
        <f t="shared" si="0"/>
        <v>0</v>
      </c>
      <c r="G31" s="93" t="s">
        <v>117</v>
      </c>
      <c r="H31" s="5"/>
      <c r="I31" s="5"/>
      <c r="J31" s="5"/>
      <c r="K31" s="95"/>
    </row>
    <row r="32" spans="1:11" ht="30.05" x14ac:dyDescent="0.35">
      <c r="A32" s="4"/>
      <c r="B32" s="31">
        <v>13</v>
      </c>
      <c r="C32" s="37" t="s">
        <v>87</v>
      </c>
      <c r="D32" s="70" t="s">
        <v>95</v>
      </c>
      <c r="E32" s="19">
        <v>0.05</v>
      </c>
      <c r="F32" s="22">
        <f t="shared" si="0"/>
        <v>0</v>
      </c>
      <c r="G32" s="93" t="s">
        <v>118</v>
      </c>
      <c r="H32" s="5"/>
      <c r="I32" s="5"/>
      <c r="J32" s="5"/>
      <c r="K32" s="95"/>
    </row>
    <row r="33" spans="1:11" ht="30.05" x14ac:dyDescent="0.35">
      <c r="A33" s="4"/>
      <c r="B33" s="31">
        <v>14</v>
      </c>
      <c r="C33" s="37" t="s">
        <v>67</v>
      </c>
      <c r="D33" s="70" t="s">
        <v>95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.05" x14ac:dyDescent="0.35">
      <c r="A34" s="4"/>
      <c r="B34" s="31">
        <v>15</v>
      </c>
      <c r="C34" s="37" t="s">
        <v>27</v>
      </c>
      <c r="D34" s="70" t="s">
        <v>95</v>
      </c>
      <c r="E34" s="19">
        <v>0.02</v>
      </c>
      <c r="F34" s="22">
        <f t="shared" si="0"/>
        <v>0</v>
      </c>
      <c r="G34" s="93" t="s">
        <v>97</v>
      </c>
      <c r="H34" s="5"/>
      <c r="I34" s="5"/>
      <c r="J34" s="5"/>
      <c r="K34" s="95"/>
    </row>
    <row r="35" spans="1:11" ht="45.1" x14ac:dyDescent="0.35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0</v>
      </c>
      <c r="G35" s="93" t="s">
        <v>125</v>
      </c>
      <c r="H35" s="5"/>
      <c r="I35" s="5"/>
      <c r="J35" s="5"/>
      <c r="K35" s="95"/>
    </row>
    <row r="36" spans="1:11" ht="33.049999999999997" customHeight="1" x14ac:dyDescent="0.35">
      <c r="A36" s="4"/>
      <c r="B36" s="31">
        <v>17</v>
      </c>
      <c r="C36" s="37" t="s">
        <v>88</v>
      </c>
      <c r="D36" s="70" t="s">
        <v>94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3" customHeight="1" x14ac:dyDescent="0.35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</v>
      </c>
      <c r="G37" s="93" t="s">
        <v>98</v>
      </c>
      <c r="H37" s="9"/>
      <c r="I37" s="9"/>
      <c r="J37" s="9"/>
      <c r="K37" s="95"/>
    </row>
    <row r="38" spans="1:11" ht="15.85" customHeight="1" x14ac:dyDescent="0.35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.05" x14ac:dyDescent="0.35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6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.05" x14ac:dyDescent="0.35">
      <c r="A41" s="7" t="s">
        <v>22</v>
      </c>
      <c r="B41" s="34"/>
      <c r="C41" s="35"/>
      <c r="D41" s="11"/>
      <c r="E41" s="11"/>
      <c r="F41" s="11"/>
      <c r="G41" s="94" t="s">
        <v>99</v>
      </c>
      <c r="H41" s="12"/>
      <c r="I41" s="12"/>
      <c r="J41" s="12"/>
    </row>
    <row r="42" spans="1:11" ht="15.65" thickBot="1" x14ac:dyDescent="0.4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30.05" x14ac:dyDescent="0.35">
      <c r="A43" s="7" t="s">
        <v>21</v>
      </c>
      <c r="B43" s="34"/>
      <c r="C43" s="35"/>
      <c r="D43" s="11"/>
      <c r="E43" s="11"/>
      <c r="F43" s="11"/>
      <c r="G43" s="94" t="s">
        <v>124</v>
      </c>
      <c r="H43" s="12"/>
      <c r="I43" s="12"/>
      <c r="J43" s="12"/>
    </row>
    <row r="44" spans="1:11" ht="15.05" x14ac:dyDescent="0.35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.05" x14ac:dyDescent="0.35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.05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.1" customHeight="1" x14ac:dyDescent="0.35">
      <c r="A47" s="3"/>
      <c r="B47" s="31">
        <v>19</v>
      </c>
      <c r="C47" s="37" t="s">
        <v>30</v>
      </c>
      <c r="D47" s="70" t="s">
        <v>95</v>
      </c>
      <c r="E47" s="19">
        <v>0.03</v>
      </c>
      <c r="F47" s="19">
        <f t="shared" ref="F47:F80" si="1">IF(D47="DA",E47,0)</f>
        <v>0</v>
      </c>
      <c r="G47" s="93" t="s">
        <v>100</v>
      </c>
      <c r="H47" s="20"/>
      <c r="I47" s="20"/>
      <c r="J47" s="20"/>
      <c r="K47" s="95">
        <f>SUM(F47:F80)*0.2</f>
        <v>0.04</v>
      </c>
    </row>
    <row r="48" spans="1:11" ht="33.049999999999997" customHeight="1" x14ac:dyDescent="0.35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.049999999999997" customHeight="1" x14ac:dyDescent="0.35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33.049999999999997" customHeight="1" x14ac:dyDescent="0.35">
      <c r="A50" s="6"/>
      <c r="B50" s="32">
        <v>22</v>
      </c>
      <c r="C50" s="39" t="s">
        <v>32</v>
      </c>
      <c r="D50" s="70" t="s">
        <v>95</v>
      </c>
      <c r="E50" s="19">
        <v>0.03</v>
      </c>
      <c r="F50" s="19">
        <f t="shared" si="1"/>
        <v>0</v>
      </c>
      <c r="G50" s="93" t="s">
        <v>101</v>
      </c>
      <c r="H50" s="21"/>
      <c r="I50" s="21"/>
      <c r="J50" s="21"/>
      <c r="K50" s="95"/>
    </row>
    <row r="51" spans="1:11" ht="33.049999999999997" customHeight="1" x14ac:dyDescent="0.35">
      <c r="A51" s="6"/>
      <c r="B51" s="32">
        <v>23</v>
      </c>
      <c r="C51" s="39" t="s">
        <v>29</v>
      </c>
      <c r="D51" s="70" t="s">
        <v>95</v>
      </c>
      <c r="E51" s="19">
        <v>0.03</v>
      </c>
      <c r="F51" s="19">
        <f t="shared" si="1"/>
        <v>0</v>
      </c>
      <c r="G51" s="93" t="s">
        <v>126</v>
      </c>
      <c r="H51" s="5"/>
      <c r="I51" s="5"/>
      <c r="J51" s="29"/>
      <c r="K51" s="95"/>
    </row>
    <row r="52" spans="1:11" ht="33.049999999999997" customHeight="1" x14ac:dyDescent="0.35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3.7" customHeight="1" x14ac:dyDescent="0.35">
      <c r="A53" s="4"/>
      <c r="B53" s="31">
        <v>25</v>
      </c>
      <c r="C53" s="36" t="s">
        <v>45</v>
      </c>
      <c r="D53" s="70" t="s">
        <v>95</v>
      </c>
      <c r="E53" s="19">
        <v>0.03</v>
      </c>
      <c r="F53" s="19">
        <f t="shared" si="1"/>
        <v>0</v>
      </c>
      <c r="G53" s="93" t="s">
        <v>102</v>
      </c>
      <c r="H53" s="5"/>
      <c r="I53" s="5"/>
      <c r="J53" s="29"/>
      <c r="K53" s="95"/>
    </row>
    <row r="54" spans="1:11" ht="45.1" x14ac:dyDescent="0.35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.1" x14ac:dyDescent="0.35">
      <c r="A55" s="4"/>
      <c r="B55" s="31">
        <v>27</v>
      </c>
      <c r="C55" s="36" t="s">
        <v>79</v>
      </c>
      <c r="D55" s="70" t="s">
        <v>95</v>
      </c>
      <c r="E55" s="19">
        <v>0.03</v>
      </c>
      <c r="F55" s="19">
        <f t="shared" si="1"/>
        <v>0</v>
      </c>
      <c r="G55" s="93" t="s">
        <v>103</v>
      </c>
      <c r="H55" s="9"/>
      <c r="I55" s="9"/>
      <c r="J55" s="30"/>
      <c r="K55" s="95"/>
    </row>
    <row r="56" spans="1:11" ht="15.05" x14ac:dyDescent="0.35">
      <c r="A56" s="4"/>
      <c r="B56" s="31">
        <v>28</v>
      </c>
      <c r="C56" s="36" t="s">
        <v>23</v>
      </c>
      <c r="D56" s="70" t="s">
        <v>95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.05" x14ac:dyDescent="0.35">
      <c r="A57" s="4"/>
      <c r="B57" s="31">
        <v>29</v>
      </c>
      <c r="C57" s="36" t="s">
        <v>33</v>
      </c>
      <c r="D57" s="70" t="s">
        <v>95</v>
      </c>
      <c r="E57" s="19">
        <v>0.03</v>
      </c>
      <c r="F57" s="19">
        <f t="shared" si="1"/>
        <v>0</v>
      </c>
      <c r="G57" s="93" t="s">
        <v>104</v>
      </c>
      <c r="H57" s="9"/>
      <c r="I57" s="9"/>
      <c r="J57" s="30"/>
      <c r="K57" s="95"/>
    </row>
    <row r="58" spans="1:11" ht="30.05" x14ac:dyDescent="0.35">
      <c r="A58" s="4"/>
      <c r="B58" s="31">
        <v>30</v>
      </c>
      <c r="C58" s="36" t="s">
        <v>73</v>
      </c>
      <c r="D58" s="70" t="s">
        <v>95</v>
      </c>
      <c r="E58" s="19">
        <v>0.03</v>
      </c>
      <c r="F58" s="19">
        <f t="shared" si="1"/>
        <v>0</v>
      </c>
      <c r="G58" s="93" t="s">
        <v>104</v>
      </c>
      <c r="H58" s="9"/>
      <c r="I58" s="9"/>
      <c r="J58" s="30"/>
      <c r="K58" s="95"/>
    </row>
    <row r="59" spans="1:11" ht="15.05" x14ac:dyDescent="0.35">
      <c r="A59" s="4"/>
      <c r="B59" s="31">
        <v>31</v>
      </c>
      <c r="C59" s="37" t="s">
        <v>25</v>
      </c>
      <c r="D59" s="70" t="s">
        <v>95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.05" x14ac:dyDescent="0.35">
      <c r="A60" s="4"/>
      <c r="B60" s="31">
        <v>32</v>
      </c>
      <c r="C60" s="37" t="s">
        <v>24</v>
      </c>
      <c r="D60" s="70" t="s">
        <v>95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15.05" x14ac:dyDescent="0.35">
      <c r="A61" s="4"/>
      <c r="B61" s="31">
        <v>33</v>
      </c>
      <c r="C61" s="37" t="s">
        <v>26</v>
      </c>
      <c r="D61" s="70" t="s">
        <v>95</v>
      </c>
      <c r="E61" s="19">
        <v>0.03</v>
      </c>
      <c r="F61" s="19">
        <f t="shared" si="1"/>
        <v>0</v>
      </c>
      <c r="G61" s="93"/>
      <c r="H61" s="5"/>
      <c r="I61" s="5"/>
      <c r="J61" s="29"/>
      <c r="K61" s="95"/>
    </row>
    <row r="62" spans="1:11" ht="15.05" x14ac:dyDescent="0.35">
      <c r="A62" s="4"/>
      <c r="B62" s="31">
        <v>34</v>
      </c>
      <c r="C62" s="37" t="s">
        <v>58</v>
      </c>
      <c r="D62" s="70" t="s">
        <v>95</v>
      </c>
      <c r="E62" s="19">
        <v>0.03</v>
      </c>
      <c r="F62" s="19">
        <f t="shared" si="1"/>
        <v>0</v>
      </c>
      <c r="G62" s="93" t="s">
        <v>105</v>
      </c>
      <c r="H62" s="5"/>
      <c r="I62" s="5"/>
      <c r="J62" s="29"/>
      <c r="K62" s="95"/>
    </row>
    <row r="63" spans="1:11" ht="45.1" x14ac:dyDescent="0.35">
      <c r="A63" s="4"/>
      <c r="B63" s="31">
        <v>35</v>
      </c>
      <c r="C63" s="37" t="s">
        <v>78</v>
      </c>
      <c r="D63" s="70" t="s">
        <v>95</v>
      </c>
      <c r="E63" s="19">
        <v>0.03</v>
      </c>
      <c r="F63" s="19">
        <f t="shared" si="1"/>
        <v>0</v>
      </c>
      <c r="G63" s="93" t="s">
        <v>106</v>
      </c>
      <c r="H63" s="5"/>
      <c r="I63" s="5"/>
      <c r="J63" s="29"/>
      <c r="K63" s="95"/>
    </row>
    <row r="64" spans="1:11" ht="60.1" x14ac:dyDescent="0.35">
      <c r="A64" s="4"/>
      <c r="B64" s="32">
        <v>36</v>
      </c>
      <c r="C64" s="37" t="s">
        <v>59</v>
      </c>
      <c r="D64" s="70" t="s">
        <v>95</v>
      </c>
      <c r="E64" s="19">
        <v>0.03</v>
      </c>
      <c r="F64" s="19">
        <f t="shared" si="1"/>
        <v>0</v>
      </c>
      <c r="G64" s="93" t="s">
        <v>108</v>
      </c>
      <c r="H64" s="5"/>
      <c r="I64" s="5"/>
      <c r="J64" s="29"/>
      <c r="K64" s="95"/>
    </row>
    <row r="65" spans="1:11" ht="60.1" x14ac:dyDescent="0.35">
      <c r="A65" s="4"/>
      <c r="B65" s="32">
        <v>37</v>
      </c>
      <c r="C65" s="37" t="s">
        <v>60</v>
      </c>
      <c r="D65" s="70" t="s">
        <v>95</v>
      </c>
      <c r="E65" s="19">
        <v>0.03</v>
      </c>
      <c r="F65" s="19">
        <f t="shared" si="1"/>
        <v>0</v>
      </c>
      <c r="G65" s="93" t="s">
        <v>107</v>
      </c>
      <c r="H65" s="5"/>
      <c r="I65" s="5"/>
      <c r="J65" s="29"/>
      <c r="K65" s="95"/>
    </row>
    <row r="66" spans="1:11" ht="45.1" x14ac:dyDescent="0.35">
      <c r="A66" s="4"/>
      <c r="B66" s="32">
        <v>38</v>
      </c>
      <c r="C66" s="37" t="s">
        <v>90</v>
      </c>
      <c r="D66" s="70" t="s">
        <v>95</v>
      </c>
      <c r="E66" s="19">
        <v>0.03</v>
      </c>
      <c r="F66" s="19">
        <f t="shared" si="1"/>
        <v>0</v>
      </c>
      <c r="G66" s="93" t="s">
        <v>109</v>
      </c>
      <c r="H66" s="5"/>
      <c r="I66" s="5"/>
      <c r="J66" s="29"/>
      <c r="K66" s="95"/>
    </row>
    <row r="67" spans="1:11" ht="45.1" x14ac:dyDescent="0.35">
      <c r="A67" s="4"/>
      <c r="B67" s="32">
        <v>39</v>
      </c>
      <c r="C67" s="37" t="s">
        <v>61</v>
      </c>
      <c r="D67" s="70" t="s">
        <v>95</v>
      </c>
      <c r="E67" s="19">
        <v>0.03</v>
      </c>
      <c r="F67" s="19">
        <f t="shared" si="1"/>
        <v>0</v>
      </c>
      <c r="G67" s="93" t="s">
        <v>111</v>
      </c>
      <c r="H67" s="5"/>
      <c r="I67" s="5"/>
      <c r="J67" s="29"/>
      <c r="K67" s="95"/>
    </row>
    <row r="68" spans="1:11" ht="30.05" x14ac:dyDescent="0.35">
      <c r="A68" s="4"/>
      <c r="B68" s="31">
        <v>40</v>
      </c>
      <c r="C68" s="37" t="s">
        <v>62</v>
      </c>
      <c r="D68" s="70" t="s">
        <v>95</v>
      </c>
      <c r="E68" s="19">
        <v>0.03</v>
      </c>
      <c r="F68" s="19">
        <f t="shared" si="1"/>
        <v>0</v>
      </c>
      <c r="G68" s="93" t="s">
        <v>110</v>
      </c>
      <c r="H68" s="5"/>
      <c r="I68" s="5"/>
      <c r="J68" s="29"/>
      <c r="K68" s="95"/>
    </row>
    <row r="69" spans="1:11" ht="45.1" x14ac:dyDescent="0.35">
      <c r="A69" s="4"/>
      <c r="B69" s="31">
        <v>41</v>
      </c>
      <c r="C69" s="37" t="s">
        <v>63</v>
      </c>
      <c r="D69" s="70" t="s">
        <v>95</v>
      </c>
      <c r="E69" s="19">
        <v>0.03</v>
      </c>
      <c r="F69" s="19">
        <f t="shared" si="1"/>
        <v>0</v>
      </c>
      <c r="G69" s="93" t="s">
        <v>112</v>
      </c>
      <c r="H69" s="5"/>
      <c r="I69" s="5"/>
      <c r="J69" s="29"/>
      <c r="K69" s="95"/>
    </row>
    <row r="70" spans="1:11" ht="45.1" x14ac:dyDescent="0.35">
      <c r="A70" s="4"/>
      <c r="B70" s="31">
        <v>42</v>
      </c>
      <c r="C70" s="37" t="s">
        <v>64</v>
      </c>
      <c r="D70" s="70" t="s">
        <v>95</v>
      </c>
      <c r="E70" s="19">
        <v>0.03</v>
      </c>
      <c r="F70" s="19">
        <f t="shared" si="1"/>
        <v>0</v>
      </c>
      <c r="G70" s="93" t="s">
        <v>119</v>
      </c>
      <c r="H70" s="5"/>
      <c r="I70" s="5"/>
      <c r="J70" s="29"/>
      <c r="K70" s="95"/>
    </row>
    <row r="71" spans="1:11" ht="30.05" x14ac:dyDescent="0.35">
      <c r="A71" s="4"/>
      <c r="B71" s="31">
        <v>43</v>
      </c>
      <c r="C71" s="37" t="s">
        <v>65</v>
      </c>
      <c r="D71" s="70" t="s">
        <v>95</v>
      </c>
      <c r="E71" s="19">
        <v>0.03</v>
      </c>
      <c r="F71" s="19">
        <f t="shared" si="1"/>
        <v>0</v>
      </c>
      <c r="G71" s="93" t="s">
        <v>120</v>
      </c>
      <c r="H71" s="5"/>
      <c r="I71" s="5"/>
      <c r="J71" s="29"/>
      <c r="K71" s="95"/>
    </row>
    <row r="72" spans="1:11" ht="30.05" x14ac:dyDescent="0.35">
      <c r="A72" s="4"/>
      <c r="B72" s="31">
        <v>44</v>
      </c>
      <c r="C72" s="37" t="s">
        <v>35</v>
      </c>
      <c r="D72" s="70" t="s">
        <v>94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.05" x14ac:dyDescent="0.35">
      <c r="A73" s="3"/>
      <c r="B73" s="31">
        <v>45</v>
      </c>
      <c r="C73" s="37" t="s">
        <v>34</v>
      </c>
      <c r="D73" s="70" t="s">
        <v>94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8" customHeight="1" x14ac:dyDescent="0.35">
      <c r="A74" s="5"/>
      <c r="B74" s="31">
        <v>46</v>
      </c>
      <c r="C74" s="37" t="s">
        <v>80</v>
      </c>
      <c r="D74" s="70" t="s">
        <v>95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.05" x14ac:dyDescent="0.35">
      <c r="A75" s="5"/>
      <c r="B75" s="31">
        <v>47</v>
      </c>
      <c r="C75" s="37" t="s">
        <v>47</v>
      </c>
      <c r="D75" s="70" t="s">
        <v>95</v>
      </c>
      <c r="E75" s="19">
        <v>0.03</v>
      </c>
      <c r="F75" s="19">
        <f t="shared" si="1"/>
        <v>0</v>
      </c>
      <c r="G75" s="93" t="s">
        <v>113</v>
      </c>
      <c r="H75" s="12"/>
      <c r="I75" s="12"/>
      <c r="J75" s="12"/>
      <c r="K75" s="95"/>
    </row>
    <row r="76" spans="1:11" ht="30.05" x14ac:dyDescent="0.35">
      <c r="A76" s="5"/>
      <c r="B76" s="31">
        <v>48</v>
      </c>
      <c r="C76" s="37" t="s">
        <v>48</v>
      </c>
      <c r="D76" s="70" t="s">
        <v>95</v>
      </c>
      <c r="E76" s="19">
        <v>0.03</v>
      </c>
      <c r="F76" s="19">
        <f t="shared" si="1"/>
        <v>0</v>
      </c>
      <c r="G76" s="93" t="s">
        <v>113</v>
      </c>
      <c r="H76" s="12"/>
      <c r="I76" s="12"/>
      <c r="J76" s="12"/>
      <c r="K76" s="95"/>
    </row>
    <row r="77" spans="1:11" ht="30.05" x14ac:dyDescent="0.35">
      <c r="A77" s="5"/>
      <c r="B77" s="31">
        <v>49</v>
      </c>
      <c r="C77" s="37" t="s">
        <v>46</v>
      </c>
      <c r="D77" s="70" t="s">
        <v>95</v>
      </c>
      <c r="E77" s="19">
        <v>0.03</v>
      </c>
      <c r="F77" s="19">
        <f t="shared" si="1"/>
        <v>0</v>
      </c>
      <c r="G77" s="93" t="s">
        <v>121</v>
      </c>
      <c r="H77" s="12"/>
      <c r="I77" s="12"/>
      <c r="J77" s="12"/>
      <c r="K77" s="95"/>
    </row>
    <row r="78" spans="1:11" ht="45.1" x14ac:dyDescent="0.35">
      <c r="A78" s="5"/>
      <c r="B78" s="31">
        <v>50</v>
      </c>
      <c r="C78" s="37" t="s">
        <v>49</v>
      </c>
      <c r="D78" s="70" t="s">
        <v>95</v>
      </c>
      <c r="E78" s="19">
        <v>0.03</v>
      </c>
      <c r="F78" s="19">
        <f t="shared" si="1"/>
        <v>0</v>
      </c>
      <c r="G78" s="93" t="s">
        <v>114</v>
      </c>
      <c r="H78" s="12"/>
      <c r="I78" s="12"/>
      <c r="J78" s="12"/>
      <c r="K78" s="95"/>
    </row>
    <row r="79" spans="1:11" ht="45.1" x14ac:dyDescent="0.35">
      <c r="A79" s="5"/>
      <c r="B79" s="32">
        <v>51</v>
      </c>
      <c r="C79" s="37" t="s">
        <v>50</v>
      </c>
      <c r="D79" s="70" t="s">
        <v>95</v>
      </c>
      <c r="E79" s="19">
        <v>0.02</v>
      </c>
      <c r="F79" s="19">
        <f t="shared" si="1"/>
        <v>0</v>
      </c>
      <c r="G79" s="93" t="s">
        <v>103</v>
      </c>
      <c r="H79" s="12"/>
      <c r="I79" s="12"/>
      <c r="J79" s="12"/>
      <c r="K79" s="95"/>
    </row>
    <row r="80" spans="1:11" ht="45.1" x14ac:dyDescent="0.35">
      <c r="A80" s="5"/>
      <c r="B80" s="32">
        <v>52</v>
      </c>
      <c r="C80" s="37" t="s">
        <v>51</v>
      </c>
      <c r="D80" s="70" t="s">
        <v>94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.05" x14ac:dyDescent="0.35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.05" x14ac:dyDescent="0.35">
      <c r="A82" s="1"/>
      <c r="B82" s="20"/>
      <c r="C82" s="35"/>
      <c r="D82" s="1"/>
      <c r="E82" s="1"/>
      <c r="F82" s="1"/>
    </row>
    <row r="83" spans="1:11" ht="15.0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.05" x14ac:dyDescent="0.35">
      <c r="A84" s="2" t="s">
        <v>84</v>
      </c>
      <c r="B84" s="54"/>
      <c r="C84" s="55"/>
    </row>
    <row r="85" spans="1:11" s="21" customFormat="1" ht="30.05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.05" customHeight="1" x14ac:dyDescent="0.2">
      <c r="A86" s="9"/>
      <c r="B86" s="31">
        <v>53</v>
      </c>
      <c r="C86" s="36" t="s">
        <v>20</v>
      </c>
      <c r="D86" s="70" t="s">
        <v>94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6.5000000000000002E-2</v>
      </c>
    </row>
    <row r="87" spans="1:11" s="52" customFormat="1" ht="15.05" x14ac:dyDescent="0.35">
      <c r="A87" s="65"/>
      <c r="B87" s="66">
        <v>54</v>
      </c>
      <c r="C87" s="67" t="s">
        <v>15</v>
      </c>
      <c r="D87" s="70" t="s">
        <v>95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15.05" x14ac:dyDescent="0.35">
      <c r="A88" s="64"/>
      <c r="B88" s="61">
        <v>55</v>
      </c>
      <c r="C88" s="67" t="s">
        <v>16</v>
      </c>
      <c r="D88" s="70" t="s">
        <v>95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.05" x14ac:dyDescent="0.2">
      <c r="A89" s="9"/>
      <c r="B89" s="31">
        <v>56</v>
      </c>
      <c r="C89" s="36" t="s">
        <v>74</v>
      </c>
      <c r="D89" s="70" t="s">
        <v>95</v>
      </c>
      <c r="E89" s="19">
        <v>0.15</v>
      </c>
      <c r="F89" s="19">
        <f>IF(D89="DA",E89,0)</f>
        <v>0</v>
      </c>
      <c r="G89" s="93" t="s">
        <v>115</v>
      </c>
      <c r="H89" s="21"/>
      <c r="I89" s="21"/>
      <c r="J89" s="21"/>
      <c r="K89" s="95"/>
    </row>
    <row r="90" spans="1:11" ht="30.05" x14ac:dyDescent="0.2">
      <c r="A90" s="9"/>
      <c r="B90" s="31">
        <v>57</v>
      </c>
      <c r="C90" s="36" t="s">
        <v>75</v>
      </c>
      <c r="D90" s="70" t="s">
        <v>95</v>
      </c>
      <c r="E90" s="19">
        <v>0.2</v>
      </c>
      <c r="F90" s="19">
        <f>IF(D90="DA",E90,0)</f>
        <v>0</v>
      </c>
      <c r="G90" s="93" t="s">
        <v>116</v>
      </c>
      <c r="K90" s="95"/>
    </row>
    <row r="91" spans="1:11" ht="12.05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.0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.05" x14ac:dyDescent="0.35">
      <c r="A94" s="53" t="s">
        <v>85</v>
      </c>
      <c r="B94" s="57"/>
      <c r="C94" s="58"/>
    </row>
    <row r="95" spans="1:11" ht="30.05" customHeight="1" x14ac:dyDescent="0.35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.05" x14ac:dyDescent="0.2">
      <c r="A96" s="9"/>
      <c r="B96" s="31">
        <v>58</v>
      </c>
      <c r="C96" s="36" t="s">
        <v>13</v>
      </c>
      <c r="D96" s="70" t="s">
        <v>94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.05" customHeight="1" x14ac:dyDescent="0.35">
      <c r="A97" s="5"/>
      <c r="B97" s="31">
        <v>59</v>
      </c>
      <c r="C97" s="36" t="s">
        <v>14</v>
      </c>
      <c r="D97" s="70" t="s">
        <v>95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.1" x14ac:dyDescent="0.35">
      <c r="A98" s="5"/>
      <c r="B98" s="31">
        <v>60</v>
      </c>
      <c r="C98" s="36" t="s">
        <v>17</v>
      </c>
      <c r="D98" s="70" t="s">
        <v>94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.05" x14ac:dyDescent="0.2">
      <c r="A99" s="9"/>
      <c r="B99" s="31">
        <v>61</v>
      </c>
      <c r="C99" s="36" t="s">
        <v>18</v>
      </c>
      <c r="D99" s="70" t="s">
        <v>94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.05" customHeight="1" x14ac:dyDescent="0.35">
      <c r="A100" s="64"/>
      <c r="B100" s="61">
        <v>62</v>
      </c>
      <c r="C100" s="67" t="s">
        <v>52</v>
      </c>
      <c r="D100" s="70" t="s">
        <v>95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5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0.1</v>
      </c>
      <c r="G101" s="93"/>
      <c r="K101" s="95"/>
    </row>
    <row r="102" spans="1:11" ht="33.049999999999997" customHeight="1" x14ac:dyDescent="0.2">
      <c r="A102" s="9"/>
      <c r="B102" s="31">
        <v>64</v>
      </c>
      <c r="C102" s="36" t="s">
        <v>77</v>
      </c>
      <c r="D102" s="70" t="s">
        <v>94</v>
      </c>
      <c r="E102" s="19">
        <v>0.15</v>
      </c>
      <c r="F102" s="19">
        <f>IF(D102="DA",E102,0)</f>
        <v>0.15</v>
      </c>
      <c r="G102" s="93"/>
      <c r="K102" s="95"/>
    </row>
    <row r="103" spans="1:11" ht="15.05" x14ac:dyDescent="0.35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5" right="0.75" top="1" bottom="1" header="0.5" footer="0.5"/>
  <pageSetup paperSize="9" scale="9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55" x14ac:dyDescent="0.2"/>
  <cols>
    <col min="1" max="1" width="50.6640625" style="18" customWidth="1"/>
    <col min="2" max="2" width="19" style="18" customWidth="1"/>
    <col min="3" max="3" width="27.109375" style="18" customWidth="1"/>
    <col min="4" max="5" width="9.109375" style="18" customWidth="1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00000000000003" customHeight="1" x14ac:dyDescent="0.35">
      <c r="A5" s="14" t="s">
        <v>10</v>
      </c>
      <c r="B5" s="27">
        <f>Koeficijenti!K15</f>
        <v>0.2</v>
      </c>
      <c r="C5" s="97">
        <f>SUM(B5:B9)</f>
        <v>0.67700000000000005</v>
      </c>
      <c r="D5" s="17"/>
      <c r="E5" s="17"/>
      <c r="F5" s="1"/>
      <c r="G5" s="1"/>
      <c r="H5" s="1"/>
      <c r="I5" s="1"/>
      <c r="J5" s="1"/>
      <c r="K5" s="1"/>
    </row>
    <row r="6" spans="1:11" ht="38.200000000000003" customHeight="1" x14ac:dyDescent="0.35">
      <c r="A6" s="14" t="s">
        <v>2</v>
      </c>
      <c r="B6" s="27">
        <f>Koeficijenti!K24</f>
        <v>0.192</v>
      </c>
      <c r="C6" s="97"/>
      <c r="D6" s="17"/>
      <c r="E6" s="17"/>
      <c r="F6" s="1"/>
      <c r="G6" s="1"/>
      <c r="H6" s="1"/>
    </row>
    <row r="7" spans="1:11" ht="38.200000000000003" customHeight="1" x14ac:dyDescent="0.35">
      <c r="A7" s="14" t="s">
        <v>6</v>
      </c>
      <c r="B7" s="27">
        <f>Koeficijenti!K47</f>
        <v>0.04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00000000000003" customHeight="1" x14ac:dyDescent="0.2">
      <c r="A8" s="14" t="s">
        <v>11</v>
      </c>
      <c r="B8" s="27">
        <f>Koeficijenti!K86</f>
        <v>6.5000000000000002E-2</v>
      </c>
      <c r="C8" s="97"/>
    </row>
    <row r="9" spans="1:11" ht="38.200000000000003" customHeight="1" x14ac:dyDescent="0.2">
      <c r="A9" s="14" t="s">
        <v>12</v>
      </c>
      <c r="B9" s="27">
        <f>Koeficijenti!K96</f>
        <v>0.18000000000000002</v>
      </c>
      <c r="C9" s="97"/>
    </row>
    <row r="10" spans="1:11" ht="15.0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User</cp:lastModifiedBy>
  <cp:lastPrinted>2013-03-05T15:04:31Z</cp:lastPrinted>
  <dcterms:created xsi:type="dcterms:W3CDTF">2012-11-20T14:42:42Z</dcterms:created>
  <dcterms:modified xsi:type="dcterms:W3CDTF">2015-04-13T13:54:12Z</dcterms:modified>
</cp:coreProperties>
</file>