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40" windowWidth="15036" windowHeight="498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E103" i="1" l="1"/>
  <c r="F102" i="1"/>
  <c r="F101" i="1"/>
  <c r="F100" i="1"/>
  <c r="F99" i="1"/>
  <c r="F98" i="1"/>
  <c r="F97" i="1"/>
  <c r="K96" i="1"/>
  <c r="B9" i="2" s="1"/>
  <c r="F96" i="1"/>
  <c r="E91" i="1"/>
  <c r="F90" i="1"/>
  <c r="F89" i="1"/>
  <c r="F88" i="1"/>
  <c r="F87" i="1"/>
  <c r="F86" i="1"/>
  <c r="K86" i="1" s="1"/>
  <c r="B8" i="2" s="1"/>
  <c r="E81" i="1"/>
  <c r="F80" i="1"/>
  <c r="F79" i="1"/>
  <c r="F78" i="1"/>
  <c r="F77" i="1"/>
  <c r="F76" i="1"/>
  <c r="F75" i="1"/>
  <c r="F74" i="1"/>
  <c r="F73" i="1"/>
  <c r="F72" i="1"/>
  <c r="F71" i="1"/>
  <c r="F70" i="1"/>
  <c r="F69" i="1"/>
  <c r="K47" i="1" s="1"/>
  <c r="B7" i="2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E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K24" i="1"/>
  <c r="B6" i="2" s="1"/>
  <c r="F24" i="1"/>
  <c r="E19" i="1"/>
  <c r="F18" i="1"/>
  <c r="F17" i="1"/>
  <c r="F16" i="1"/>
  <c r="K15" i="1"/>
  <c r="B5" i="2" s="1"/>
  <c r="C5" i="2" s="1"/>
  <c r="F15" i="1"/>
</calcChain>
</file>

<file path=xl/sharedStrings.xml><?xml version="1.0" encoding="utf-8"?>
<sst xmlns="http://schemas.openxmlformats.org/spreadsheetml/2006/main" count="207" uniqueCount="103">
  <si>
    <t>KODEKS KORPORATIVNOG UPRAVLJANJA</t>
  </si>
  <si>
    <t>GODIŠNJI UPITNIK</t>
  </si>
  <si>
    <t>Sva pitanja sadržana u ovom upitniku odnos se na razdoblje od jedne poslovne godine na koje se odnose i godišnji financijski izvještaji.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</si>
  <si>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</si>
  <si>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</si>
  <si>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POSVEĆENOST PRINCIPIMA KRPORATIVNOG UPRAVLJANJA I DRUŠTVENA ODGOVORNOST</t>
  </si>
  <si>
    <t>Odgovori na ovaj set pitanja nose 20% cjelokupnog pokazatelja u odnosu na usklađenost društva sa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</si>
  <si>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</si>
  <si>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</si>
  <si>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</si>
  <si>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</si>
  <si>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</si>
  <si>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</si>
  <si>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</si>
  <si>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ili je usvojilo vlastitu politiku korporativnog upravljanja?</t>
  </si>
  <si>
    <t>DA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</si>
  <si>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</si>
  <si>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</si>
  <si>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Prilikom odlučivanja uzima li društvo u obzir interese svih dioničara društva, sukladno načelima kodeksa korporativnog upravljanja?</t>
  </si>
  <si>
    <t>DIONIČARI I GLAVNA SKUPŠTINA</t>
  </si>
  <si>
    <t>Odgovori na ovaj set pitanja nose 30% cjelokupnog pokazatelja u odnosu na usklađenost društva sa kodeksom korporativnog upravljanja.</t>
  </si>
  <si>
    <t>Nalazi li se društvo u odnosu uzajamnog dioničarstva s drugim društvom ili društvima? (ako da, objasniti)</t>
  </si>
  <si>
    <t>NE</t>
  </si>
  <si>
    <t>Daje li svaka dionica društva pravo na jedan glas ? ( ako ne,objasniti)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</si>
  <si>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</si>
  <si>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</si>
  <si>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</si>
  <si>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</si>
  <si>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</si>
  <si>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*PSN</t>
  </si>
  <si>
    <t>Sadrži li odluka o isplati dividende ili predujma dividende datum na koji osoba koja je dioničar stječe pravo na isplatu dividende i datum ili razdoblje kada se isplaćuje dividenda? (ako ne, objasniti)</t>
  </si>
  <si>
    <t>Je li datum isplate dividende ili predujma dividende najviše 30 dana nakon dana donošenja odluke? (ako ne, objasniti)</t>
  </si>
  <si>
    <t>Jesu li prilikom isplate dividende ili predujma dividende favorizirani pojedini dioničari? (ako da, objasniti)</t>
  </si>
  <si>
    <t>Je li dioničarima omogućeno sudjelovanje i glasovanje na glavnoj skupštini društva upotrebom sredstava suvremene komunikacijske tehnologije? (ako ne,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</si>
  <si>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</si>
  <si>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 li uprava društva javno objavila odluke glavne skupštine?</t>
  </si>
  <si>
    <t>Je li uprava društva javno objavila podatke o eventualnim tužbama na pobijanje tih odluka?  (ako ne, objasniti)</t>
  </si>
  <si>
    <t>UPRAVNA I NADZORNA TIJELA</t>
  </si>
  <si>
    <t>NAVEDITE IMENA UPRAVE I NJIHOVE FUNKCIJE:</t>
  </si>
  <si>
    <t>Goranko Fižulić, predsjednik Uprave</t>
  </si>
  <si>
    <t>NAVEDITE IMENA NADZORNOG ODBORA I NJIHOVE FUNKCIJE:</t>
  </si>
  <si>
    <t>Članovi NO: William Crewdson, Roland Žuvanić, Biserka Preininger Fižulić</t>
  </si>
  <si>
    <t>Odgovori na ovaj set pitanja nose 20 % cjelokunog pokazatelja u odnosu na usklađenost društva sa kodeksom korporativnog upravljanja.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</si>
  <si>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</si>
  <si>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  (ako ne, objasniti)</t>
  </si>
  <si>
    <t>Je li nadzorni odbor odnosno neizvršni direktori upravnog odbora društva sastavljen većinom od neovisnih članova?(ako ne, objasniti)</t>
  </si>
  <si>
    <t>Postoji li u društvu dugoročan plan sukcesije? (ako ne, objasniti).</t>
  </si>
  <si>
    <t>Je li nagrada ili naknada koju primaju članovi nadzornog odnosno upravnog odbora u cijelosti ili dijelom određena prema doprinosu uspješnosti društva? (ako ne, objasniti)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</si>
  <si>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</si>
  <si>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</si>
  <si>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</si>
  <si>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Jesu li svi poslovi u kojima su sudjelovali članovi nadzornog odnosno upravnog odbora ili s njima povezane osobe i društvo ili s njim povezane osobe jasno navedeni u izvješćima društva? (ako ne objasniti)</t>
  </si>
  <si>
    <t>Nije bilo takvih poslova</t>
  </si>
  <si>
    <t>Postoje li ugovori ili sporazumi između člana nadzornog odnosno upravnog odbora društva?</t>
  </si>
  <si>
    <t>Jesu li prethodno odobreni od strane nadzornog odnora odnosno upravnog odbora? (ako ne, objasniti)</t>
  </si>
  <si>
    <t>Jesu li bitni elementi svih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</si>
  <si>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</si>
  <si>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</si>
  <si>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>Je li nadzorni odnosno upravni odbor ustrojio komisiju za reviziju (revizorski odbor)?</t>
  </si>
  <si>
    <t>Je li većina članova komisije iz redova neovisnih članova nadzornog odbora? (ako ne, objasniti)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</si>
  <si>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</si>
  <si>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</si>
  <si>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</si>
  <si>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izvršila procjenu potrebe za uspostavom takve funkcije?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</si>
  <si>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</si>
  <si>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</si>
  <si>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</si>
  <si>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razmotrila učinkovitost vanjske revizije i postupke višeg rukovodećeg kadra s obzirom na preporuke koje je iznio vanjski revizor? (ako ne, objasniti)</t>
  </si>
  <si>
    <t>Je li komisija za reviziju osigurala dostavu kvalitetnih informacija ovisnih i povezanih društava te trećih osoba (kao što su stručni savjetnici)? (ako ne, objasniti)</t>
  </si>
  <si>
    <t>Je li dokumentacija relevantna za rad nadzornog odbora odnosno upravnog odbora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</si>
  <si>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</si>
  <si>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</si>
  <si>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</si>
  <si>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</si>
  <si>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</si>
  <si>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</si>
  <si>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</si>
  <si>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</si>
  <si>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REVIZIJA I MEHANIZMI UNUTARNJE KONTROLE</t>
  </si>
  <si>
    <t>Odgovori na ovo područje nose 10% cjelokupnog pokazatelja u odnosu na usklađenost društva sa kodeksom korporativnog upravljanja.</t>
  </si>
  <si>
    <t>Ima li društvo vanjskog revizora?</t>
  </si>
  <si>
    <t>Je li je vanjski revizor društva vlasnički ili interesno povezan sa društvom?</t>
  </si>
  <si>
    <t>Je li vanjski revizor društva, pruža društvu, sam ili putem povezanih osoba, druge usluge?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</si>
  <si>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</si>
  <si>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</si>
  <si>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TRANSPARENTNOST I JAVNOST POSLOVANJA</t>
  </si>
  <si>
    <t>Odgovori na ovo poglavlje nose 20% cjelokupnog pokazatelja u odnosu na usklađenost društva sa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</si>
  <si>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</si>
  <si>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</si>
  <si>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</si>
  <si>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</si>
  <si>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</si>
  <si>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</si>
  <si>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>Slažu li se svi članovi uprave i nadzornog ili upravnog odbora da su navodi izneseni u odgovorima na ovaj upitnik po njihovom najboljem saznanju u cijelosti istiniti?</t>
  </si>
  <si>
    <t>Vrijednost ocjenjivanog područja</t>
  </si>
  <si>
    <t>UKUPNA VRIJEDNOST IZDAVATELJA</t>
  </si>
  <si>
    <t>MAGMA d.d., Baštijanova 52a, ZAGREB, OIB: 67215092378</t>
  </si>
  <si>
    <t>29.03.2014.</t>
  </si>
  <si>
    <t>Goranko Fižulić, predsjednik Uprave , Tel: 091 3656 905</t>
  </si>
  <si>
    <t xml:space="preserve">OSNOVNI PODACI O DRUŠTVU: </t>
  </si>
  <si>
    <t xml:space="preserve">KONTAKT OSOBA I BROJ TELEFONA: </t>
  </si>
  <si>
    <t>DATUM ISPUNJAVANJA UPITNIKA:</t>
  </si>
  <si>
    <t>Zbog pada prodaje i nelikvidnosti društvo je 19.veljače 2013. podnijelo zahtjev za pokretanjem postupka predstecajne nagodbe (*PSN)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</si>
</sst>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7">
    <font>
      <sz val="10"/>
      <color rgb="FF000000"/>
      <name val="Arial"/>
    </font>
    <font>
      <sz val="10"/>
      <color rgb="FF000000"/>
      <name val="Palatino linotype"/>
    </font>
    <font>
      <sz val="10"/>
      <color rgb="FF000000"/>
      <name val="Palatino linotype"/>
    </font>
    <font>
      <b/>
      <sz val="10"/>
      <color rgb="FF000000"/>
      <name val="Palatino linotype"/>
    </font>
    <font>
      <sz val="10"/>
      <color rgb="FF000000"/>
      <name val="Arial"/>
    </font>
    <font>
      <b/>
      <sz val="10"/>
      <color rgb="FF000000"/>
      <name val="Palatino linotype"/>
    </font>
    <font>
      <b/>
      <sz val="10"/>
      <color rgb="FF000000"/>
      <name val="Palatino linotype"/>
    </font>
    <font>
      <b/>
      <sz val="10"/>
      <color rgb="FF000000"/>
      <name val="Palatino linotype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Palatino linotype"/>
    </font>
    <font>
      <sz val="10"/>
      <color rgb="FF000000"/>
      <name val="Palatino linotype"/>
    </font>
    <font>
      <sz val="10"/>
      <color rgb="FF000000"/>
      <name val="Palatino linotype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Palatino linotype"/>
    </font>
    <font>
      <sz val="10"/>
      <color rgb="FF000000"/>
      <name val="Palatino linotype"/>
    </font>
    <font>
      <sz val="10"/>
      <color rgb="FF000000"/>
      <name val="Palatino linotype"/>
    </font>
    <font>
      <b/>
      <sz val="14"/>
      <color rgb="FF80008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Palatino linotype"/>
    </font>
    <font>
      <sz val="10"/>
      <color rgb="FF000000"/>
      <name val="Arial"/>
    </font>
    <font>
      <sz val="10"/>
      <color rgb="FF000000"/>
      <name val="Palatino linotype"/>
    </font>
    <font>
      <sz val="10"/>
      <color rgb="FF000000"/>
      <name val="Arial"/>
    </font>
    <font>
      <b/>
      <sz val="10"/>
      <color rgb="FF000000"/>
      <name val="Palatino linotype"/>
    </font>
    <font>
      <sz val="10"/>
      <color rgb="FF000000"/>
      <name val="Arial"/>
    </font>
    <font>
      <b/>
      <sz val="10"/>
      <color rgb="FF000000"/>
      <name val="Palatino linotype"/>
    </font>
    <font>
      <b/>
      <sz val="10"/>
      <color rgb="FF000000"/>
      <name val="Arial"/>
    </font>
    <font>
      <b/>
      <sz val="18"/>
      <color rgb="FF000000"/>
      <name val="Arial"/>
    </font>
    <font>
      <b/>
      <sz val="14"/>
      <color rgb="FF0C0C0C"/>
      <name val="Arial"/>
    </font>
    <font>
      <b/>
      <sz val="18"/>
      <color rgb="FF000000"/>
      <name val="Arial"/>
    </font>
    <font>
      <sz val="10"/>
      <color rgb="FF000000"/>
      <name val="Palatino linotype"/>
    </font>
    <font>
      <b/>
      <sz val="10"/>
      <color rgb="FF000000"/>
      <name val="Palatino linotype"/>
    </font>
    <font>
      <sz val="10"/>
      <color rgb="FF0C0C0C"/>
      <name val="Arial"/>
    </font>
    <font>
      <b/>
      <sz val="14"/>
      <color rgb="FF0C0C0C"/>
      <name val="Arial"/>
    </font>
    <font>
      <b/>
      <sz val="10"/>
      <color rgb="FF000000"/>
      <name val="Palatino linotype"/>
    </font>
    <font>
      <sz val="10"/>
      <color rgb="FF000000"/>
      <name val="Arial"/>
    </font>
    <font>
      <b/>
      <sz val="18"/>
      <color rgb="FF000000"/>
      <name val="Arial"/>
    </font>
    <font>
      <sz val="10"/>
      <color rgb="FF000000"/>
      <name val="Palatino linotype"/>
    </font>
    <font>
      <b/>
      <sz val="10"/>
      <color rgb="FF000000"/>
      <name val="Palatino linotype"/>
    </font>
    <font>
      <b/>
      <sz val="10"/>
      <color rgb="FF000000"/>
      <name val="Palatino linotype"/>
    </font>
    <font>
      <sz val="10"/>
      <color rgb="FF000000"/>
      <name val="Palatino linotype"/>
    </font>
    <font>
      <sz val="10"/>
      <color rgb="FF000000"/>
      <name val="Palatino linotype"/>
    </font>
    <font>
      <sz val="10"/>
      <color rgb="FF000000"/>
      <name val="Palatino linotype"/>
    </font>
    <font>
      <sz val="10"/>
      <color rgb="FF000000"/>
      <name val="Arial"/>
    </font>
    <font>
      <sz val="10"/>
      <color rgb="FF000000"/>
      <name val="Palatino linotype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C0C0C"/>
      <name val="Arial"/>
    </font>
    <font>
      <sz val="10"/>
      <color rgb="FF000000"/>
      <name val="Palatino linotype"/>
    </font>
    <font>
      <b/>
      <sz val="10"/>
      <color rgb="FF800080"/>
      <name val="Arial"/>
    </font>
    <font>
      <sz val="10"/>
      <color rgb="FF000000"/>
      <name val="Arial"/>
    </font>
    <font>
      <b/>
      <sz val="36"/>
      <color rgb="FF000000"/>
      <name val="Aharoni"/>
    </font>
    <font>
      <sz val="10"/>
      <color rgb="FF000000"/>
      <name val="Palatino linotype"/>
    </font>
    <font>
      <sz val="10"/>
      <color rgb="FF000000"/>
      <name val="Palatino linotype"/>
    </font>
    <font>
      <sz val="10"/>
      <color rgb="FF000000"/>
      <name val="Palatino linotype"/>
    </font>
    <font>
      <sz val="10"/>
      <color rgb="FF000000"/>
      <name val="Palatino linotype"/>
    </font>
    <font>
      <b/>
      <sz val="10"/>
      <color rgb="FF80008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Palatino linotype"/>
    </font>
    <font>
      <b/>
      <sz val="10"/>
      <color rgb="FF000000"/>
      <name val="Arial"/>
    </font>
    <font>
      <b/>
      <sz val="10"/>
      <color rgb="FF0C0C0C"/>
      <name val="Arial"/>
    </font>
    <font>
      <b/>
      <sz val="10"/>
      <color rgb="FF000000"/>
      <name val="Palatino linotype"/>
    </font>
    <font>
      <sz val="10"/>
      <color rgb="FF000000"/>
      <name val="Palatino linotype"/>
    </font>
    <font>
      <sz val="10"/>
      <color rgb="FF000000"/>
      <name val="Palatino linotype"/>
    </font>
    <font>
      <b/>
      <sz val="16"/>
      <color rgb="FFFFFFFF"/>
      <name val="Palatino linotype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Palatino linotype"/>
    </font>
    <font>
      <sz val="10"/>
      <color rgb="FF000000"/>
      <name val="Arial"/>
    </font>
    <font>
      <b/>
      <sz val="10"/>
      <color rgb="FF000000"/>
      <name val="Palatino linotype"/>
    </font>
    <font>
      <b/>
      <sz val="10"/>
      <color rgb="FF000000"/>
      <name val="Arial"/>
    </font>
    <font>
      <sz val="10"/>
      <color rgb="FF000000"/>
      <name val="Palatino linotype"/>
    </font>
    <font>
      <sz val="10"/>
      <color rgb="FF000000"/>
      <name val="Arial"/>
    </font>
    <font>
      <b/>
      <sz val="10"/>
      <color rgb="FF000000"/>
      <name val="Palatino linotype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Palatino linotype"/>
    </font>
    <font>
      <sz val="10"/>
      <color rgb="FF000000"/>
      <name val="Arial"/>
    </font>
    <font>
      <sz val="10"/>
      <color rgb="FF000000"/>
      <name val="Palatino linotype"/>
    </font>
    <font>
      <b/>
      <sz val="10"/>
      <color rgb="FF000000"/>
      <name val="Palatino linotype"/>
    </font>
    <font>
      <sz val="10"/>
      <color rgb="FF000000"/>
      <name val="Palatino linotype"/>
    </font>
    <font>
      <sz val="10"/>
      <color rgb="FF000000"/>
      <name val="Palatino linotype"/>
    </font>
    <font>
      <b/>
      <sz val="1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Palatino linotype"/>
    </font>
    <font>
      <b/>
      <sz val="10"/>
      <color rgb="FF000000"/>
      <name val="Palatino linotype"/>
    </font>
    <font>
      <b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8D8D8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Alignment="1">
      <alignment wrapText="1"/>
    </xf>
    <xf numFmtId="0" fontId="1" fillId="0" borderId="0" xfId="0" applyFont="1"/>
    <xf numFmtId="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0" borderId="6" xfId="0" applyFont="1" applyBorder="1"/>
    <xf numFmtId="0" fontId="10" fillId="0" borderId="0" xfId="0" applyFont="1"/>
    <xf numFmtId="0" fontId="11" fillId="0" borderId="7" xfId="0" applyFont="1" applyBorder="1" applyAlignment="1">
      <alignment horizontal="center" vertical="center"/>
    </xf>
    <xf numFmtId="10" fontId="12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9" fontId="16" fillId="0" borderId="10" xfId="0" applyNumberFormat="1" applyFont="1" applyBorder="1"/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9" fillId="4" borderId="0" xfId="0" applyFont="1" applyFill="1" applyAlignment="1">
      <alignment wrapText="1"/>
    </xf>
    <xf numFmtId="0" fontId="20" fillId="0" borderId="0" xfId="0" applyFont="1"/>
    <xf numFmtId="0" fontId="21" fillId="0" borderId="13" xfId="0" applyFont="1" applyBorder="1"/>
    <xf numFmtId="0" fontId="22" fillId="5" borderId="14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vertical="center"/>
    </xf>
    <xf numFmtId="0" fontId="24" fillId="0" borderId="16" xfId="0" applyFont="1" applyBorder="1"/>
    <xf numFmtId="0" fontId="25" fillId="0" borderId="0" xfId="0" applyFont="1" applyAlignment="1">
      <alignment horizontal="left" vertical="center" wrapText="1"/>
    </xf>
    <xf numFmtId="0" fontId="26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29" fillId="7" borderId="0" xfId="0" applyFont="1" applyFill="1" applyAlignment="1">
      <alignment horizontal="left" vertical="top"/>
    </xf>
    <xf numFmtId="9" fontId="30" fillId="0" borderId="20" xfId="0" applyNumberFormat="1" applyFont="1" applyBorder="1" applyAlignment="1">
      <alignment horizontal="center" vertical="center"/>
    </xf>
    <xf numFmtId="0" fontId="31" fillId="8" borderId="0" xfId="0" applyFont="1" applyFill="1" applyAlignment="1">
      <alignment horizontal="left"/>
    </xf>
    <xf numFmtId="0" fontId="32" fillId="0" borderId="21" xfId="0" applyFont="1" applyBorder="1" applyAlignment="1">
      <alignment horizontal="center" vertical="center"/>
    </xf>
    <xf numFmtId="0" fontId="33" fillId="9" borderId="22" xfId="0" applyFont="1" applyFill="1" applyBorder="1" applyAlignment="1">
      <alignment horizontal="left" vertical="center" wrapText="1"/>
    </xf>
    <xf numFmtId="0" fontId="34" fillId="0" borderId="23" xfId="0" applyFont="1" applyBorder="1" applyAlignment="1">
      <alignment horizontal="center" vertical="center"/>
    </xf>
    <xf numFmtId="0" fontId="35" fillId="10" borderId="0" xfId="0" applyFont="1" applyFill="1" applyAlignment="1">
      <alignment wrapText="1"/>
    </xf>
    <xf numFmtId="0" fontId="36" fillId="11" borderId="0" xfId="0" applyFont="1" applyFill="1" applyAlignment="1">
      <alignment wrapText="1"/>
    </xf>
    <xf numFmtId="0" fontId="37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/>
    </xf>
    <xf numFmtId="0" fontId="43" fillId="0" borderId="30" xfId="0" applyFont="1" applyBorder="1"/>
    <xf numFmtId="0" fontId="44" fillId="0" borderId="31" xfId="0" applyFont="1" applyBorder="1" applyAlignment="1">
      <alignment horizontal="left" vertical="center" wrapText="1"/>
    </xf>
    <xf numFmtId="0" fontId="45" fillId="0" borderId="32" xfId="0" applyFont="1" applyBorder="1" applyAlignment="1">
      <alignment wrapText="1"/>
    </xf>
    <xf numFmtId="0" fontId="46" fillId="0" borderId="33" xfId="0" applyFont="1" applyBorder="1"/>
    <xf numFmtId="0" fontId="47" fillId="0" borderId="0" xfId="0" applyFont="1" applyAlignment="1">
      <alignment horizontal="center" vertical="center" wrapText="1"/>
    </xf>
    <xf numFmtId="0" fontId="48" fillId="12" borderId="0" xfId="0" applyFont="1" applyFill="1" applyAlignment="1">
      <alignment vertical="center"/>
    </xf>
    <xf numFmtId="0" fontId="49" fillId="13" borderId="0" xfId="0" applyFont="1" applyFill="1" applyAlignment="1">
      <alignment wrapText="1"/>
    </xf>
    <xf numFmtId="0" fontId="50" fillId="14" borderId="0" xfId="0" applyFont="1" applyFill="1"/>
    <xf numFmtId="0" fontId="51" fillId="0" borderId="34" xfId="0" applyFont="1" applyBorder="1" applyAlignment="1">
      <alignment horizontal="center" vertical="center"/>
    </xf>
    <xf numFmtId="0" fontId="52" fillId="15" borderId="0" xfId="0" applyFont="1" applyFill="1" applyAlignment="1">
      <alignment horizontal="left" wrapText="1"/>
    </xf>
    <xf numFmtId="0" fontId="53" fillId="0" borderId="35" xfId="0" applyFont="1" applyBorder="1"/>
    <xf numFmtId="0" fontId="55" fillId="0" borderId="0" xfId="0" applyFont="1" applyAlignment="1">
      <alignment horizontal="left" vertical="center" wrapText="1"/>
    </xf>
    <xf numFmtId="0" fontId="56" fillId="0" borderId="37" xfId="0" applyFont="1" applyBorder="1" applyAlignment="1">
      <alignment horizontal="left" vertical="center" wrapText="1"/>
    </xf>
    <xf numFmtId="0" fontId="57" fillId="0" borderId="38" xfId="0" applyFont="1" applyBorder="1"/>
    <xf numFmtId="0" fontId="58" fillId="0" borderId="39" xfId="0" applyFont="1" applyBorder="1"/>
    <xf numFmtId="0" fontId="59" fillId="17" borderId="0" xfId="0" applyFont="1" applyFill="1" applyAlignment="1">
      <alignment wrapText="1"/>
    </xf>
    <xf numFmtId="0" fontId="60" fillId="18" borderId="40" xfId="0" applyFont="1" applyFill="1" applyBorder="1" applyAlignment="1">
      <alignment horizontal="left" vertical="top"/>
    </xf>
    <xf numFmtId="0" fontId="61" fillId="0" borderId="41" xfId="0" applyFont="1" applyBorder="1"/>
    <xf numFmtId="10" fontId="62" fillId="0" borderId="42" xfId="0" applyNumberFormat="1" applyFont="1" applyBorder="1" applyAlignment="1">
      <alignment horizontal="center" vertical="center"/>
    </xf>
    <xf numFmtId="0" fontId="63" fillId="0" borderId="43" xfId="0" applyFont="1" applyBorder="1"/>
    <xf numFmtId="0" fontId="64" fillId="19" borderId="0" xfId="0" applyFont="1" applyFill="1" applyAlignment="1">
      <alignment horizontal="left"/>
    </xf>
    <xf numFmtId="0" fontId="65" fillId="0" borderId="44" xfId="0" applyFont="1" applyBorder="1"/>
    <xf numFmtId="0" fontId="66" fillId="0" borderId="0" xfId="0" applyFont="1" applyAlignment="1">
      <alignment horizontal="center" vertical="center"/>
    </xf>
    <xf numFmtId="0" fontId="67" fillId="0" borderId="45" xfId="0" applyFont="1" applyBorder="1" applyAlignment="1">
      <alignment horizontal="center" vertical="center" wrapText="1"/>
    </xf>
    <xf numFmtId="9" fontId="68" fillId="20" borderId="46" xfId="0" applyNumberFormat="1" applyFont="1" applyFill="1" applyBorder="1" applyAlignment="1">
      <alignment horizontal="center" vertical="center" wrapText="1"/>
    </xf>
    <xf numFmtId="0" fontId="69" fillId="0" borderId="47" xfId="0" applyFont="1" applyBorder="1"/>
    <xf numFmtId="0" fontId="70" fillId="0" borderId="48" xfId="0" applyFont="1" applyBorder="1"/>
    <xf numFmtId="0" fontId="71" fillId="21" borderId="0" xfId="0" applyFont="1" applyFill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49" xfId="0" applyFont="1" applyBorder="1"/>
    <xf numFmtId="0" fontId="74" fillId="0" borderId="50" xfId="0" applyFont="1" applyBorder="1" applyAlignment="1">
      <alignment horizontal="center" vertical="center" wrapText="1"/>
    </xf>
    <xf numFmtId="0" fontId="75" fillId="22" borderId="51" xfId="0" applyFont="1" applyFill="1" applyBorder="1" applyAlignment="1">
      <alignment horizontal="center" vertical="center"/>
    </xf>
    <xf numFmtId="0" fontId="76" fillId="0" borderId="52" xfId="0" applyFont="1" applyBorder="1"/>
    <xf numFmtId="0" fontId="77" fillId="0" borderId="53" xfId="0" applyFont="1" applyBorder="1" applyAlignment="1">
      <alignment horizontal="left" vertical="center"/>
    </xf>
    <xf numFmtId="0" fontId="78" fillId="0" borderId="54" xfId="0" applyFont="1" applyBorder="1"/>
    <xf numFmtId="0" fontId="79" fillId="0" borderId="55" xfId="0" applyFont="1" applyBorder="1" applyAlignment="1">
      <alignment horizontal="left" vertical="center" wrapText="1"/>
    </xf>
    <xf numFmtId="0" fontId="80" fillId="0" borderId="56" xfId="0" applyFont="1" applyBorder="1" applyAlignment="1">
      <alignment horizontal="center" vertical="center"/>
    </xf>
    <xf numFmtId="0" fontId="81" fillId="0" borderId="57" xfId="0" applyFont="1" applyBorder="1" applyAlignment="1">
      <alignment horizontal="center" vertical="center"/>
    </xf>
    <xf numFmtId="0" fontId="82" fillId="23" borderId="58" xfId="0" applyFont="1" applyFill="1" applyBorder="1" applyAlignment="1">
      <alignment horizontal="center" vertical="center"/>
    </xf>
    <xf numFmtId="0" fontId="83" fillId="0" borderId="0" xfId="0" applyFont="1" applyAlignment="1">
      <alignment horizontal="left"/>
    </xf>
    <xf numFmtId="0" fontId="84" fillId="24" borderId="0" xfId="0" applyFont="1" applyFill="1"/>
    <xf numFmtId="9" fontId="85" fillId="0" borderId="59" xfId="0" applyNumberFormat="1" applyFont="1" applyBorder="1" applyAlignment="1">
      <alignment horizontal="center" vertical="center"/>
    </xf>
    <xf numFmtId="0" fontId="86" fillId="0" borderId="60" xfId="0" applyFont="1" applyBorder="1" applyAlignment="1">
      <alignment horizontal="left" vertical="center" wrapText="1"/>
    </xf>
    <xf numFmtId="0" fontId="87" fillId="25" borderId="61" xfId="0" applyFont="1" applyFill="1" applyBorder="1" applyAlignment="1">
      <alignment horizontal="left" vertical="top" wrapText="1"/>
    </xf>
    <xf numFmtId="0" fontId="88" fillId="0" borderId="62" xfId="0" applyFont="1" applyBorder="1" applyAlignment="1">
      <alignment horizontal="center" vertical="center"/>
    </xf>
    <xf numFmtId="0" fontId="90" fillId="26" borderId="64" xfId="0" applyFont="1" applyFill="1" applyBorder="1" applyAlignment="1">
      <alignment horizontal="center" vertical="center" wrapText="1"/>
    </xf>
    <xf numFmtId="0" fontId="91" fillId="0" borderId="65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93" fillId="0" borderId="66" xfId="0" applyFont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3" fillId="0" borderId="0" xfId="0" applyFont="1"/>
    <xf numFmtId="9" fontId="39" fillId="0" borderId="26" xfId="0" applyNumberFormat="1" applyFont="1" applyBorder="1" applyAlignment="1">
      <alignment horizontal="center" vertical="center"/>
    </xf>
    <xf numFmtId="0" fontId="89" fillId="0" borderId="63" xfId="0" applyFont="1" applyBorder="1" applyAlignment="1">
      <alignment horizontal="center" vertical="center"/>
    </xf>
    <xf numFmtId="10" fontId="54" fillId="16" borderId="36" xfId="0" applyNumberFormat="1" applyFont="1" applyFill="1" applyBorder="1" applyAlignment="1">
      <alignment horizontal="center" vertical="center" wrapText="1"/>
    </xf>
    <xf numFmtId="0" fontId="95" fillId="27" borderId="67" xfId="0" applyFont="1" applyFill="1" applyBorder="1" applyAlignment="1">
      <alignment horizontal="left" vertical="center" wrapText="1"/>
    </xf>
    <xf numFmtId="0" fontId="95" fillId="9" borderId="22" xfId="0" applyFont="1" applyFill="1" applyBorder="1" applyAlignment="1">
      <alignment horizontal="left" vertical="center" wrapText="1"/>
    </xf>
    <xf numFmtId="0" fontId="96" fillId="25" borderId="6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0</xdr:rowOff>
    </xdr:from>
    <xdr:ext cx="5819775" cy="19050"/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819775" cy="19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topLeftCell="A64" zoomScaleNormal="100" workbookViewId="0">
      <selection activeCell="N27" sqref="N27"/>
    </sheetView>
  </sheetViews>
  <sheetFormatPr defaultColWidth="8" defaultRowHeight="12.75" customHeight="1"/>
  <cols>
    <col min="1" max="1" width="7.77734375" customWidth="1"/>
    <col min="2" max="2" width="8.6640625" style="14" customWidth="1"/>
    <col min="3" max="3" width="75.33203125" style="25" customWidth="1"/>
    <col min="4" max="4" width="10.33203125" customWidth="1"/>
    <col min="5" max="5" width="9.109375" hidden="1" customWidth="1"/>
    <col min="6" max="6" width="11" hidden="1" customWidth="1"/>
    <col min="7" max="7" width="31.5546875" customWidth="1"/>
    <col min="8" max="8" width="12.6640625" hidden="1" customWidth="1"/>
    <col min="9" max="10" width="9.109375" hidden="1" customWidth="1"/>
    <col min="11" max="11" width="11.6640625" hidden="1" customWidth="1"/>
  </cols>
  <sheetData>
    <row r="1" spans="1:11" s="82" customFormat="1" ht="9.6" customHeight="1">
      <c r="C1" s="35"/>
      <c r="D1" s="48"/>
      <c r="E1" s="69"/>
      <c r="F1" s="8"/>
      <c r="G1" s="29"/>
    </row>
    <row r="2" spans="1:11" s="82" customFormat="1" ht="19.2" customHeight="1">
      <c r="A2" s="31" t="s">
        <v>0</v>
      </c>
      <c r="B2" s="36"/>
      <c r="C2" s="36"/>
      <c r="D2" s="19"/>
      <c r="E2" s="69"/>
      <c r="F2" s="80"/>
      <c r="G2" s="29"/>
    </row>
    <row r="3" spans="1:11" s="82" customFormat="1" ht="16.2" hidden="1" customHeight="1">
      <c r="A3" s="62" t="s">
        <v>1</v>
      </c>
      <c r="B3" s="49"/>
      <c r="C3" s="35"/>
      <c r="D3" s="48"/>
      <c r="E3" s="69"/>
      <c r="F3" s="80"/>
      <c r="G3" s="29"/>
    </row>
    <row r="4" spans="1:11" s="82" customFormat="1" ht="26.4" customHeight="1">
      <c r="B4" s="51"/>
      <c r="C4" s="51"/>
      <c r="D4" s="57"/>
      <c r="E4" s="69"/>
      <c r="F4" s="73"/>
      <c r="G4" s="58"/>
    </row>
    <row r="5" spans="1:11" ht="31.8" customHeight="1">
      <c r="A5" s="92" t="s">
        <v>99</v>
      </c>
      <c r="B5" s="64"/>
      <c r="C5" s="53"/>
      <c r="D5" s="1"/>
      <c r="E5" s="1"/>
      <c r="F5" s="24"/>
      <c r="G5" s="96" t="s">
        <v>96</v>
      </c>
      <c r="H5" s="59"/>
      <c r="I5" s="20"/>
      <c r="J5" s="20"/>
      <c r="K5" s="20"/>
    </row>
    <row r="6" spans="1:11" ht="31.2" customHeight="1">
      <c r="A6" s="92" t="s">
        <v>100</v>
      </c>
      <c r="B6" s="64"/>
      <c r="C6" s="53"/>
      <c r="D6" s="1"/>
      <c r="E6" s="1"/>
      <c r="F6" s="24"/>
      <c r="G6" s="96" t="s">
        <v>98</v>
      </c>
      <c r="H6" s="59"/>
      <c r="I6" s="20"/>
      <c r="J6" s="20"/>
      <c r="K6" s="20"/>
    </row>
    <row r="7" spans="1:11" ht="20.399999999999999" customHeight="1">
      <c r="A7" s="92" t="s">
        <v>101</v>
      </c>
      <c r="B7" s="64"/>
      <c r="C7" s="53"/>
      <c r="D7" s="1"/>
      <c r="E7" s="1"/>
      <c r="F7" s="24"/>
      <c r="G7" s="97" t="s">
        <v>97</v>
      </c>
      <c r="H7" s="59"/>
      <c r="I7" s="20"/>
      <c r="J7" s="20"/>
      <c r="K7" s="20"/>
    </row>
    <row r="8" spans="1:11" ht="15" customHeight="1">
      <c r="A8" s="10" t="s">
        <v>2</v>
      </c>
      <c r="B8" s="64"/>
      <c r="C8" s="53"/>
      <c r="D8" s="1"/>
      <c r="E8" s="1"/>
      <c r="F8" s="1"/>
      <c r="G8" s="1"/>
      <c r="H8" s="20"/>
      <c r="I8" s="20"/>
      <c r="J8" s="20"/>
      <c r="K8" s="20"/>
    </row>
    <row r="9" spans="1:11" ht="15" customHeight="1">
      <c r="A9" s="10" t="s">
        <v>3</v>
      </c>
      <c r="B9" s="64"/>
      <c r="C9" s="53"/>
      <c r="D9" s="1"/>
      <c r="E9" s="1"/>
      <c r="F9" s="1"/>
      <c r="G9" s="1"/>
      <c r="H9" s="20"/>
      <c r="I9" s="20"/>
      <c r="J9" s="20"/>
      <c r="K9" s="20"/>
    </row>
    <row r="10" spans="1:11" ht="15" customHeight="1">
      <c r="A10" s="10" t="s">
        <v>4</v>
      </c>
      <c r="B10" s="64"/>
      <c r="C10" s="53"/>
      <c r="D10" s="1"/>
      <c r="E10" s="1"/>
      <c r="F10" s="1"/>
      <c r="G10" s="1"/>
      <c r="H10" s="20"/>
      <c r="I10" s="20"/>
      <c r="J10" s="20"/>
      <c r="K10" s="20"/>
    </row>
    <row r="11" spans="1:11" ht="15" customHeight="1">
      <c r="A11" s="10"/>
      <c r="B11" s="64"/>
      <c r="C11" s="53"/>
      <c r="D11" s="1"/>
      <c r="E11" s="1"/>
      <c r="F11" s="1"/>
      <c r="G11" s="1"/>
      <c r="H11" s="20"/>
      <c r="I11" s="20"/>
      <c r="J11" s="20"/>
      <c r="K11" s="20"/>
    </row>
    <row r="12" spans="1:11" ht="15" customHeight="1">
      <c r="A12" s="5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 customHeight="1">
      <c r="A13" s="63" t="s">
        <v>6</v>
      </c>
      <c r="B13" s="3"/>
      <c r="C13" s="40"/>
      <c r="D13" s="63"/>
      <c r="E13" s="63"/>
      <c r="F13" s="55"/>
      <c r="G13" s="55"/>
      <c r="H13" s="1"/>
      <c r="I13" s="1"/>
      <c r="J13" s="1"/>
      <c r="K13" s="9"/>
    </row>
    <row r="14" spans="1:11" s="89" customFormat="1" ht="30" customHeight="1">
      <c r="A14" s="72"/>
      <c r="B14" s="72" t="s">
        <v>7</v>
      </c>
      <c r="C14" s="72" t="s">
        <v>8</v>
      </c>
      <c r="D14" s="72" t="s">
        <v>9</v>
      </c>
      <c r="E14" s="72" t="s">
        <v>10</v>
      </c>
      <c r="F14" s="72" t="s">
        <v>11</v>
      </c>
      <c r="G14" s="72" t="s">
        <v>12</v>
      </c>
      <c r="H14" s="65"/>
      <c r="I14" s="46"/>
      <c r="J14" s="17"/>
      <c r="K14" s="72" t="s">
        <v>13</v>
      </c>
    </row>
    <row r="15" spans="1:11" ht="30" customHeight="1">
      <c r="A15" s="45"/>
      <c r="B15" s="7">
        <v>1</v>
      </c>
      <c r="C15" s="54" t="s">
        <v>14</v>
      </c>
      <c r="D15" s="22" t="s">
        <v>15</v>
      </c>
      <c r="E15" s="83">
        <v>0.25</v>
      </c>
      <c r="F15" s="83">
        <f>IF((D15="DA"),E15,0)</f>
        <v>0.25</v>
      </c>
      <c r="G15" s="85"/>
      <c r="H15" s="11"/>
      <c r="I15" s="64"/>
      <c r="J15" s="39"/>
      <c r="K15" s="93">
        <f>SUM(F15:F18)*0.2</f>
        <v>0.2</v>
      </c>
    </row>
    <row r="16" spans="1:11" ht="30" customHeight="1">
      <c r="A16" s="56"/>
      <c r="B16" s="7">
        <v>2</v>
      </c>
      <c r="C16" s="54" t="s">
        <v>16</v>
      </c>
      <c r="D16" s="22" t="s">
        <v>15</v>
      </c>
      <c r="E16" s="83">
        <v>0.25</v>
      </c>
      <c r="F16" s="83">
        <f>IF((D16="DA"),E16,0)</f>
        <v>0.25</v>
      </c>
      <c r="G16" s="85"/>
      <c r="H16" s="11"/>
      <c r="I16" s="64"/>
      <c r="J16" s="64"/>
      <c r="K16" s="94"/>
    </row>
    <row r="17" spans="1:11" ht="30" customHeight="1">
      <c r="A17" s="56"/>
      <c r="B17" s="7">
        <v>3</v>
      </c>
      <c r="C17" s="54" t="s">
        <v>17</v>
      </c>
      <c r="D17" s="22" t="s">
        <v>15</v>
      </c>
      <c r="E17" s="83">
        <v>0.25</v>
      </c>
      <c r="F17" s="83">
        <f>IF((D17="DA"),E17,0)</f>
        <v>0.25</v>
      </c>
      <c r="G17" s="85"/>
      <c r="H17" s="11"/>
      <c r="I17" s="64"/>
      <c r="J17" s="64"/>
      <c r="K17" s="94"/>
    </row>
    <row r="18" spans="1:11" ht="30" customHeight="1">
      <c r="A18" s="45"/>
      <c r="B18" s="7">
        <v>4</v>
      </c>
      <c r="C18" s="54" t="s">
        <v>18</v>
      </c>
      <c r="D18" s="22" t="s">
        <v>15</v>
      </c>
      <c r="E18" s="83">
        <v>0.25</v>
      </c>
      <c r="F18" s="83">
        <f>IF((D18="DA"),E18,0)</f>
        <v>0.25</v>
      </c>
      <c r="G18" s="85"/>
      <c r="H18" s="27"/>
      <c r="I18" s="14"/>
      <c r="J18" s="14"/>
      <c r="K18" s="94"/>
    </row>
    <row r="19" spans="1:11" ht="23.25" customHeight="1">
      <c r="A19" s="52"/>
      <c r="B19" s="6"/>
      <c r="C19" s="43"/>
      <c r="D19" s="86"/>
      <c r="E19" s="2">
        <f>SUM(E15:E18)</f>
        <v>1</v>
      </c>
      <c r="F19" s="2"/>
      <c r="G19" s="38"/>
      <c r="H19" s="14"/>
      <c r="I19" s="14"/>
      <c r="J19" s="14"/>
      <c r="K19" s="32"/>
    </row>
    <row r="20" spans="1:11" ht="15" customHeight="1">
      <c r="A20" s="1"/>
      <c r="B20" s="70"/>
      <c r="C20" s="53"/>
      <c r="D20" s="1"/>
      <c r="E20" s="1"/>
      <c r="F20" s="1"/>
      <c r="G20" s="1"/>
      <c r="H20" s="20"/>
      <c r="I20" s="20"/>
      <c r="J20" s="20"/>
      <c r="K20" s="20"/>
    </row>
    <row r="21" spans="1:11" ht="15" customHeight="1">
      <c r="A21" s="5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20" customFormat="1" ht="15" customHeight="1">
      <c r="A22" s="63" t="s">
        <v>20</v>
      </c>
      <c r="B22" s="90"/>
      <c r="C22" s="18"/>
      <c r="D22" s="55"/>
      <c r="E22" s="55"/>
      <c r="F22" s="55"/>
      <c r="G22" s="55"/>
      <c r="H22" s="9"/>
      <c r="I22" s="9"/>
      <c r="J22" s="9"/>
      <c r="K22" s="9"/>
    </row>
    <row r="23" spans="1:11" s="14" customFormat="1" ht="30" customHeight="1">
      <c r="A23" s="7"/>
      <c r="B23" s="72" t="s">
        <v>7</v>
      </c>
      <c r="C23" s="72" t="s">
        <v>8</v>
      </c>
      <c r="D23" s="72" t="s">
        <v>9</v>
      </c>
      <c r="E23" s="72" t="s">
        <v>10</v>
      </c>
      <c r="F23" s="72" t="s">
        <v>11</v>
      </c>
      <c r="G23" s="7" t="s">
        <v>12</v>
      </c>
      <c r="H23" s="50" t="s">
        <v>12</v>
      </c>
      <c r="I23" s="50" t="s">
        <v>12</v>
      </c>
      <c r="J23" s="50" t="s">
        <v>12</v>
      </c>
      <c r="K23" s="72" t="s">
        <v>13</v>
      </c>
    </row>
    <row r="24" spans="1:11" s="20" customFormat="1" ht="30" customHeight="1">
      <c r="A24" s="28"/>
      <c r="B24" s="7">
        <v>5</v>
      </c>
      <c r="C24" s="54" t="s">
        <v>21</v>
      </c>
      <c r="D24" s="22" t="s">
        <v>22</v>
      </c>
      <c r="E24" s="83">
        <v>0.05</v>
      </c>
      <c r="F24" s="60">
        <f>IF((D24="NE"),E24,0)</f>
        <v>0.05</v>
      </c>
      <c r="G24" s="85"/>
      <c r="H24" s="56"/>
      <c r="I24" s="56"/>
      <c r="J24" s="56"/>
      <c r="K24" s="93">
        <f>SUM(F24:F37)*0.3</f>
        <v>0.10200000000000001</v>
      </c>
    </row>
    <row r="25" spans="1:11" ht="15" customHeight="1">
      <c r="A25" s="28"/>
      <c r="B25" s="7">
        <v>6</v>
      </c>
      <c r="C25" s="54" t="s">
        <v>23</v>
      </c>
      <c r="D25" s="22" t="s">
        <v>15</v>
      </c>
      <c r="E25" s="83">
        <v>0.1</v>
      </c>
      <c r="F25" s="60">
        <f t="shared" ref="F25:F32" si="0">IF((D25="DA"),E25,0)</f>
        <v>0.1</v>
      </c>
      <c r="G25" s="85"/>
      <c r="H25" s="56"/>
      <c r="I25" s="56"/>
      <c r="J25" s="56"/>
      <c r="K25" s="93"/>
    </row>
    <row r="26" spans="1:11" ht="30" customHeight="1">
      <c r="A26" s="28"/>
      <c r="B26" s="7">
        <v>7</v>
      </c>
      <c r="C26" s="54" t="s">
        <v>24</v>
      </c>
      <c r="D26" s="22" t="s">
        <v>15</v>
      </c>
      <c r="E26" s="83">
        <v>7.0000000000000007E-2</v>
      </c>
      <c r="F26" s="60">
        <f t="shared" si="0"/>
        <v>7.0000000000000007E-2</v>
      </c>
      <c r="G26" s="85"/>
      <c r="H26" s="56"/>
      <c r="I26" s="56"/>
      <c r="J26" s="56"/>
      <c r="K26" s="93"/>
    </row>
    <row r="27" spans="1:11" ht="30" customHeight="1">
      <c r="A27" s="28"/>
      <c r="B27" s="7">
        <v>8</v>
      </c>
      <c r="C27" s="54" t="s">
        <v>25</v>
      </c>
      <c r="D27" s="22" t="s">
        <v>15</v>
      </c>
      <c r="E27" s="83">
        <v>7.0000000000000007E-2</v>
      </c>
      <c r="F27" s="60">
        <f t="shared" si="0"/>
        <v>7.0000000000000007E-2</v>
      </c>
      <c r="G27" s="85"/>
      <c r="H27" s="56"/>
      <c r="I27" s="56"/>
      <c r="J27" s="56"/>
      <c r="K27" s="93"/>
    </row>
    <row r="28" spans="1:11" ht="45" customHeight="1">
      <c r="A28" s="28"/>
      <c r="B28" s="7">
        <v>9</v>
      </c>
      <c r="C28" s="54" t="s">
        <v>26</v>
      </c>
      <c r="D28" s="22" t="s">
        <v>15</v>
      </c>
      <c r="E28" s="83">
        <v>0.05</v>
      </c>
      <c r="F28" s="60">
        <f t="shared" si="0"/>
        <v>0.05</v>
      </c>
      <c r="G28" s="85"/>
      <c r="H28" s="56"/>
      <c r="I28" s="56"/>
      <c r="J28" s="56"/>
      <c r="K28" s="93"/>
    </row>
    <row r="29" spans="1:11" ht="75" customHeight="1">
      <c r="A29" s="28"/>
      <c r="B29" s="7">
        <v>10</v>
      </c>
      <c r="C29" s="54" t="s">
        <v>27</v>
      </c>
      <c r="D29" s="22"/>
      <c r="E29" s="83">
        <v>0.1</v>
      </c>
      <c r="F29" s="60">
        <f t="shared" si="0"/>
        <v>0</v>
      </c>
      <c r="G29" s="98" t="s">
        <v>102</v>
      </c>
      <c r="H29" s="56"/>
      <c r="I29" s="56"/>
      <c r="J29" s="56"/>
      <c r="K29" s="93"/>
    </row>
    <row r="30" spans="1:11" ht="60" customHeight="1">
      <c r="A30" s="28"/>
      <c r="B30" s="7">
        <v>11</v>
      </c>
      <c r="C30" s="54" t="s">
        <v>28</v>
      </c>
      <c r="D30" s="22"/>
      <c r="E30" s="83">
        <v>0.1</v>
      </c>
      <c r="F30" s="60">
        <f t="shared" si="0"/>
        <v>0</v>
      </c>
      <c r="G30" s="85" t="s">
        <v>29</v>
      </c>
      <c r="H30" s="56"/>
      <c r="I30" s="56"/>
      <c r="J30" s="56"/>
      <c r="K30" s="93"/>
    </row>
    <row r="31" spans="1:11" ht="45" customHeight="1">
      <c r="A31" s="28"/>
      <c r="B31" s="7">
        <v>12</v>
      </c>
      <c r="C31" s="54" t="s">
        <v>30</v>
      </c>
      <c r="D31" s="22"/>
      <c r="E31" s="83">
        <v>7.0000000000000007E-2</v>
      </c>
      <c r="F31" s="60">
        <f t="shared" si="0"/>
        <v>0</v>
      </c>
      <c r="G31" s="85" t="s">
        <v>29</v>
      </c>
      <c r="H31" s="56"/>
      <c r="I31" s="56"/>
      <c r="J31" s="56"/>
      <c r="K31" s="93"/>
    </row>
    <row r="32" spans="1:11" ht="30" customHeight="1">
      <c r="A32" s="28"/>
      <c r="B32" s="7">
        <v>13</v>
      </c>
      <c r="C32" s="54" t="s">
        <v>31</v>
      </c>
      <c r="D32" s="22"/>
      <c r="E32" s="83">
        <v>0.05</v>
      </c>
      <c r="F32" s="60">
        <f t="shared" si="0"/>
        <v>0</v>
      </c>
      <c r="G32" s="85" t="s">
        <v>29</v>
      </c>
      <c r="H32" s="56"/>
      <c r="I32" s="56"/>
      <c r="J32" s="56"/>
      <c r="K32" s="93"/>
    </row>
    <row r="33" spans="1:11" ht="30" customHeight="1">
      <c r="A33" s="28"/>
      <c r="B33" s="7">
        <v>14</v>
      </c>
      <c r="C33" s="54" t="s">
        <v>32</v>
      </c>
      <c r="D33" s="22"/>
      <c r="E33" s="83">
        <v>0.1</v>
      </c>
      <c r="F33" s="60">
        <f>IF((D33="NE"),E33,0)</f>
        <v>0</v>
      </c>
      <c r="G33" s="85" t="s">
        <v>29</v>
      </c>
      <c r="H33" s="56"/>
      <c r="I33" s="56"/>
      <c r="J33" s="56"/>
      <c r="K33" s="93"/>
    </row>
    <row r="34" spans="1:11" ht="30" customHeight="1">
      <c r="A34" s="28"/>
      <c r="B34" s="7">
        <v>15</v>
      </c>
      <c r="C34" s="54" t="s">
        <v>33</v>
      </c>
      <c r="D34" s="22"/>
      <c r="E34" s="83">
        <v>0.02</v>
      </c>
      <c r="F34" s="60">
        <f>IF((D34="DA"),E34,0)</f>
        <v>0</v>
      </c>
      <c r="G34" s="85" t="s">
        <v>29</v>
      </c>
      <c r="H34" s="56"/>
      <c r="I34" s="56"/>
      <c r="J34" s="56"/>
      <c r="K34" s="93"/>
    </row>
    <row r="35" spans="1:11" ht="60" customHeight="1">
      <c r="A35" s="28"/>
      <c r="B35" s="7">
        <v>16</v>
      </c>
      <c r="C35" s="54" t="s">
        <v>34</v>
      </c>
      <c r="D35" s="22"/>
      <c r="E35" s="83">
        <v>7.0000000000000007E-2</v>
      </c>
      <c r="F35" s="60">
        <f>IF((D35="DA"),E35,0)</f>
        <v>0</v>
      </c>
      <c r="G35" s="85" t="s">
        <v>29</v>
      </c>
      <c r="H35" s="56"/>
      <c r="I35" s="56"/>
      <c r="J35" s="56"/>
      <c r="K35" s="93"/>
    </row>
    <row r="36" spans="1:11" ht="15" customHeight="1">
      <c r="A36" s="28"/>
      <c r="B36" s="7">
        <v>17</v>
      </c>
      <c r="C36" s="54" t="s">
        <v>35</v>
      </c>
      <c r="D36" s="22"/>
      <c r="E36" s="83">
        <v>0.1</v>
      </c>
      <c r="F36" s="60">
        <f>IF((D36="DA"),E36,0)</f>
        <v>0</v>
      </c>
      <c r="G36" s="85" t="s">
        <v>29</v>
      </c>
      <c r="H36" s="45"/>
      <c r="I36" s="45"/>
      <c r="J36" s="45"/>
      <c r="K36" s="93"/>
    </row>
    <row r="37" spans="1:11" ht="30" customHeight="1">
      <c r="A37" s="28"/>
      <c r="B37" s="7">
        <v>18</v>
      </c>
      <c r="C37" s="54" t="s">
        <v>36</v>
      </c>
      <c r="D37" s="22"/>
      <c r="E37" s="83">
        <v>0.05</v>
      </c>
      <c r="F37" s="60">
        <f>IF((D37="DA"),E37,0)</f>
        <v>0</v>
      </c>
      <c r="G37" s="85" t="s">
        <v>29</v>
      </c>
      <c r="H37" s="45"/>
      <c r="I37" s="45"/>
      <c r="J37" s="45"/>
      <c r="K37" s="93"/>
    </row>
    <row r="38" spans="1:11" ht="23.25" customHeight="1">
      <c r="A38" s="26"/>
      <c r="B38" s="6"/>
      <c r="C38" s="43"/>
      <c r="D38" s="86"/>
      <c r="E38" s="12">
        <f>SUM(E24:E37)</f>
        <v>1</v>
      </c>
      <c r="F38" s="12"/>
      <c r="G38" s="52"/>
      <c r="H38" s="52"/>
      <c r="I38" s="52"/>
      <c r="J38" s="52"/>
      <c r="K38" s="30"/>
    </row>
    <row r="39" spans="1:11" ht="15" customHeight="1">
      <c r="A39" s="91"/>
      <c r="B39" s="70"/>
      <c r="C39" s="53"/>
      <c r="D39" s="1"/>
      <c r="E39" s="1"/>
      <c r="F39" s="1"/>
      <c r="G39" s="20"/>
      <c r="H39" s="20"/>
      <c r="I39" s="20"/>
      <c r="J39" s="20"/>
      <c r="K39" s="20"/>
    </row>
    <row r="40" spans="1:11" ht="15.75" customHeight="1">
      <c r="A40" s="5" t="s">
        <v>37</v>
      </c>
      <c r="B40" s="47"/>
      <c r="C40" s="47"/>
      <c r="D40" s="47"/>
      <c r="E40" s="47"/>
      <c r="F40" s="47"/>
      <c r="G40" s="23"/>
      <c r="H40" s="47"/>
      <c r="I40" s="47"/>
      <c r="J40" s="47"/>
      <c r="K40" s="47"/>
    </row>
    <row r="41" spans="1:11" ht="15" customHeight="1">
      <c r="A41" s="81" t="s">
        <v>38</v>
      </c>
      <c r="B41" s="70"/>
      <c r="C41" s="53"/>
      <c r="D41" s="1"/>
      <c r="E41" s="1"/>
      <c r="F41" s="24"/>
      <c r="G41" s="33"/>
      <c r="H41" s="59"/>
      <c r="I41" s="20"/>
      <c r="J41" s="20"/>
      <c r="K41" s="20"/>
    </row>
    <row r="42" spans="1:11" ht="15.75" customHeight="1">
      <c r="A42" s="81" t="s">
        <v>39</v>
      </c>
      <c r="B42" s="70"/>
      <c r="C42" s="53"/>
      <c r="D42" s="1"/>
      <c r="E42" s="1"/>
      <c r="F42" s="1"/>
      <c r="G42" s="67"/>
      <c r="H42" s="20"/>
      <c r="I42" s="20"/>
      <c r="J42" s="20"/>
      <c r="K42" s="20"/>
    </row>
    <row r="43" spans="1:11" ht="15" customHeight="1">
      <c r="A43" s="81" t="s">
        <v>40</v>
      </c>
      <c r="B43" s="70"/>
      <c r="C43" s="53"/>
      <c r="D43" s="1"/>
      <c r="E43" s="1"/>
      <c r="F43" s="24"/>
      <c r="G43" s="33"/>
      <c r="H43" s="59"/>
      <c r="I43" s="20"/>
      <c r="J43" s="20"/>
      <c r="K43" s="20"/>
    </row>
    <row r="44" spans="1:11" ht="15" customHeight="1">
      <c r="A44" s="81" t="s">
        <v>41</v>
      </c>
      <c r="B44" s="70"/>
      <c r="C44" s="53"/>
      <c r="D44" s="1"/>
      <c r="E44" s="1"/>
      <c r="F44" s="1"/>
      <c r="G44" s="20"/>
      <c r="H44" s="20"/>
      <c r="I44" s="20"/>
      <c r="J44" s="20"/>
      <c r="K44" s="20"/>
    </row>
    <row r="45" spans="1:11" ht="15" customHeight="1">
      <c r="A45" s="41" t="s">
        <v>42</v>
      </c>
      <c r="B45" s="3"/>
      <c r="C45" s="18"/>
      <c r="D45" s="55"/>
      <c r="E45" s="55"/>
      <c r="F45" s="55"/>
      <c r="G45" s="55"/>
      <c r="H45" s="20"/>
      <c r="I45" s="20"/>
      <c r="J45" s="20"/>
      <c r="K45" s="9"/>
    </row>
    <row r="46" spans="1:11" s="14" customFormat="1" ht="30" customHeight="1">
      <c r="A46" s="7"/>
      <c r="B46" s="72" t="s">
        <v>7</v>
      </c>
      <c r="C46" s="72" t="s">
        <v>8</v>
      </c>
      <c r="D46" s="72" t="s">
        <v>9</v>
      </c>
      <c r="E46" s="72" t="s">
        <v>10</v>
      </c>
      <c r="F46" s="72" t="s">
        <v>11</v>
      </c>
      <c r="G46" s="72" t="s">
        <v>12</v>
      </c>
      <c r="H46" s="65"/>
      <c r="I46" s="46"/>
      <c r="J46" s="17"/>
      <c r="K46" s="72" t="s">
        <v>13</v>
      </c>
    </row>
    <row r="47" spans="1:11" ht="45" customHeight="1">
      <c r="A47" s="76"/>
      <c r="B47" s="7">
        <v>19</v>
      </c>
      <c r="C47" s="54" t="s">
        <v>43</v>
      </c>
      <c r="D47" s="22"/>
      <c r="E47" s="83">
        <v>0.03</v>
      </c>
      <c r="F47" s="83">
        <f t="shared" ref="F47:F80" si="1">IF((D47="DA"),E47,0)</f>
        <v>0</v>
      </c>
      <c r="G47" s="85" t="s">
        <v>29</v>
      </c>
      <c r="H47" s="11"/>
      <c r="I47" s="64"/>
      <c r="J47" s="39"/>
      <c r="K47" s="93">
        <f>SUM(F47:F80)*0.2</f>
        <v>1.7999999999999999E-2</v>
      </c>
    </row>
    <row r="48" spans="1:11" ht="30" customHeight="1">
      <c r="A48" s="28"/>
      <c r="B48" s="7">
        <v>20</v>
      </c>
      <c r="C48" s="54" t="s">
        <v>44</v>
      </c>
      <c r="D48" s="22"/>
      <c r="E48" s="83">
        <v>0.03</v>
      </c>
      <c r="F48" s="83">
        <f t="shared" si="1"/>
        <v>0</v>
      </c>
      <c r="G48" s="85" t="s">
        <v>29</v>
      </c>
      <c r="H48" s="11"/>
      <c r="I48" s="64"/>
      <c r="J48" s="64"/>
      <c r="K48" s="93"/>
    </row>
    <row r="49" spans="1:11" ht="30" customHeight="1">
      <c r="A49" s="28"/>
      <c r="B49" s="7">
        <v>21</v>
      </c>
      <c r="C49" s="54" t="s">
        <v>45</v>
      </c>
      <c r="D49" s="22" t="s">
        <v>15</v>
      </c>
      <c r="E49" s="83">
        <v>0.03</v>
      </c>
      <c r="F49" s="83">
        <f t="shared" si="1"/>
        <v>0.03</v>
      </c>
      <c r="G49" s="85"/>
      <c r="H49" s="11"/>
      <c r="I49" s="64"/>
      <c r="J49" s="64"/>
      <c r="K49" s="93"/>
    </row>
    <row r="50" spans="1:11" ht="15" customHeight="1">
      <c r="A50" s="28"/>
      <c r="B50" s="7">
        <v>22</v>
      </c>
      <c r="C50" s="54" t="s">
        <v>46</v>
      </c>
      <c r="D50" s="22"/>
      <c r="E50" s="83">
        <v>0.03</v>
      </c>
      <c r="F50" s="83">
        <f t="shared" si="1"/>
        <v>0</v>
      </c>
      <c r="G50" s="85" t="s">
        <v>29</v>
      </c>
      <c r="H50" s="78"/>
      <c r="I50" s="88"/>
      <c r="J50" s="88"/>
      <c r="K50" s="93"/>
    </row>
    <row r="51" spans="1:11" ht="45" customHeight="1">
      <c r="A51" s="28"/>
      <c r="B51" s="7">
        <v>23</v>
      </c>
      <c r="C51" s="54" t="s">
        <v>47</v>
      </c>
      <c r="D51" s="22"/>
      <c r="E51" s="83">
        <v>0.03</v>
      </c>
      <c r="F51" s="83">
        <f t="shared" si="1"/>
        <v>0</v>
      </c>
      <c r="G51" s="85" t="s">
        <v>29</v>
      </c>
      <c r="H51" s="56"/>
      <c r="I51" s="56"/>
      <c r="J51" s="42"/>
      <c r="K51" s="93"/>
    </row>
    <row r="52" spans="1:11" ht="30" customHeight="1">
      <c r="A52" s="28"/>
      <c r="B52" s="7">
        <v>24</v>
      </c>
      <c r="C52" s="54" t="s">
        <v>48</v>
      </c>
      <c r="D52" s="22"/>
      <c r="E52" s="83">
        <v>0.03</v>
      </c>
      <c r="F52" s="83">
        <f t="shared" si="1"/>
        <v>0</v>
      </c>
      <c r="G52" s="85" t="s">
        <v>29</v>
      </c>
      <c r="H52" s="56"/>
      <c r="I52" s="56"/>
      <c r="J52" s="42"/>
      <c r="K52" s="93"/>
    </row>
    <row r="53" spans="1:11" ht="60" customHeight="1">
      <c r="A53" s="28"/>
      <c r="B53" s="7">
        <v>25</v>
      </c>
      <c r="C53" s="54" t="s">
        <v>49</v>
      </c>
      <c r="D53" s="22"/>
      <c r="E53" s="83">
        <v>0.03</v>
      </c>
      <c r="F53" s="83">
        <f t="shared" si="1"/>
        <v>0</v>
      </c>
      <c r="G53" s="85" t="s">
        <v>29</v>
      </c>
      <c r="H53" s="56"/>
      <c r="I53" s="56"/>
      <c r="J53" s="42"/>
      <c r="K53" s="93"/>
    </row>
    <row r="54" spans="1:11" ht="60" customHeight="1">
      <c r="A54" s="28"/>
      <c r="B54" s="7">
        <v>26</v>
      </c>
      <c r="C54" s="54" t="s">
        <v>50</v>
      </c>
      <c r="D54" s="22"/>
      <c r="E54" s="83">
        <v>0.03</v>
      </c>
      <c r="F54" s="83">
        <f t="shared" si="1"/>
        <v>0</v>
      </c>
      <c r="G54" s="85" t="s">
        <v>29</v>
      </c>
      <c r="H54" s="45"/>
      <c r="I54" s="45"/>
      <c r="J54" s="71"/>
      <c r="K54" s="93"/>
    </row>
    <row r="55" spans="1:11" ht="45" customHeight="1">
      <c r="A55" s="28"/>
      <c r="B55" s="7">
        <v>27</v>
      </c>
      <c r="C55" s="54" t="s">
        <v>51</v>
      </c>
      <c r="D55" s="22" t="s">
        <v>22</v>
      </c>
      <c r="E55" s="83">
        <v>0.03</v>
      </c>
      <c r="F55" s="83">
        <f t="shared" si="1"/>
        <v>0</v>
      </c>
      <c r="G55" s="85" t="s">
        <v>52</v>
      </c>
      <c r="H55" s="45"/>
      <c r="I55" s="45"/>
      <c r="J55" s="71"/>
      <c r="K55" s="93"/>
    </row>
    <row r="56" spans="1:11" ht="30" customHeight="1">
      <c r="A56" s="28"/>
      <c r="B56" s="7">
        <v>28</v>
      </c>
      <c r="C56" s="54" t="s">
        <v>53</v>
      </c>
      <c r="D56" s="22" t="s">
        <v>22</v>
      </c>
      <c r="E56" s="83">
        <v>0.03</v>
      </c>
      <c r="F56" s="83">
        <f t="shared" si="1"/>
        <v>0</v>
      </c>
      <c r="G56" s="85"/>
      <c r="H56" s="45"/>
      <c r="I56" s="45"/>
      <c r="J56" s="71"/>
      <c r="K56" s="93"/>
    </row>
    <row r="57" spans="1:11" ht="30" customHeight="1">
      <c r="A57" s="28"/>
      <c r="B57" s="7">
        <v>29</v>
      </c>
      <c r="C57" s="54" t="s">
        <v>54</v>
      </c>
      <c r="D57" s="22" t="s">
        <v>22</v>
      </c>
      <c r="E57" s="83">
        <v>0.03</v>
      </c>
      <c r="F57" s="83">
        <f t="shared" si="1"/>
        <v>0</v>
      </c>
      <c r="G57" s="85" t="s">
        <v>29</v>
      </c>
      <c r="H57" s="45"/>
      <c r="I57" s="45"/>
      <c r="J57" s="71"/>
      <c r="K57" s="93"/>
    </row>
    <row r="58" spans="1:11" ht="30" customHeight="1">
      <c r="A58" s="28"/>
      <c r="B58" s="7">
        <v>30</v>
      </c>
      <c r="C58" s="54" t="s">
        <v>55</v>
      </c>
      <c r="D58" s="22" t="s">
        <v>22</v>
      </c>
      <c r="E58" s="83">
        <v>0.03</v>
      </c>
      <c r="F58" s="83">
        <f t="shared" si="1"/>
        <v>0</v>
      </c>
      <c r="G58" s="85" t="s">
        <v>29</v>
      </c>
      <c r="H58" s="45"/>
      <c r="I58" s="45"/>
      <c r="J58" s="71"/>
      <c r="K58" s="93"/>
    </row>
    <row r="59" spans="1:11" ht="15" customHeight="1">
      <c r="A59" s="28"/>
      <c r="B59" s="7">
        <v>31</v>
      </c>
      <c r="C59" s="54" t="s">
        <v>56</v>
      </c>
      <c r="D59" s="22" t="s">
        <v>22</v>
      </c>
      <c r="E59" s="83">
        <v>0.03</v>
      </c>
      <c r="F59" s="83">
        <f t="shared" si="1"/>
        <v>0</v>
      </c>
      <c r="G59" s="85" t="s">
        <v>29</v>
      </c>
      <c r="H59" s="56"/>
      <c r="I59" s="56"/>
      <c r="J59" s="42"/>
      <c r="K59" s="93"/>
    </row>
    <row r="60" spans="1:11" ht="15" customHeight="1">
      <c r="A60" s="28"/>
      <c r="B60" s="7">
        <v>32</v>
      </c>
      <c r="C60" s="54" t="s">
        <v>57</v>
      </c>
      <c r="D60" s="22" t="s">
        <v>22</v>
      </c>
      <c r="E60" s="83">
        <v>0.03</v>
      </c>
      <c r="F60" s="83">
        <f t="shared" si="1"/>
        <v>0</v>
      </c>
      <c r="G60" s="85" t="s">
        <v>29</v>
      </c>
      <c r="H60" s="56"/>
      <c r="I60" s="56"/>
      <c r="J60" s="42"/>
      <c r="K60" s="93"/>
    </row>
    <row r="61" spans="1:11" ht="30" customHeight="1">
      <c r="A61" s="28"/>
      <c r="B61" s="7">
        <v>33</v>
      </c>
      <c r="C61" s="54" t="s">
        <v>58</v>
      </c>
      <c r="D61" s="22"/>
      <c r="E61" s="83">
        <v>0.03</v>
      </c>
      <c r="F61" s="83">
        <f t="shared" si="1"/>
        <v>0</v>
      </c>
      <c r="G61" s="85" t="s">
        <v>29</v>
      </c>
      <c r="H61" s="56"/>
      <c r="I61" s="56"/>
      <c r="J61" s="42"/>
      <c r="K61" s="93"/>
    </row>
    <row r="62" spans="1:11" ht="30" customHeight="1">
      <c r="A62" s="28"/>
      <c r="B62" s="7">
        <v>34</v>
      </c>
      <c r="C62" s="54" t="s">
        <v>59</v>
      </c>
      <c r="D62" s="22"/>
      <c r="E62" s="83">
        <v>0.03</v>
      </c>
      <c r="F62" s="83">
        <f t="shared" si="1"/>
        <v>0</v>
      </c>
      <c r="G62" s="85" t="s">
        <v>29</v>
      </c>
      <c r="H62" s="56"/>
      <c r="I62" s="56"/>
      <c r="J62" s="42"/>
      <c r="K62" s="93"/>
    </row>
    <row r="63" spans="1:11" ht="60" customHeight="1">
      <c r="A63" s="28"/>
      <c r="B63" s="7">
        <v>35</v>
      </c>
      <c r="C63" s="54" t="s">
        <v>60</v>
      </c>
      <c r="D63" s="22"/>
      <c r="E63" s="83">
        <v>0.03</v>
      </c>
      <c r="F63" s="83">
        <f t="shared" si="1"/>
        <v>0</v>
      </c>
      <c r="G63" s="85" t="s">
        <v>29</v>
      </c>
      <c r="H63" s="56"/>
      <c r="I63" s="56"/>
      <c r="J63" s="42"/>
      <c r="K63" s="93"/>
    </row>
    <row r="64" spans="1:11" ht="60" customHeight="1">
      <c r="A64" s="28"/>
      <c r="B64" s="7">
        <v>36</v>
      </c>
      <c r="C64" s="54" t="s">
        <v>61</v>
      </c>
      <c r="D64" s="22"/>
      <c r="E64" s="83">
        <v>0.03</v>
      </c>
      <c r="F64" s="83">
        <f t="shared" si="1"/>
        <v>0</v>
      </c>
      <c r="G64" s="85" t="s">
        <v>29</v>
      </c>
      <c r="H64" s="56"/>
      <c r="I64" s="56"/>
      <c r="J64" s="42"/>
      <c r="K64" s="93"/>
    </row>
    <row r="65" spans="1:11" ht="75" customHeight="1">
      <c r="A65" s="28"/>
      <c r="B65" s="7">
        <v>37</v>
      </c>
      <c r="C65" s="54" t="s">
        <v>62</v>
      </c>
      <c r="D65" s="22"/>
      <c r="E65" s="83">
        <v>0.03</v>
      </c>
      <c r="F65" s="83">
        <f t="shared" si="1"/>
        <v>0</v>
      </c>
      <c r="G65" s="85" t="s">
        <v>29</v>
      </c>
      <c r="H65" s="56"/>
      <c r="I65" s="56"/>
      <c r="J65" s="42"/>
      <c r="K65" s="93"/>
    </row>
    <row r="66" spans="1:11" ht="30" customHeight="1">
      <c r="A66" s="28"/>
      <c r="B66" s="7">
        <v>38</v>
      </c>
      <c r="C66" s="54" t="s">
        <v>63</v>
      </c>
      <c r="D66" s="22"/>
      <c r="E66" s="83">
        <v>0.03</v>
      </c>
      <c r="F66" s="83">
        <f t="shared" si="1"/>
        <v>0</v>
      </c>
      <c r="G66" s="85" t="s">
        <v>29</v>
      </c>
      <c r="H66" s="56"/>
      <c r="I66" s="56"/>
      <c r="J66" s="42"/>
      <c r="K66" s="93"/>
    </row>
    <row r="67" spans="1:11" ht="45" customHeight="1">
      <c r="A67" s="28"/>
      <c r="B67" s="7">
        <v>39</v>
      </c>
      <c r="C67" s="54" t="s">
        <v>64</v>
      </c>
      <c r="D67" s="22"/>
      <c r="E67" s="83">
        <v>0.03</v>
      </c>
      <c r="F67" s="83">
        <f t="shared" si="1"/>
        <v>0</v>
      </c>
      <c r="G67" s="85" t="s">
        <v>29</v>
      </c>
      <c r="H67" s="56"/>
      <c r="I67" s="56"/>
      <c r="J67" s="42"/>
      <c r="K67" s="93"/>
    </row>
    <row r="68" spans="1:11" ht="30" customHeight="1">
      <c r="A68" s="28"/>
      <c r="B68" s="7">
        <v>40</v>
      </c>
      <c r="C68" s="54" t="s">
        <v>65</v>
      </c>
      <c r="D68" s="22"/>
      <c r="E68" s="83">
        <v>0.03</v>
      </c>
      <c r="F68" s="83">
        <f t="shared" si="1"/>
        <v>0</v>
      </c>
      <c r="G68" s="85" t="s">
        <v>29</v>
      </c>
      <c r="H68" s="56"/>
      <c r="I68" s="56"/>
      <c r="J68" s="42"/>
      <c r="K68" s="93"/>
    </row>
    <row r="69" spans="1:11" ht="60" customHeight="1">
      <c r="A69" s="28"/>
      <c r="B69" s="7">
        <v>41</v>
      </c>
      <c r="C69" s="54" t="s">
        <v>66</v>
      </c>
      <c r="D69" s="22"/>
      <c r="E69" s="83">
        <v>0.03</v>
      </c>
      <c r="F69" s="83">
        <f t="shared" si="1"/>
        <v>0</v>
      </c>
      <c r="G69" s="85" t="s">
        <v>29</v>
      </c>
      <c r="H69" s="56"/>
      <c r="I69" s="56"/>
      <c r="J69" s="42"/>
      <c r="K69" s="93"/>
    </row>
    <row r="70" spans="1:11" ht="30" customHeight="1">
      <c r="A70" s="28"/>
      <c r="B70" s="7">
        <v>42</v>
      </c>
      <c r="C70" s="54" t="s">
        <v>67</v>
      </c>
      <c r="D70" s="22"/>
      <c r="E70" s="83">
        <v>0.03</v>
      </c>
      <c r="F70" s="83">
        <f t="shared" si="1"/>
        <v>0</v>
      </c>
      <c r="G70" s="85" t="s">
        <v>29</v>
      </c>
      <c r="H70" s="56"/>
      <c r="I70" s="56"/>
      <c r="J70" s="42"/>
      <c r="K70" s="93"/>
    </row>
    <row r="71" spans="1:11" ht="30" customHeight="1">
      <c r="A71" s="28"/>
      <c r="B71" s="7">
        <v>43</v>
      </c>
      <c r="C71" s="54" t="s">
        <v>68</v>
      </c>
      <c r="D71" s="22"/>
      <c r="E71" s="83">
        <v>0.03</v>
      </c>
      <c r="F71" s="83">
        <f t="shared" si="1"/>
        <v>0</v>
      </c>
      <c r="G71" s="85" t="s">
        <v>29</v>
      </c>
      <c r="H71" s="56"/>
      <c r="I71" s="56"/>
      <c r="J71" s="42"/>
      <c r="K71" s="93"/>
    </row>
    <row r="72" spans="1:11" ht="30" customHeight="1">
      <c r="A72" s="28"/>
      <c r="B72" s="7">
        <v>44</v>
      </c>
      <c r="C72" s="54" t="s">
        <v>69</v>
      </c>
      <c r="D72" s="22" t="s">
        <v>15</v>
      </c>
      <c r="E72" s="83">
        <v>0.03</v>
      </c>
      <c r="F72" s="83">
        <f t="shared" si="1"/>
        <v>0.03</v>
      </c>
      <c r="G72" s="85"/>
      <c r="H72" s="56"/>
      <c r="I72" s="56"/>
      <c r="J72" s="42"/>
      <c r="K72" s="93"/>
    </row>
    <row r="73" spans="1:11" ht="30" customHeight="1">
      <c r="A73" s="76"/>
      <c r="B73" s="7">
        <v>45</v>
      </c>
      <c r="C73" s="54" t="s">
        <v>70</v>
      </c>
      <c r="D73" s="22" t="s">
        <v>15</v>
      </c>
      <c r="E73" s="83">
        <v>0.03</v>
      </c>
      <c r="F73" s="83">
        <f t="shared" si="1"/>
        <v>0.03</v>
      </c>
      <c r="G73" s="85"/>
      <c r="H73" s="56"/>
      <c r="I73" s="56"/>
      <c r="J73" s="42"/>
      <c r="K73" s="93"/>
    </row>
    <row r="74" spans="1:11" ht="60" customHeight="1">
      <c r="A74" s="56"/>
      <c r="B74" s="7">
        <v>46</v>
      </c>
      <c r="C74" s="54" t="s">
        <v>71</v>
      </c>
      <c r="D74" s="22" t="s">
        <v>22</v>
      </c>
      <c r="E74" s="83">
        <v>0.03</v>
      </c>
      <c r="F74" s="83">
        <f t="shared" si="1"/>
        <v>0</v>
      </c>
      <c r="G74" s="85" t="s">
        <v>29</v>
      </c>
      <c r="H74" s="45"/>
      <c r="I74" s="45"/>
      <c r="J74" s="71"/>
      <c r="K74" s="93"/>
    </row>
    <row r="75" spans="1:11" ht="30" customHeight="1">
      <c r="A75" s="56"/>
      <c r="B75" s="7">
        <v>47</v>
      </c>
      <c r="C75" s="54" t="s">
        <v>72</v>
      </c>
      <c r="D75" s="22" t="s">
        <v>22</v>
      </c>
      <c r="E75" s="83">
        <v>0.03</v>
      </c>
      <c r="F75" s="83">
        <f t="shared" si="1"/>
        <v>0</v>
      </c>
      <c r="G75" s="85" t="s">
        <v>29</v>
      </c>
      <c r="H75" s="21"/>
      <c r="I75" s="52"/>
      <c r="J75" s="52"/>
      <c r="K75" s="93"/>
    </row>
    <row r="76" spans="1:11" ht="30" customHeight="1">
      <c r="A76" s="56"/>
      <c r="B76" s="7">
        <v>48</v>
      </c>
      <c r="C76" s="54" t="s">
        <v>73</v>
      </c>
      <c r="D76" s="22"/>
      <c r="E76" s="83">
        <v>0.03</v>
      </c>
      <c r="F76" s="83">
        <f t="shared" si="1"/>
        <v>0</v>
      </c>
      <c r="G76" s="85" t="s">
        <v>29</v>
      </c>
      <c r="H76" s="68"/>
      <c r="I76" s="20"/>
      <c r="J76" s="20"/>
      <c r="K76" s="93"/>
    </row>
    <row r="77" spans="1:11" ht="45" customHeight="1">
      <c r="A77" s="56"/>
      <c r="B77" s="7">
        <v>49</v>
      </c>
      <c r="C77" s="54" t="s">
        <v>74</v>
      </c>
      <c r="D77" s="22"/>
      <c r="E77" s="83">
        <v>0.03</v>
      </c>
      <c r="F77" s="83">
        <f t="shared" si="1"/>
        <v>0</v>
      </c>
      <c r="G77" s="85" t="s">
        <v>29</v>
      </c>
      <c r="H77" s="68"/>
      <c r="I77" s="20"/>
      <c r="J77" s="20"/>
      <c r="K77" s="93"/>
    </row>
    <row r="78" spans="1:11" ht="45" customHeight="1">
      <c r="A78" s="56"/>
      <c r="B78" s="7">
        <v>50</v>
      </c>
      <c r="C78" s="54" t="s">
        <v>75</v>
      </c>
      <c r="D78" s="22"/>
      <c r="E78" s="83">
        <v>0.03</v>
      </c>
      <c r="F78" s="83">
        <f t="shared" si="1"/>
        <v>0</v>
      </c>
      <c r="G78" s="85" t="s">
        <v>29</v>
      </c>
      <c r="H78" s="68"/>
      <c r="I78" s="20"/>
      <c r="J78" s="20"/>
      <c r="K78" s="93"/>
    </row>
    <row r="79" spans="1:11" ht="45" customHeight="1">
      <c r="A79" s="56"/>
      <c r="B79" s="7">
        <v>51</v>
      </c>
      <c r="C79" s="54" t="s">
        <v>76</v>
      </c>
      <c r="D79" s="22"/>
      <c r="E79" s="83">
        <v>0.02</v>
      </c>
      <c r="F79" s="83">
        <f t="shared" si="1"/>
        <v>0</v>
      </c>
      <c r="G79" s="85" t="s">
        <v>29</v>
      </c>
      <c r="H79" s="68"/>
      <c r="I79" s="20"/>
      <c r="J79" s="20"/>
      <c r="K79" s="93"/>
    </row>
    <row r="80" spans="1:11" ht="60" customHeight="1">
      <c r="A80" s="56"/>
      <c r="B80" s="34">
        <v>52</v>
      </c>
      <c r="C80" s="54" t="s">
        <v>77</v>
      </c>
      <c r="D80" s="22"/>
      <c r="E80" s="83">
        <v>0.02</v>
      </c>
      <c r="F80" s="83">
        <f t="shared" si="1"/>
        <v>0</v>
      </c>
      <c r="G80" s="85" t="s">
        <v>29</v>
      </c>
      <c r="H80" s="68"/>
      <c r="I80" s="20"/>
      <c r="J80" s="20"/>
      <c r="K80" s="93"/>
    </row>
    <row r="81" spans="1:11" ht="15" customHeight="1">
      <c r="A81" s="74"/>
      <c r="B81" s="70"/>
      <c r="C81" s="43"/>
      <c r="D81" s="74"/>
      <c r="E81" s="16">
        <f>SUM(E47:E80)</f>
        <v>1.0000000000000007</v>
      </c>
      <c r="F81" s="74"/>
      <c r="G81" s="52"/>
      <c r="H81" s="20"/>
      <c r="I81" s="20"/>
      <c r="J81" s="20"/>
      <c r="K81" s="52"/>
    </row>
    <row r="82" spans="1:11" ht="15" customHeight="1">
      <c r="A82" s="1"/>
      <c r="B82" s="64"/>
      <c r="C82" s="53"/>
      <c r="D82" s="1"/>
      <c r="E82" s="1"/>
      <c r="F82" s="1"/>
      <c r="G82" s="20"/>
      <c r="H82" s="20"/>
      <c r="I82" s="20"/>
      <c r="J82" s="20"/>
      <c r="K82" s="20"/>
    </row>
    <row r="83" spans="1:11" ht="15" customHeight="1">
      <c r="A83" s="5" t="s">
        <v>78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1:11" s="15" customFormat="1" ht="15" customHeight="1">
      <c r="A84" s="63" t="s">
        <v>79</v>
      </c>
      <c r="B84" s="79"/>
      <c r="C84" s="77"/>
      <c r="D84" s="61"/>
      <c r="E84" s="61"/>
      <c r="F84" s="61"/>
      <c r="G84" s="61"/>
      <c r="K84" s="61"/>
    </row>
    <row r="85" spans="1:11" s="14" customFormat="1" ht="30" customHeight="1">
      <c r="A85" s="7"/>
      <c r="B85" s="72" t="s">
        <v>7</v>
      </c>
      <c r="C85" s="72" t="s">
        <v>8</v>
      </c>
      <c r="D85" s="72" t="s">
        <v>9</v>
      </c>
      <c r="E85" s="72" t="s">
        <v>10</v>
      </c>
      <c r="F85" s="72" t="s">
        <v>11</v>
      </c>
      <c r="G85" s="72" t="s">
        <v>12</v>
      </c>
      <c r="H85" s="65"/>
      <c r="I85" s="46"/>
      <c r="J85" s="17"/>
      <c r="K85" s="72" t="s">
        <v>13</v>
      </c>
    </row>
    <row r="86" spans="1:11" ht="15" customHeight="1">
      <c r="A86" s="45"/>
      <c r="B86" s="7">
        <v>53</v>
      </c>
      <c r="C86" s="54" t="s">
        <v>80</v>
      </c>
      <c r="D86" s="22" t="s">
        <v>15</v>
      </c>
      <c r="E86" s="83">
        <v>0.25</v>
      </c>
      <c r="F86" s="83">
        <f>IF((D86="DA"),E86,0)</f>
        <v>0.25</v>
      </c>
      <c r="G86" s="85"/>
      <c r="H86" s="11"/>
      <c r="I86" s="64"/>
      <c r="J86" s="39"/>
      <c r="K86" s="93">
        <f>SUM(F86:F90)*0.1</f>
        <v>8.0000000000000016E-2</v>
      </c>
    </row>
    <row r="87" spans="1:11" s="20" customFormat="1" ht="15" customHeight="1">
      <c r="A87" s="44"/>
      <c r="B87" s="72">
        <v>54</v>
      </c>
      <c r="C87" s="54" t="s">
        <v>81</v>
      </c>
      <c r="D87" s="22" t="s">
        <v>22</v>
      </c>
      <c r="E87" s="83">
        <v>0.2</v>
      </c>
      <c r="F87" s="83">
        <f>IF((D87="NE"),E87,0)</f>
        <v>0.2</v>
      </c>
      <c r="G87" s="85"/>
      <c r="H87" s="11"/>
      <c r="I87" s="64"/>
      <c r="J87" s="64"/>
      <c r="K87" s="93"/>
    </row>
    <row r="88" spans="1:11" s="20" customFormat="1" ht="30" customHeight="1">
      <c r="A88" s="56"/>
      <c r="B88" s="7">
        <v>55</v>
      </c>
      <c r="C88" s="54" t="s">
        <v>82</v>
      </c>
      <c r="D88" s="22" t="s">
        <v>22</v>
      </c>
      <c r="E88" s="83">
        <v>0.2</v>
      </c>
      <c r="F88" s="83">
        <f>IF((D88="NE"),E88,0)</f>
        <v>0.2</v>
      </c>
      <c r="G88" s="85"/>
      <c r="H88" s="11"/>
      <c r="I88" s="64"/>
      <c r="J88" s="64"/>
      <c r="K88" s="93"/>
    </row>
    <row r="89" spans="1:11" ht="30" customHeight="1">
      <c r="A89" s="45"/>
      <c r="B89" s="7">
        <v>56</v>
      </c>
      <c r="C89" s="54" t="s">
        <v>83</v>
      </c>
      <c r="D89" s="22" t="s">
        <v>15</v>
      </c>
      <c r="E89" s="83">
        <v>0.15</v>
      </c>
      <c r="F89" s="83">
        <f>IF((D89="DA"),E89,0)</f>
        <v>0.15</v>
      </c>
      <c r="G89" s="85"/>
      <c r="H89" s="27"/>
      <c r="I89" s="14"/>
      <c r="J89" s="14"/>
      <c r="K89" s="93"/>
    </row>
    <row r="90" spans="1:11" ht="30" customHeight="1">
      <c r="A90" s="45"/>
      <c r="B90" s="7">
        <v>57</v>
      </c>
      <c r="C90" s="54" t="s">
        <v>84</v>
      </c>
      <c r="D90" s="22"/>
      <c r="E90" s="83">
        <v>0.2</v>
      </c>
      <c r="F90" s="83">
        <f>IF((D90="DA"),E90,0)</f>
        <v>0</v>
      </c>
      <c r="G90" s="85" t="s">
        <v>29</v>
      </c>
      <c r="H90" s="68"/>
      <c r="I90" s="20"/>
      <c r="J90" s="20"/>
      <c r="K90" s="93"/>
    </row>
    <row r="91" spans="1:11" ht="23.25" customHeight="1">
      <c r="A91" s="52"/>
      <c r="B91" s="6"/>
      <c r="C91" s="43"/>
      <c r="D91" s="86"/>
      <c r="E91" s="2">
        <f>SUM(E86:E90)</f>
        <v>1</v>
      </c>
      <c r="F91" s="2"/>
      <c r="G91" s="52"/>
      <c r="H91" s="20"/>
      <c r="I91" s="20"/>
      <c r="J91" s="20"/>
      <c r="K91" s="30"/>
    </row>
    <row r="92" spans="1:11" ht="13.2">
      <c r="A92" s="20"/>
      <c r="C92" s="4"/>
      <c r="D92" s="20"/>
      <c r="E92" s="20"/>
      <c r="F92" s="20"/>
      <c r="G92" s="20"/>
      <c r="H92" s="20"/>
      <c r="I92" s="20"/>
      <c r="J92" s="20"/>
      <c r="K92" s="20"/>
    </row>
    <row r="93" spans="1:11" ht="15" customHeight="1">
      <c r="A93" s="5" t="s">
        <v>85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spans="1:11" s="10" customFormat="1" ht="15" customHeight="1">
      <c r="A94" s="63" t="s">
        <v>86</v>
      </c>
      <c r="B94" s="3"/>
      <c r="C94" s="40"/>
      <c r="D94" s="61"/>
      <c r="E94" s="61"/>
      <c r="F94" s="61"/>
      <c r="G94" s="61"/>
      <c r="H94" s="15"/>
      <c r="I94" s="15"/>
      <c r="J94" s="15"/>
      <c r="K94" s="61"/>
    </row>
    <row r="95" spans="1:11" ht="30" customHeight="1">
      <c r="A95" s="28"/>
      <c r="B95" s="72" t="s">
        <v>7</v>
      </c>
      <c r="C95" s="84" t="s">
        <v>8</v>
      </c>
      <c r="D95" s="72" t="s">
        <v>9</v>
      </c>
      <c r="E95" s="72" t="s">
        <v>10</v>
      </c>
      <c r="F95" s="72" t="s">
        <v>11</v>
      </c>
      <c r="G95" s="72" t="s">
        <v>12</v>
      </c>
      <c r="H95" s="65"/>
      <c r="I95" s="46"/>
      <c r="J95" s="17"/>
      <c r="K95" s="72" t="s">
        <v>13</v>
      </c>
    </row>
    <row r="96" spans="1:11" ht="15" customHeight="1">
      <c r="A96" s="45"/>
      <c r="B96" s="7">
        <v>58</v>
      </c>
      <c r="C96" s="54" t="s">
        <v>87</v>
      </c>
      <c r="D96" s="22" t="s">
        <v>15</v>
      </c>
      <c r="E96" s="83">
        <v>0.15</v>
      </c>
      <c r="F96" s="83">
        <f>IF((D96="DA"),E96,0)</f>
        <v>0.15</v>
      </c>
      <c r="G96" s="85"/>
      <c r="H96" s="11"/>
      <c r="I96" s="64"/>
      <c r="J96" s="39"/>
      <c r="K96" s="93">
        <f>SUM(F96:F102)*0.2</f>
        <v>0.09</v>
      </c>
    </row>
    <row r="97" spans="1:11" ht="15" customHeight="1">
      <c r="A97" s="56"/>
      <c r="B97" s="7">
        <v>59</v>
      </c>
      <c r="C97" s="54" t="s">
        <v>88</v>
      </c>
      <c r="D97" s="22" t="s">
        <v>22</v>
      </c>
      <c r="E97" s="83">
        <v>0.1</v>
      </c>
      <c r="F97" s="83">
        <f>IF((D97="DA"),E97,0)</f>
        <v>0</v>
      </c>
      <c r="G97" s="85" t="s">
        <v>29</v>
      </c>
      <c r="H97" s="11"/>
      <c r="I97" s="64"/>
      <c r="J97" s="64"/>
      <c r="K97" s="93"/>
    </row>
    <row r="98" spans="1:11" ht="45" customHeight="1">
      <c r="A98" s="56"/>
      <c r="B98" s="7">
        <v>60</v>
      </c>
      <c r="C98" s="54" t="s">
        <v>89</v>
      </c>
      <c r="D98" s="22"/>
      <c r="E98" s="83">
        <v>0.2</v>
      </c>
      <c r="F98" s="83">
        <f>IF((D98="DA"),E98,0)</f>
        <v>0</v>
      </c>
      <c r="G98" s="85" t="s">
        <v>29</v>
      </c>
      <c r="H98" s="11"/>
      <c r="I98" s="64"/>
      <c r="J98" s="64"/>
      <c r="K98" s="93"/>
    </row>
    <row r="99" spans="1:11" ht="30" customHeight="1">
      <c r="A99" s="45"/>
      <c r="B99" s="7">
        <v>61</v>
      </c>
      <c r="C99" s="54" t="s">
        <v>90</v>
      </c>
      <c r="D99" s="22"/>
      <c r="E99" s="83">
        <v>0.15</v>
      </c>
      <c r="F99" s="83">
        <f>IF((D99="DA"),E99,0)</f>
        <v>0</v>
      </c>
      <c r="G99" s="85" t="s">
        <v>29</v>
      </c>
      <c r="H99" s="27"/>
      <c r="I99" s="14"/>
      <c r="J99" s="14"/>
      <c r="K99" s="93"/>
    </row>
    <row r="100" spans="1:11" s="20" customFormat="1" ht="45" customHeight="1">
      <c r="A100" s="56"/>
      <c r="B100" s="7">
        <v>62</v>
      </c>
      <c r="C100" s="54" t="s">
        <v>91</v>
      </c>
      <c r="D100" s="22" t="s">
        <v>22</v>
      </c>
      <c r="E100" s="83">
        <v>0.15</v>
      </c>
      <c r="F100" s="83">
        <f>IF((D100="NE"),E100,0)</f>
        <v>0.15</v>
      </c>
      <c r="G100" s="85"/>
      <c r="H100" s="68"/>
      <c r="K100" s="93"/>
    </row>
    <row r="101" spans="1:11" ht="30" customHeight="1">
      <c r="A101" s="56"/>
      <c r="B101" s="7">
        <v>63</v>
      </c>
      <c r="C101" s="54" t="s">
        <v>92</v>
      </c>
      <c r="D101" s="22" t="s">
        <v>22</v>
      </c>
      <c r="E101" s="83">
        <v>0.1</v>
      </c>
      <c r="F101" s="83">
        <f>IF((D101="DA"),E101,0)</f>
        <v>0</v>
      </c>
      <c r="G101" s="85" t="s">
        <v>29</v>
      </c>
      <c r="H101" s="68"/>
      <c r="I101" s="20"/>
      <c r="J101" s="20"/>
      <c r="K101" s="93"/>
    </row>
    <row r="102" spans="1:11" ht="45" customHeight="1">
      <c r="A102" s="45"/>
      <c r="B102" s="7">
        <v>64</v>
      </c>
      <c r="C102" s="54" t="s">
        <v>93</v>
      </c>
      <c r="D102" s="22" t="s">
        <v>15</v>
      </c>
      <c r="E102" s="83">
        <v>0.15</v>
      </c>
      <c r="F102" s="83">
        <f>IF((D102="DA"),E102,0)</f>
        <v>0.15</v>
      </c>
      <c r="G102" s="85"/>
      <c r="H102" s="68"/>
      <c r="I102" s="20"/>
      <c r="J102" s="20"/>
      <c r="K102" s="93"/>
    </row>
    <row r="103" spans="1:11" ht="15" customHeight="1">
      <c r="A103" s="52"/>
      <c r="B103" s="38"/>
      <c r="C103" s="75"/>
      <c r="D103" s="52"/>
      <c r="E103" s="16">
        <f>SUM(E96:E102)</f>
        <v>1</v>
      </c>
      <c r="F103" s="52"/>
      <c r="G103" s="52"/>
      <c r="H103" s="20"/>
      <c r="I103" s="20"/>
      <c r="J103" s="20"/>
      <c r="K103" s="52"/>
    </row>
  </sheetData>
  <mergeCells count="5">
    <mergeCell ref="K15:K18"/>
    <mergeCell ref="K24:K37"/>
    <mergeCell ref="K47:K80"/>
    <mergeCell ref="K86:K90"/>
    <mergeCell ref="K96:K102"/>
  </mergeCells>
  <dataValidations count="1">
    <dataValidation type="list" allowBlank="1" showDropDown="1" showInputMessage="1" showErrorMessage="1" prompt=": true" sqref="D15:D19 D24:D38 D47:D80 D86:D91 D96:D102">
      <formula1>"DA,NE"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defaultColWidth="8" defaultRowHeight="12.75" customHeight="1"/>
  <cols>
    <col min="1" max="1" width="50.6640625" style="89" customWidth="1"/>
    <col min="2" max="2" width="19" style="89" customWidth="1"/>
    <col min="3" max="3" width="27.109375" style="89" customWidth="1"/>
    <col min="4" max="5" width="9.109375" style="89" customWidth="1"/>
  </cols>
  <sheetData>
    <row r="1" spans="1:11" ht="13.2">
      <c r="A1" s="14"/>
      <c r="B1" s="14"/>
      <c r="C1" s="14"/>
      <c r="D1" s="14"/>
      <c r="E1" s="14"/>
      <c r="F1" s="20"/>
      <c r="G1" s="20"/>
      <c r="H1" s="20"/>
      <c r="I1" s="20"/>
      <c r="J1" s="20"/>
      <c r="K1" s="20"/>
    </row>
    <row r="2" spans="1:11" ht="13.2">
      <c r="A2" s="14"/>
      <c r="B2" s="14"/>
      <c r="C2" s="14"/>
      <c r="D2" s="14"/>
      <c r="E2" s="14"/>
      <c r="F2" s="20"/>
      <c r="G2" s="20"/>
      <c r="H2" s="20"/>
      <c r="I2" s="20"/>
      <c r="J2" s="20"/>
      <c r="K2" s="20"/>
    </row>
    <row r="3" spans="1:11" ht="13.2">
      <c r="A3" s="88"/>
      <c r="B3" s="88"/>
      <c r="C3" s="88"/>
      <c r="D3" s="14"/>
      <c r="E3" s="14"/>
      <c r="F3" s="20"/>
      <c r="G3" s="20"/>
      <c r="H3" s="20"/>
      <c r="I3" s="20"/>
      <c r="J3" s="20"/>
      <c r="K3" s="20"/>
    </row>
    <row r="4" spans="1:11" ht="49.5" customHeight="1">
      <c r="A4" s="13"/>
      <c r="B4" s="87" t="s">
        <v>94</v>
      </c>
      <c r="C4" s="87" t="s">
        <v>95</v>
      </c>
      <c r="D4" s="27"/>
      <c r="E4" s="14"/>
      <c r="F4" s="20"/>
      <c r="G4" s="20"/>
      <c r="H4" s="20"/>
      <c r="I4" s="20"/>
      <c r="J4" s="20"/>
      <c r="K4" s="20"/>
    </row>
    <row r="5" spans="1:11" ht="38.25" customHeight="1">
      <c r="A5" s="72" t="s">
        <v>5</v>
      </c>
      <c r="B5" s="66">
        <f>Koeficijenti!K15</f>
        <v>0.2</v>
      </c>
      <c r="C5" s="95">
        <f>SUM(B5:B9)</f>
        <v>0.4900000000000001</v>
      </c>
      <c r="D5" s="65"/>
      <c r="E5" s="46"/>
      <c r="F5" s="1"/>
      <c r="G5" s="1"/>
      <c r="H5" s="1"/>
      <c r="I5" s="1"/>
      <c r="J5" s="1"/>
      <c r="K5" s="1"/>
    </row>
    <row r="6" spans="1:11" ht="38.25" customHeight="1">
      <c r="A6" s="72" t="s">
        <v>19</v>
      </c>
      <c r="B6" s="66">
        <f>Koeficijenti!K24</f>
        <v>0.10200000000000001</v>
      </c>
      <c r="C6" s="95"/>
      <c r="D6" s="65"/>
      <c r="E6" s="46"/>
      <c r="F6" s="1"/>
      <c r="G6" s="1"/>
      <c r="H6" s="1"/>
      <c r="I6" s="20"/>
      <c r="J6" s="20"/>
      <c r="K6" s="20"/>
    </row>
    <row r="7" spans="1:11" ht="38.25" customHeight="1">
      <c r="A7" s="72" t="s">
        <v>37</v>
      </c>
      <c r="B7" s="66">
        <f>Koeficijenti!K47</f>
        <v>1.7999999999999999E-2</v>
      </c>
      <c r="C7" s="95"/>
      <c r="D7" s="65"/>
      <c r="E7" s="46"/>
      <c r="F7" s="1"/>
      <c r="G7" s="1"/>
      <c r="H7" s="20"/>
      <c r="I7" s="20"/>
      <c r="J7" s="20"/>
      <c r="K7" s="20"/>
    </row>
    <row r="8" spans="1:11" ht="38.25" customHeight="1">
      <c r="A8" s="72" t="s">
        <v>78</v>
      </c>
      <c r="B8" s="66">
        <f>Koeficijenti!K86</f>
        <v>8.0000000000000016E-2</v>
      </c>
      <c r="C8" s="95"/>
      <c r="D8" s="27"/>
      <c r="E8" s="14"/>
      <c r="F8" s="20"/>
      <c r="G8" s="20"/>
      <c r="H8" s="20"/>
      <c r="I8" s="20"/>
      <c r="J8" s="20"/>
      <c r="K8" s="20"/>
    </row>
    <row r="9" spans="1:11" ht="38.25" customHeight="1">
      <c r="A9" s="72" t="s">
        <v>85</v>
      </c>
      <c r="B9" s="66">
        <f>Koeficijenti!K96</f>
        <v>0.09</v>
      </c>
      <c r="C9" s="95"/>
      <c r="D9" s="27"/>
      <c r="E9" s="14"/>
      <c r="F9" s="20"/>
      <c r="G9" s="20"/>
      <c r="H9" s="20"/>
      <c r="I9" s="20"/>
      <c r="J9" s="20"/>
      <c r="K9" s="20"/>
    </row>
    <row r="10" spans="1:11" ht="15" customHeight="1">
      <c r="A10" s="37"/>
      <c r="B10" s="38"/>
      <c r="C10" s="38"/>
      <c r="D10" s="14"/>
      <c r="E10" s="14"/>
      <c r="F10" s="20"/>
      <c r="G10" s="20"/>
      <c r="H10" s="20"/>
      <c r="I10" s="20"/>
      <c r="J10" s="20"/>
      <c r="K10" s="20"/>
    </row>
    <row r="11" spans="1:11" ht="13.2">
      <c r="A11" s="14"/>
      <c r="B11" s="14"/>
      <c r="C11" s="14"/>
      <c r="D11" s="14"/>
      <c r="E11" s="14"/>
      <c r="F11" s="20"/>
      <c r="G11" s="20"/>
      <c r="H11" s="20"/>
      <c r="I11" s="20"/>
      <c r="J11" s="20"/>
      <c r="K11" s="20"/>
    </row>
    <row r="12" spans="1:11" ht="13.2">
      <c r="A12" s="14"/>
      <c r="B12" s="14"/>
      <c r="C12" s="14"/>
      <c r="D12" s="14"/>
      <c r="E12" s="14"/>
      <c r="F12" s="20"/>
      <c r="G12" s="20"/>
      <c r="H12" s="20"/>
      <c r="I12" s="20"/>
      <c r="J12" s="20"/>
      <c r="K12" s="20"/>
    </row>
    <row r="13" spans="1:11" ht="13.2">
      <c r="A13" s="14"/>
      <c r="B13" s="14"/>
      <c r="C13" s="14"/>
      <c r="D13" s="14"/>
      <c r="E13" s="14"/>
      <c r="F13" s="20"/>
      <c r="G13" s="20"/>
      <c r="H13" s="20"/>
      <c r="I13" s="20"/>
      <c r="J13" s="20"/>
      <c r="K13" s="20"/>
    </row>
    <row r="14" spans="1:11" ht="13.2">
      <c r="A14" s="14"/>
      <c r="B14" s="14"/>
      <c r="C14" s="14"/>
      <c r="D14" s="14"/>
      <c r="E14" s="14"/>
      <c r="F14" s="20"/>
      <c r="G14" s="20"/>
      <c r="H14" s="20"/>
      <c r="I14" s="20"/>
      <c r="J14" s="20"/>
      <c r="K14" s="20"/>
    </row>
    <row r="15" spans="1:11" ht="13.2">
      <c r="A15" s="14"/>
      <c r="B15" s="14"/>
      <c r="C15" s="14"/>
      <c r="D15" s="14"/>
      <c r="E15" s="14"/>
      <c r="F15" s="20"/>
      <c r="G15" s="20"/>
      <c r="H15" s="20"/>
      <c r="I15" s="20"/>
      <c r="J15" s="20"/>
      <c r="K15" s="20"/>
    </row>
    <row r="16" spans="1:11" ht="13.2">
      <c r="A16" s="14"/>
      <c r="B16" s="14"/>
      <c r="C16" s="14"/>
      <c r="D16" s="14"/>
      <c r="E16" s="14"/>
      <c r="F16" s="20"/>
      <c r="G16" s="20"/>
      <c r="H16" s="20"/>
      <c r="I16" s="20"/>
      <c r="J16" s="20"/>
      <c r="K16" s="20"/>
    </row>
    <row r="17" spans="1:11" ht="13.2">
      <c r="A17" s="14"/>
      <c r="B17" s="14"/>
      <c r="C17" s="14"/>
      <c r="D17" s="14"/>
      <c r="E17" s="14"/>
      <c r="F17" s="20"/>
      <c r="G17" s="20"/>
      <c r="H17" s="20"/>
      <c r="I17" s="20"/>
      <c r="J17" s="20"/>
      <c r="K17" s="20"/>
    </row>
    <row r="18" spans="1:11" ht="13.2">
      <c r="A18" s="14"/>
      <c r="B18" s="14"/>
      <c r="C18" s="14"/>
      <c r="D18" s="14"/>
      <c r="E18" s="14"/>
      <c r="F18" s="20"/>
      <c r="G18" s="20"/>
      <c r="H18" s="20"/>
      <c r="I18" s="20"/>
      <c r="J18" s="20"/>
      <c r="K18" s="20"/>
    </row>
    <row r="19" spans="1:11" ht="13.2">
      <c r="A19" s="14"/>
      <c r="B19" s="14"/>
      <c r="C19" s="14"/>
      <c r="D19" s="14"/>
      <c r="E19" s="14"/>
      <c r="F19" s="20"/>
      <c r="G19" s="20"/>
      <c r="H19" s="20"/>
      <c r="I19" s="20"/>
      <c r="J19" s="20"/>
      <c r="K19" s="20"/>
    </row>
    <row r="20" spans="1:11" ht="13.2">
      <c r="A20" s="14"/>
      <c r="B20" s="14"/>
      <c r="C20" s="14"/>
      <c r="D20" s="14"/>
      <c r="E20" s="14"/>
      <c r="F20" s="20"/>
      <c r="G20" s="20"/>
      <c r="H20" s="20"/>
      <c r="I20" s="20"/>
      <c r="J20" s="20"/>
      <c r="K20" s="20"/>
    </row>
  </sheetData>
  <mergeCells count="1">
    <mergeCell ref="C5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Leboš</dc:creator>
  <cp:lastModifiedBy>Tamara Leboš</cp:lastModifiedBy>
  <cp:lastPrinted>2014-03-29T13:01:12Z</cp:lastPrinted>
  <dcterms:created xsi:type="dcterms:W3CDTF">2014-03-29T12:44:37Z</dcterms:created>
  <dcterms:modified xsi:type="dcterms:W3CDTF">2014-03-29T13:01:30Z</dcterms:modified>
</cp:coreProperties>
</file>