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va Eskinja\ZR\ZR 2018\"/>
    </mc:Choice>
  </mc:AlternateContent>
  <xr:revisionPtr revIDLastSave="0" documentId="13_ncr:1_{A968BD3A-D7BD-44BF-85E7-C0145BE2D26F}" xr6:coauthVersionLast="40" xr6:coauthVersionMax="40" xr10:uidLastSave="{00000000-0000-0000-0000-000000000000}"/>
  <workbookProtection workbookPassword="E090" lockStructure="1"/>
  <bookViews>
    <workbookView xWindow="-120" yWindow="-120" windowWidth="29040" windowHeight="15840" xr2:uid="{00000000-000D-0000-FFFF-FFFF00000000}"/>
  </bookViews>
  <sheets>
    <sheet name="Koeficijenti" sheetId="1" r:id="rId1"/>
    <sheet name="Uspješnos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<sst xmlns="http://schemas.openxmlformats.org/spreadsheetml/2006/main" count="212" uniqueCount="110">
  <si>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</si>
  <si>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</si>
  <si>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</si>
  <si>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</si>
  <si>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</si>
  <si>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</si>
  <si>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</si>
  <si>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</si>
  <si>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</si>
  <si>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</si>
  <si>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</si>
  <si>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</si>
  <si>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</si>
  <si>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</si>
  <si>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</si>
  <si>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</si>
  <si>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</si>
  <si>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</si>
  <si>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</si>
  <si>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</si>
  <si>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</si>
  <si>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</si>
  <si>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</si>
  <si>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</si>
  <si>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</si>
  <si>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</si>
  <si>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</si>
  <si>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</si>
  <si>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</si>
  <si>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</si>
  <si>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</si>
  <si>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</si>
  <si>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</si>
  <si>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</si>
  <si>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</si>
  <si>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</si>
  <si>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</si>
  <si>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</si>
  <si>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</si>
  <si>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</si>
  <si>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</si>
  <si>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</si>
  <si>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</si>
  <si>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</si>
  <si>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</si>
  <si>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</si>
  <si>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</si>
  <si>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</si>
  <si>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</si>
  <si>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</si>
  <si>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</si>
  <si>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</si>
  <si>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</si>
  <si>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</si>
  <si>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</si>
  <si>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</si>
  <si>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</si>
  <si>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</si>
  <si>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</si>
  <si>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</si>
  <si>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</si>
  <si>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</si>
  <si>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</si>
  <si>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</si>
  <si>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</si>
  <si>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</si>
  <si>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</si>
  <si>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</si>
  <si>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</si>
  <si>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</si>
  <si>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</si>
  <si>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</si>
  <si>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</si>
  <si>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</si>
  <si>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</si>
  <si>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</si>
  <si>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</si>
  <si>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</si>
  <si>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</si>
  <si>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</si>
  <si>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</si>
  <si>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</si>
  <si>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</si>
  <si>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</si>
  <si>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</si>
  <si>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</si>
  <si>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</si>
  <si>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</si>
  <si>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</si>
  <si>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</si>
  <si>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</si>
  <si>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</si>
  <si>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</si>
  <si>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JADROAGENT D.D.</t>
  </si>
  <si>
    <t>ANKICA CVITAN 051 780701</t>
  </si>
  <si>
    <t>DA</t>
  </si>
  <si>
    <t>NE</t>
  </si>
  <si>
    <t>DO SADA NIJE BILO TUŽBI</t>
  </si>
  <si>
    <t>NAKNADA JE UTVRĐENA STATUTOM DRUŠTVA</t>
  </si>
  <si>
    <t>TAKVIH POSLOVA NIJE BILO</t>
  </si>
  <si>
    <t>NIJE IH BILO</t>
  </si>
  <si>
    <t>NEMA POSEBNOG NAGRAĐIVANJA</t>
  </si>
  <si>
    <t>OBJAVLJENI SU ZBIRNI PODACI</t>
  </si>
  <si>
    <t>Sve odredbe propisane ZTD-om</t>
  </si>
  <si>
    <t>Dioničari koji nisu u mogućnosti  sami glasovati na Skupštini, sami određuju opunomoćnike.</t>
  </si>
  <si>
    <t>Nisu stvoreni uvjeti za takav postupak</t>
  </si>
  <si>
    <t>ANTE  SABALIĆ, DIREKTOR</t>
  </si>
  <si>
    <t xml:space="preserve">PREDSJEDNIK: BORISLAV BRNELIĆ, ZAMJ. PREDSJEDNIKA: ELDA MLADENIĆ,ČLANOVI: JOSIP JANKOVIĆ, ZVONKA JUJNOVIĆ, ZVONIMIR VUKASOVIĆ </t>
  </si>
  <si>
    <t>DRUŠTVO PRIMJENJUJE KODEKS KORP. UPRAVLJ. ZAGREBAČKE BURZE</t>
  </si>
  <si>
    <t>26.2.2019.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</si>
</sst>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indent="1"/>
    </xf>
    <xf numFmtId="0" fontId="12" fillId="2" borderId="0" xfId="0" applyFont="1" applyFill="1"/>
    <xf numFmtId="0" fontId="12" fillId="2" borderId="0" xfId="0" applyFont="1" applyFill="1" applyAlignment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3"/>
  <sheetViews>
    <sheetView tabSelected="1" workbookViewId="0">
      <selection activeCell="C1" sqref="C1"/>
    </sheetView>
  </sheetViews>
  <sheetFormatPr defaultRowHeight="12.75" x14ac:dyDescent="0.2"/>
  <cols>
    <col min="1" max="1" width="7.5703125" customWidth="1"/>
    <col min="2" max="2" width="8.7109375" style="18" customWidth="1"/>
    <col min="3" max="3" width="75.28515625" style="35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48" customFormat="1" ht="70.5" customHeight="1" x14ac:dyDescent="0.2">
      <c r="B1" s="54"/>
      <c r="C1" s="55"/>
      <c r="D1" s="49"/>
      <c r="E1" s="53"/>
      <c r="F1" s="58"/>
      <c r="G1" s="56"/>
    </row>
    <row r="2" spans="1:11" s="48" customFormat="1" ht="18" customHeight="1" x14ac:dyDescent="0.25">
      <c r="A2" s="60" t="s">
        <v>91</v>
      </c>
      <c r="B2" s="59"/>
      <c r="C2" s="59"/>
      <c r="D2" s="51"/>
      <c r="E2" s="53"/>
      <c r="F2" s="50"/>
      <c r="G2" s="56"/>
    </row>
    <row r="3" spans="1:11" s="48" customFormat="1" ht="16.5" customHeight="1" x14ac:dyDescent="0.2">
      <c r="A3" s="62" t="s">
        <v>92</v>
      </c>
      <c r="B3" s="61"/>
      <c r="C3" s="55"/>
      <c r="D3" s="49"/>
      <c r="E3" s="53"/>
      <c r="F3" s="50"/>
      <c r="G3" s="56"/>
    </row>
    <row r="4" spans="1:11" s="48" customFormat="1" ht="27.75" customHeight="1" thickBot="1" x14ac:dyDescent="0.25">
      <c r="B4" s="57"/>
      <c r="C4" s="57"/>
      <c r="D4" s="52"/>
      <c r="E4" s="53"/>
      <c r="F4" s="53"/>
      <c r="G4" s="56"/>
    </row>
    <row r="5" spans="1:11" ht="15.75" thickBot="1" x14ac:dyDescent="0.35">
      <c r="A5" s="2" t="s">
        <v>68</v>
      </c>
      <c r="B5" s="17"/>
      <c r="C5" s="30"/>
      <c r="D5" s="1"/>
      <c r="E5" s="1"/>
      <c r="F5" s="1"/>
      <c r="G5" s="64" t="s">
        <v>93</v>
      </c>
    </row>
    <row r="6" spans="1:11" ht="15.75" thickBot="1" x14ac:dyDescent="0.35">
      <c r="A6" s="2" t="s">
        <v>0</v>
      </c>
      <c r="B6" s="17"/>
      <c r="C6" s="30"/>
      <c r="D6" s="1"/>
      <c r="E6" s="1"/>
      <c r="F6" s="1"/>
      <c r="G6" s="64" t="s">
        <v>94</v>
      </c>
    </row>
    <row r="7" spans="1:11" ht="15" x14ac:dyDescent="0.3">
      <c r="A7" s="2" t="s">
        <v>1</v>
      </c>
      <c r="B7" s="17"/>
      <c r="C7" s="30"/>
      <c r="D7" s="1"/>
      <c r="E7" s="1"/>
      <c r="F7" s="1"/>
      <c r="G7" s="65" t="s">
        <v>109</v>
      </c>
    </row>
    <row r="8" spans="1:11" ht="15" x14ac:dyDescent="0.3">
      <c r="A8" s="2" t="s">
        <v>19</v>
      </c>
      <c r="B8" s="17"/>
      <c r="C8" s="30"/>
      <c r="D8" s="1"/>
      <c r="E8" s="1"/>
      <c r="F8" s="1"/>
      <c r="G8" s="1"/>
    </row>
    <row r="9" spans="1:11" ht="15" x14ac:dyDescent="0.3">
      <c r="A9" s="2" t="s">
        <v>69</v>
      </c>
      <c r="B9" s="17"/>
      <c r="C9" s="30"/>
      <c r="D9" s="1"/>
      <c r="E9" s="1"/>
      <c r="F9" s="1"/>
      <c r="G9" s="1"/>
    </row>
    <row r="10" spans="1:11" ht="15" x14ac:dyDescent="0.3">
      <c r="A10" s="2" t="s">
        <v>70</v>
      </c>
      <c r="B10" s="17"/>
      <c r="C10" s="30"/>
      <c r="D10" s="1"/>
      <c r="E10" s="1"/>
      <c r="F10" s="1"/>
      <c r="G10" s="1"/>
    </row>
    <row r="11" spans="1:11" ht="15" x14ac:dyDescent="0.3">
      <c r="A11" s="2"/>
      <c r="B11" s="17"/>
      <c r="C11" s="30"/>
      <c r="D11" s="1"/>
      <c r="E11" s="1"/>
      <c r="F11" s="1"/>
      <c r="G11" s="1"/>
    </row>
    <row r="12" spans="1:11" ht="15" x14ac:dyDescent="0.2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" x14ac:dyDescent="0.3">
      <c r="A13" s="2" t="s">
        <v>81</v>
      </c>
      <c r="B13" s="29"/>
      <c r="C13" s="40"/>
      <c r="D13" s="2"/>
      <c r="E13" s="2"/>
      <c r="F13" s="1"/>
      <c r="G13" s="1"/>
      <c r="H13" s="1"/>
      <c r="I13" s="1"/>
      <c r="J13" s="1"/>
    </row>
    <row r="14" spans="1:11" s="15" customFormat="1" ht="43.5" customHeight="1" x14ac:dyDescent="0.2">
      <c r="A14" s="11"/>
      <c r="B14" s="11" t="s">
        <v>3</v>
      </c>
      <c r="C14" s="13" t="s">
        <v>4</v>
      </c>
      <c r="D14" s="11" t="s">
        <v>66</v>
      </c>
      <c r="E14" s="11" t="s">
        <v>53</v>
      </c>
      <c r="F14" s="11" t="s">
        <v>54</v>
      </c>
      <c r="G14" s="11" t="s">
        <v>5</v>
      </c>
      <c r="H14" s="14"/>
      <c r="I14" s="14"/>
      <c r="J14" s="14"/>
      <c r="K14" s="11" t="s">
        <v>55</v>
      </c>
    </row>
    <row r="15" spans="1:11" ht="33" customHeight="1" x14ac:dyDescent="0.2">
      <c r="A15" s="8"/>
      <c r="B15" s="27">
        <v>1</v>
      </c>
      <c r="C15" s="31" t="s">
        <v>7</v>
      </c>
      <c r="D15" s="47" t="s">
        <v>95</v>
      </c>
      <c r="E15" s="16">
        <v>0.25</v>
      </c>
      <c r="F15" s="16">
        <f>IF(D15="DA",E15,0)</f>
        <v>0.25</v>
      </c>
      <c r="G15" s="63" t="s">
        <v>108</v>
      </c>
      <c r="H15" s="17"/>
      <c r="I15" s="17"/>
      <c r="J15" s="17"/>
      <c r="K15" s="66">
        <f>SUM(F15:F18)*0.2</f>
        <v>0.2</v>
      </c>
    </row>
    <row r="16" spans="1:11" ht="33" customHeight="1" x14ac:dyDescent="0.3">
      <c r="A16" s="5"/>
      <c r="B16" s="27">
        <v>2</v>
      </c>
      <c r="C16" s="31" t="s">
        <v>8</v>
      </c>
      <c r="D16" s="47" t="s">
        <v>95</v>
      </c>
      <c r="E16" s="16">
        <v>0.25</v>
      </c>
      <c r="F16" s="16">
        <f>IF(D16="DA",E16,0)</f>
        <v>0.25</v>
      </c>
      <c r="G16" s="63"/>
      <c r="H16" s="17"/>
      <c r="I16" s="17"/>
      <c r="J16" s="17"/>
      <c r="K16" s="67"/>
    </row>
    <row r="17" spans="1:11" ht="33" customHeight="1" x14ac:dyDescent="0.3">
      <c r="A17" s="5"/>
      <c r="B17" s="27">
        <v>3</v>
      </c>
      <c r="C17" s="31" t="s">
        <v>9</v>
      </c>
      <c r="D17" s="47" t="s">
        <v>95</v>
      </c>
      <c r="E17" s="16">
        <v>0.25</v>
      </c>
      <c r="F17" s="16">
        <f>IF(D17="DA",E17,0)</f>
        <v>0.25</v>
      </c>
      <c r="G17" s="63"/>
      <c r="H17" s="17"/>
      <c r="I17" s="17"/>
      <c r="J17" s="17"/>
      <c r="K17" s="67"/>
    </row>
    <row r="18" spans="1:11" ht="33" customHeight="1" x14ac:dyDescent="0.2">
      <c r="A18" s="8"/>
      <c r="B18" s="27">
        <v>4</v>
      </c>
      <c r="C18" s="31" t="s">
        <v>86</v>
      </c>
      <c r="D18" s="47" t="s">
        <v>95</v>
      </c>
      <c r="E18" s="16">
        <v>0.25</v>
      </c>
      <c r="F18" s="16">
        <f>IF(D18="DA",E18,0)</f>
        <v>0.25</v>
      </c>
      <c r="G18" s="63"/>
      <c r="H18" s="18"/>
      <c r="I18" s="18"/>
      <c r="J18" s="18"/>
      <c r="K18" s="67"/>
    </row>
    <row r="19" spans="1:11" ht="15" customHeight="1" x14ac:dyDescent="0.2">
      <c r="B19" s="29"/>
      <c r="C19" s="30"/>
      <c r="D19" s="17"/>
      <c r="E19" s="36">
        <f>SUM(E15:E18)</f>
        <v>1</v>
      </c>
      <c r="F19" s="36"/>
      <c r="G19" s="18"/>
      <c r="H19" s="18"/>
      <c r="I19" s="18"/>
      <c r="J19" s="18"/>
      <c r="K19" s="39"/>
    </row>
    <row r="20" spans="1:11" ht="15" x14ac:dyDescent="0.3">
      <c r="A20" s="1"/>
      <c r="B20" s="29"/>
      <c r="C20" s="30"/>
      <c r="D20" s="1"/>
      <c r="E20" s="1"/>
      <c r="F20" s="1"/>
      <c r="G20" s="1"/>
    </row>
    <row r="21" spans="1:11" ht="15" x14ac:dyDescent="0.2">
      <c r="A21" s="45" t="s">
        <v>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" x14ac:dyDescent="0.3">
      <c r="A22" s="2" t="s">
        <v>82</v>
      </c>
      <c r="B22" s="17"/>
      <c r="C22" s="30"/>
      <c r="D22" s="1"/>
      <c r="E22" s="1"/>
      <c r="F22" s="1"/>
      <c r="G22" s="1"/>
    </row>
    <row r="23" spans="1:11" s="18" customFormat="1" ht="30" x14ac:dyDescent="0.2">
      <c r="A23" s="27"/>
      <c r="B23" s="11" t="s">
        <v>3</v>
      </c>
      <c r="C23" s="11" t="s">
        <v>4</v>
      </c>
      <c r="D23" s="11" t="s">
        <v>66</v>
      </c>
      <c r="E23" s="11" t="s">
        <v>53</v>
      </c>
      <c r="F23" s="11" t="s">
        <v>54</v>
      </c>
      <c r="G23" s="27" t="s">
        <v>5</v>
      </c>
      <c r="H23" s="10" t="s">
        <v>5</v>
      </c>
      <c r="I23" s="10" t="s">
        <v>5</v>
      </c>
      <c r="J23" s="10" t="s">
        <v>5</v>
      </c>
      <c r="K23" s="11" t="s">
        <v>55</v>
      </c>
    </row>
    <row r="24" spans="1:11" ht="33" customHeight="1" x14ac:dyDescent="0.3">
      <c r="A24" s="4"/>
      <c r="B24" s="27">
        <v>5</v>
      </c>
      <c r="C24" s="32" t="s">
        <v>41</v>
      </c>
      <c r="D24" s="47" t="s">
        <v>96</v>
      </c>
      <c r="E24" s="16">
        <v>0.05</v>
      </c>
      <c r="F24" s="19">
        <f>IF(D24="NE",E24,0)</f>
        <v>0.05</v>
      </c>
      <c r="G24" s="63"/>
      <c r="H24" s="5"/>
      <c r="I24" s="5"/>
      <c r="J24" s="5"/>
      <c r="K24" s="66">
        <f>SUM(F24:F37)*0.3</f>
        <v>0.26400000000000001</v>
      </c>
    </row>
    <row r="25" spans="1:11" ht="33" customHeight="1" x14ac:dyDescent="0.3">
      <c r="A25" s="6"/>
      <c r="B25" s="28">
        <v>6</v>
      </c>
      <c r="C25" s="33" t="s">
        <v>42</v>
      </c>
      <c r="D25" s="47" t="s">
        <v>95</v>
      </c>
      <c r="E25" s="16">
        <v>0.1</v>
      </c>
      <c r="F25" s="19">
        <f t="shared" ref="F25:F37" si="0">IF(D25="DA",E25,0)</f>
        <v>0.1</v>
      </c>
      <c r="G25" s="63"/>
      <c r="H25" s="5"/>
      <c r="I25" s="5"/>
      <c r="J25" s="5"/>
      <c r="K25" s="66"/>
    </row>
    <row r="26" spans="1:11" ht="33" customHeight="1" x14ac:dyDescent="0.3">
      <c r="A26" s="6"/>
      <c r="B26" s="28">
        <v>7</v>
      </c>
      <c r="C26" s="34" t="s">
        <v>37</v>
      </c>
      <c r="D26" s="47" t="s">
        <v>95</v>
      </c>
      <c r="E26" s="16">
        <v>7.0000000000000007E-2</v>
      </c>
      <c r="F26" s="19">
        <f t="shared" si="0"/>
        <v>7.0000000000000007E-2</v>
      </c>
      <c r="G26" s="63"/>
      <c r="H26" s="5"/>
      <c r="I26" s="5"/>
      <c r="J26" s="5"/>
      <c r="K26" s="66"/>
    </row>
    <row r="27" spans="1:11" ht="33" customHeight="1" x14ac:dyDescent="0.3">
      <c r="A27" s="6"/>
      <c r="B27" s="28">
        <v>8</v>
      </c>
      <c r="C27" s="34" t="s">
        <v>38</v>
      </c>
      <c r="D27" s="47" t="s">
        <v>95</v>
      </c>
      <c r="E27" s="16">
        <v>7.0000000000000007E-2</v>
      </c>
      <c r="F27" s="19">
        <f t="shared" si="0"/>
        <v>7.0000000000000007E-2</v>
      </c>
      <c r="G27" s="63"/>
      <c r="H27" s="5"/>
      <c r="I27" s="5"/>
      <c r="J27" s="5"/>
      <c r="K27" s="66"/>
    </row>
    <row r="28" spans="1:11" ht="46.5" customHeight="1" x14ac:dyDescent="0.3">
      <c r="A28" s="6"/>
      <c r="B28" s="28">
        <v>9</v>
      </c>
      <c r="C28" s="34" t="s">
        <v>43</v>
      </c>
      <c r="D28" s="47" t="s">
        <v>96</v>
      </c>
      <c r="E28" s="16">
        <v>0.05</v>
      </c>
      <c r="F28" s="19">
        <f t="shared" si="0"/>
        <v>0</v>
      </c>
      <c r="G28" s="63" t="s">
        <v>104</v>
      </c>
      <c r="H28" s="5"/>
      <c r="I28" s="5"/>
      <c r="J28" s="5"/>
      <c r="K28" s="66"/>
    </row>
    <row r="29" spans="1:11" ht="76.5" customHeight="1" x14ac:dyDescent="0.3">
      <c r="A29" s="4"/>
      <c r="B29" s="27">
        <v>10</v>
      </c>
      <c r="C29" s="31" t="s">
        <v>39</v>
      </c>
      <c r="D29" s="47" t="s">
        <v>95</v>
      </c>
      <c r="E29" s="16">
        <v>0.1</v>
      </c>
      <c r="F29" s="19">
        <f t="shared" si="0"/>
        <v>0.1</v>
      </c>
      <c r="G29" s="63"/>
      <c r="H29" s="5"/>
      <c r="I29" s="5"/>
      <c r="J29" s="5"/>
      <c r="K29" s="66"/>
    </row>
    <row r="30" spans="1:11" ht="61.5" customHeight="1" x14ac:dyDescent="0.3">
      <c r="A30" s="4"/>
      <c r="B30" s="27">
        <v>11</v>
      </c>
      <c r="C30" s="31" t="s">
        <v>71</v>
      </c>
      <c r="D30" s="47" t="s">
        <v>95</v>
      </c>
      <c r="E30" s="16">
        <v>0.1</v>
      </c>
      <c r="F30" s="19">
        <f t="shared" si="0"/>
        <v>0.1</v>
      </c>
      <c r="G30" s="63"/>
      <c r="H30" s="5"/>
      <c r="I30" s="5"/>
      <c r="J30" s="5"/>
      <c r="K30" s="66"/>
    </row>
    <row r="31" spans="1:11" ht="45" x14ac:dyDescent="0.3">
      <c r="A31" s="4"/>
      <c r="B31" s="27">
        <v>12</v>
      </c>
      <c r="C31" s="32" t="s">
        <v>31</v>
      </c>
      <c r="D31" s="47" t="s">
        <v>95</v>
      </c>
      <c r="E31" s="16">
        <v>7.0000000000000007E-2</v>
      </c>
      <c r="F31" s="19">
        <f t="shared" si="0"/>
        <v>7.0000000000000007E-2</v>
      </c>
      <c r="G31" s="63"/>
      <c r="H31" s="5"/>
      <c r="I31" s="5"/>
      <c r="J31" s="5"/>
      <c r="K31" s="66"/>
    </row>
    <row r="32" spans="1:11" ht="30" x14ac:dyDescent="0.3">
      <c r="A32" s="4"/>
      <c r="B32" s="27">
        <v>13</v>
      </c>
      <c r="C32" s="32" t="s">
        <v>87</v>
      </c>
      <c r="D32" s="47" t="s">
        <v>95</v>
      </c>
      <c r="E32" s="16">
        <v>0.05</v>
      </c>
      <c r="F32" s="19">
        <f t="shared" si="0"/>
        <v>0.05</v>
      </c>
      <c r="G32" s="63"/>
      <c r="H32" s="5"/>
      <c r="I32" s="5"/>
      <c r="J32" s="5"/>
      <c r="K32" s="66"/>
    </row>
    <row r="33" spans="1:11" ht="30" x14ac:dyDescent="0.3">
      <c r="A33" s="4"/>
      <c r="B33" s="27">
        <v>14</v>
      </c>
      <c r="C33" s="32" t="s">
        <v>67</v>
      </c>
      <c r="D33" s="47" t="s">
        <v>96</v>
      </c>
      <c r="E33" s="16">
        <v>0.1</v>
      </c>
      <c r="F33" s="19">
        <f>IF(D33="NE",E33,0)</f>
        <v>0.1</v>
      </c>
      <c r="G33" s="63"/>
      <c r="H33" s="5"/>
      <c r="I33" s="5"/>
      <c r="J33" s="5"/>
      <c r="K33" s="66"/>
    </row>
    <row r="34" spans="1:11" ht="30" x14ac:dyDescent="0.3">
      <c r="A34" s="4"/>
      <c r="B34" s="27">
        <v>15</v>
      </c>
      <c r="C34" s="32" t="s">
        <v>27</v>
      </c>
      <c r="D34" s="47" t="s">
        <v>96</v>
      </c>
      <c r="E34" s="16">
        <v>0.02</v>
      </c>
      <c r="F34" s="19">
        <f t="shared" si="0"/>
        <v>0</v>
      </c>
      <c r="G34" s="63" t="s">
        <v>105</v>
      </c>
      <c r="H34" s="5"/>
      <c r="I34" s="5"/>
      <c r="J34" s="5"/>
      <c r="K34" s="66"/>
    </row>
    <row r="35" spans="1:11" ht="60" x14ac:dyDescent="0.3">
      <c r="A35" s="4"/>
      <c r="B35" s="27">
        <v>16</v>
      </c>
      <c r="C35" s="32" t="s">
        <v>44</v>
      </c>
      <c r="D35" s="47" t="s">
        <v>95</v>
      </c>
      <c r="E35" s="16">
        <v>7.0000000000000007E-2</v>
      </c>
      <c r="F35" s="19">
        <f t="shared" si="0"/>
        <v>7.0000000000000007E-2</v>
      </c>
      <c r="G35" s="63" t="s">
        <v>103</v>
      </c>
      <c r="H35" s="5"/>
      <c r="I35" s="5"/>
      <c r="J35" s="5"/>
      <c r="K35" s="66"/>
    </row>
    <row r="36" spans="1:11" ht="33" customHeight="1" x14ac:dyDescent="0.3">
      <c r="A36" s="4"/>
      <c r="B36" s="27">
        <v>17</v>
      </c>
      <c r="C36" s="32" t="s">
        <v>88</v>
      </c>
      <c r="D36" s="47" t="s">
        <v>95</v>
      </c>
      <c r="E36" s="16">
        <v>0.1</v>
      </c>
      <c r="F36" s="19">
        <f t="shared" si="0"/>
        <v>0.1</v>
      </c>
      <c r="G36" s="63"/>
      <c r="H36" s="8"/>
      <c r="I36" s="8"/>
      <c r="J36" s="8"/>
      <c r="K36" s="66"/>
    </row>
    <row r="37" spans="1:11" ht="29.25" customHeight="1" x14ac:dyDescent="0.3">
      <c r="A37" s="4"/>
      <c r="B37" s="27">
        <v>18</v>
      </c>
      <c r="C37" s="32" t="s">
        <v>89</v>
      </c>
      <c r="D37" s="47" t="s">
        <v>96</v>
      </c>
      <c r="E37" s="16">
        <v>0.05</v>
      </c>
      <c r="F37" s="19">
        <f t="shared" si="0"/>
        <v>0</v>
      </c>
      <c r="G37" s="63" t="s">
        <v>97</v>
      </c>
      <c r="H37" s="8"/>
      <c r="I37" s="8"/>
      <c r="J37" s="8"/>
      <c r="K37" s="66"/>
    </row>
    <row r="38" spans="1:11" ht="15.75" customHeight="1" x14ac:dyDescent="0.3">
      <c r="A38" s="9"/>
      <c r="B38" s="29"/>
      <c r="C38" s="30"/>
      <c r="D38" s="17"/>
      <c r="E38" s="38">
        <f>SUM(E24:E37)</f>
        <v>1</v>
      </c>
      <c r="F38" s="38"/>
      <c r="K38" s="20"/>
    </row>
    <row r="39" spans="1:11" ht="15" x14ac:dyDescent="0.3">
      <c r="A39" s="9"/>
      <c r="B39" s="29"/>
      <c r="C39" s="30"/>
      <c r="D39" s="1"/>
      <c r="E39" s="1"/>
      <c r="F39" s="1"/>
    </row>
    <row r="40" spans="1:11" ht="15.75" thickBot="1" x14ac:dyDescent="0.25">
      <c r="A40" s="45" t="s">
        <v>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" x14ac:dyDescent="0.3">
      <c r="A41" s="7" t="s">
        <v>22</v>
      </c>
      <c r="B41" s="29"/>
      <c r="C41" s="30"/>
      <c r="D41" s="1"/>
      <c r="E41" s="1"/>
      <c r="F41" s="1"/>
      <c r="G41" s="64" t="s">
        <v>106</v>
      </c>
    </row>
    <row r="42" spans="1:11" ht="15.75" thickBot="1" x14ac:dyDescent="0.35">
      <c r="A42" s="7"/>
      <c r="B42" s="29"/>
      <c r="C42" s="30"/>
      <c r="D42" s="1"/>
      <c r="E42" s="1"/>
      <c r="F42" s="1"/>
    </row>
    <row r="43" spans="1:11" ht="90" x14ac:dyDescent="0.3">
      <c r="A43" s="7" t="s">
        <v>21</v>
      </c>
      <c r="B43" s="29"/>
      <c r="C43" s="30"/>
      <c r="D43" s="1"/>
      <c r="E43" s="1"/>
      <c r="F43" s="1"/>
      <c r="G43" s="64" t="s">
        <v>107</v>
      </c>
    </row>
    <row r="44" spans="1:11" ht="15" x14ac:dyDescent="0.3">
      <c r="A44" s="7"/>
      <c r="B44" s="29"/>
      <c r="C44" s="30"/>
      <c r="D44" s="1"/>
      <c r="E44" s="1"/>
      <c r="F44" s="1"/>
    </row>
    <row r="45" spans="1:11" ht="15" x14ac:dyDescent="0.3">
      <c r="A45" s="7" t="s">
        <v>83</v>
      </c>
      <c r="B45" s="29"/>
      <c r="C45" s="30"/>
      <c r="D45" s="1"/>
      <c r="E45" s="1"/>
      <c r="F45" s="1"/>
      <c r="G45" s="1"/>
    </row>
    <row r="46" spans="1:11" s="18" customFormat="1" ht="30" x14ac:dyDescent="0.2">
      <c r="A46" s="27"/>
      <c r="B46" s="11" t="s">
        <v>3</v>
      </c>
      <c r="C46" s="11" t="s">
        <v>4</v>
      </c>
      <c r="D46" s="11" t="s">
        <v>66</v>
      </c>
      <c r="E46" s="11" t="s">
        <v>53</v>
      </c>
      <c r="F46" s="11" t="s">
        <v>54</v>
      </c>
      <c r="G46" s="11" t="s">
        <v>5</v>
      </c>
      <c r="H46" s="14"/>
      <c r="I46" s="14"/>
      <c r="J46" s="14"/>
      <c r="K46" s="11" t="s">
        <v>55</v>
      </c>
    </row>
    <row r="47" spans="1:11" ht="45" customHeight="1" x14ac:dyDescent="0.3">
      <c r="A47" s="3"/>
      <c r="B47" s="27">
        <v>19</v>
      </c>
      <c r="C47" s="32" t="s">
        <v>30</v>
      </c>
      <c r="D47" s="47" t="s">
        <v>95</v>
      </c>
      <c r="E47" s="16">
        <v>0.03</v>
      </c>
      <c r="F47" s="16">
        <f t="shared" ref="F47:F80" si="1">IF(D47="DA",E47,0)</f>
        <v>0.03</v>
      </c>
      <c r="G47" s="63"/>
      <c r="H47" s="17"/>
      <c r="I47" s="17"/>
      <c r="J47" s="17"/>
      <c r="K47" s="66">
        <f>SUM(F47:F80)*0.2</f>
        <v>0.13000000000000009</v>
      </c>
    </row>
    <row r="48" spans="1:11" ht="33" customHeight="1" x14ac:dyDescent="0.3">
      <c r="A48" s="4"/>
      <c r="B48" s="27">
        <v>20</v>
      </c>
      <c r="C48" s="32" t="s">
        <v>72</v>
      </c>
      <c r="D48" s="47" t="s">
        <v>95</v>
      </c>
      <c r="E48" s="16">
        <v>0.03</v>
      </c>
      <c r="F48" s="16">
        <f t="shared" si="1"/>
        <v>0.03</v>
      </c>
      <c r="G48" s="63"/>
      <c r="H48" s="17"/>
      <c r="I48" s="17"/>
      <c r="J48" s="17"/>
      <c r="K48" s="66"/>
    </row>
    <row r="49" spans="1:11" ht="33" customHeight="1" x14ac:dyDescent="0.3">
      <c r="A49" s="6"/>
      <c r="B49" s="28">
        <v>21</v>
      </c>
      <c r="C49" s="33" t="s">
        <v>36</v>
      </c>
      <c r="D49" s="47" t="s">
        <v>95</v>
      </c>
      <c r="E49" s="16">
        <v>0.03</v>
      </c>
      <c r="F49" s="16">
        <f t="shared" si="1"/>
        <v>0.03</v>
      </c>
      <c r="G49" s="63"/>
      <c r="H49" s="17"/>
      <c r="I49" s="17"/>
      <c r="J49" s="17"/>
      <c r="K49" s="66"/>
    </row>
    <row r="50" spans="1:11" ht="33" customHeight="1" x14ac:dyDescent="0.3">
      <c r="A50" s="6"/>
      <c r="B50" s="28">
        <v>22</v>
      </c>
      <c r="C50" s="34" t="s">
        <v>32</v>
      </c>
      <c r="D50" s="47" t="s">
        <v>95</v>
      </c>
      <c r="E50" s="16">
        <v>0.03</v>
      </c>
      <c r="F50" s="16">
        <f t="shared" si="1"/>
        <v>0.03</v>
      </c>
      <c r="G50" s="63"/>
      <c r="H50" s="18"/>
      <c r="I50" s="18"/>
      <c r="J50" s="18"/>
      <c r="K50" s="66"/>
    </row>
    <row r="51" spans="1:11" ht="33" customHeight="1" x14ac:dyDescent="0.3">
      <c r="A51" s="6"/>
      <c r="B51" s="28">
        <v>23</v>
      </c>
      <c r="C51" s="34" t="s">
        <v>29</v>
      </c>
      <c r="D51" s="47" t="s">
        <v>96</v>
      </c>
      <c r="E51" s="16">
        <v>0.03</v>
      </c>
      <c r="F51" s="16">
        <f t="shared" si="1"/>
        <v>0</v>
      </c>
      <c r="G51" s="63" t="s">
        <v>98</v>
      </c>
      <c r="H51" s="5"/>
      <c r="I51" s="5"/>
      <c r="J51" s="25"/>
      <c r="K51" s="66"/>
    </row>
    <row r="52" spans="1:11" ht="33" customHeight="1" x14ac:dyDescent="0.3">
      <c r="A52" s="6"/>
      <c r="B52" s="28">
        <v>24</v>
      </c>
      <c r="C52" s="34" t="s">
        <v>76</v>
      </c>
      <c r="D52" s="47" t="s">
        <v>95</v>
      </c>
      <c r="E52" s="16">
        <v>0.03</v>
      </c>
      <c r="F52" s="16">
        <f t="shared" si="1"/>
        <v>0.03</v>
      </c>
      <c r="G52" s="63"/>
      <c r="H52" s="5"/>
      <c r="I52" s="5"/>
      <c r="J52" s="25"/>
      <c r="K52" s="66"/>
    </row>
    <row r="53" spans="1:11" ht="63.75" customHeight="1" x14ac:dyDescent="0.3">
      <c r="A53" s="4"/>
      <c r="B53" s="27">
        <v>25</v>
      </c>
      <c r="C53" s="31" t="s">
        <v>45</v>
      </c>
      <c r="D53" s="47" t="s">
        <v>95</v>
      </c>
      <c r="E53" s="16">
        <v>0.03</v>
      </c>
      <c r="F53" s="16">
        <f t="shared" si="1"/>
        <v>0.03</v>
      </c>
      <c r="G53" s="63"/>
      <c r="H53" s="5"/>
      <c r="I53" s="5"/>
      <c r="J53" s="25"/>
      <c r="K53" s="66"/>
    </row>
    <row r="54" spans="1:11" ht="60" x14ac:dyDescent="0.3">
      <c r="A54" s="4"/>
      <c r="B54" s="27">
        <v>26</v>
      </c>
      <c r="C54" s="31" t="s">
        <v>40</v>
      </c>
      <c r="D54" s="47" t="s">
        <v>95</v>
      </c>
      <c r="E54" s="16">
        <v>0.03</v>
      </c>
      <c r="F54" s="16">
        <f t="shared" si="1"/>
        <v>0.03</v>
      </c>
      <c r="G54" s="63"/>
      <c r="H54" s="8"/>
      <c r="I54" s="8"/>
      <c r="J54" s="26"/>
      <c r="K54" s="66"/>
    </row>
    <row r="55" spans="1:11" ht="45" x14ac:dyDescent="0.3">
      <c r="A55" s="4"/>
      <c r="B55" s="27">
        <v>27</v>
      </c>
      <c r="C55" s="31" t="s">
        <v>79</v>
      </c>
      <c r="D55" s="47" t="s">
        <v>96</v>
      </c>
      <c r="E55" s="16">
        <v>0.03</v>
      </c>
      <c r="F55" s="16">
        <f t="shared" si="1"/>
        <v>0</v>
      </c>
      <c r="G55" s="63" t="s">
        <v>99</v>
      </c>
      <c r="H55" s="8"/>
      <c r="I55" s="8"/>
      <c r="J55" s="26"/>
      <c r="K55" s="66"/>
    </row>
    <row r="56" spans="1:11" ht="30" x14ac:dyDescent="0.3">
      <c r="A56" s="4"/>
      <c r="B56" s="27">
        <v>28</v>
      </c>
      <c r="C56" s="31" t="s">
        <v>23</v>
      </c>
      <c r="D56" s="47" t="s">
        <v>96</v>
      </c>
      <c r="E56" s="16">
        <v>0.03</v>
      </c>
      <c r="F56" s="16">
        <f t="shared" si="1"/>
        <v>0</v>
      </c>
      <c r="G56" s="63"/>
      <c r="H56" s="8"/>
      <c r="I56" s="8"/>
      <c r="J56" s="26"/>
      <c r="K56" s="66"/>
    </row>
    <row r="57" spans="1:11" ht="30" x14ac:dyDescent="0.3">
      <c r="A57" s="4"/>
      <c r="B57" s="27">
        <v>29</v>
      </c>
      <c r="C57" s="31" t="s">
        <v>33</v>
      </c>
      <c r="D57" s="47" t="s">
        <v>96</v>
      </c>
      <c r="E57" s="16">
        <v>0.03</v>
      </c>
      <c r="F57" s="16">
        <f t="shared" si="1"/>
        <v>0</v>
      </c>
      <c r="G57" s="63" t="s">
        <v>100</v>
      </c>
      <c r="H57" s="8"/>
      <c r="I57" s="8"/>
      <c r="J57" s="26"/>
      <c r="K57" s="66"/>
    </row>
    <row r="58" spans="1:11" ht="30" x14ac:dyDescent="0.3">
      <c r="A58" s="4"/>
      <c r="B58" s="27">
        <v>30</v>
      </c>
      <c r="C58" s="31" t="s">
        <v>73</v>
      </c>
      <c r="D58" s="47" t="s">
        <v>96</v>
      </c>
      <c r="E58" s="16">
        <v>0.03</v>
      </c>
      <c r="F58" s="16">
        <f t="shared" si="1"/>
        <v>0</v>
      </c>
      <c r="G58" s="63" t="s">
        <v>100</v>
      </c>
      <c r="H58" s="8"/>
      <c r="I58" s="8"/>
      <c r="J58" s="26"/>
      <c r="K58" s="66"/>
    </row>
    <row r="59" spans="1:11" ht="15" x14ac:dyDescent="0.3">
      <c r="A59" s="4"/>
      <c r="B59" s="27">
        <v>31</v>
      </c>
      <c r="C59" s="32" t="s">
        <v>25</v>
      </c>
      <c r="D59" s="47" t="s">
        <v>96</v>
      </c>
      <c r="E59" s="16">
        <v>0.03</v>
      </c>
      <c r="F59" s="16">
        <f t="shared" si="1"/>
        <v>0</v>
      </c>
      <c r="G59" s="63"/>
      <c r="H59" s="5"/>
      <c r="I59" s="5"/>
      <c r="J59" s="25"/>
      <c r="K59" s="66"/>
    </row>
    <row r="60" spans="1:11" ht="15" x14ac:dyDescent="0.3">
      <c r="A60" s="4"/>
      <c r="B60" s="27">
        <v>32</v>
      </c>
      <c r="C60" s="32" t="s">
        <v>24</v>
      </c>
      <c r="D60" s="47" t="s">
        <v>96</v>
      </c>
      <c r="E60" s="16">
        <v>0.03</v>
      </c>
      <c r="F60" s="16">
        <f t="shared" si="1"/>
        <v>0</v>
      </c>
      <c r="G60" s="63"/>
      <c r="H60" s="5"/>
      <c r="I60" s="5"/>
      <c r="J60" s="25"/>
      <c r="K60" s="66"/>
    </row>
    <row r="61" spans="1:11" ht="30" x14ac:dyDescent="0.3">
      <c r="A61" s="4"/>
      <c r="B61" s="27">
        <v>33</v>
      </c>
      <c r="C61" s="32" t="s">
        <v>26</v>
      </c>
      <c r="D61" s="47" t="s">
        <v>95</v>
      </c>
      <c r="E61" s="16">
        <v>0.03</v>
      </c>
      <c r="F61" s="16">
        <f t="shared" si="1"/>
        <v>0.03</v>
      </c>
      <c r="G61" s="63"/>
      <c r="H61" s="5"/>
      <c r="I61" s="5"/>
      <c r="J61" s="25"/>
      <c r="K61" s="66"/>
    </row>
    <row r="62" spans="1:11" ht="30" x14ac:dyDescent="0.3">
      <c r="A62" s="4"/>
      <c r="B62" s="27">
        <v>34</v>
      </c>
      <c r="C62" s="32" t="s">
        <v>58</v>
      </c>
      <c r="D62" s="47" t="s">
        <v>95</v>
      </c>
      <c r="E62" s="16">
        <v>0.03</v>
      </c>
      <c r="F62" s="16">
        <f t="shared" si="1"/>
        <v>0.03</v>
      </c>
      <c r="G62" s="63"/>
      <c r="H62" s="5"/>
      <c r="I62" s="5"/>
      <c r="J62" s="25"/>
      <c r="K62" s="66"/>
    </row>
    <row r="63" spans="1:11" ht="60" x14ac:dyDescent="0.3">
      <c r="A63" s="4"/>
      <c r="B63" s="27">
        <v>35</v>
      </c>
      <c r="C63" s="32" t="s">
        <v>78</v>
      </c>
      <c r="D63" s="47" t="s">
        <v>95</v>
      </c>
      <c r="E63" s="16">
        <v>0.03</v>
      </c>
      <c r="F63" s="16">
        <f t="shared" si="1"/>
        <v>0.03</v>
      </c>
      <c r="G63" s="63"/>
      <c r="H63" s="5"/>
      <c r="I63" s="5"/>
      <c r="J63" s="25"/>
      <c r="K63" s="66"/>
    </row>
    <row r="64" spans="1:11" ht="60" x14ac:dyDescent="0.3">
      <c r="A64" s="4"/>
      <c r="B64" s="28">
        <v>36</v>
      </c>
      <c r="C64" s="32" t="s">
        <v>59</v>
      </c>
      <c r="D64" s="47" t="s">
        <v>95</v>
      </c>
      <c r="E64" s="16">
        <v>0.03</v>
      </c>
      <c r="F64" s="16">
        <f t="shared" si="1"/>
        <v>0.03</v>
      </c>
      <c r="G64" s="63"/>
      <c r="H64" s="5"/>
      <c r="I64" s="5"/>
      <c r="J64" s="25"/>
      <c r="K64" s="66"/>
    </row>
    <row r="65" spans="1:11" ht="75" x14ac:dyDescent="0.3">
      <c r="A65" s="4"/>
      <c r="B65" s="28">
        <v>37</v>
      </c>
      <c r="C65" s="32" t="s">
        <v>60</v>
      </c>
      <c r="D65" s="47" t="s">
        <v>95</v>
      </c>
      <c r="E65" s="16">
        <v>0.03</v>
      </c>
      <c r="F65" s="16">
        <f t="shared" si="1"/>
        <v>0.03</v>
      </c>
      <c r="G65" s="63"/>
      <c r="H65" s="5"/>
      <c r="I65" s="5"/>
      <c r="J65" s="25"/>
      <c r="K65" s="66"/>
    </row>
    <row r="66" spans="1:11" ht="30" x14ac:dyDescent="0.3">
      <c r="A66" s="4"/>
      <c r="B66" s="28">
        <v>38</v>
      </c>
      <c r="C66" s="32" t="s">
        <v>90</v>
      </c>
      <c r="D66" s="47" t="s">
        <v>95</v>
      </c>
      <c r="E66" s="16">
        <v>0.03</v>
      </c>
      <c r="F66" s="16">
        <f t="shared" si="1"/>
        <v>0.03</v>
      </c>
      <c r="G66" s="63"/>
      <c r="H66" s="5"/>
      <c r="I66" s="5"/>
      <c r="J66" s="25"/>
      <c r="K66" s="66"/>
    </row>
    <row r="67" spans="1:11" ht="45" x14ac:dyDescent="0.3">
      <c r="A67" s="4"/>
      <c r="B67" s="28">
        <v>39</v>
      </c>
      <c r="C67" s="32" t="s">
        <v>61</v>
      </c>
      <c r="D67" s="47" t="s">
        <v>95</v>
      </c>
      <c r="E67" s="16">
        <v>0.03</v>
      </c>
      <c r="F67" s="16">
        <f t="shared" si="1"/>
        <v>0.03</v>
      </c>
      <c r="G67" s="63"/>
      <c r="H67" s="5"/>
      <c r="I67" s="5"/>
      <c r="J67" s="25"/>
      <c r="K67" s="66"/>
    </row>
    <row r="68" spans="1:11" ht="30" x14ac:dyDescent="0.3">
      <c r="A68" s="4"/>
      <c r="B68" s="27">
        <v>40</v>
      </c>
      <c r="C68" s="32" t="s">
        <v>62</v>
      </c>
      <c r="D68" s="47" t="s">
        <v>95</v>
      </c>
      <c r="E68" s="16">
        <v>0.03</v>
      </c>
      <c r="F68" s="16">
        <f t="shared" si="1"/>
        <v>0.03</v>
      </c>
      <c r="G68" s="63"/>
      <c r="H68" s="5"/>
      <c r="I68" s="5"/>
      <c r="J68" s="25"/>
      <c r="K68" s="66"/>
    </row>
    <row r="69" spans="1:11" ht="60" x14ac:dyDescent="0.3">
      <c r="A69" s="4"/>
      <c r="B69" s="27">
        <v>41</v>
      </c>
      <c r="C69" s="32" t="s">
        <v>63</v>
      </c>
      <c r="D69" s="47" t="s">
        <v>95</v>
      </c>
      <c r="E69" s="16">
        <v>0.03</v>
      </c>
      <c r="F69" s="16">
        <f t="shared" si="1"/>
        <v>0.03</v>
      </c>
      <c r="G69" s="63"/>
      <c r="H69" s="5"/>
      <c r="I69" s="5"/>
      <c r="J69" s="25"/>
      <c r="K69" s="66"/>
    </row>
    <row r="70" spans="1:11" ht="30" x14ac:dyDescent="0.3">
      <c r="A70" s="4"/>
      <c r="B70" s="27">
        <v>42</v>
      </c>
      <c r="C70" s="32" t="s">
        <v>64</v>
      </c>
      <c r="D70" s="47" t="s">
        <v>95</v>
      </c>
      <c r="E70" s="16">
        <v>0.03</v>
      </c>
      <c r="F70" s="16">
        <f t="shared" si="1"/>
        <v>0.03</v>
      </c>
      <c r="G70" s="63"/>
      <c r="H70" s="5"/>
      <c r="I70" s="5"/>
      <c r="J70" s="25"/>
      <c r="K70" s="66"/>
    </row>
    <row r="71" spans="1:11" ht="30" x14ac:dyDescent="0.3">
      <c r="A71" s="4"/>
      <c r="B71" s="27">
        <v>43</v>
      </c>
      <c r="C71" s="32" t="s">
        <v>65</v>
      </c>
      <c r="D71" s="47" t="s">
        <v>95</v>
      </c>
      <c r="E71" s="16">
        <v>0.03</v>
      </c>
      <c r="F71" s="16">
        <f t="shared" si="1"/>
        <v>0.03</v>
      </c>
      <c r="G71" s="63"/>
      <c r="H71" s="5"/>
      <c r="I71" s="5"/>
      <c r="J71" s="25"/>
      <c r="K71" s="66"/>
    </row>
    <row r="72" spans="1:11" ht="30" x14ac:dyDescent="0.3">
      <c r="A72" s="4"/>
      <c r="B72" s="27">
        <v>44</v>
      </c>
      <c r="C72" s="32" t="s">
        <v>35</v>
      </c>
      <c r="D72" s="47" t="s">
        <v>95</v>
      </c>
      <c r="E72" s="16">
        <v>0.03</v>
      </c>
      <c r="F72" s="16">
        <f t="shared" si="1"/>
        <v>0.03</v>
      </c>
      <c r="G72" s="63"/>
      <c r="H72" s="5"/>
      <c r="I72" s="5"/>
      <c r="J72" s="25"/>
      <c r="K72" s="66"/>
    </row>
    <row r="73" spans="1:11" ht="30" x14ac:dyDescent="0.3">
      <c r="A73" s="3"/>
      <c r="B73" s="27">
        <v>45</v>
      </c>
      <c r="C73" s="32" t="s">
        <v>34</v>
      </c>
      <c r="D73" s="47" t="s">
        <v>95</v>
      </c>
      <c r="E73" s="16">
        <v>0.03</v>
      </c>
      <c r="F73" s="16">
        <f t="shared" si="1"/>
        <v>0.03</v>
      </c>
      <c r="G73" s="63"/>
      <c r="H73" s="5"/>
      <c r="I73" s="5"/>
      <c r="J73" s="25"/>
      <c r="K73" s="66"/>
    </row>
    <row r="74" spans="1:11" ht="75.75" customHeight="1" x14ac:dyDescent="0.3">
      <c r="A74" s="5"/>
      <c r="B74" s="27">
        <v>46</v>
      </c>
      <c r="C74" s="32" t="s">
        <v>80</v>
      </c>
      <c r="D74" s="47" t="s">
        <v>95</v>
      </c>
      <c r="E74" s="16">
        <v>0.03</v>
      </c>
      <c r="F74" s="16">
        <f t="shared" si="1"/>
        <v>0.03</v>
      </c>
      <c r="G74" s="63"/>
      <c r="H74" s="8"/>
      <c r="I74" s="8"/>
      <c r="J74" s="26"/>
      <c r="K74" s="66"/>
    </row>
    <row r="75" spans="1:11" ht="30" x14ac:dyDescent="0.3">
      <c r="A75" s="5"/>
      <c r="B75" s="27">
        <v>47</v>
      </c>
      <c r="C75" s="32" t="s">
        <v>47</v>
      </c>
      <c r="D75" s="47" t="s">
        <v>96</v>
      </c>
      <c r="E75" s="16">
        <v>0.03</v>
      </c>
      <c r="F75" s="16">
        <f t="shared" si="1"/>
        <v>0</v>
      </c>
      <c r="G75" s="63" t="s">
        <v>101</v>
      </c>
      <c r="K75" s="66"/>
    </row>
    <row r="76" spans="1:11" ht="30" x14ac:dyDescent="0.3">
      <c r="A76" s="5"/>
      <c r="B76" s="27">
        <v>48</v>
      </c>
      <c r="C76" s="32" t="s">
        <v>48</v>
      </c>
      <c r="D76" s="47" t="s">
        <v>96</v>
      </c>
      <c r="E76" s="16">
        <v>0.03</v>
      </c>
      <c r="F76" s="16">
        <f t="shared" si="1"/>
        <v>0</v>
      </c>
      <c r="G76" s="63" t="s">
        <v>101</v>
      </c>
      <c r="K76" s="66"/>
    </row>
    <row r="77" spans="1:11" ht="45" x14ac:dyDescent="0.3">
      <c r="A77" s="5"/>
      <c r="B77" s="27">
        <v>49</v>
      </c>
      <c r="C77" s="32" t="s">
        <v>46</v>
      </c>
      <c r="D77" s="47" t="s">
        <v>96</v>
      </c>
      <c r="E77" s="16">
        <v>0.03</v>
      </c>
      <c r="F77" s="16">
        <f t="shared" si="1"/>
        <v>0</v>
      </c>
      <c r="G77" s="63" t="s">
        <v>102</v>
      </c>
      <c r="K77" s="66"/>
    </row>
    <row r="78" spans="1:11" ht="45" x14ac:dyDescent="0.3">
      <c r="A78" s="5"/>
      <c r="B78" s="27">
        <v>50</v>
      </c>
      <c r="C78" s="32" t="s">
        <v>49</v>
      </c>
      <c r="D78" s="47" t="s">
        <v>96</v>
      </c>
      <c r="E78" s="16">
        <v>0.03</v>
      </c>
      <c r="F78" s="16">
        <f t="shared" si="1"/>
        <v>0</v>
      </c>
      <c r="G78" s="63" t="s">
        <v>100</v>
      </c>
      <c r="K78" s="66"/>
    </row>
    <row r="79" spans="1:11" ht="45" x14ac:dyDescent="0.3">
      <c r="A79" s="5"/>
      <c r="B79" s="28">
        <v>51</v>
      </c>
      <c r="C79" s="32" t="s">
        <v>50</v>
      </c>
      <c r="D79" s="47" t="s">
        <v>96</v>
      </c>
      <c r="E79" s="16">
        <v>0.02</v>
      </c>
      <c r="F79" s="16">
        <f t="shared" si="1"/>
        <v>0</v>
      </c>
      <c r="G79" s="63" t="s">
        <v>100</v>
      </c>
      <c r="K79" s="66"/>
    </row>
    <row r="80" spans="1:11" ht="60" x14ac:dyDescent="0.3">
      <c r="A80" s="5"/>
      <c r="B80" s="28">
        <v>52</v>
      </c>
      <c r="C80" s="32" t="s">
        <v>51</v>
      </c>
      <c r="D80" s="47" t="s">
        <v>95</v>
      </c>
      <c r="E80" s="16">
        <v>0.02</v>
      </c>
      <c r="F80" s="16">
        <f t="shared" si="1"/>
        <v>0.02</v>
      </c>
      <c r="G80" s="63"/>
      <c r="K80" s="66"/>
    </row>
    <row r="81" spans="1:11" ht="15" x14ac:dyDescent="0.3">
      <c r="A81" s="1"/>
      <c r="B81" s="29"/>
      <c r="C81" s="30"/>
      <c r="D81" s="1"/>
      <c r="E81" s="37">
        <f>SUM(E47:E80)</f>
        <v>1.0000000000000007</v>
      </c>
      <c r="F81" s="1"/>
    </row>
    <row r="82" spans="1:11" ht="15" x14ac:dyDescent="0.3">
      <c r="A82" s="1"/>
      <c r="B82" s="17"/>
      <c r="C82" s="30"/>
      <c r="D82" s="1"/>
      <c r="E82" s="1"/>
      <c r="F82" s="1"/>
    </row>
    <row r="83" spans="1:11" ht="15" x14ac:dyDescent="0.2">
      <c r="A83" s="45" t="s">
        <v>11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s="43" customFormat="1" ht="15" x14ac:dyDescent="0.3">
      <c r="A84" s="2" t="s">
        <v>84</v>
      </c>
      <c r="B84" s="41"/>
      <c r="C84" s="42"/>
    </row>
    <row r="85" spans="1:11" s="18" customFormat="1" ht="30" x14ac:dyDescent="0.2">
      <c r="A85" s="27"/>
      <c r="B85" s="11" t="s">
        <v>3</v>
      </c>
      <c r="C85" s="13" t="s">
        <v>4</v>
      </c>
      <c r="D85" s="11" t="s">
        <v>66</v>
      </c>
      <c r="E85" s="11" t="s">
        <v>53</v>
      </c>
      <c r="F85" s="11" t="s">
        <v>54</v>
      </c>
      <c r="G85" s="11" t="s">
        <v>5</v>
      </c>
      <c r="H85" s="14"/>
      <c r="I85" s="14"/>
      <c r="J85" s="14"/>
      <c r="K85" s="11" t="s">
        <v>55</v>
      </c>
    </row>
    <row r="86" spans="1:11" ht="15" customHeight="1" x14ac:dyDescent="0.2">
      <c r="A86" s="8"/>
      <c r="B86" s="27">
        <v>53</v>
      </c>
      <c r="C86" s="31" t="s">
        <v>20</v>
      </c>
      <c r="D86" s="47" t="s">
        <v>95</v>
      </c>
      <c r="E86" s="16">
        <v>0.25</v>
      </c>
      <c r="F86" s="16">
        <f>IF(D86="DA",E86,0)</f>
        <v>0.25</v>
      </c>
      <c r="G86" s="63"/>
      <c r="H86" s="17"/>
      <c r="I86" s="17"/>
      <c r="J86" s="17"/>
      <c r="K86" s="66">
        <f>SUM(F86:F90)*0.1</f>
        <v>0.1</v>
      </c>
    </row>
    <row r="87" spans="1:11" ht="15" x14ac:dyDescent="0.3">
      <c r="A87" s="44"/>
      <c r="B87" s="11">
        <v>54</v>
      </c>
      <c r="C87" s="31" t="s">
        <v>15</v>
      </c>
      <c r="D87" s="47" t="s">
        <v>96</v>
      </c>
      <c r="E87" s="16">
        <v>0.2</v>
      </c>
      <c r="F87" s="16">
        <f>IF(D87="NE",E87,0)</f>
        <v>0.2</v>
      </c>
      <c r="G87" s="63"/>
      <c r="H87" s="17"/>
      <c r="I87" s="17"/>
      <c r="J87" s="17"/>
      <c r="K87" s="66"/>
    </row>
    <row r="88" spans="1:11" ht="30" x14ac:dyDescent="0.3">
      <c r="A88" s="5"/>
      <c r="B88" s="27">
        <v>55</v>
      </c>
      <c r="C88" s="31" t="s">
        <v>16</v>
      </c>
      <c r="D88" s="47" t="s">
        <v>96</v>
      </c>
      <c r="E88" s="16">
        <v>0.2</v>
      </c>
      <c r="F88" s="16">
        <f>IF(D88="NE",E88,0)</f>
        <v>0.2</v>
      </c>
      <c r="G88" s="63"/>
      <c r="H88" s="17"/>
      <c r="I88" s="17"/>
      <c r="J88" s="17"/>
      <c r="K88" s="66"/>
    </row>
    <row r="89" spans="1:11" ht="30" x14ac:dyDescent="0.2">
      <c r="A89" s="8"/>
      <c r="B89" s="27">
        <v>56</v>
      </c>
      <c r="C89" s="31" t="s">
        <v>74</v>
      </c>
      <c r="D89" s="47" t="s">
        <v>95</v>
      </c>
      <c r="E89" s="16">
        <v>0.15</v>
      </c>
      <c r="F89" s="16">
        <f>IF(D89="DA",E89,0)</f>
        <v>0.15</v>
      </c>
      <c r="G89" s="63"/>
      <c r="H89" s="18"/>
      <c r="I89" s="18"/>
      <c r="J89" s="18"/>
      <c r="K89" s="66"/>
    </row>
    <row r="90" spans="1:11" ht="30" x14ac:dyDescent="0.2">
      <c r="A90" s="8"/>
      <c r="B90" s="27">
        <v>57</v>
      </c>
      <c r="C90" s="31" t="s">
        <v>75</v>
      </c>
      <c r="D90" s="47" t="s">
        <v>95</v>
      </c>
      <c r="E90" s="16">
        <v>0.2</v>
      </c>
      <c r="F90" s="16">
        <f>IF(D90="DA",E90,0)</f>
        <v>0.2</v>
      </c>
      <c r="G90" s="63"/>
      <c r="K90" s="66"/>
    </row>
    <row r="91" spans="1:11" ht="12" customHeight="1" x14ac:dyDescent="0.2">
      <c r="B91" s="29"/>
      <c r="C91" s="30"/>
      <c r="D91" s="17"/>
      <c r="E91" s="36">
        <f>SUM(E86:E90)</f>
        <v>1</v>
      </c>
      <c r="F91" s="36"/>
      <c r="K91" s="20"/>
    </row>
    <row r="93" spans="1:11" ht="15" x14ac:dyDescent="0.2">
      <c r="A93" s="45" t="s">
        <v>12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s="2" customFormat="1" ht="15" x14ac:dyDescent="0.3">
      <c r="A94" s="2" t="s">
        <v>85</v>
      </c>
      <c r="B94" s="29"/>
      <c r="C94" s="40"/>
    </row>
    <row r="95" spans="1:11" ht="30" customHeight="1" x14ac:dyDescent="0.3">
      <c r="A95" s="4"/>
      <c r="B95" s="11" t="s">
        <v>3</v>
      </c>
      <c r="C95" s="12" t="s">
        <v>4</v>
      </c>
      <c r="D95" s="11" t="s">
        <v>66</v>
      </c>
      <c r="E95" s="11" t="s">
        <v>53</v>
      </c>
      <c r="F95" s="11" t="s">
        <v>54</v>
      </c>
      <c r="G95" s="11" t="s">
        <v>5</v>
      </c>
      <c r="H95" s="14"/>
      <c r="I95" s="14"/>
      <c r="J95" s="14"/>
      <c r="K95" s="11" t="s">
        <v>55</v>
      </c>
    </row>
    <row r="96" spans="1:11" ht="15" x14ac:dyDescent="0.2">
      <c r="A96" s="8"/>
      <c r="B96" s="27">
        <v>58</v>
      </c>
      <c r="C96" s="31" t="s">
        <v>13</v>
      </c>
      <c r="D96" s="47" t="s">
        <v>95</v>
      </c>
      <c r="E96" s="16">
        <v>0.15</v>
      </c>
      <c r="F96" s="16">
        <f>IF(D96="DA",E96,0)</f>
        <v>0.15</v>
      </c>
      <c r="G96" s="63"/>
      <c r="H96" s="17"/>
      <c r="I96" s="17"/>
      <c r="J96" s="17"/>
      <c r="K96" s="66">
        <f>SUM(F96:F102)*0.2</f>
        <v>0.2</v>
      </c>
    </row>
    <row r="97" spans="1:11" ht="15" customHeight="1" x14ac:dyDescent="0.3">
      <c r="A97" s="5"/>
      <c r="B97" s="27">
        <v>59</v>
      </c>
      <c r="C97" s="31" t="s">
        <v>14</v>
      </c>
      <c r="D97" s="47" t="s">
        <v>95</v>
      </c>
      <c r="E97" s="16">
        <v>0.1</v>
      </c>
      <c r="F97" s="16">
        <f>IF(D97="DA",E97,0)</f>
        <v>0.1</v>
      </c>
      <c r="G97" s="63"/>
      <c r="H97" s="17"/>
      <c r="I97" s="17"/>
      <c r="J97" s="17"/>
      <c r="K97" s="66"/>
    </row>
    <row r="98" spans="1:11" ht="45" x14ac:dyDescent="0.3">
      <c r="A98" s="5"/>
      <c r="B98" s="27">
        <v>60</v>
      </c>
      <c r="C98" s="31" t="s">
        <v>17</v>
      </c>
      <c r="D98" s="47" t="s">
        <v>95</v>
      </c>
      <c r="E98" s="16">
        <v>0.2</v>
      </c>
      <c r="F98" s="16">
        <f>IF(D98="DA",E98,0)</f>
        <v>0.2</v>
      </c>
      <c r="G98" s="63"/>
      <c r="H98" s="17"/>
      <c r="I98" s="17"/>
      <c r="J98" s="17"/>
      <c r="K98" s="66"/>
    </row>
    <row r="99" spans="1:11" ht="30" x14ac:dyDescent="0.2">
      <c r="A99" s="8"/>
      <c r="B99" s="27">
        <v>61</v>
      </c>
      <c r="C99" s="31" t="s">
        <v>18</v>
      </c>
      <c r="D99" s="47" t="s">
        <v>95</v>
      </c>
      <c r="E99" s="16">
        <v>0.15</v>
      </c>
      <c r="F99" s="16">
        <f>IF(D99="DA",E99,0)</f>
        <v>0.15</v>
      </c>
      <c r="G99" s="63"/>
      <c r="H99" s="18"/>
      <c r="I99" s="18"/>
      <c r="J99" s="18"/>
      <c r="K99" s="66"/>
    </row>
    <row r="100" spans="1:11" ht="51" customHeight="1" x14ac:dyDescent="0.3">
      <c r="A100" s="5"/>
      <c r="B100" s="27">
        <v>62</v>
      </c>
      <c r="C100" s="31" t="s">
        <v>52</v>
      </c>
      <c r="D100" s="47" t="s">
        <v>96</v>
      </c>
      <c r="E100" s="16">
        <v>0.15</v>
      </c>
      <c r="F100" s="16">
        <f>IF(D100="NE",E100,0)</f>
        <v>0.15</v>
      </c>
      <c r="G100" s="63"/>
      <c r="K100" s="66"/>
    </row>
    <row r="101" spans="1:11" ht="31.5" customHeight="1" x14ac:dyDescent="0.3">
      <c r="A101" s="5"/>
      <c r="B101" s="27">
        <v>63</v>
      </c>
      <c r="C101" s="31" t="s">
        <v>28</v>
      </c>
      <c r="D101" s="47" t="s">
        <v>95</v>
      </c>
      <c r="E101" s="16">
        <v>0.1</v>
      </c>
      <c r="F101" s="16">
        <f>IF(D101="DA",E101,0)</f>
        <v>0.1</v>
      </c>
      <c r="G101" s="63"/>
      <c r="K101" s="66"/>
    </row>
    <row r="102" spans="1:11" ht="33" customHeight="1" x14ac:dyDescent="0.2">
      <c r="A102" s="8"/>
      <c r="B102" s="27">
        <v>64</v>
      </c>
      <c r="C102" s="31" t="s">
        <v>77</v>
      </c>
      <c r="D102" s="47" t="s">
        <v>95</v>
      </c>
      <c r="E102" s="16">
        <v>0.15</v>
      </c>
      <c r="F102" s="16">
        <f>IF(D102="DA",E102,0)</f>
        <v>0.15</v>
      </c>
      <c r="G102" s="63"/>
      <c r="K102" s="66"/>
    </row>
    <row r="103" spans="1:11" ht="15" x14ac:dyDescent="0.3">
      <c r="E103" s="37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 xr:uid="{00000000-0002-0000-0000-000000000000}">
      <formula1>"DA,NE"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5" customWidth="1"/>
    <col min="2" max="2" width="19" style="15" customWidth="1"/>
    <col min="3" max="3" width="27.140625" style="15" customWidth="1"/>
    <col min="4" max="5" width="9.140625" style="15"/>
  </cols>
  <sheetData>
    <row r="4" spans="1:11" ht="49.5" customHeight="1" x14ac:dyDescent="0.2">
      <c r="A4" s="22"/>
      <c r="B4" s="24" t="s">
        <v>56</v>
      </c>
      <c r="C4" s="24" t="s">
        <v>57</v>
      </c>
    </row>
    <row r="5" spans="1:11" ht="38.25" customHeight="1" x14ac:dyDescent="0.3">
      <c r="A5" s="11" t="s">
        <v>10</v>
      </c>
      <c r="B5" s="23">
        <f>Koeficijenti!K15</f>
        <v>0.2</v>
      </c>
      <c r="C5" s="68">
        <f>SUM(B5:B9)</f>
        <v>0.89400000000000013</v>
      </c>
      <c r="D5" s="14"/>
      <c r="E5" s="14"/>
      <c r="F5" s="1"/>
      <c r="G5" s="1"/>
      <c r="H5" s="1"/>
      <c r="I5" s="1"/>
      <c r="J5" s="1"/>
      <c r="K5" s="1"/>
    </row>
    <row r="6" spans="1:11" ht="38.25" customHeight="1" x14ac:dyDescent="0.3">
      <c r="A6" s="11" t="s">
        <v>2</v>
      </c>
      <c r="B6" s="23">
        <f>Koeficijenti!K24</f>
        <v>0.26400000000000001</v>
      </c>
      <c r="C6" s="68"/>
      <c r="D6" s="14"/>
      <c r="E6" s="14"/>
      <c r="F6" s="1"/>
      <c r="G6" s="1"/>
      <c r="H6" s="1"/>
    </row>
    <row r="7" spans="1:11" ht="38.25" customHeight="1" x14ac:dyDescent="0.3">
      <c r="A7" s="11" t="s">
        <v>6</v>
      </c>
      <c r="B7" s="23">
        <f>Koeficijenti!K47</f>
        <v>0.13000000000000009</v>
      </c>
      <c r="C7" s="68"/>
      <c r="D7" s="14"/>
      <c r="E7" s="14"/>
      <c r="F7" s="1"/>
      <c r="G7" s="1"/>
    </row>
    <row r="8" spans="1:11" ht="38.25" customHeight="1" x14ac:dyDescent="0.2">
      <c r="A8" s="11" t="s">
        <v>11</v>
      </c>
      <c r="B8" s="23">
        <f>Koeficijenti!K86</f>
        <v>0.1</v>
      </c>
      <c r="C8" s="68"/>
    </row>
    <row r="9" spans="1:11" ht="38.25" customHeight="1" x14ac:dyDescent="0.2">
      <c r="A9" s="11" t="s">
        <v>12</v>
      </c>
      <c r="B9" s="23">
        <f>Koeficijenti!K96</f>
        <v>0.2</v>
      </c>
      <c r="C9" s="68"/>
    </row>
    <row r="10" spans="1:11" ht="15" x14ac:dyDescent="0.2">
      <c r="A10" s="21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 Eškinja</cp:lastModifiedBy>
  <cp:lastPrinted>2014-03-18T06:40:35Z</cp:lastPrinted>
  <dcterms:created xsi:type="dcterms:W3CDTF">2012-11-20T14:42:42Z</dcterms:created>
  <dcterms:modified xsi:type="dcterms:W3CDTF">2019-02-26T10:00:26Z</dcterms:modified>
</cp:coreProperties>
</file>