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jiljana Toplak\Desktop\Desktop stari\HANFA 2019\"/>
    </mc:Choice>
  </mc:AlternateContent>
  <xr:revisionPtr revIDLastSave="0" documentId="13_ncr:1_{BEB6F2D7-B185-4590-9117-919BB930AB66}" xr6:coauthVersionLast="44" xr6:coauthVersionMax="44" xr10:uidLastSave="{00000000-0000-0000-0000-000000000000}"/>
  <workbookProtection workbookPassword="E090" lockStructure="1"/>
  <bookViews>
    <workbookView xWindow="-120" yWindow="-120" windowWidth="29040" windowHeight="15840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1" l="1"/>
  <c r="G70" i="1"/>
  <c r="G69" i="1"/>
  <c r="G68" i="1"/>
  <c r="G66" i="1"/>
  <c r="G65" i="1"/>
  <c r="G64" i="1"/>
  <c r="G59" i="1"/>
  <c r="G33" i="1"/>
  <c r="G32" i="1"/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<sst xmlns="http://schemas.openxmlformats.org/spreadsheetml/2006/main" count="202" uniqueCount="106">
  <si>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</si>
  <si>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</si>
  <si>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</si>
  <si>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</si>
  <si>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</si>
  <si>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</si>
  <si>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</si>
  <si>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</si>
  <si>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</si>
  <si>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</si>
  <si>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</si>
  <si>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</si>
  <si>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</si>
  <si>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</si>
  <si>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</si>
  <si>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</si>
  <si>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</si>
  <si>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</si>
  <si>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</si>
  <si>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</si>
  <si>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</si>
  <si>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</si>
  <si>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</si>
  <si>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</si>
  <si>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</si>
  <si>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</si>
  <si>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</si>
  <si>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</si>
  <si>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</si>
  <si>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</si>
  <si>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</si>
  <si>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</si>
  <si>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</si>
  <si>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</si>
  <si>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</si>
  <si>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</si>
  <si>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</si>
  <si>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</si>
  <si>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</si>
  <si>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</si>
  <si>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</si>
  <si>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</si>
  <si>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</si>
  <si>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</si>
  <si>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</si>
  <si>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</si>
  <si>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</si>
  <si>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</si>
  <si>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</si>
  <si>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</si>
  <si>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</si>
  <si>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</si>
  <si>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</si>
  <si>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</si>
  <si>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</si>
  <si>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</si>
  <si>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</si>
  <si>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</si>
  <si>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</si>
  <si>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</si>
  <si>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</si>
  <si>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</si>
  <si>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</si>
  <si>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</si>
  <si>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</si>
  <si>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</si>
  <si>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</si>
  <si>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</si>
  <si>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</si>
  <si>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</si>
  <si>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</si>
  <si>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</si>
  <si>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</si>
  <si>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</si>
  <si>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</si>
  <si>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</si>
  <si>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</si>
  <si>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</si>
  <si>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</si>
  <si>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</si>
  <si>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</si>
  <si>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</si>
  <si>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</si>
  <si>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</si>
  <si>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</si>
  <si>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</si>
  <si>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</si>
  <si>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</si>
  <si>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</si>
  <si>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</si>
  <si>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</si>
  <si>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</si>
  <si>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DA</t>
  </si>
  <si>
    <t>NE</t>
  </si>
  <si>
    <t>S Hotelima Koločep  d.d. činimo dio grupacije KHA d.o.o.</t>
  </si>
  <si>
    <t xml:space="preserve">Ne isplaćuje se </t>
  </si>
  <si>
    <t xml:space="preserve">Član uprave/direktor: Toni Miloslavić </t>
  </si>
  <si>
    <t>Predsjednik: Damir Todorić; Član: Dejan Perić; Član: Aneli Vernik</t>
  </si>
  <si>
    <t>Nema tužbi na pobijane odluka</t>
  </si>
  <si>
    <t>Nema sporazuma</t>
  </si>
  <si>
    <t>Nema komisije za reviziju</t>
  </si>
  <si>
    <t>Nema potrebe</t>
  </si>
  <si>
    <t xml:space="preserve">Objavljene naknade u apsolutnim iznosima </t>
  </si>
  <si>
    <t>Nema drugih pogodnosti osim osnovnih primanja</t>
  </si>
  <si>
    <t>Hoteli Živogošće D.D; Živogošće, Porat 136; OIB:88429213928</t>
  </si>
  <si>
    <t>021/444-751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</si>
</sst>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zoomScaleNormal="100" workbookViewId="0">
      <selection activeCell="G6" sqref="G6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26.25" thickBot="1" x14ac:dyDescent="0.25">
      <c r="A5" s="52" t="s">
        <v>38</v>
      </c>
      <c r="B5" s="53"/>
      <c r="C5" s="54"/>
      <c r="D5" s="55"/>
      <c r="E5" s="56"/>
      <c r="F5" s="56"/>
      <c r="G5" s="57" t="s">
        <v>104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105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>
        <v>43719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92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0.05</v>
      </c>
    </row>
    <row r="16" spans="1:11" ht="15" x14ac:dyDescent="0.2">
      <c r="A16" s="67"/>
      <c r="B16" s="68">
        <v>2</v>
      </c>
      <c r="C16" s="69" t="s">
        <v>66</v>
      </c>
      <c r="D16" s="70" t="s">
        <v>93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93</v>
      </c>
      <c r="E17" s="71">
        <v>0.25</v>
      </c>
      <c r="F17" s="71">
        <f>IF(D17="DA",E17,0)</f>
        <v>0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93</v>
      </c>
      <c r="E18" s="71">
        <v>0.25</v>
      </c>
      <c r="F18" s="71">
        <f>IF(D18="DA",E18,0)</f>
        <v>0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92</v>
      </c>
      <c r="E24" s="82">
        <v>0.05</v>
      </c>
      <c r="F24" s="83">
        <f>IF(D24="NE",E24,0)</f>
        <v>0</v>
      </c>
      <c r="G24" s="72" t="s">
        <v>94</v>
      </c>
      <c r="H24" s="27"/>
      <c r="I24" s="27"/>
      <c r="J24" s="27"/>
      <c r="K24" s="105">
        <f>SUM(F24:F37)*0.3</f>
        <v>0.21300000000000002</v>
      </c>
    </row>
    <row r="25" spans="1:11" ht="15" x14ac:dyDescent="0.3">
      <c r="A25" s="84"/>
      <c r="B25" s="85">
        <v>6</v>
      </c>
      <c r="C25" s="86" t="s">
        <v>72</v>
      </c>
      <c r="D25" s="70" t="s">
        <v>92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93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92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 x14ac:dyDescent="0.3">
      <c r="A28" s="84"/>
      <c r="B28" s="85">
        <v>9</v>
      </c>
      <c r="C28" s="88" t="s">
        <v>46</v>
      </c>
      <c r="D28" s="70" t="s">
        <v>92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92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92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93</v>
      </c>
      <c r="E31" s="71">
        <v>7.0000000000000007E-2</v>
      </c>
      <c r="F31" s="87">
        <f t="shared" si="0"/>
        <v>0</v>
      </c>
      <c r="G31" s="72" t="s">
        <v>95</v>
      </c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93</v>
      </c>
      <c r="E32" s="71">
        <v>0.05</v>
      </c>
      <c r="F32" s="87">
        <f t="shared" si="0"/>
        <v>0</v>
      </c>
      <c r="G32" s="72" t="str">
        <f>+G31</f>
        <v xml:space="preserve">Ne isplaćuje se </v>
      </c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93</v>
      </c>
      <c r="E33" s="71">
        <v>0.1</v>
      </c>
      <c r="F33" s="87">
        <f>IF(D33="NE",E33,0)</f>
        <v>0.1</v>
      </c>
      <c r="G33" s="72" t="str">
        <f>+G32</f>
        <v xml:space="preserve">Ne isplaćuje se </v>
      </c>
      <c r="H33" s="2"/>
      <c r="I33" s="2"/>
      <c r="J33" s="2"/>
      <c r="K33" s="105"/>
    </row>
    <row r="34" spans="1:11" ht="25.5" x14ac:dyDescent="0.3">
      <c r="A34" s="89"/>
      <c r="B34" s="68">
        <v>15</v>
      </c>
      <c r="C34" s="90" t="s">
        <v>20</v>
      </c>
      <c r="D34" s="70" t="s">
        <v>92</v>
      </c>
      <c r="E34" s="71">
        <v>0.02</v>
      </c>
      <c r="F34" s="87">
        <f t="shared" si="0"/>
        <v>0.02</v>
      </c>
      <c r="G34" s="72"/>
      <c r="H34" s="2"/>
      <c r="I34" s="2"/>
      <c r="J34" s="2"/>
      <c r="K34" s="105"/>
    </row>
    <row r="35" spans="1:11" ht="38.25" x14ac:dyDescent="0.3">
      <c r="A35" s="89"/>
      <c r="B35" s="68">
        <v>16</v>
      </c>
      <c r="C35" s="90" t="s">
        <v>54</v>
      </c>
      <c r="D35" s="70" t="s">
        <v>92</v>
      </c>
      <c r="E35" s="71">
        <v>7.0000000000000007E-2</v>
      </c>
      <c r="F35" s="87">
        <f t="shared" si="0"/>
        <v>7.0000000000000007E-2</v>
      </c>
      <c r="G35" s="72"/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92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93</v>
      </c>
      <c r="E37" s="71">
        <v>0.05</v>
      </c>
      <c r="F37" s="87">
        <f t="shared" si="0"/>
        <v>0</v>
      </c>
      <c r="G37" s="72" t="s">
        <v>98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 x14ac:dyDescent="0.25">
      <c r="A41" s="94" t="s">
        <v>17</v>
      </c>
      <c r="B41" s="63"/>
      <c r="C41" s="61"/>
      <c r="D41" s="55"/>
      <c r="E41" s="55"/>
      <c r="F41" s="55"/>
      <c r="G41" s="95" t="s">
        <v>96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26.25" thickBot="1" x14ac:dyDescent="0.25">
      <c r="A43" s="94" t="s">
        <v>16</v>
      </c>
      <c r="B43" s="63"/>
      <c r="C43" s="61"/>
      <c r="D43" s="55"/>
      <c r="E43" s="55"/>
      <c r="F43" s="55"/>
      <c r="G43" s="95" t="s">
        <v>97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92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6.8000000000000019E-2</v>
      </c>
    </row>
    <row r="48" spans="1:11" ht="15" x14ac:dyDescent="0.2">
      <c r="A48" s="89"/>
      <c r="B48" s="68">
        <v>20</v>
      </c>
      <c r="C48" s="90" t="s">
        <v>73</v>
      </c>
      <c r="D48" s="70" t="s">
        <v>92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92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x14ac:dyDescent="0.2">
      <c r="A50" s="84"/>
      <c r="B50" s="85">
        <v>22</v>
      </c>
      <c r="C50" s="88" t="s">
        <v>48</v>
      </c>
      <c r="D50" s="70"/>
      <c r="E50" s="71">
        <v>0.03</v>
      </c>
      <c r="F50" s="71">
        <f t="shared" si="1"/>
        <v>0</v>
      </c>
      <c r="G50" s="72"/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93</v>
      </c>
      <c r="E51" s="71">
        <v>0.03</v>
      </c>
      <c r="F51" s="71">
        <f t="shared" si="1"/>
        <v>0</v>
      </c>
      <c r="G51" s="72"/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92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 x14ac:dyDescent="0.3">
      <c r="A53" s="89"/>
      <c r="B53" s="68">
        <v>25</v>
      </c>
      <c r="C53" s="69" t="s">
        <v>74</v>
      </c>
      <c r="D53" s="70" t="s">
        <v>92</v>
      </c>
      <c r="E53" s="71">
        <v>0.03</v>
      </c>
      <c r="F53" s="71">
        <f t="shared" si="1"/>
        <v>0.03</v>
      </c>
      <c r="G53" s="72"/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93</v>
      </c>
      <c r="E54" s="71">
        <v>0.03</v>
      </c>
      <c r="F54" s="71">
        <f t="shared" si="1"/>
        <v>0</v>
      </c>
      <c r="G54" s="72"/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92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92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93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93</v>
      </c>
      <c r="E58" s="71">
        <v>0.03</v>
      </c>
      <c r="F58" s="71">
        <f t="shared" si="1"/>
        <v>0</v>
      </c>
      <c r="G58" s="72" t="s">
        <v>99</v>
      </c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92</v>
      </c>
      <c r="E59" s="71">
        <v>0.03</v>
      </c>
      <c r="F59" s="71">
        <f t="shared" si="1"/>
        <v>0.03</v>
      </c>
      <c r="G59" s="72" t="str">
        <f>+G58</f>
        <v>Nema sporazuma</v>
      </c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93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93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93</v>
      </c>
      <c r="E62" s="71">
        <v>0.03</v>
      </c>
      <c r="F62" s="71">
        <f t="shared" si="1"/>
        <v>0</v>
      </c>
      <c r="G62" s="72"/>
      <c r="H62" s="2"/>
      <c r="I62" s="2"/>
      <c r="J62" s="18"/>
      <c r="K62" s="105"/>
    </row>
    <row r="63" spans="1:11" ht="25.5" x14ac:dyDescent="0.3">
      <c r="A63" s="89"/>
      <c r="B63" s="68">
        <v>35</v>
      </c>
      <c r="C63" s="90" t="s">
        <v>83</v>
      </c>
      <c r="D63" s="70" t="s">
        <v>93</v>
      </c>
      <c r="E63" s="71">
        <v>0.03</v>
      </c>
      <c r="F63" s="71">
        <f t="shared" si="1"/>
        <v>0</v>
      </c>
      <c r="G63" s="72" t="s">
        <v>100</v>
      </c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93</v>
      </c>
      <c r="E64" s="71">
        <v>0.03</v>
      </c>
      <c r="F64" s="71">
        <f t="shared" si="1"/>
        <v>0</v>
      </c>
      <c r="G64" s="72" t="str">
        <f>+G63</f>
        <v>Nema komisije za reviziju</v>
      </c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93</v>
      </c>
      <c r="E65" s="71">
        <v>0.03</v>
      </c>
      <c r="F65" s="71">
        <f t="shared" si="1"/>
        <v>0</v>
      </c>
      <c r="G65" s="72" t="str">
        <f>+G64</f>
        <v>Nema komisije za reviziju</v>
      </c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93</v>
      </c>
      <c r="E66" s="71">
        <v>0.03</v>
      </c>
      <c r="F66" s="71">
        <f t="shared" si="1"/>
        <v>0</v>
      </c>
      <c r="G66" s="72" t="str">
        <f>+G65</f>
        <v>Nema komisije za reviziju</v>
      </c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93</v>
      </c>
      <c r="E67" s="71">
        <v>0.03</v>
      </c>
      <c r="F67" s="71">
        <f t="shared" si="1"/>
        <v>0</v>
      </c>
      <c r="G67" s="72" t="s">
        <v>101</v>
      </c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93</v>
      </c>
      <c r="E68" s="71">
        <v>0.03</v>
      </c>
      <c r="F68" s="71">
        <f t="shared" si="1"/>
        <v>0</v>
      </c>
      <c r="G68" s="72" t="str">
        <f>+G66</f>
        <v>Nema komisije za reviziju</v>
      </c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93</v>
      </c>
      <c r="E69" s="71">
        <v>0.03</v>
      </c>
      <c r="F69" s="71">
        <f t="shared" si="1"/>
        <v>0</v>
      </c>
      <c r="G69" s="72" t="str">
        <f>+G66</f>
        <v>Nema komisije za reviziju</v>
      </c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93</v>
      </c>
      <c r="E70" s="71">
        <v>0.03</v>
      </c>
      <c r="F70" s="71">
        <f t="shared" si="1"/>
        <v>0</v>
      </c>
      <c r="G70" s="72" t="str">
        <f>+G69</f>
        <v>Nema komisije za reviziju</v>
      </c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93</v>
      </c>
      <c r="E71" s="71">
        <v>0.03</v>
      </c>
      <c r="F71" s="71">
        <f t="shared" si="1"/>
        <v>0</v>
      </c>
      <c r="G71" s="72" t="str">
        <f>+G70</f>
        <v>Nema komisije za reviziju</v>
      </c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92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92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93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93</v>
      </c>
      <c r="E75" s="71">
        <v>0.03</v>
      </c>
      <c r="F75" s="71">
        <f t="shared" si="1"/>
        <v>0</v>
      </c>
      <c r="G75" s="72" t="s">
        <v>102</v>
      </c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93</v>
      </c>
      <c r="E76" s="71">
        <v>0.03</v>
      </c>
      <c r="F76" s="71">
        <f t="shared" si="1"/>
        <v>0</v>
      </c>
      <c r="G76" s="72" t="s">
        <v>103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92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92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92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93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93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93</v>
      </c>
      <c r="E87" s="71">
        <v>0.15</v>
      </c>
      <c r="F87" s="71">
        <f>IF(D87="DA",E87,0)</f>
        <v>0</v>
      </c>
      <c r="G87" s="72"/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93</v>
      </c>
      <c r="E88" s="71"/>
      <c r="F88" s="71"/>
      <c r="G88" s="72"/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92</v>
      </c>
      <c r="E89" s="71">
        <v>0.2</v>
      </c>
      <c r="F89" s="71">
        <f>IF(D89="DA",E89,0)</f>
        <v>0.2</v>
      </c>
      <c r="G89" s="72"/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92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5" x14ac:dyDescent="0.2">
      <c r="A96" s="67"/>
      <c r="B96" s="68">
        <v>58</v>
      </c>
      <c r="C96" s="69" t="s">
        <v>12</v>
      </c>
      <c r="D96" s="70" t="s">
        <v>93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92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92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93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93</v>
      </c>
      <c r="E100" s="71">
        <v>0.1</v>
      </c>
      <c r="F100" s="71">
        <f>IF(D100="DA",E100,0)</f>
        <v>0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92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0.05</v>
      </c>
      <c r="C5" s="107">
        <f>SUM(B5:B9)</f>
        <v>0.57600000000000007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0.21300000000000002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6.8000000000000019E-2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8.500000000000002E-2</v>
      </c>
      <c r="C8" s="107"/>
    </row>
    <row r="9" spans="1:11" ht="38.25" customHeight="1" x14ac:dyDescent="0.2">
      <c r="A9" s="7" t="s">
        <v>10</v>
      </c>
      <c r="B9" s="16">
        <f>'Kodeks korp. upravljanja'!K95</f>
        <v>0.16000000000000003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Ljiljana Toplak</cp:lastModifiedBy>
  <cp:lastPrinted>2018-01-11T14:58:39Z</cp:lastPrinted>
  <dcterms:created xsi:type="dcterms:W3CDTF">2012-11-20T14:42:42Z</dcterms:created>
  <dcterms:modified xsi:type="dcterms:W3CDTF">2019-09-17T07:56:11Z</dcterms:modified>
</cp:coreProperties>
</file>