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truktr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<sst xmlns="http://schemas.openxmlformats.org/spreadsheetml/2006/main" count="43" uniqueCount="29">
  <si>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</si>
  <si>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</si>
  <si>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</si>
  <si>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</si>
  <si>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</si>
  <si>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</si>
  <si>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</si>
  <si>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</si>
  <si>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</si>
  <si>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</si>
  <si>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</si>
  <si>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</si>
  <si>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</si>
  <si>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</si>
  <si>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</si>
  <si>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</si>
  <si>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</si>
  <si>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</si>
  <si>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</si>
  <si>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</si>
  <si>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</si>
  <si>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</si>
  <si>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</si>
  <si>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</si>
  <si>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</si>
  <si>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</si>
  <si>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</si>
  <si>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</t>
  </si>
  <si>
    <t>31.08.2015.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</si>
</sst>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  <numFmt numFmtId="170" formatCode="&quot;Da&quot;;&quot;Da&quot;;&quot;Ne&quot;"/>
    <numFmt numFmtId="171" formatCode="&quot;Uključeno&quot;;&quot;Uključeno&quot;;&quot;Isključeno&quot;"/>
    <numFmt numFmtId="172" formatCode="[$¥€-2]\ #,##0.00_);[Red]\([$€-2]\ #,##0.00\)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4" fillId="33" borderId="17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tabSelected="1" zoomScalePageLayoutView="0" workbookViewId="0" topLeftCell="A16">
      <selection activeCell="F31" sqref="F31"/>
    </sheetView>
  </sheetViews>
  <sheetFormatPr defaultColWidth="8.796875" defaultRowHeight="14.25"/>
  <cols>
    <col min="1" max="1" width="7" style="5" customWidth="1"/>
    <col min="2" max="2" width="7.69921875" style="5" customWidth="1"/>
    <col min="3" max="4" width="8.796875" style="5" customWidth="1"/>
    <col min="5" max="5" width="15.69921875" style="5" customWidth="1"/>
    <col min="6" max="6" width="13.59765625" style="11" customWidth="1"/>
    <col min="7" max="7" width="8.8984375" style="11" bestFit="1" customWidth="1"/>
    <col min="8" max="8" width="13.5" style="5" bestFit="1" customWidth="1"/>
    <col min="9" max="9" width="12.3984375" style="5" bestFit="1" customWidth="1"/>
    <col min="10" max="16384" width="8.796875" style="5" customWidth="1"/>
  </cols>
  <sheetData>
    <row r="1" s="3" customFormat="1" ht="14.25"/>
    <row r="2" spans="1:8" ht="15" customHeight="1">
      <c r="A2" s="32" t="s">
        <v>0</v>
      </c>
      <c r="B2" s="32"/>
      <c r="C2" s="32"/>
      <c r="D2" s="32"/>
      <c r="E2" s="32"/>
      <c r="F2" s="34" t="s">
        <v>28</v>
      </c>
      <c r="G2" s="32"/>
      <c r="H2" s="32"/>
    </row>
    <row r="3" spans="1:8" ht="15" customHeight="1">
      <c r="A3" s="32" t="s">
        <v>1</v>
      </c>
      <c r="B3" s="32"/>
      <c r="C3" s="32"/>
      <c r="D3" s="32" t="s">
        <v>27</v>
      </c>
      <c r="E3" s="32"/>
      <c r="F3" s="32"/>
      <c r="G3" s="32"/>
      <c r="H3" s="32"/>
    </row>
    <row r="4" spans="6:7" ht="14.25">
      <c r="F4" s="5"/>
      <c r="G4" s="5"/>
    </row>
    <row r="5" spans="6:7" ht="25.5">
      <c r="F5" s="4" t="s">
        <v>2</v>
      </c>
      <c r="G5" s="4" t="s">
        <v>3</v>
      </c>
    </row>
    <row r="6" spans="1:8" s="7" customFormat="1" ht="15.75" customHeight="1">
      <c r="A6" s="32" t="s">
        <v>4</v>
      </c>
      <c r="B6" s="32"/>
      <c r="C6" s="32"/>
      <c r="D6" s="5"/>
      <c r="E6" s="5"/>
      <c r="F6" s="6">
        <v>39505.92</v>
      </c>
      <c r="G6" s="6">
        <f>F6/$F$34*100</f>
        <v>0.03449524025682936</v>
      </c>
      <c r="H6" s="26"/>
    </row>
    <row r="7" spans="1:8" s="7" customFormat="1" ht="15.75" customHeight="1">
      <c r="A7" s="32" t="s">
        <v>5</v>
      </c>
      <c r="B7" s="32"/>
      <c r="C7" s="32"/>
      <c r="D7" s="5"/>
      <c r="E7" s="5"/>
      <c r="F7" s="6">
        <v>7064687.87</v>
      </c>
      <c r="G7" s="6">
        <f aca="true" t="shared" si="0" ref="G7:G28">F7/$F$34*100</f>
        <v>6.168647772666935</v>
      </c>
      <c r="H7" s="26"/>
    </row>
    <row r="8" spans="1:8" s="7" customFormat="1" ht="15.75" customHeight="1">
      <c r="A8" s="32" t="s">
        <v>21</v>
      </c>
      <c r="B8" s="32"/>
      <c r="C8" s="32"/>
      <c r="D8" s="32"/>
      <c r="E8" s="33"/>
      <c r="F8" s="6">
        <v>2178478.4220336</v>
      </c>
      <c r="G8" s="6">
        <f>F8/$F$34*100</f>
        <v>1.9021740681489647</v>
      </c>
      <c r="H8" s="26"/>
    </row>
    <row r="9" spans="2:9" s="7" customFormat="1" ht="15.75" customHeight="1">
      <c r="B9" s="32" t="s">
        <v>6</v>
      </c>
      <c r="C9" s="32"/>
      <c r="D9" s="32"/>
      <c r="E9" s="33"/>
      <c r="F9" s="6">
        <v>2178478.4220336</v>
      </c>
      <c r="G9" s="6">
        <f t="shared" si="0"/>
        <v>1.9021740681489647</v>
      </c>
      <c r="H9" s="26"/>
      <c r="I9" s="12"/>
    </row>
    <row r="10" spans="3:8" s="7" customFormat="1" ht="15.75" customHeight="1">
      <c r="C10" s="30" t="s">
        <v>7</v>
      </c>
      <c r="D10" s="30"/>
      <c r="E10" s="31"/>
      <c r="F10" s="6">
        <v>0</v>
      </c>
      <c r="G10" s="6">
        <f t="shared" si="0"/>
        <v>0</v>
      </c>
      <c r="H10" s="26"/>
    </row>
    <row r="11" spans="3:8" s="7" customFormat="1" ht="14.25">
      <c r="C11" s="30" t="s">
        <v>8</v>
      </c>
      <c r="D11" s="30"/>
      <c r="E11" s="31"/>
      <c r="F11" s="6">
        <v>0</v>
      </c>
      <c r="G11" s="6">
        <f t="shared" si="0"/>
        <v>0</v>
      </c>
      <c r="H11" s="26"/>
    </row>
    <row r="12" spans="3:8" s="7" customFormat="1" ht="14.25">
      <c r="C12" s="30" t="s">
        <v>9</v>
      </c>
      <c r="D12" s="30"/>
      <c r="E12" s="31"/>
      <c r="F12" s="6">
        <v>0</v>
      </c>
      <c r="G12" s="6">
        <f t="shared" si="0"/>
        <v>0</v>
      </c>
      <c r="H12" s="26"/>
    </row>
    <row r="13" spans="3:8" s="7" customFormat="1" ht="14.25">
      <c r="C13" s="30" t="s">
        <v>10</v>
      </c>
      <c r="D13" s="30"/>
      <c r="E13" s="31"/>
      <c r="F13" s="6">
        <v>396374.88203359995</v>
      </c>
      <c r="G13" s="6">
        <f>F13/$F$34*100</f>
        <v>0.346101211856892</v>
      </c>
      <c r="H13" s="26"/>
    </row>
    <row r="14" spans="3:8" s="7" customFormat="1" ht="14.25">
      <c r="C14" s="30" t="s">
        <v>11</v>
      </c>
      <c r="D14" s="30"/>
      <c r="E14" s="31"/>
      <c r="F14" s="6">
        <v>0</v>
      </c>
      <c r="G14" s="6">
        <f t="shared" si="0"/>
        <v>0</v>
      </c>
      <c r="H14" s="26"/>
    </row>
    <row r="15" spans="3:9" s="7" customFormat="1" ht="14.25">
      <c r="C15" s="30" t="s">
        <v>12</v>
      </c>
      <c r="D15" s="30"/>
      <c r="E15" s="31"/>
      <c r="F15" s="6">
        <v>1782103.54</v>
      </c>
      <c r="G15" s="6">
        <f>F15/$F$34*100</f>
        <v>1.5560728562920727</v>
      </c>
      <c r="H15" s="26"/>
      <c r="I15" s="8"/>
    </row>
    <row r="16" spans="3:8" s="7" customFormat="1" ht="14.25">
      <c r="C16" s="30" t="s">
        <v>13</v>
      </c>
      <c r="D16" s="30"/>
      <c r="E16" s="31"/>
      <c r="F16" s="6">
        <v>0</v>
      </c>
      <c r="G16" s="6">
        <f t="shared" si="0"/>
        <v>0</v>
      </c>
      <c r="H16" s="26"/>
    </row>
    <row r="17" spans="3:8" s="7" customFormat="1" ht="14.25">
      <c r="C17" s="30" t="s">
        <v>22</v>
      </c>
      <c r="D17" s="30"/>
      <c r="E17" s="9"/>
      <c r="F17" s="6">
        <v>0</v>
      </c>
      <c r="G17" s="6">
        <f t="shared" si="0"/>
        <v>0</v>
      </c>
      <c r="H17" s="26"/>
    </row>
    <row r="18" spans="2:8" s="7" customFormat="1" ht="15.75" customHeight="1">
      <c r="B18" s="32" t="s">
        <v>14</v>
      </c>
      <c r="C18" s="32"/>
      <c r="D18" s="32"/>
      <c r="E18" s="33"/>
      <c r="F18" s="6">
        <v>0</v>
      </c>
      <c r="G18" s="6">
        <f t="shared" si="0"/>
        <v>0</v>
      </c>
      <c r="H18" s="26"/>
    </row>
    <row r="19" spans="3:9" s="7" customFormat="1" ht="15.75" customHeight="1">
      <c r="C19" s="30" t="s">
        <v>7</v>
      </c>
      <c r="D19" s="30"/>
      <c r="E19" s="31"/>
      <c r="F19" s="6">
        <v>0</v>
      </c>
      <c r="G19" s="6">
        <f t="shared" si="0"/>
        <v>0</v>
      </c>
      <c r="H19" s="26"/>
      <c r="I19" s="8"/>
    </row>
    <row r="20" spans="3:9" s="7" customFormat="1" ht="14.25">
      <c r="C20" s="30" t="s">
        <v>8</v>
      </c>
      <c r="D20" s="30"/>
      <c r="E20" s="31"/>
      <c r="F20" s="6">
        <v>0</v>
      </c>
      <c r="G20" s="6">
        <f t="shared" si="0"/>
        <v>0</v>
      </c>
      <c r="H20" s="26"/>
      <c r="I20" s="8"/>
    </row>
    <row r="21" spans="3:9" s="7" customFormat="1" ht="14.25">
      <c r="C21" s="30" t="s">
        <v>9</v>
      </c>
      <c r="D21" s="30"/>
      <c r="E21" s="31"/>
      <c r="F21" s="6">
        <v>0</v>
      </c>
      <c r="G21" s="6">
        <f t="shared" si="0"/>
        <v>0</v>
      </c>
      <c r="H21" s="26"/>
      <c r="I21" s="8"/>
    </row>
    <row r="22" spans="3:8" s="7" customFormat="1" ht="14.25">
      <c r="C22" s="30" t="s">
        <v>10</v>
      </c>
      <c r="D22" s="30"/>
      <c r="E22" s="31"/>
      <c r="F22" s="6">
        <v>0</v>
      </c>
      <c r="G22" s="6">
        <f t="shared" si="0"/>
        <v>0</v>
      </c>
      <c r="H22" s="26"/>
    </row>
    <row r="23" spans="3:8" s="7" customFormat="1" ht="14.25">
      <c r="C23" s="30" t="s">
        <v>11</v>
      </c>
      <c r="D23" s="30"/>
      <c r="E23" s="31"/>
      <c r="F23" s="6">
        <v>0</v>
      </c>
      <c r="G23" s="6">
        <f t="shared" si="0"/>
        <v>0</v>
      </c>
      <c r="H23" s="26"/>
    </row>
    <row r="24" spans="3:8" s="7" customFormat="1" ht="14.25">
      <c r="C24" s="30" t="s">
        <v>12</v>
      </c>
      <c r="D24" s="30"/>
      <c r="E24" s="31"/>
      <c r="F24" s="6">
        <v>0</v>
      </c>
      <c r="G24" s="6">
        <f t="shared" si="0"/>
        <v>0</v>
      </c>
      <c r="H24" s="26"/>
    </row>
    <row r="25" spans="3:8" s="7" customFormat="1" ht="14.25">
      <c r="C25" s="30" t="s">
        <v>13</v>
      </c>
      <c r="D25" s="30"/>
      <c r="E25" s="31"/>
      <c r="F25" s="6">
        <v>0</v>
      </c>
      <c r="G25" s="6">
        <f t="shared" si="0"/>
        <v>0</v>
      </c>
      <c r="H25" s="26"/>
    </row>
    <row r="26" spans="3:8" s="7" customFormat="1" ht="14.25">
      <c r="C26" s="30" t="s">
        <v>22</v>
      </c>
      <c r="D26" s="30"/>
      <c r="E26" s="9"/>
      <c r="F26" s="6">
        <v>0</v>
      </c>
      <c r="G26" s="6">
        <f t="shared" si="0"/>
        <v>0</v>
      </c>
      <c r="H26" s="26"/>
    </row>
    <row r="27" spans="1:8" s="7" customFormat="1" ht="15.75" customHeight="1">
      <c r="A27" s="32" t="s">
        <v>23</v>
      </c>
      <c r="B27" s="32"/>
      <c r="C27" s="32"/>
      <c r="D27" s="32"/>
      <c r="E27" s="5"/>
      <c r="F27" s="6">
        <f>F28+F29</f>
        <v>105522206.59774356</v>
      </c>
      <c r="G27" s="6"/>
      <c r="H27" s="26"/>
    </row>
    <row r="28" spans="1:8" s="7" customFormat="1" ht="16.5" customHeight="1">
      <c r="A28" s="32" t="s">
        <v>19</v>
      </c>
      <c r="B28" s="32"/>
      <c r="C28" s="32"/>
      <c r="D28" s="32"/>
      <c r="E28" s="5"/>
      <c r="F28" s="23">
        <v>69436805.59774356</v>
      </c>
      <c r="G28" s="6">
        <f t="shared" si="0"/>
        <v>60.6298826039469</v>
      </c>
      <c r="H28" s="26"/>
    </row>
    <row r="29" spans="1:8" ht="15" customHeight="1" thickBot="1">
      <c r="A29" s="32" t="s">
        <v>26</v>
      </c>
      <c r="B29" s="32"/>
      <c r="C29" s="32"/>
      <c r="D29" s="32"/>
      <c r="F29" s="23">
        <v>36085401</v>
      </c>
      <c r="G29" s="6">
        <f>F29/$F$34*100</f>
        <v>31.50855814164132</v>
      </c>
      <c r="H29" s="26"/>
    </row>
    <row r="30" spans="1:7" ht="15" thickBot="1">
      <c r="A30" s="32" t="s">
        <v>24</v>
      </c>
      <c r="B30" s="32"/>
      <c r="C30" s="32"/>
      <c r="D30" s="32"/>
      <c r="F30" s="24">
        <f>SUM(F6+F7+F9+F28+F29)</f>
        <v>114804878.80977716</v>
      </c>
      <c r="G30" s="10">
        <f>F30/F34*100</f>
        <v>100.24375782666095</v>
      </c>
    </row>
    <row r="31" spans="6:7" ht="15" thickBot="1">
      <c r="F31" s="5"/>
      <c r="G31" s="5"/>
    </row>
    <row r="32" spans="1:7" ht="15" thickBot="1">
      <c r="A32" s="32" t="s">
        <v>15</v>
      </c>
      <c r="B32" s="32"/>
      <c r="C32" s="32"/>
      <c r="D32" s="32"/>
      <c r="F32" s="18">
        <v>279165.39</v>
      </c>
      <c r="G32" s="19">
        <f>F32/F34*100</f>
        <v>0.24375782666095283</v>
      </c>
    </row>
    <row r="33" spans="6:7" ht="15" thickBot="1">
      <c r="F33" s="13"/>
      <c r="G33" s="13"/>
    </row>
    <row r="34" spans="1:7" ht="15" thickBot="1">
      <c r="A34" s="32" t="s">
        <v>16</v>
      </c>
      <c r="B34" s="32"/>
      <c r="C34" s="32"/>
      <c r="D34" s="32"/>
      <c r="F34" s="25">
        <f>F30-F32</f>
        <v>114525713.41977715</v>
      </c>
      <c r="G34" s="20">
        <f>F34/F34*100</f>
        <v>100</v>
      </c>
    </row>
    <row r="35" spans="1:7" ht="27.75" customHeight="1">
      <c r="A35" s="32" t="s">
        <v>17</v>
      </c>
      <c r="B35" s="32"/>
      <c r="C35" s="32"/>
      <c r="D35" s="32"/>
      <c r="E35" s="32"/>
      <c r="F35" s="21">
        <v>2003172</v>
      </c>
      <c r="G35" s="13"/>
    </row>
    <row r="36" spans="1:7" ht="24" customHeight="1" thickBot="1">
      <c r="A36" s="32" t="s">
        <v>18</v>
      </c>
      <c r="B36" s="32"/>
      <c r="C36" s="32"/>
      <c r="D36" s="32"/>
      <c r="E36" s="32"/>
      <c r="F36" s="22">
        <f>F34/F35</f>
        <v>57.172181629823676</v>
      </c>
      <c r="G36" s="13"/>
    </row>
  </sheetData>
  <sheetProtection/>
  <mergeCells count="33"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  <mergeCell ref="A30:D30"/>
    <mergeCell ref="B18:E18"/>
    <mergeCell ref="C19:E19"/>
    <mergeCell ref="C20:E20"/>
    <mergeCell ref="C21:E21"/>
    <mergeCell ref="C22:E22"/>
    <mergeCell ref="C23:E23"/>
    <mergeCell ref="A29:D29"/>
    <mergeCell ref="C15:E15"/>
    <mergeCell ref="C16:E16"/>
    <mergeCell ref="C17:D17"/>
    <mergeCell ref="C26:D26"/>
    <mergeCell ref="A27:D27"/>
    <mergeCell ref="A28:D28"/>
    <mergeCell ref="C12:E12"/>
    <mergeCell ref="C13:E13"/>
    <mergeCell ref="C14:E14"/>
    <mergeCell ref="A6:C6"/>
    <mergeCell ref="A7:C7"/>
    <mergeCell ref="A8:E8"/>
    <mergeCell ref="B9:E9"/>
    <mergeCell ref="C10:E10"/>
    <mergeCell ref="C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B13" sqref="B13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3" t="s">
        <v>0</v>
      </c>
      <c r="B2" s="14">
        <v>42247</v>
      </c>
    </row>
    <row r="3" spans="1:2" ht="14.25">
      <c r="A3" s="13" t="s">
        <v>1</v>
      </c>
      <c r="B3" s="13" t="s">
        <v>27</v>
      </c>
    </row>
    <row r="4" spans="1:2" ht="14.25">
      <c r="A4" s="15"/>
      <c r="B4" s="15"/>
    </row>
    <row r="5" spans="1:2" ht="14.25">
      <c r="A5" s="15"/>
      <c r="B5" s="15"/>
    </row>
    <row r="6" spans="1:2" ht="14.25">
      <c r="A6" s="15" t="s">
        <v>16</v>
      </c>
      <c r="B6" s="27">
        <f>'Struktrura portfelja'!F34</f>
        <v>114525713.41977715</v>
      </c>
    </row>
    <row r="7" spans="1:2" ht="14.25">
      <c r="A7" s="15" t="s">
        <v>17</v>
      </c>
      <c r="B7" s="29">
        <v>2003172</v>
      </c>
    </row>
    <row r="8" spans="1:2" ht="14.25">
      <c r="A8" s="15" t="s">
        <v>18</v>
      </c>
      <c r="B8" s="27">
        <f>'Struktrura portfelja'!F36</f>
        <v>57.172181629823676</v>
      </c>
    </row>
    <row r="9" spans="1:8" ht="14.25">
      <c r="A9" s="16" t="s">
        <v>25</v>
      </c>
      <c r="B9" s="28">
        <v>11.08</v>
      </c>
      <c r="C9" s="1"/>
      <c r="D9" s="1"/>
      <c r="E9" s="1"/>
      <c r="F9" s="1"/>
      <c r="G9" s="1"/>
      <c r="H9" s="2"/>
    </row>
    <row r="10" spans="1:2" ht="14.25">
      <c r="A10" s="15" t="s">
        <v>20</v>
      </c>
      <c r="B10" s="17">
        <f>(((B9/B8)-1)*-1)</f>
        <v>0.8061994542776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Miran Pintarić</cp:lastModifiedBy>
  <cp:lastPrinted>2008-05-27T12:41:33Z</cp:lastPrinted>
  <dcterms:created xsi:type="dcterms:W3CDTF">2008-05-27T12:22:34Z</dcterms:created>
  <dcterms:modified xsi:type="dcterms:W3CDTF">2015-09-25T08:42:11Z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