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680" activeTab="1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<sst xmlns="http://schemas.openxmlformats.org/spreadsheetml/2006/main" count="42" uniqueCount="28">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</sst>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16">
      <selection activeCell="F18" sqref="F18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41790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116539.2</v>
      </c>
      <c r="G6" s="6">
        <f>F6/$F$34*100</f>
        <v>0.09156106376219175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3692876.28</v>
      </c>
      <c r="G7" s="6">
        <f aca="true" t="shared" si="0" ref="G7:G28">F7/$F$34*100</f>
        <v>2.901372933218741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SUM(F10:F26)</f>
        <v>1616005.84</v>
      </c>
      <c r="G8" s="6">
        <f t="shared" si="0"/>
        <v>1.2696432938986562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F13+F15</f>
        <v>1400508.03</v>
      </c>
      <c r="G9" s="6">
        <f t="shared" si="0"/>
        <v>1.100333664846606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0</v>
      </c>
      <c r="G10" s="6">
        <f t="shared" si="0"/>
        <v>0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382230.37</v>
      </c>
      <c r="G13" s="6">
        <f t="shared" si="0"/>
        <v>0.30030598527719554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1018277.66</v>
      </c>
      <c r="G15" s="6">
        <f>F15/$F$34*100</f>
        <v>0.8000276795694103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215497.81</v>
      </c>
      <c r="G17" s="6">
        <f t="shared" si="0"/>
        <v>0.16930962905205016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0" t="s">
        <v>20</v>
      </c>
      <c r="B28" s="30"/>
      <c r="C28" s="30"/>
      <c r="D28" s="30"/>
      <c r="E28" s="5"/>
      <c r="F28" s="23">
        <v>88317200.21</v>
      </c>
      <c r="G28" s="6">
        <f t="shared" si="0"/>
        <v>69.3879552950944</v>
      </c>
      <c r="H28" s="26"/>
    </row>
    <row r="29" spans="1:8" ht="15" customHeight="1" thickBot="1">
      <c r="A29" s="30" t="s">
        <v>27</v>
      </c>
      <c r="B29" s="30"/>
      <c r="C29" s="30"/>
      <c r="D29" s="30"/>
      <c r="F29" s="23">
        <v>33828955</v>
      </c>
      <c r="G29" s="6">
        <f>F29/$F$34*100</f>
        <v>26.57831103837435</v>
      </c>
      <c r="H29" s="26"/>
    </row>
    <row r="30" spans="1:7" ht="15" thickBot="1">
      <c r="A30" s="30" t="s">
        <v>25</v>
      </c>
      <c r="B30" s="30"/>
      <c r="C30" s="30"/>
      <c r="D30" s="30"/>
      <c r="F30" s="24">
        <f>F6+F7+F8+F28+F29</f>
        <v>127571576.53</v>
      </c>
      <c r="G30" s="10">
        <f>F30/F34*100</f>
        <v>100.22884362434834</v>
      </c>
    </row>
    <row r="31" spans="6:7" ht="15" thickBot="1">
      <c r="F31" s="5"/>
      <c r="G31" s="5"/>
    </row>
    <row r="32" spans="1:7" ht="15" thickBot="1">
      <c r="A32" s="30" t="s">
        <v>16</v>
      </c>
      <c r="B32" s="30"/>
      <c r="C32" s="30"/>
      <c r="D32" s="30"/>
      <c r="F32" s="18">
        <v>291272.86</v>
      </c>
      <c r="G32" s="19">
        <f>F32/F34*100</f>
        <v>0.22884362434833902</v>
      </c>
    </row>
    <row r="33" spans="6:7" ht="15" thickBot="1">
      <c r="F33" s="13"/>
      <c r="G33" s="13"/>
    </row>
    <row r="34" spans="1:7" ht="15" thickBot="1">
      <c r="A34" s="30" t="s">
        <v>17</v>
      </c>
      <c r="B34" s="30"/>
      <c r="C34" s="30"/>
      <c r="D34" s="30"/>
      <c r="F34" s="25">
        <f>F30-F32</f>
        <v>127280303.67</v>
      </c>
      <c r="G34" s="20">
        <f>F34/F34*100</f>
        <v>100</v>
      </c>
    </row>
    <row r="35" spans="1:7" ht="27.75" customHeight="1">
      <c r="A35" s="30" t="s">
        <v>18</v>
      </c>
      <c r="B35" s="30"/>
      <c r="C35" s="30"/>
      <c r="D35" s="30"/>
      <c r="E35" s="30"/>
      <c r="F35" s="21">
        <v>2003172</v>
      </c>
      <c r="G35" s="13"/>
    </row>
    <row r="36" spans="1:7" ht="24" customHeight="1" thickBot="1">
      <c r="A36" s="30" t="s">
        <v>19</v>
      </c>
      <c r="B36" s="30"/>
      <c r="C36" s="30"/>
      <c r="D36" s="30"/>
      <c r="E36" s="30"/>
      <c r="F36" s="22">
        <f>F34/F35</f>
        <v>63.53937838088791</v>
      </c>
      <c r="G36" s="13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ignoredErrors>
    <ignoredError sqref="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29" sqref="A29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41790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127280303.67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63.53937838088791</v>
      </c>
    </row>
    <row r="9" spans="1:8" ht="14.25">
      <c r="A9" s="16" t="s">
        <v>26</v>
      </c>
      <c r="B9" s="28">
        <v>13</v>
      </c>
      <c r="C9" s="1"/>
      <c r="D9" s="1"/>
      <c r="E9" s="1"/>
      <c r="F9" s="1"/>
      <c r="G9" s="1"/>
      <c r="H9" s="2"/>
    </row>
    <row r="10" spans="1:2" ht="14.25">
      <c r="A10" s="15" t="s">
        <v>21</v>
      </c>
      <c r="B10" s="17">
        <f>(((B9/B8)-1)*-1)</f>
        <v>0.795402468024297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Tajana Pehnec</cp:lastModifiedBy>
  <cp:lastPrinted>2008-05-27T12:41:33Z</cp:lastPrinted>
  <dcterms:created xsi:type="dcterms:W3CDTF">2008-05-27T12:22:34Z</dcterms:created>
  <dcterms:modified xsi:type="dcterms:W3CDTF">2014-06-24T09:43:26Z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