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<sst xmlns="http://schemas.openxmlformats.org/spreadsheetml/2006/main" count="42" uniqueCount="28">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</sst>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41670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45572.98</v>
      </c>
      <c r="G6" s="6">
        <f>F6/$F$34*100</f>
        <v>0.035613550238475844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1559772.06</v>
      </c>
      <c r="G7" s="6">
        <f aca="true" t="shared" si="0" ref="G7:G28">F7/$F$34*100</f>
        <v>1.2189025299504435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5609153.109999999</v>
      </c>
      <c r="G8" s="6">
        <f t="shared" si="0"/>
        <v>4.383339778927953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F10+F15+F17+F13</f>
        <v>5609153.109999999</v>
      </c>
      <c r="G9" s="6">
        <f t="shared" si="0"/>
        <v>4.383339778927953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0</v>
      </c>
      <c r="G10" s="6">
        <f t="shared" si="0"/>
        <v>0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390464.31</v>
      </c>
      <c r="G13" s="6">
        <f t="shared" si="0"/>
        <v>0.3051330046996445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5218688.8</v>
      </c>
      <c r="G15" s="6">
        <f>F15/$F$34*100</f>
        <v>4.078206774228308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20</v>
      </c>
      <c r="B28" s="30"/>
      <c r="C28" s="30"/>
      <c r="D28" s="30"/>
      <c r="E28" s="5"/>
      <c r="F28" s="23">
        <v>102672259.68</v>
      </c>
      <c r="G28" s="6">
        <f t="shared" si="0"/>
        <v>80.23446520748737</v>
      </c>
      <c r="H28" s="26"/>
    </row>
    <row r="29" spans="1:8" ht="15" customHeight="1" thickBot="1">
      <c r="A29" s="30" t="s">
        <v>27</v>
      </c>
      <c r="B29" s="30"/>
      <c r="C29" s="30"/>
      <c r="D29" s="30"/>
      <c r="F29" s="23">
        <v>18626584</v>
      </c>
      <c r="G29" s="6">
        <f>F29/$F$34*100</f>
        <v>14.555966826290279</v>
      </c>
      <c r="H29" s="26"/>
    </row>
    <row r="30" spans="1:7" ht="15" thickBot="1">
      <c r="A30" s="30" t="s">
        <v>25</v>
      </c>
      <c r="B30" s="30"/>
      <c r="C30" s="30"/>
      <c r="D30" s="30"/>
      <c r="F30" s="24">
        <f>(F28+F8+F7+F6+F29)</f>
        <v>128513341.83000001</v>
      </c>
      <c r="G30" s="10">
        <f>F30/F34*100</f>
        <v>100.42828789289453</v>
      </c>
    </row>
    <row r="31" spans="6:7" ht="15" thickBot="1">
      <c r="F31" s="5"/>
      <c r="G31" s="5"/>
    </row>
    <row r="32" spans="1:7" ht="15" thickBot="1">
      <c r="A32" s="30" t="s">
        <v>16</v>
      </c>
      <c r="B32" s="30"/>
      <c r="C32" s="30"/>
      <c r="D32" s="30"/>
      <c r="F32" s="18">
        <v>548059.81</v>
      </c>
      <c r="G32" s="19">
        <f>F32/F34*100</f>
        <v>0.42828789289452934</v>
      </c>
    </row>
    <row r="33" spans="6:7" ht="15" thickBot="1">
      <c r="F33" s="13"/>
      <c r="G33" s="13"/>
    </row>
    <row r="34" spans="1:7" ht="15" thickBot="1">
      <c r="A34" s="30" t="s">
        <v>17</v>
      </c>
      <c r="B34" s="30"/>
      <c r="C34" s="30"/>
      <c r="D34" s="30"/>
      <c r="F34" s="25">
        <f>F30-F32</f>
        <v>127965282.02000001</v>
      </c>
      <c r="G34" s="20">
        <f>F34/F34*100</f>
        <v>100</v>
      </c>
    </row>
    <row r="35" spans="1:7" ht="27.75" customHeight="1">
      <c r="A35" s="30" t="s">
        <v>18</v>
      </c>
      <c r="B35" s="30"/>
      <c r="C35" s="30"/>
      <c r="D35" s="30"/>
      <c r="E35" s="30"/>
      <c r="F35" s="21">
        <v>2003172</v>
      </c>
      <c r="G35" s="13"/>
    </row>
    <row r="36" spans="1:7" ht="24" customHeight="1" thickBot="1">
      <c r="A36" s="30" t="s">
        <v>19</v>
      </c>
      <c r="B36" s="30"/>
      <c r="C36" s="30"/>
      <c r="D36" s="30"/>
      <c r="E36" s="30"/>
      <c r="F36" s="22">
        <f>F34/F35</f>
        <v>63.881325228188096</v>
      </c>
      <c r="G36" s="1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41670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127965282.02000001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63.881325228188096</v>
      </c>
    </row>
    <row r="9" spans="1:8" ht="14.25">
      <c r="A9" s="16" t="s">
        <v>26</v>
      </c>
      <c r="B9" s="28">
        <v>10.55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0.834850013484931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2014-02-25T11:47:23Z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