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4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<sst xmlns="http://schemas.openxmlformats.org/spreadsheetml/2006/main" count="44" uniqueCount="30">
  <si>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</si>
  <si>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</si>
  <si>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</si>
  <si>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</si>
  <si>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</si>
  <si>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</si>
  <si>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</si>
  <si>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</si>
  <si>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</si>
  <si>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</si>
  <si>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</si>
  <si>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</si>
  <si>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</si>
  <si>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</si>
  <si>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</si>
  <si>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>NEKRETNINE</t>
  </si>
  <si>
    <t>Veličina diskonta u odnosu na NAV</t>
  </si>
  <si>
    <t>VRIJEDNOSNI PAPIRI I DEPOZITI / Securities and deposits</t>
  </si>
  <si>
    <t>Depoziti / Deposits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</si>
  <si>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</si>
  <si>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</si>
  <si>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</si>
  <si>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</si>
  <si>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</si>
  <si>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</si>
  <si>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31.08.2020.</t>
  </si>
  <si>
    <t>OSTALA IMOVINA / OTHER ASSETS</t>
  </si>
  <si>
    <t>UKUPNA IMOVINA / TOTAL ASSETS</t>
  </si>
  <si>
    <t>UKUPNE OBVEZE / TOTAL LIABILITIES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</si>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</sst>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25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21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5.5" customHeight="1">
      <c r="A6" s="36" t="s">
        <v>4</v>
      </c>
      <c r="B6" s="36"/>
      <c r="C6" s="36"/>
      <c r="D6" s="4"/>
      <c r="E6" s="4"/>
      <c r="F6" s="15">
        <v>150044.36</v>
      </c>
      <c r="G6" s="15">
        <f>(F6/F34)*100</f>
        <v>0.2930555812256026</v>
      </c>
      <c r="H6" s="13"/>
    </row>
    <row r="7" spans="1:8" s="5" customFormat="1" ht="25.5" customHeight="1">
      <c r="A7" s="36" t="s">
        <v>5</v>
      </c>
      <c r="B7" s="36"/>
      <c r="C7" s="36"/>
      <c r="D7" s="4"/>
      <c r="E7" s="4"/>
      <c r="F7" s="15">
        <v>1062718.61</v>
      </c>
      <c r="G7" s="15">
        <f>(F7/F34)*100</f>
        <v>2.0756236351224033</v>
      </c>
      <c r="H7" s="13"/>
    </row>
    <row r="8" spans="1:8" s="5" customFormat="1" ht="25.5" customHeight="1">
      <c r="A8" s="36" t="s">
        <v>17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18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18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26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15</v>
      </c>
      <c r="B28" s="36"/>
      <c r="C28" s="36"/>
      <c r="D28" s="36"/>
      <c r="E28" s="4"/>
      <c r="F28" s="15">
        <v>2622818.7</v>
      </c>
      <c r="G28" s="15">
        <f>(F28/F34)*100</f>
        <v>5.122696105191022</v>
      </c>
      <c r="H28" s="13"/>
    </row>
    <row r="29" spans="1:11" ht="22.5" customHeight="1" thickBot="1">
      <c r="A29" s="36" t="s">
        <v>20</v>
      </c>
      <c r="B29" s="36"/>
      <c r="C29" s="36"/>
      <c r="D29" s="36"/>
      <c r="F29" s="15">
        <v>48228615.9</v>
      </c>
      <c r="G29" s="15">
        <f>(F29/F34)*100</f>
        <v>94.19657669425789</v>
      </c>
      <c r="H29" s="13"/>
      <c r="I29" s="5"/>
      <c r="J29" s="5"/>
      <c r="K29" s="5"/>
    </row>
    <row r="30" spans="1:11" ht="22.5" customHeight="1" thickBot="1">
      <c r="A30" s="36" t="s">
        <v>27</v>
      </c>
      <c r="B30" s="36"/>
      <c r="C30" s="36"/>
      <c r="D30" s="36"/>
      <c r="F30" s="16">
        <f>F6+F7+F13+F28+F29</f>
        <v>52064197.57</v>
      </c>
      <c r="G30" s="17">
        <f>G6+G7+G13+G28+G29</f>
        <v>101.68795201579691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28</v>
      </c>
      <c r="B32" s="36"/>
      <c r="C32" s="36"/>
      <c r="D32" s="36"/>
      <c r="F32" s="19">
        <v>864230.87</v>
      </c>
      <c r="G32" s="20">
        <f>(F32/F34)*100</f>
        <v>1.6879520157969163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22</v>
      </c>
      <c r="B34" s="36"/>
      <c r="C34" s="36"/>
      <c r="D34" s="36"/>
      <c r="F34" s="21">
        <f>F30-F32</f>
        <v>51199966.7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23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5.5" customHeight="1" thickBot="1">
      <c r="A36" s="36" t="s">
        <v>24</v>
      </c>
      <c r="B36" s="36"/>
      <c r="C36" s="36"/>
      <c r="D36" s="36"/>
      <c r="E36" s="36"/>
      <c r="F36" s="25">
        <f>F34/F35</f>
        <v>25.559446068535305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6" sqref="A16"/>
    </sheetView>
  </sheetViews>
  <sheetFormatPr defaultColWidth="8.796875" defaultRowHeight="14.25"/>
  <cols>
    <col min="1" max="1" width="49.09765625" style="0" customWidth="1"/>
    <col min="2" max="2" width="21.09765625" style="0" customWidth="1"/>
    <col min="5" max="5" width="13.5" style="0" bestFit="1" customWidth="1"/>
  </cols>
  <sheetData>
    <row r="2" spans="1:2" ht="14.25">
      <c r="A2" s="10" t="s">
        <v>0</v>
      </c>
      <c r="B2" s="11" t="s">
        <v>25</v>
      </c>
    </row>
    <row r="3" spans="1:2" ht="14.25">
      <c r="A3" s="10" t="s">
        <v>1</v>
      </c>
      <c r="B3" s="28" t="s">
        <v>21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22</v>
      </c>
      <c r="B6" s="30">
        <f>'Struktura portfelja'!F34</f>
        <v>51199966.7</v>
      </c>
    </row>
    <row r="7" spans="1:2" ht="14.25">
      <c r="A7" s="29" t="s">
        <v>23</v>
      </c>
      <c r="B7" s="31">
        <v>2003172</v>
      </c>
    </row>
    <row r="8" spans="1:2" ht="14.25">
      <c r="A8" s="29" t="s">
        <v>29</v>
      </c>
      <c r="B8" s="32">
        <f>B6/B7</f>
        <v>25.559446068535305</v>
      </c>
    </row>
    <row r="9" spans="1:8" ht="14.25">
      <c r="A9" s="33" t="s">
        <v>19</v>
      </c>
      <c r="B9" s="34">
        <v>15</v>
      </c>
      <c r="C9" s="1"/>
      <c r="D9" s="1"/>
      <c r="E9" s="1"/>
      <c r="F9" s="1"/>
      <c r="G9" s="1"/>
      <c r="H9" s="2"/>
    </row>
    <row r="10" spans="1:2" ht="14.25">
      <c r="A10" s="29" t="s">
        <v>16</v>
      </c>
      <c r="B10" s="35">
        <f>(((B9/B8)-1)*-1)</f>
        <v>0.41313282143208896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2020-09-29T15:03:49Z</cp:lastPrinted>
  <dcterms:created xsi:type="dcterms:W3CDTF">2008-05-27T12:22:34Z</dcterms:created>
  <dcterms:modified xsi:type="dcterms:W3CDTF">2020-09-29T15:03:53Z</dcterms:modified>
  <cp:category/>
  <cp:version/>
  <cp:contentType/>
  <cp:contentStatus/>
</cp:coreProperties>
</file>