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 activeTab="1"/>
  </bookViews>
  <sheets>
    <sheet name="Struktura portfelja" sheetId="1" r:id="rId1"/>
    <sheet name="Diskont" sheetId="2" r:id="rId2"/>
  </sheets>
  <calcPr calcId="152511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<sst xmlns="http://schemas.openxmlformats.org/spreadsheetml/2006/main" count="39" uniqueCount="26">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</sst>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0" workbookViewId="0">
      <selection activeCell="G32" sqref="G32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0">
        <v>42674</v>
      </c>
      <c r="G2" s="20"/>
      <c r="H2" s="20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19" t="s">
        <v>4</v>
      </c>
      <c r="B6" s="19"/>
      <c r="C6" s="19"/>
      <c r="G6" s="21">
        <v>160117.60168999998</v>
      </c>
      <c r="H6" s="12">
        <f>(G6/G32)*100</f>
        <v>0.73790824704048952</v>
      </c>
    </row>
    <row r="7" spans="1:8" ht="14.25" customHeight="1" x14ac:dyDescent="0.3">
      <c r="A7" s="19" t="s">
        <v>5</v>
      </c>
      <c r="B7" s="19"/>
      <c r="C7" s="19"/>
      <c r="G7" s="21">
        <v>26494.777879999998</v>
      </c>
      <c r="H7" s="12">
        <f>(G7/G32)*100</f>
        <v>0.12210222295865779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21">
        <v>21578375.063060001</v>
      </c>
      <c r="H8" s="12">
        <f>(G8/G32)*100</f>
        <v>99.444787760390668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21">
        <v>15456768.140000002</v>
      </c>
      <c r="H9" s="12">
        <f>(G9/G32)*100</f>
        <v>71.233122172170425</v>
      </c>
    </row>
    <row r="10" spans="1:8" ht="15.75" customHeight="1" x14ac:dyDescent="0.3">
      <c r="C10" s="18" t="s">
        <v>8</v>
      </c>
      <c r="D10" s="18"/>
      <c r="E10" s="18"/>
      <c r="F10" s="18"/>
      <c r="G10" s="21">
        <v>15456768.140000002</v>
      </c>
      <c r="H10" s="12">
        <f>(G10/G32)*100</f>
        <v>71.233122172170425</v>
      </c>
    </row>
    <row r="11" spans="1:8" ht="15.75" x14ac:dyDescent="0.3">
      <c r="C11" s="18" t="s">
        <v>9</v>
      </c>
      <c r="D11" s="18"/>
      <c r="E11" s="18"/>
      <c r="F11" s="18"/>
      <c r="G11" s="21">
        <v>0</v>
      </c>
      <c r="H11" s="12">
        <f>(G11/G32)*100</f>
        <v>0</v>
      </c>
    </row>
    <row r="12" spans="1:8" ht="15.75" x14ac:dyDescent="0.3">
      <c r="C12" s="18" t="s">
        <v>10</v>
      </c>
      <c r="D12" s="18"/>
      <c r="E12" s="18"/>
      <c r="F12" s="18"/>
      <c r="G12" s="21">
        <v>0</v>
      </c>
      <c r="H12" s="12">
        <f>(G12/G32)*100</f>
        <v>0</v>
      </c>
    </row>
    <row r="13" spans="1:8" ht="15.75" x14ac:dyDescent="0.3">
      <c r="C13" s="18" t="s">
        <v>11</v>
      </c>
      <c r="D13" s="18"/>
      <c r="E13" s="18"/>
      <c r="F13" s="18"/>
      <c r="G13" s="21">
        <v>0</v>
      </c>
      <c r="H13" s="12">
        <f>(G13/G32)*100</f>
        <v>0</v>
      </c>
    </row>
    <row r="14" spans="1:8" ht="15.75" x14ac:dyDescent="0.3">
      <c r="C14" s="18" t="s">
        <v>12</v>
      </c>
      <c r="D14" s="18"/>
      <c r="E14" s="18"/>
      <c r="F14" s="18"/>
      <c r="G14" s="21">
        <v>0</v>
      </c>
      <c r="H14" s="12">
        <f>(G14/G32)*100</f>
        <v>0</v>
      </c>
    </row>
    <row r="15" spans="1:8" ht="15.75" x14ac:dyDescent="0.3">
      <c r="C15" s="18" t="s">
        <v>13</v>
      </c>
      <c r="D15" s="18"/>
      <c r="E15" s="18"/>
      <c r="F15" s="18"/>
      <c r="G15" s="21">
        <v>0</v>
      </c>
      <c r="H15" s="12">
        <f>(G15/G32)*100</f>
        <v>0</v>
      </c>
    </row>
    <row r="16" spans="1:8" ht="15.75" x14ac:dyDescent="0.3">
      <c r="C16" s="18" t="s">
        <v>14</v>
      </c>
      <c r="D16" s="18"/>
      <c r="E16" s="18"/>
      <c r="F16" s="18"/>
      <c r="G16" s="21">
        <v>0</v>
      </c>
      <c r="H16" s="12">
        <f>(G16/G32)*100</f>
        <v>0</v>
      </c>
    </row>
    <row r="17" spans="1:8" ht="15.75" x14ac:dyDescent="0.3">
      <c r="C17" s="18" t="s">
        <v>15</v>
      </c>
      <c r="D17" s="18"/>
      <c r="E17" s="3"/>
      <c r="F17" s="3"/>
      <c r="G17" s="21">
        <v>0</v>
      </c>
      <c r="H17" s="12">
        <f>(G17/G32)*100</f>
        <v>0</v>
      </c>
    </row>
    <row r="18" spans="1:8" ht="14.25" customHeight="1" x14ac:dyDescent="0.3">
      <c r="B18" s="19" t="s">
        <v>16</v>
      </c>
      <c r="C18" s="19"/>
      <c r="D18" s="19"/>
      <c r="E18" s="19"/>
      <c r="F18" s="19"/>
      <c r="G18" s="21">
        <v>6121606.923059999</v>
      </c>
      <c r="H18" s="12">
        <f>(G18/G32)*100</f>
        <v>28.211665588220246</v>
      </c>
    </row>
    <row r="19" spans="1:8" ht="15.75" customHeight="1" x14ac:dyDescent="0.3">
      <c r="C19" s="18" t="s">
        <v>8</v>
      </c>
      <c r="D19" s="18"/>
      <c r="E19" s="18"/>
      <c r="F19" s="18"/>
      <c r="G19" s="21">
        <v>6121606.923059999</v>
      </c>
      <c r="H19" s="12">
        <f>(G19/G32)*100</f>
        <v>28.211665588220246</v>
      </c>
    </row>
    <row r="20" spans="1:8" ht="15.75" x14ac:dyDescent="0.3">
      <c r="C20" s="18" t="s">
        <v>9</v>
      </c>
      <c r="D20" s="18"/>
      <c r="E20" s="18"/>
      <c r="F20" s="18"/>
      <c r="G20" s="21">
        <v>0</v>
      </c>
      <c r="H20" s="12">
        <f>(G20/G32)*100</f>
        <v>0</v>
      </c>
    </row>
    <row r="21" spans="1:8" ht="15.75" x14ac:dyDescent="0.3">
      <c r="C21" s="18" t="s">
        <v>10</v>
      </c>
      <c r="D21" s="18"/>
      <c r="E21" s="18"/>
      <c r="F21" s="18"/>
      <c r="G21" s="21">
        <v>0</v>
      </c>
      <c r="H21" s="12">
        <f>(G21/G32)*100</f>
        <v>0</v>
      </c>
    </row>
    <row r="22" spans="1:8" ht="15.75" x14ac:dyDescent="0.3">
      <c r="C22" s="18" t="s">
        <v>11</v>
      </c>
      <c r="D22" s="18"/>
      <c r="E22" s="18"/>
      <c r="F22" s="18"/>
      <c r="G22" s="21">
        <v>0</v>
      </c>
      <c r="H22" s="12">
        <f>(G22/G32)*100</f>
        <v>0</v>
      </c>
    </row>
    <row r="23" spans="1:8" ht="15.75" x14ac:dyDescent="0.3">
      <c r="C23" s="18" t="s">
        <v>12</v>
      </c>
      <c r="D23" s="18"/>
      <c r="E23" s="18"/>
      <c r="F23" s="18"/>
      <c r="G23" s="21">
        <v>0</v>
      </c>
      <c r="H23" s="12">
        <f>(G23/G32)*100</f>
        <v>0</v>
      </c>
    </row>
    <row r="24" spans="1:8" ht="15.75" x14ac:dyDescent="0.3">
      <c r="C24" s="18" t="s">
        <v>13</v>
      </c>
      <c r="D24" s="18"/>
      <c r="E24" s="18"/>
      <c r="F24" s="18"/>
      <c r="G24" s="21">
        <v>0</v>
      </c>
      <c r="H24" s="12">
        <f>(G24/G32)*100</f>
        <v>0</v>
      </c>
    </row>
    <row r="25" spans="1:8" ht="15.75" x14ac:dyDescent="0.3">
      <c r="C25" s="18" t="s">
        <v>14</v>
      </c>
      <c r="D25" s="18"/>
      <c r="E25" s="18"/>
      <c r="F25" s="18"/>
      <c r="G25" s="21">
        <v>0</v>
      </c>
      <c r="H25" s="12">
        <f>(G25/G32)*100</f>
        <v>0</v>
      </c>
    </row>
    <row r="26" spans="1:8" ht="15.75" x14ac:dyDescent="0.3">
      <c r="C26" s="18" t="s">
        <v>15</v>
      </c>
      <c r="D26" s="18"/>
      <c r="E26" s="3"/>
      <c r="F26" s="3"/>
      <c r="G26" s="21">
        <v>0</v>
      </c>
      <c r="H26" s="12">
        <f>(G26/G32)*100</f>
        <v>0</v>
      </c>
    </row>
    <row r="27" spans="1:8" ht="15" customHeight="1" thickBot="1" x14ac:dyDescent="0.35">
      <c r="A27" s="19" t="s">
        <v>17</v>
      </c>
      <c r="B27" s="19"/>
      <c r="C27" s="19"/>
      <c r="D27" s="19"/>
      <c r="G27" s="21">
        <v>0</v>
      </c>
      <c r="H27" s="12">
        <f>(G27/G32)*100</f>
        <v>0</v>
      </c>
    </row>
    <row r="28" spans="1:8" ht="15" customHeight="1" thickBot="1" x14ac:dyDescent="0.35">
      <c r="A28" s="19" t="s">
        <v>18</v>
      </c>
      <c r="B28" s="19"/>
      <c r="C28" s="19"/>
      <c r="D28" s="19"/>
      <c r="G28" s="22">
        <v>21764987.44263</v>
      </c>
      <c r="H28" s="12">
        <f>H6+H7+H8+H27</f>
        <v>100.30479823038982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19" t="s">
        <v>19</v>
      </c>
      <c r="B30" s="19"/>
      <c r="C30" s="19"/>
      <c r="D30" s="19"/>
      <c r="G30" s="22">
        <v>66137.709999999992</v>
      </c>
      <c r="H30" s="14">
        <f>(G30/G32)*100</f>
        <v>0.3047982303898088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19" t="s">
        <v>20</v>
      </c>
      <c r="B32" s="19"/>
      <c r="C32" s="19"/>
      <c r="D32" s="19"/>
      <c r="G32" s="22">
        <v>21698849.73263</v>
      </c>
      <c r="H32" s="14">
        <f>SUM(H28-H30)</f>
        <v>100.00000000000001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22">
        <v>506000</v>
      </c>
      <c r="H33" s="16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22">
        <v>42.883102238399211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L9" sqref="L9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21698849.73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42.88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27.98</v>
      </c>
    </row>
    <row r="7" spans="1:9" x14ac:dyDescent="0.2">
      <c r="A7" s="5" t="s">
        <v>23</v>
      </c>
      <c r="H7" s="7">
        <f>((((H6/H5)-1))*-1)</f>
        <v>0.34748134328358216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2016-11-10T12:19:22Z</dcterms:modified>
</cp:coreProperties>
</file>