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"/>
    </mc:Choice>
  </mc:AlternateContent>
  <bookViews>
    <workbookView xWindow="0" yWindow="0" windowWidth="19200" windowHeight="10695" activeTab="1"/>
  </bookViews>
  <sheets>
    <sheet name="Struktura portfelja" sheetId="1" r:id="rId1"/>
    <sheet name="Diskont" sheetId="2" r:id="rId2"/>
  </sheets>
  <calcPr calcId="152511"/>
</workbook>
</file>

<file path=xl/calcChain.xml><?xml version="1.0" encoding="utf-8"?>
<calcChain xmlns="http://schemas.openxmlformats.org/spreadsheetml/2006/main">
  <c r="H7" i="2" l="1"/>
  <c r="H11" i="1" l="1"/>
  <c r="H26" i="1"/>
  <c r="H21" i="1"/>
  <c r="H15" i="1"/>
  <c r="H10" i="1"/>
  <c r="H25" i="1"/>
  <c r="H19" i="1"/>
  <c r="H14" i="1"/>
  <c r="H9" i="1"/>
  <c r="H23" i="1"/>
  <c r="H18" i="1"/>
  <c r="H13" i="1"/>
  <c r="H7" i="1"/>
  <c r="H27" i="1"/>
  <c r="H22" i="1"/>
  <c r="H17" i="1"/>
  <c r="H6" i="1"/>
  <c r="H8" i="1"/>
  <c r="H12" i="1"/>
  <c r="H16" i="1"/>
  <c r="H20" i="1"/>
  <c r="H24" i="1"/>
  <c r="H30" i="1"/>
  <c r="H28" i="1" l="1"/>
  <c r="H32" i="1" s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<sst xmlns="http://schemas.openxmlformats.org/spreadsheetml/2006/main" count="39" uniqueCount="26">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</sst>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&quot;kn&quot;"/>
    <numFmt numFmtId="165" formatCode="0.0000000"/>
  </numFmts>
  <fonts count="8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2" fontId="7" fillId="2" borderId="7" xfId="0" applyNumberFormat="1" applyFont="1" applyFill="1" applyBorder="1"/>
    <xf numFmtId="0" fontId="7" fillId="0" borderId="1" xfId="0" applyNumberFormat="1" applyFont="1" applyBorder="1"/>
    <xf numFmtId="4" fontId="7" fillId="0" borderId="1" xfId="0" applyNumberFormat="1" applyFont="1" applyBorder="1"/>
    <xf numFmtId="0" fontId="7" fillId="0" borderId="3" xfId="0" applyNumberFormat="1" applyFont="1" applyBorder="1"/>
    <xf numFmtId="4" fontId="7" fillId="2" borderId="4" xfId="0" applyNumberFormat="1" applyFont="1" applyFill="1" applyBorder="1"/>
    <xf numFmtId="3" fontId="7" fillId="2" borderId="4" xfId="0" applyNumberFormat="1" applyFont="1" applyFill="1" applyBorder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workbookViewId="0">
      <selection activeCell="J10" sqref="J10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4" t="s">
        <v>0</v>
      </c>
      <c r="B2" s="24"/>
      <c r="C2" s="24"/>
      <c r="D2" s="24"/>
      <c r="E2" s="24"/>
      <c r="F2" s="26">
        <v>42643</v>
      </c>
      <c r="G2" s="26"/>
      <c r="H2" s="26"/>
    </row>
    <row r="3" spans="1:8" ht="14.25" customHeight="1" x14ac:dyDescent="0.2">
      <c r="A3" s="24" t="s">
        <v>1</v>
      </c>
      <c r="B3" s="24"/>
      <c r="C3" s="24"/>
      <c r="D3" s="24" t="s">
        <v>25</v>
      </c>
      <c r="E3" s="24"/>
      <c r="F3" s="24"/>
      <c r="G3" s="24"/>
      <c r="H3" s="24"/>
    </row>
    <row r="5" spans="1:8" ht="38.25" x14ac:dyDescent="0.2">
      <c r="G5" s="8" t="s">
        <v>2</v>
      </c>
      <c r="H5" s="8" t="s">
        <v>3</v>
      </c>
    </row>
    <row r="6" spans="1:8" ht="14.25" customHeight="1" x14ac:dyDescent="0.2">
      <c r="A6" s="24" t="s">
        <v>4</v>
      </c>
      <c r="B6" s="24"/>
      <c r="C6" s="24"/>
      <c r="G6" s="20">
        <v>570764.72212000005</v>
      </c>
      <c r="H6" s="12">
        <f>(G6/G32)*100</f>
        <v>2.6893186781074925</v>
      </c>
    </row>
    <row r="7" spans="1:8" ht="14.25" customHeight="1" x14ac:dyDescent="0.2">
      <c r="A7" s="24" t="s">
        <v>5</v>
      </c>
      <c r="B7" s="24"/>
      <c r="C7" s="24"/>
      <c r="G7" s="20">
        <v>55072.689119999995</v>
      </c>
      <c r="H7" s="12">
        <f>(G7/G32)*100</f>
        <v>0.25949047963914701</v>
      </c>
    </row>
    <row r="8" spans="1:8" ht="14.25" customHeight="1" x14ac:dyDescent="0.2">
      <c r="A8" s="24" t="s">
        <v>6</v>
      </c>
      <c r="B8" s="24"/>
      <c r="C8" s="24"/>
      <c r="D8" s="24"/>
      <c r="E8" s="24"/>
      <c r="F8" s="24"/>
      <c r="G8" s="20">
        <v>20651074.16956</v>
      </c>
      <c r="H8" s="12">
        <f>(G8/G32)*100</f>
        <v>97.303349935324974</v>
      </c>
    </row>
    <row r="9" spans="1:8" ht="14.25" customHeight="1" x14ac:dyDescent="0.2">
      <c r="B9" s="24" t="s">
        <v>7</v>
      </c>
      <c r="C9" s="24"/>
      <c r="D9" s="24"/>
      <c r="E9" s="24"/>
      <c r="F9" s="24"/>
      <c r="G9" s="20">
        <v>14924265.880000001</v>
      </c>
      <c r="H9" s="12">
        <f>(G9/G32)*100</f>
        <v>70.319880386174177</v>
      </c>
    </row>
    <row r="10" spans="1:8" ht="15.75" customHeight="1" x14ac:dyDescent="0.2">
      <c r="C10" s="25" t="s">
        <v>8</v>
      </c>
      <c r="D10" s="25"/>
      <c r="E10" s="25"/>
      <c r="F10" s="25"/>
      <c r="G10" s="20">
        <v>14924265.880000001</v>
      </c>
      <c r="H10" s="12">
        <f>(G10/G32)*100</f>
        <v>70.319880386174177</v>
      </c>
    </row>
    <row r="11" spans="1:8" x14ac:dyDescent="0.2">
      <c r="C11" s="25" t="s">
        <v>9</v>
      </c>
      <c r="D11" s="25"/>
      <c r="E11" s="25"/>
      <c r="F11" s="25"/>
      <c r="G11" s="19">
        <v>0</v>
      </c>
      <c r="H11" s="12">
        <f>(G11/G32)*100</f>
        <v>0</v>
      </c>
    </row>
    <row r="12" spans="1:8" x14ac:dyDescent="0.2">
      <c r="C12" s="25" t="s">
        <v>10</v>
      </c>
      <c r="D12" s="25"/>
      <c r="E12" s="25"/>
      <c r="F12" s="25"/>
      <c r="G12" s="19">
        <v>0</v>
      </c>
      <c r="H12" s="12">
        <f>(G12/G32)*100</f>
        <v>0</v>
      </c>
    </row>
    <row r="13" spans="1:8" x14ac:dyDescent="0.2">
      <c r="C13" s="25" t="s">
        <v>11</v>
      </c>
      <c r="D13" s="25"/>
      <c r="E13" s="25"/>
      <c r="F13" s="25"/>
      <c r="G13" s="19">
        <v>0</v>
      </c>
      <c r="H13" s="12">
        <f>(G13/G32)*100</f>
        <v>0</v>
      </c>
    </row>
    <row r="14" spans="1:8" x14ac:dyDescent="0.2">
      <c r="C14" s="25" t="s">
        <v>12</v>
      </c>
      <c r="D14" s="25"/>
      <c r="E14" s="25"/>
      <c r="F14" s="25"/>
      <c r="G14" s="19">
        <v>0</v>
      </c>
      <c r="H14" s="12">
        <f>(G14/G32)*100</f>
        <v>0</v>
      </c>
    </row>
    <row r="15" spans="1:8" x14ac:dyDescent="0.2">
      <c r="C15" s="25" t="s">
        <v>13</v>
      </c>
      <c r="D15" s="25"/>
      <c r="E15" s="25"/>
      <c r="F15" s="25"/>
      <c r="G15" s="19">
        <v>0</v>
      </c>
      <c r="H15" s="12">
        <f>(G15/G32)*100</f>
        <v>0</v>
      </c>
    </row>
    <row r="16" spans="1:8" x14ac:dyDescent="0.2">
      <c r="C16" s="25" t="s">
        <v>14</v>
      </c>
      <c r="D16" s="25"/>
      <c r="E16" s="25"/>
      <c r="F16" s="25"/>
      <c r="G16" s="19">
        <v>0</v>
      </c>
      <c r="H16" s="12">
        <f>(G16/G32)*100</f>
        <v>0</v>
      </c>
    </row>
    <row r="17" spans="1:8" x14ac:dyDescent="0.2">
      <c r="C17" s="25" t="s">
        <v>15</v>
      </c>
      <c r="D17" s="25"/>
      <c r="E17" s="3"/>
      <c r="F17" s="3"/>
      <c r="G17" s="19">
        <v>0</v>
      </c>
      <c r="H17" s="12">
        <f>(G17/G32)*100</f>
        <v>0</v>
      </c>
    </row>
    <row r="18" spans="1:8" ht="14.25" customHeight="1" x14ac:dyDescent="0.2">
      <c r="B18" s="24" t="s">
        <v>16</v>
      </c>
      <c r="C18" s="24"/>
      <c r="D18" s="24"/>
      <c r="E18" s="24"/>
      <c r="F18" s="24"/>
      <c r="G18" s="20">
        <v>5726808.2895599995</v>
      </c>
      <c r="H18" s="12">
        <f>(G18/G32)*100</f>
        <v>26.983469549150779</v>
      </c>
    </row>
    <row r="19" spans="1:8" ht="15.75" customHeight="1" x14ac:dyDescent="0.2">
      <c r="C19" s="25" t="s">
        <v>8</v>
      </c>
      <c r="D19" s="25"/>
      <c r="E19" s="25"/>
      <c r="F19" s="25"/>
      <c r="G19" s="20">
        <v>5726808.2895599995</v>
      </c>
      <c r="H19" s="12">
        <f>(G19/G32)*100</f>
        <v>26.983469549150779</v>
      </c>
    </row>
    <row r="20" spans="1:8" x14ac:dyDescent="0.2">
      <c r="C20" s="25" t="s">
        <v>9</v>
      </c>
      <c r="D20" s="25"/>
      <c r="E20" s="25"/>
      <c r="F20" s="25"/>
      <c r="G20" s="19">
        <v>0</v>
      </c>
      <c r="H20" s="12">
        <f>(G20/G32)*100</f>
        <v>0</v>
      </c>
    </row>
    <row r="21" spans="1:8" x14ac:dyDescent="0.2">
      <c r="C21" s="25" t="s">
        <v>10</v>
      </c>
      <c r="D21" s="25"/>
      <c r="E21" s="25"/>
      <c r="F21" s="25"/>
      <c r="G21" s="19">
        <v>0</v>
      </c>
      <c r="H21" s="12">
        <f>(G21/G32)*100</f>
        <v>0</v>
      </c>
    </row>
    <row r="22" spans="1:8" x14ac:dyDescent="0.2">
      <c r="C22" s="25" t="s">
        <v>11</v>
      </c>
      <c r="D22" s="25"/>
      <c r="E22" s="25"/>
      <c r="F22" s="25"/>
      <c r="G22" s="19">
        <v>0</v>
      </c>
      <c r="H22" s="12">
        <f>(G22/G32)*100</f>
        <v>0</v>
      </c>
    </row>
    <row r="23" spans="1:8" x14ac:dyDescent="0.2">
      <c r="C23" s="25" t="s">
        <v>12</v>
      </c>
      <c r="D23" s="25"/>
      <c r="E23" s="25"/>
      <c r="F23" s="25"/>
      <c r="G23" s="19">
        <v>0</v>
      </c>
      <c r="H23" s="12">
        <f>(G23/G32)*100</f>
        <v>0</v>
      </c>
    </row>
    <row r="24" spans="1:8" x14ac:dyDescent="0.2">
      <c r="C24" s="25" t="s">
        <v>13</v>
      </c>
      <c r="D24" s="25"/>
      <c r="E24" s="25"/>
      <c r="F24" s="25"/>
      <c r="G24" s="19">
        <v>0</v>
      </c>
      <c r="H24" s="12">
        <f>(G24/G32)*100</f>
        <v>0</v>
      </c>
    </row>
    <row r="25" spans="1:8" x14ac:dyDescent="0.2">
      <c r="C25" s="25" t="s">
        <v>14</v>
      </c>
      <c r="D25" s="25"/>
      <c r="E25" s="25"/>
      <c r="F25" s="25"/>
      <c r="G25" s="19">
        <v>0</v>
      </c>
      <c r="H25" s="12">
        <f>(G25/G32)*100</f>
        <v>0</v>
      </c>
    </row>
    <row r="26" spans="1:8" x14ac:dyDescent="0.2">
      <c r="C26" s="25" t="s">
        <v>15</v>
      </c>
      <c r="D26" s="25"/>
      <c r="E26" s="3"/>
      <c r="F26" s="3"/>
      <c r="G26" s="19">
        <v>0</v>
      </c>
      <c r="H26" s="12">
        <f>(G26/G32)*100</f>
        <v>0</v>
      </c>
    </row>
    <row r="27" spans="1:8" ht="15" customHeight="1" x14ac:dyDescent="0.2">
      <c r="A27" s="24" t="s">
        <v>17</v>
      </c>
      <c r="B27" s="24"/>
      <c r="C27" s="24"/>
      <c r="D27" s="24"/>
      <c r="G27" s="19">
        <v>0</v>
      </c>
      <c r="H27" s="12">
        <f>(G27/G32)*100</f>
        <v>0</v>
      </c>
    </row>
    <row r="28" spans="1:8" ht="15" customHeight="1" x14ac:dyDescent="0.2">
      <c r="A28" s="24" t="s">
        <v>18</v>
      </c>
      <c r="B28" s="24"/>
      <c r="C28" s="24"/>
      <c r="D28" s="24"/>
      <c r="G28" s="20">
        <v>21276911.580800001</v>
      </c>
      <c r="H28" s="12">
        <f>H6+H7+H8+H27</f>
        <v>100.25215909307161</v>
      </c>
    </row>
    <row r="29" spans="1:8" ht="16.5" customHeight="1" thickBot="1" x14ac:dyDescent="0.25">
      <c r="G29" s="13"/>
      <c r="H29" s="13"/>
    </row>
    <row r="30" spans="1:8" ht="15" customHeight="1" thickBot="1" x14ac:dyDescent="0.25">
      <c r="A30" s="24" t="s">
        <v>19</v>
      </c>
      <c r="B30" s="24"/>
      <c r="C30" s="24"/>
      <c r="D30" s="24"/>
      <c r="G30" s="22">
        <v>53516.72</v>
      </c>
      <c r="H30" s="14">
        <f>(G30/G32)*100</f>
        <v>0.25215909307161016</v>
      </c>
    </row>
    <row r="31" spans="1:8" ht="16.5" customHeight="1" thickBot="1" x14ac:dyDescent="0.25">
      <c r="G31" s="21"/>
      <c r="H31" s="15"/>
    </row>
    <row r="32" spans="1:8" ht="15" customHeight="1" thickBot="1" x14ac:dyDescent="0.25">
      <c r="A32" s="24" t="s">
        <v>20</v>
      </c>
      <c r="B32" s="24"/>
      <c r="C32" s="24"/>
      <c r="D32" s="24"/>
      <c r="G32" s="22">
        <v>21223394.860800002</v>
      </c>
      <c r="H32" s="14">
        <f>SUM(H28-H30)</f>
        <v>100</v>
      </c>
    </row>
    <row r="33" spans="1:8" ht="15" customHeight="1" thickBot="1" x14ac:dyDescent="0.25">
      <c r="A33" s="24" t="s">
        <v>21</v>
      </c>
      <c r="B33" s="24"/>
      <c r="C33" s="24"/>
      <c r="D33" s="24"/>
      <c r="E33" s="24"/>
      <c r="G33" s="23">
        <v>506000</v>
      </c>
      <c r="H33" s="16"/>
    </row>
    <row r="34" spans="1:8" ht="25.5" customHeight="1" thickBot="1" x14ac:dyDescent="0.25">
      <c r="A34" s="24" t="s">
        <v>22</v>
      </c>
      <c r="B34" s="24"/>
      <c r="C34" s="24"/>
      <c r="D34" s="24"/>
      <c r="E34" s="24"/>
      <c r="G34" s="18">
        <v>41.943468104347829</v>
      </c>
      <c r="H34" s="17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J19" sqref="J19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24" t="s">
        <v>1</v>
      </c>
      <c r="B1" s="24"/>
      <c r="C1" s="24"/>
      <c r="D1" s="24" t="s">
        <v>25</v>
      </c>
      <c r="E1" s="24"/>
      <c r="F1" s="24"/>
      <c r="G1" s="24"/>
      <c r="H1" s="24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21223394.860800002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41.94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24.98</v>
      </c>
    </row>
    <row r="7" spans="1:9" x14ac:dyDescent="0.2">
      <c r="A7" s="5" t="s">
        <v>23</v>
      </c>
      <c r="H7" s="7">
        <f>((((H6/H5)-1))*-1)</f>
        <v>0.40438721983786352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2016-10-11T12:39:56Z</dcterms:modified>
</cp:coreProperties>
</file>