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ENA\korisnici\tomasinim\My Documents\KONTROLING\IZVJEŠTAJI PO MARINAMA ZA 2017\MJESEČNI IZVJEŠTAJI\za javnu objavu\"/>
    </mc:Choice>
  </mc:AlternateContent>
  <workbookProtection workbookPassword="E090" lockStructure="1"/>
  <bookViews>
    <workbookView xWindow="0" yWindow="0" windowWidth="28800" windowHeight="124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upravljanja'!$A$1:$N$101</definedName>
  </definedNames>
  <calcPr calcId="152511"/>
</workbook>
</file>

<file path=xl/calcChain.xml><?xml version="1.0" encoding="utf-8"?>
<calcChain xmlns="http://schemas.openxmlformats.org/spreadsheetml/2006/main">
  <c r="G33" i="1" l="1"/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<sst xmlns="http://schemas.openxmlformats.org/spreadsheetml/2006/main" count="212" uniqueCount="112">
  <si>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</si>
  <si>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</si>
  <si>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</si>
  <si>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</si>
  <si>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</si>
  <si>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</si>
  <si>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</si>
  <si>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</si>
  <si>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</si>
  <si>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</si>
  <si>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</si>
  <si>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</si>
  <si>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</si>
  <si>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</si>
  <si>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</si>
  <si>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</si>
  <si>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</si>
  <si>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</si>
  <si>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</si>
  <si>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</si>
  <si>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</si>
  <si>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</si>
  <si>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</si>
  <si>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</si>
  <si>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</si>
  <si>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</si>
  <si>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</si>
  <si>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</si>
  <si>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</si>
  <si>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</si>
  <si>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</si>
  <si>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</si>
  <si>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</si>
  <si>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</si>
  <si>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</si>
  <si>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</si>
  <si>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</si>
  <si>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</si>
  <si>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</si>
  <si>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</si>
  <si>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</si>
  <si>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</si>
  <si>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</si>
  <si>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</si>
  <si>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</si>
  <si>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</si>
  <si>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</si>
  <si>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</si>
  <si>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</si>
  <si>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</si>
  <si>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</si>
  <si>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</si>
  <si>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</si>
  <si>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</si>
  <si>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</si>
  <si>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</si>
  <si>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</si>
  <si>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</si>
  <si>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</si>
  <si>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</si>
  <si>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</si>
  <si>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</si>
  <si>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</si>
  <si>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</si>
  <si>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</si>
  <si>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</si>
  <si>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</si>
  <si>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</si>
  <si>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</si>
  <si>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</si>
  <si>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</si>
  <si>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</si>
  <si>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</si>
  <si>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</si>
  <si>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</si>
  <si>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</si>
  <si>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</si>
  <si>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</si>
  <si>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</si>
  <si>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</si>
  <si>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</si>
  <si>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</si>
  <si>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</si>
  <si>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</si>
  <si>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</si>
  <si>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</si>
  <si>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</si>
  <si>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</si>
  <si>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</si>
  <si>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</si>
  <si>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</si>
  <si>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</si>
  <si>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</si>
  <si>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</si>
  <si>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Sudjelovanje na Skupštini potrebno je, sukladno Zakonu i Statutu Društva, prijaviti unapirjed.</t>
  </si>
  <si>
    <t>Podaci nisu objavljeni jer nije bilo tužbi na pobijanje odluka Skupštine</t>
  </si>
  <si>
    <t>Kristijan Pavić- Predsjednik Uprave, Juraj Bukša - Član Uprave</t>
  </si>
  <si>
    <t>Dražen Ivanušec - Predsjednik, Dobrica  Rončević - Zamjenik predsjednika, Tomislav Ninić - Član, Marijeta Hladilo -Članica, Mato Franković- Član (predstavnik radnika do 30.05.2017, Edo Karuza - Član (predstavnik radnika) od 30.05.2017</t>
  </si>
  <si>
    <t>Nadzorni odbor i Uprava su podložni promjenama sukladno promjenama u Vladi RH.</t>
  </si>
  <si>
    <t>U izvješćima društva nisu navedeni takvi poslovi jer članovi Nadzornog odbora i s njima povezane osobe nisu sudjelovali u takvim poslovima.</t>
  </si>
  <si>
    <t>Nisu bili odobreni jer nisu postojali takvi ugovori ili sporazumi.</t>
  </si>
  <si>
    <t>U Društvu postoji funkcija unutarnje revizije.</t>
  </si>
  <si>
    <t>Društvo je od vanjskog revizora koristilo isključivo usluge revizije.</t>
  </si>
  <si>
    <t>Članovi uprave te s njima povezane osobe nisu sudjelovali u takvim poslovima.</t>
  </si>
  <si>
    <t>ACI DD</t>
  </si>
  <si>
    <t>Marija Tomasini, 051/ 228-957</t>
  </si>
  <si>
    <t>Nije bilo isplate dividendi</t>
  </si>
  <si>
    <t>Izuzev Člana - Predstavnika radnika g. Ede Karuze</t>
  </si>
  <si>
    <t>u 2017. godini nije bilo stjecanja niti otpuštanja glasačkih prava nad dionicama Društva</t>
  </si>
  <si>
    <t xml:space="preserve">Društvo prvenstveno posluje u skladu sa važećim zakonodavstvom Republike Hrvatske, a u okviru navedenoga sa smjernicama za korporativno upravljanje HANFA-e i Zagrebačke burze, te smjernicama za korporativno upravljanje trgovačkim društvima u kojima Republika Hrvatska ima dionice ili udjele. </t>
  </si>
  <si>
    <t>Članovi nadzornog odbora primaju naknadu sukladno odluci GS od 26.08.2009, te sukladno Statutu Društva ACI d.d. članak 21 od 20.07.2017. godine</t>
  </si>
  <si>
    <t xml:space="preserve">Nadzorni odbor izrađuje Izvješće o nadzoru nad poslovanjem Društva sukladno ZTD-u, u kojem je obuhvaćena većina navedenih elemenata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</si>
</sst>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55" zoomScaleNormal="100" workbookViewId="0">
      <selection activeCell="M77" sqref="M77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104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105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>
        <v>43190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6">
        <f>SUM(F15:F18)*0.2</f>
        <v>0.15000000000000002</v>
      </c>
    </row>
    <row r="16" spans="1:11" ht="114.75">
      <c r="A16" s="67"/>
      <c r="B16" s="68">
        <v>2</v>
      </c>
      <c r="C16" s="69" t="s">
        <v>66</v>
      </c>
      <c r="D16" s="70" t="s">
        <v>93</v>
      </c>
      <c r="E16" s="71">
        <v>0.25</v>
      </c>
      <c r="F16" s="71">
        <f>IF(D16="DA",E16,0)</f>
        <v>0</v>
      </c>
      <c r="G16" s="72" t="s">
        <v>109</v>
      </c>
      <c r="H16" s="10"/>
      <c r="I16" s="10"/>
      <c r="J16" s="10"/>
      <c r="K16" s="107"/>
    </row>
    <row r="17" spans="1:11" ht="25.5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7"/>
    </row>
    <row r="18" spans="1:11" ht="25.5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0.22799999999999995</v>
      </c>
    </row>
    <row r="25" spans="1:11" ht="15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38.25">
      <c r="A28" s="84"/>
      <c r="B28" s="85">
        <v>9</v>
      </c>
      <c r="C28" s="88" t="s">
        <v>46</v>
      </c>
      <c r="D28" s="70" t="s">
        <v>92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6"/>
    </row>
    <row r="29" spans="1:11" ht="51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6"/>
    </row>
    <row r="30" spans="1:11" ht="51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>
      <c r="A31" s="89"/>
      <c r="B31" s="68">
        <v>12</v>
      </c>
      <c r="C31" s="90" t="s">
        <v>24</v>
      </c>
      <c r="D31" s="70" t="s">
        <v>93</v>
      </c>
      <c r="E31" s="71">
        <v>7.0000000000000007E-2</v>
      </c>
      <c r="F31" s="87">
        <f t="shared" si="0"/>
        <v>0</v>
      </c>
      <c r="G31" s="105" t="s">
        <v>106</v>
      </c>
      <c r="H31" s="2"/>
      <c r="I31" s="2"/>
      <c r="J31" s="2"/>
      <c r="K31" s="106"/>
    </row>
    <row r="32" spans="1:11" ht="25.5">
      <c r="A32" s="89"/>
      <c r="B32" s="68">
        <v>13</v>
      </c>
      <c r="C32" s="90" t="s">
        <v>40</v>
      </c>
      <c r="D32" s="70" t="s">
        <v>93</v>
      </c>
      <c r="E32" s="71">
        <v>0.05</v>
      </c>
      <c r="F32" s="87">
        <f t="shared" si="0"/>
        <v>0</v>
      </c>
      <c r="G32" s="105" t="s">
        <v>106</v>
      </c>
      <c r="H32" s="2"/>
      <c r="I32" s="2"/>
      <c r="J32" s="2"/>
      <c r="K32" s="106"/>
    </row>
    <row r="33" spans="1:11" ht="25.5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105" t="str">
        <f>+G31</f>
        <v>Nije bilo isplate dividendi</v>
      </c>
      <c r="H33" s="2"/>
      <c r="I33" s="2"/>
      <c r="J33" s="2"/>
      <c r="K33" s="106"/>
    </row>
    <row r="34" spans="1:11" ht="25.5">
      <c r="A34" s="89"/>
      <c r="B34" s="68">
        <v>15</v>
      </c>
      <c r="C34" s="90" t="s">
        <v>20</v>
      </c>
      <c r="D34" s="70" t="s">
        <v>92</v>
      </c>
      <c r="E34" s="71">
        <v>0.02</v>
      </c>
      <c r="F34" s="87">
        <f t="shared" si="0"/>
        <v>0.02</v>
      </c>
      <c r="G34" s="72"/>
      <c r="H34" s="2"/>
      <c r="I34" s="2"/>
      <c r="J34" s="2"/>
      <c r="K34" s="106"/>
    </row>
    <row r="35" spans="1:11" ht="60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105" t="s">
        <v>94</v>
      </c>
      <c r="H35" s="2"/>
      <c r="I35" s="2"/>
      <c r="J35" s="2"/>
      <c r="K35" s="106"/>
    </row>
    <row r="36" spans="1:11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45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105" t="s">
        <v>95</v>
      </c>
      <c r="H37" s="3"/>
      <c r="I37" s="3"/>
      <c r="J37" s="3"/>
      <c r="K37" s="106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6.25" thickBot="1">
      <c r="A41" s="94" t="s">
        <v>17</v>
      </c>
      <c r="B41" s="63"/>
      <c r="C41" s="61"/>
      <c r="D41" s="55"/>
      <c r="E41" s="55"/>
      <c r="F41" s="55"/>
      <c r="G41" s="95" t="s">
        <v>96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90" thickBot="1">
      <c r="A43" s="94" t="s">
        <v>16</v>
      </c>
      <c r="B43" s="63"/>
      <c r="C43" s="61"/>
      <c r="D43" s="55"/>
      <c r="E43" s="55"/>
      <c r="F43" s="55"/>
      <c r="G43" s="95" t="s">
        <v>97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6">
        <f>SUM(F47:F78)*0.2</f>
        <v>0.10600000000000005</v>
      </c>
    </row>
    <row r="48" spans="1:11" ht="15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30">
      <c r="A49" s="84"/>
      <c r="B49" s="85">
        <v>21</v>
      </c>
      <c r="C49" s="86" t="s">
        <v>69</v>
      </c>
      <c r="D49" s="70" t="s">
        <v>92</v>
      </c>
      <c r="E49" s="71">
        <v>0.03</v>
      </c>
      <c r="F49" s="71">
        <f t="shared" si="1"/>
        <v>0.03</v>
      </c>
      <c r="G49" s="105" t="s">
        <v>107</v>
      </c>
      <c r="H49" s="10"/>
      <c r="I49" s="10"/>
      <c r="J49" s="10"/>
      <c r="K49" s="106"/>
    </row>
    <row r="50" spans="1:11" ht="45">
      <c r="A50" s="84"/>
      <c r="B50" s="85">
        <v>22</v>
      </c>
      <c r="C50" s="88" t="s">
        <v>48</v>
      </c>
      <c r="D50" s="70" t="s">
        <v>93</v>
      </c>
      <c r="E50" s="71">
        <v>0.03</v>
      </c>
      <c r="F50" s="71">
        <f t="shared" si="1"/>
        <v>0</v>
      </c>
      <c r="G50" s="105" t="s">
        <v>98</v>
      </c>
      <c r="H50" s="11"/>
      <c r="I50" s="11"/>
      <c r="J50" s="11"/>
      <c r="K50" s="106"/>
    </row>
    <row r="51" spans="1:11" ht="75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105" t="s">
        <v>110</v>
      </c>
      <c r="H51" s="2"/>
      <c r="I51" s="2"/>
      <c r="J51" s="18"/>
      <c r="K51" s="106"/>
    </row>
    <row r="52" spans="1:11" ht="25.5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6"/>
    </row>
    <row r="53" spans="1:11" ht="38.25">
      <c r="A53" s="89"/>
      <c r="B53" s="68">
        <v>25</v>
      </c>
      <c r="C53" s="69" t="s">
        <v>74</v>
      </c>
      <c r="D53" s="70" t="s">
        <v>92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6"/>
    </row>
    <row r="54" spans="1:11" ht="51">
      <c r="A54" s="89"/>
      <c r="B54" s="68">
        <v>26</v>
      </c>
      <c r="C54" s="69" t="s">
        <v>85</v>
      </c>
      <c r="D54" s="70" t="s">
        <v>92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6"/>
    </row>
    <row r="55" spans="1:11" ht="45.75" customHeight="1">
      <c r="A55" s="89"/>
      <c r="B55" s="68">
        <v>27</v>
      </c>
      <c r="C55" s="69" t="s">
        <v>91</v>
      </c>
      <c r="D55" s="70" t="s">
        <v>93</v>
      </c>
      <c r="E55" s="71">
        <v>0.03</v>
      </c>
      <c r="F55" s="71">
        <f t="shared" si="1"/>
        <v>0</v>
      </c>
      <c r="G55" s="105" t="s">
        <v>108</v>
      </c>
      <c r="H55" s="3"/>
      <c r="I55" s="3"/>
      <c r="J55" s="19"/>
      <c r="K55" s="106"/>
    </row>
    <row r="56" spans="1:11" ht="75">
      <c r="A56" s="89"/>
      <c r="B56" s="68">
        <v>28</v>
      </c>
      <c r="C56" s="69" t="s">
        <v>55</v>
      </c>
      <c r="D56" s="70" t="s">
        <v>93</v>
      </c>
      <c r="E56" s="71">
        <v>0.03</v>
      </c>
      <c r="F56" s="71">
        <f t="shared" si="1"/>
        <v>0</v>
      </c>
      <c r="G56" s="105" t="s">
        <v>99</v>
      </c>
      <c r="H56" s="3"/>
      <c r="I56" s="3"/>
      <c r="J56" s="19"/>
      <c r="K56" s="106"/>
    </row>
    <row r="57" spans="1:11" ht="25.5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6"/>
    </row>
    <row r="58" spans="1:11" ht="45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105" t="s">
        <v>100</v>
      </c>
      <c r="H58" s="3"/>
      <c r="I58" s="3"/>
      <c r="J58" s="19"/>
      <c r="K58" s="106"/>
    </row>
    <row r="59" spans="1:11" ht="45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105" t="s">
        <v>100</v>
      </c>
      <c r="H59" s="2"/>
      <c r="I59" s="2"/>
      <c r="J59" s="18"/>
      <c r="K59" s="106"/>
    </row>
    <row r="60" spans="1:11" ht="15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6"/>
    </row>
    <row r="61" spans="1:11" ht="15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6"/>
    </row>
    <row r="62" spans="1:11" ht="15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6"/>
    </row>
    <row r="63" spans="1:11" ht="25.5">
      <c r="A63" s="89"/>
      <c r="B63" s="68">
        <v>35</v>
      </c>
      <c r="C63" s="90" t="s">
        <v>83</v>
      </c>
      <c r="D63" s="70" t="s">
        <v>92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6"/>
    </row>
    <row r="64" spans="1:11" ht="51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6"/>
    </row>
    <row r="65" spans="1:11" ht="51">
      <c r="A65" s="89"/>
      <c r="B65" s="85">
        <v>37</v>
      </c>
      <c r="C65" s="90" t="s">
        <v>81</v>
      </c>
      <c r="D65" s="70" t="s">
        <v>92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6"/>
    </row>
    <row r="66" spans="1:11" ht="63.75">
      <c r="A66" s="89"/>
      <c r="B66" s="85">
        <v>38</v>
      </c>
      <c r="C66" s="90" t="s">
        <v>80</v>
      </c>
      <c r="D66" s="70" t="s">
        <v>92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6"/>
    </row>
    <row r="67" spans="1:11" ht="30">
      <c r="A67" s="89"/>
      <c r="B67" s="85">
        <v>39</v>
      </c>
      <c r="C67" s="90" t="s">
        <v>79</v>
      </c>
      <c r="D67" s="70" t="s">
        <v>93</v>
      </c>
      <c r="E67" s="71">
        <v>0.03</v>
      </c>
      <c r="F67" s="71">
        <f t="shared" si="1"/>
        <v>0</v>
      </c>
      <c r="G67" s="105" t="s">
        <v>101</v>
      </c>
      <c r="H67" s="2"/>
      <c r="I67" s="2"/>
      <c r="J67" s="18"/>
      <c r="K67" s="106"/>
    </row>
    <row r="68" spans="1:11" ht="38.25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6"/>
    </row>
    <row r="69" spans="1:11" ht="30">
      <c r="A69" s="89"/>
      <c r="B69" s="68">
        <v>41</v>
      </c>
      <c r="C69" s="90" t="s">
        <v>77</v>
      </c>
      <c r="D69" s="70" t="s">
        <v>93</v>
      </c>
      <c r="E69" s="71">
        <v>0.03</v>
      </c>
      <c r="F69" s="71">
        <f t="shared" si="1"/>
        <v>0</v>
      </c>
      <c r="G69" s="105" t="s">
        <v>102</v>
      </c>
      <c r="H69" s="2"/>
      <c r="I69" s="2"/>
      <c r="J69" s="18"/>
      <c r="K69" s="106"/>
    </row>
    <row r="70" spans="1:11" ht="51">
      <c r="A70" s="89"/>
      <c r="B70" s="68">
        <v>42</v>
      </c>
      <c r="C70" s="90" t="s">
        <v>76</v>
      </c>
      <c r="D70" s="70" t="s">
        <v>93</v>
      </c>
      <c r="E70" s="71">
        <v>0.03</v>
      </c>
      <c r="F70" s="71">
        <f t="shared" si="1"/>
        <v>0</v>
      </c>
      <c r="G70" s="105" t="s">
        <v>102</v>
      </c>
      <c r="H70" s="2"/>
      <c r="I70" s="2"/>
      <c r="J70" s="18"/>
      <c r="K70" s="106"/>
    </row>
    <row r="71" spans="1:11" ht="25.5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6"/>
    </row>
    <row r="72" spans="1:11" ht="25.5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25.5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6"/>
    </row>
    <row r="74" spans="1:11" ht="63.75">
      <c r="A74" s="67"/>
      <c r="B74" s="68">
        <v>46</v>
      </c>
      <c r="C74" s="90" t="s">
        <v>58</v>
      </c>
      <c r="D74" s="70" t="s">
        <v>93</v>
      </c>
      <c r="E74" s="71">
        <v>0.03</v>
      </c>
      <c r="F74" s="71">
        <f t="shared" si="1"/>
        <v>0</v>
      </c>
      <c r="G74" s="72" t="s">
        <v>111</v>
      </c>
      <c r="H74" s="5"/>
      <c r="I74" s="5"/>
      <c r="J74" s="5"/>
      <c r="K74" s="106"/>
    </row>
    <row r="75" spans="1:11" ht="38.25">
      <c r="A75" s="67"/>
      <c r="B75" s="68">
        <v>47</v>
      </c>
      <c r="C75" s="90" t="s">
        <v>28</v>
      </c>
      <c r="D75" s="70" t="s">
        <v>92</v>
      </c>
      <c r="E75" s="71">
        <v>0.03</v>
      </c>
      <c r="F75" s="71">
        <f t="shared" si="1"/>
        <v>0.03</v>
      </c>
      <c r="G75" s="72"/>
      <c r="H75" s="5"/>
      <c r="I75" s="5"/>
      <c r="J75" s="5"/>
      <c r="K75" s="106"/>
    </row>
    <row r="76" spans="1:11" ht="38.25">
      <c r="A76" s="67"/>
      <c r="B76" s="68">
        <v>48</v>
      </c>
      <c r="C76" s="90" t="s">
        <v>49</v>
      </c>
      <c r="D76" s="70" t="s">
        <v>92</v>
      </c>
      <c r="E76" s="71">
        <v>0.03</v>
      </c>
      <c r="F76" s="71">
        <f t="shared" si="1"/>
        <v>0.03</v>
      </c>
      <c r="G76" s="72"/>
      <c r="H76" s="5"/>
      <c r="I76" s="5"/>
      <c r="J76" s="5"/>
      <c r="K76" s="106"/>
    </row>
    <row r="77" spans="1:11" ht="45">
      <c r="A77" s="67"/>
      <c r="B77" s="85">
        <v>49</v>
      </c>
      <c r="C77" s="90" t="s">
        <v>29</v>
      </c>
      <c r="D77" s="70" t="s">
        <v>93</v>
      </c>
      <c r="E77" s="71">
        <v>0.02</v>
      </c>
      <c r="F77" s="71">
        <f t="shared" si="1"/>
        <v>0</v>
      </c>
      <c r="G77" s="105" t="s">
        <v>103</v>
      </c>
      <c r="H77" s="5"/>
      <c r="I77" s="5"/>
      <c r="J77" s="5"/>
      <c r="K77" s="106"/>
    </row>
    <row r="78" spans="1:11" ht="51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6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0.1</v>
      </c>
    </row>
    <row r="85" spans="1:11" s="23" customFormat="1" ht="15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>
      <c r="A86" s="101"/>
      <c r="B86" s="80">
        <v>53</v>
      </c>
      <c r="C86" s="100" t="s">
        <v>65</v>
      </c>
      <c r="D86" s="70" t="s">
        <v>93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6"/>
    </row>
    <row r="87" spans="1:11" ht="25.5">
      <c r="A87" s="67"/>
      <c r="B87" s="68">
        <v>54</v>
      </c>
      <c r="C87" s="69" t="s">
        <v>60</v>
      </c>
      <c r="D87" s="70" t="s">
        <v>92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6"/>
    </row>
    <row r="88" spans="1:11">
      <c r="A88" s="67"/>
      <c r="B88" s="68">
        <v>55</v>
      </c>
      <c r="C88" s="69" t="s">
        <v>87</v>
      </c>
      <c r="D88" s="70" t="s">
        <v>92</v>
      </c>
      <c r="E88" s="71"/>
      <c r="F88" s="71"/>
      <c r="G88" s="72"/>
      <c r="H88" s="11"/>
      <c r="I88" s="11"/>
      <c r="J88" s="11"/>
      <c r="K88" s="106"/>
    </row>
    <row r="89" spans="1:11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/>
      <c r="K89" s="106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0.18000000000000002</v>
      </c>
    </row>
    <row r="96" spans="1:11" ht="15">
      <c r="A96" s="67"/>
      <c r="B96" s="68">
        <v>58</v>
      </c>
      <c r="C96" s="69" t="s">
        <v>12</v>
      </c>
      <c r="D96" s="70" t="s">
        <v>92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6"/>
    </row>
    <row r="97" spans="1:11" ht="38.25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6"/>
    </row>
    <row r="99" spans="1:11" s="23" customFormat="1" ht="38.25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6"/>
    </row>
    <row r="100" spans="1:11">
      <c r="A100" s="67"/>
      <c r="B100" s="68">
        <v>62</v>
      </c>
      <c r="C100" s="69" t="s">
        <v>21</v>
      </c>
      <c r="D100" s="70" t="s">
        <v>93</v>
      </c>
      <c r="E100" s="71">
        <v>0.1</v>
      </c>
      <c r="F100" s="71">
        <f>IF(D100="DA",E100,0)</f>
        <v>0</v>
      </c>
      <c r="G100" s="72"/>
      <c r="K100" s="106"/>
    </row>
    <row r="101" spans="1:11" ht="25.5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6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3" man="1"/>
    <brk id="66" max="13" man="1"/>
    <brk id="90" max="13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8">
        <f>SUM(B5:B9)</f>
        <v>0.76400000000000012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0.22799999999999995</v>
      </c>
      <c r="C6" s="108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0.10600000000000005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0.1</v>
      </c>
      <c r="C8" s="108"/>
    </row>
    <row r="9" spans="1:11" ht="38.25" customHeight="1">
      <c r="A9" s="7" t="s">
        <v>10</v>
      </c>
      <c r="B9" s="16">
        <f>'Kodeks korp. upravljanja'!K95</f>
        <v>0.18000000000000002</v>
      </c>
      <c r="C9" s="108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Marija Tomasini</cp:lastModifiedBy>
  <cp:lastPrinted>2018-03-28T07:42:02Z</cp:lastPrinted>
  <dcterms:created xsi:type="dcterms:W3CDTF">2012-11-20T14:42:42Z</dcterms:created>
  <dcterms:modified xsi:type="dcterms:W3CDTF">2018-04-25T10:15:22Z</dcterms:modified>
</cp:coreProperties>
</file>