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2.xml><?xml version="1.0" encoding="utf-8"?>
<comments xmlns="http://schemas.openxmlformats.org/spreadsheetml/2006/main">
  <authors>
    <author>Klara d.d.</author>
  </authors>
  <commentList>
    <comment ref="K103" authorId="0">
      <text>
        <r>
          <rPr>
            <b/>
            <sz val="8"/>
            <rFont val="Tahoma"/>
            <family val="0"/>
          </rPr>
          <t>Klara d.d.:</t>
        </r>
        <r>
          <rPr>
            <sz val="8"/>
            <rFont val="Tahoma"/>
            <family val="0"/>
          </rPr>
          <t xml:space="preserve">
ELIMINACIJA 30.000 PREHRANA KREDIT</t>
        </r>
      </text>
    </comment>
  </commentList>
</comments>
</file>

<file path=xl/sharedStrings.xml><?xml version="1.0" encoding="utf-8"?>
<sst xmlns="http://schemas.openxmlformats.org/spreadsheetml/2006/main" count="401" uniqueCount="348">
  <si>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</si>
  <si>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</si>
  <si>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</si>
  <si>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</si>
  <si>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</si>
  <si>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</si>
  <si>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</si>
  <si>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</si>
  <si>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</si>
  <si>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</si>
  <si>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</si>
  <si>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</si>
  <si>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</si>
  <si>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</si>
  <si>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</si>
  <si>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</si>
  <si>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</si>
  <si>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</si>
  <si>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</si>
  <si>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</si>
  <si>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</si>
  <si>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</si>
  <si>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</si>
  <si>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</si>
  <si>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</si>
  <si>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</si>
  <si>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</si>
  <si>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</si>
  <si>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</si>
  <si>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</si>
  <si>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</si>
  <si>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</si>
  <si>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</si>
  <si>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</si>
  <si>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</si>
  <si>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</si>
  <si>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</si>
  <si>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</si>
  <si>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</si>
  <si>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</si>
  <si>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</si>
  <si>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</si>
  <si>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</si>
  <si>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</si>
  <si>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</si>
  <si>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</si>
  <si>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</si>
  <si>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</si>
  <si>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</si>
  <si>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</si>
  <si>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</si>
  <si>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</si>
  <si>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</si>
  <si>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</si>
  <si>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</si>
  <si>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</si>
  <si>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</si>
  <si>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</si>
  <si>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</si>
  <si>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</si>
  <si>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</si>
  <si>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</si>
  <si>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</si>
  <si>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</si>
  <si>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</si>
  <si>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</si>
  <si>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</si>
  <si>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</si>
  <si>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</si>
  <si>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</si>
  <si>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</si>
  <si>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</si>
  <si>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</si>
  <si>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</si>
  <si>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</si>
  <si>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</si>
  <si>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</si>
  <si>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</si>
  <si>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</si>
  <si>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</si>
  <si>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</si>
  <si>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</si>
  <si>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</si>
  <si>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</si>
  <si>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</si>
  <si>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</si>
  <si>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</si>
  <si>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</si>
  <si>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</si>
  <si>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</si>
  <si>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</si>
  <si>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</si>
  <si>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</si>
  <si>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</si>
  <si>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</si>
  <si>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</si>
  <si>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</si>
  <si>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</si>
  <si>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</si>
  <si>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</si>
  <si>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</si>
  <si>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</si>
  <si>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</si>
  <si>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</si>
  <si>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</si>
  <si>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</si>
  <si>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</si>
  <si>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</si>
  <si>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</si>
  <si>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</si>
  <si>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</si>
  <si>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</si>
  <si>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</si>
  <si>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</si>
  <si>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</si>
  <si>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</si>
  <si>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</si>
  <si>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</si>
  <si>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</si>
  <si>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</si>
  <si>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</si>
  <si>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</si>
  <si>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</si>
  <si>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</si>
  <si>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</si>
  <si>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</si>
  <si>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</si>
  <si>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</si>
  <si>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</si>
  <si>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</si>
  <si>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</si>
  <si>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</si>
  <si>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</si>
  <si>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</si>
  <si>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</si>
  <si>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</si>
  <si>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</si>
  <si>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</si>
  <si>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</si>
  <si>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</si>
  <si>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</si>
  <si>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</si>
  <si>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</si>
  <si>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</si>
  <si>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</si>
  <si>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</si>
  <si>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</si>
  <si>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</si>
  <si>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</si>
  <si>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</si>
  <si>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</si>
  <si>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</si>
  <si>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</si>
  <si>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</si>
  <si>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</si>
  <si>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</si>
  <si>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</si>
  <si>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</si>
  <si>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</si>
  <si>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</si>
  <si>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</si>
  <si>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</si>
  <si>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</si>
  <si>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</si>
  <si>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</si>
  <si>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</si>
  <si>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</si>
  <si>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</si>
  <si>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</si>
  <si>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</si>
  <si>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</si>
  <si>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</si>
  <si>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</si>
  <si>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</si>
  <si>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</si>
  <si>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</si>
  <si>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</si>
  <si>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</si>
  <si>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</si>
  <si>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</si>
  <si>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</si>
  <si>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</si>
  <si>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</si>
  <si>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</si>
  <si>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</si>
  <si>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</si>
  <si>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</si>
  <si>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</si>
  <si>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</si>
  <si>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</si>
  <si>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</si>
  <si>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</si>
  <si>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</si>
  <si>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</si>
  <si>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</si>
  <si>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</si>
  <si>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</si>
  <si>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</si>
  <si>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</si>
  <si>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</si>
  <si>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</si>
  <si>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</si>
  <si>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</si>
  <si>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</si>
  <si>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</si>
  <si>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</si>
  <si>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</si>
  <si>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</si>
  <si>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</si>
  <si>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</si>
  <si>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</si>
  <si>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</si>
  <si>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</si>
  <si>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</si>
  <si>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</si>
  <si>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</si>
  <si>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</si>
  <si>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</si>
  <si>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</si>
  <si>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</si>
  <si>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</si>
  <si>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</si>
  <si>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</si>
  <si>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</si>
  <si>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</si>
  <si>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</si>
  <si>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</si>
  <si>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</si>
  <si>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</si>
  <si>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</si>
  <si>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</si>
  <si>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</si>
  <si>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</si>
  <si>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</si>
  <si>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</si>
  <si>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</si>
  <si>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</si>
  <si>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</si>
  <si>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</si>
  <si>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</si>
  <si>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</si>
  <si>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</si>
  <si>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</si>
  <si>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</si>
  <si>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</si>
  <si>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</si>
  <si>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</si>
  <si>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</si>
  <si>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</si>
  <si>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</si>
  <si>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</si>
  <si>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</si>
  <si>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</si>
  <si>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</si>
  <si>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</si>
  <si>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</si>
  <si>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</si>
  <si>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</si>
  <si>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</si>
  <si>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</si>
  <si>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</si>
  <si>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</si>
  <si>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</si>
  <si>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</si>
  <si>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</si>
  <si>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</si>
  <si>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</si>
  <si>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</si>
  <si>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</si>
  <si>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</si>
  <si>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</si>
  <si>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</si>
  <si>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</si>
  <si>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</si>
  <si>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</si>
  <si>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</si>
  <si>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</si>
  <si>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</si>
  <si>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</si>
  <si>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</si>
  <si>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</si>
  <si>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</si>
  <si>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</si>
  <si>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</si>
  <si>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</si>
  <si>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</si>
  <si>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</si>
  <si>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</si>
  <si>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</si>
  <si>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</si>
  <si>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</si>
  <si>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</si>
  <si>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</si>
  <si>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</si>
  <si>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</si>
  <si>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</si>
  <si>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</si>
  <si>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</si>
  <si>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</si>
  <si>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</si>
  <si>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</si>
  <si>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</si>
  <si>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</si>
  <si>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</si>
  <si>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</si>
  <si>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</si>
  <si>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</si>
  <si>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</si>
  <si>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</si>
  <si>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</si>
  <si>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</si>
  <si>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</si>
  <si>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</si>
  <si>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</si>
  <si>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</si>
  <si>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</si>
  <si>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</si>
  <si>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</si>
  <si>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</si>
  <si>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</si>
  <si>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</si>
  <si>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</si>
  <si>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</si>
  <si>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</si>
  <si>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</si>
  <si>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</si>
  <si>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</si>
  <si>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</si>
  <si>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</si>
  <si>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</si>
  <si>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</si>
  <si>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GRAD ZAGREB</t>
  </si>
  <si>
    <t>1071</t>
  </si>
  <si>
    <t>PREHRANA TRGOVINA d.d.</t>
  </si>
  <si>
    <t>ZAGREB,UTINJSKA 48</t>
  </si>
  <si>
    <t>03277607</t>
  </si>
  <si>
    <t>KLARA TRADE d.o.o.</t>
  </si>
  <si>
    <t>ZAGREB,NOVA CESTA 93</t>
  </si>
  <si>
    <t>00977985</t>
  </si>
  <si>
    <t>DARINKA FIŠTREK</t>
  </si>
  <si>
    <t>013688418</t>
  </si>
  <si>
    <t>013822384</t>
  </si>
  <si>
    <t>darinka.fistrek@klara.hr</t>
  </si>
  <si>
    <t>SUZANA GREGURIĆ</t>
  </si>
  <si>
    <t>stanje na dan 31.03.2012</t>
  </si>
  <si>
    <t>u razdoblju 01.01.2012.do 31.03.2012.</t>
  </si>
  <si>
    <t>Obveznik: ZAGREBAČKE PEKARNE KLARA d.d.</t>
  </si>
  <si>
    <t>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</si>
</sst>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">
      <selection activeCell="E35" sqref="E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10020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716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347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3" t="s">
        <v>333</v>
      </c>
      <c r="B30" s="151"/>
      <c r="C30" s="151"/>
      <c r="D30" s="152"/>
      <c r="E30" s="143" t="s">
        <v>334</v>
      </c>
      <c r="F30" s="151"/>
      <c r="G30" s="151"/>
      <c r="H30" s="131" t="s">
        <v>335</v>
      </c>
      <c r="I30" s="132"/>
      <c r="J30" s="10"/>
      <c r="K30" s="10"/>
      <c r="L30" s="10"/>
    </row>
    <row r="31" spans="1:12" ht="12.75">
      <c r="A31" s="108"/>
      <c r="B31" s="20"/>
      <c r="C31" s="34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43" t="s">
        <v>336</v>
      </c>
      <c r="B32" s="151"/>
      <c r="C32" s="151"/>
      <c r="D32" s="152"/>
      <c r="E32" s="143" t="s">
        <v>337</v>
      </c>
      <c r="F32" s="151"/>
      <c r="G32" s="151"/>
      <c r="H32" s="131" t="s">
        <v>338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339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 t="s">
        <v>340</v>
      </c>
      <c r="D48" s="180"/>
      <c r="E48" s="181"/>
      <c r="F48" s="16"/>
      <c r="G48" s="51" t="s">
        <v>271</v>
      </c>
      <c r="H48" s="179" t="s">
        <v>341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342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343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8">
      <selection activeCell="A120" sqref="A120:K120"/>
    </sheetView>
  </sheetViews>
  <sheetFormatPr defaultColWidth="9.140625" defaultRowHeight="12.75"/>
  <cols>
    <col min="1" max="7" width="9.140625" style="52" customWidth="1"/>
    <col min="8" max="8" width="3.140625" style="52" customWidth="1"/>
    <col min="9" max="9" width="9.140625" style="52" customWidth="1"/>
    <col min="10" max="10" width="9.8515625" style="52" customWidth="1"/>
    <col min="11" max="11" width="10.00390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326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4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140285858</v>
      </c>
      <c r="K8" s="53">
        <f>K9+K16+K26+K35+K39</f>
        <v>136970642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4598047</v>
      </c>
      <c r="K9" s="53">
        <f>SUM(K10:K15)</f>
        <v>3860201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1020000</v>
      </c>
      <c r="K11" s="7">
        <v>2945722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>
        <v>680000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3578047</v>
      </c>
      <c r="K15" s="7">
        <v>234479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125820717</v>
      </c>
      <c r="K16" s="53">
        <f>SUM(K17:K25)</f>
        <v>123202270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34464057</v>
      </c>
      <c r="K17" s="7">
        <v>34464057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63847955</v>
      </c>
      <c r="K18" s="7">
        <v>60324840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17704292</v>
      </c>
      <c r="K19" s="7">
        <v>14889402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4353489</v>
      </c>
      <c r="K20" s="7">
        <v>3046368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486538</v>
      </c>
      <c r="K22" s="7">
        <v>658497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4675702</v>
      </c>
      <c r="K23" s="7">
        <v>9452848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288684</v>
      </c>
      <c r="K24" s="7">
        <v>366258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9633892</v>
      </c>
      <c r="K26" s="53">
        <f>SUM(K27:K34)</f>
        <v>9693748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10000</v>
      </c>
      <c r="K27" s="7">
        <v>10000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7792308</v>
      </c>
      <c r="K28" s="7">
        <v>7792308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200000</v>
      </c>
      <c r="K29" s="7">
        <v>200000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76950</v>
      </c>
      <c r="K31" s="7">
        <v>91850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1549634</v>
      </c>
      <c r="K32" s="7">
        <v>1594590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5000</v>
      </c>
      <c r="K33" s="7">
        <v>5000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233202</v>
      </c>
      <c r="K35" s="53">
        <f>SUM(K36:K38)</f>
        <v>214423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233202</v>
      </c>
      <c r="K38" s="7">
        <v>214423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80412353</v>
      </c>
      <c r="K40" s="53">
        <f>K41+K49+K56+K64</f>
        <v>85562871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12800107</v>
      </c>
      <c r="K41" s="53">
        <f>SUM(K42:K48)</f>
        <v>12474401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3315465</v>
      </c>
      <c r="K42" s="7">
        <v>2995521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2698098</v>
      </c>
      <c r="K44" s="7">
        <v>2345287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6786544</v>
      </c>
      <c r="K45" s="7">
        <v>7133593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43312697</v>
      </c>
      <c r="K49" s="53">
        <f>SUM(K50:K55)</f>
        <v>48503687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40136874</v>
      </c>
      <c r="K51" s="7">
        <v>44876885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228321</v>
      </c>
      <c r="K53" s="7">
        <v>223855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2857274</v>
      </c>
      <c r="K54" s="7">
        <v>3380901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90228</v>
      </c>
      <c r="K55" s="7">
        <v>22046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22618498</v>
      </c>
      <c r="K56" s="53">
        <f>SUM(K57:K63)</f>
        <v>22042185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21777483</v>
      </c>
      <c r="K57" s="7">
        <v>21777483</v>
      </c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841015</v>
      </c>
      <c r="K62" s="7">
        <v>264702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1681051</v>
      </c>
      <c r="K64" s="7">
        <v>2542598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241889</v>
      </c>
      <c r="K65" s="7">
        <v>231254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220940100</v>
      </c>
      <c r="K66" s="53">
        <f>K7+K8+K40+K65</f>
        <v>222764767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114560</v>
      </c>
      <c r="K67" s="8">
        <v>114507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133892454</v>
      </c>
      <c r="K69" s="54">
        <f>K70+K71+K72+K78+K79+K82+K85</f>
        <v>122216013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119822800</v>
      </c>
      <c r="K70" s="7">
        <v>119822800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5385620</v>
      </c>
      <c r="K71" s="7">
        <v>5385620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16540832</v>
      </c>
      <c r="K72" s="53">
        <f>K73+K74-K75+K76+K77</f>
        <v>16540832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7521201</v>
      </c>
      <c r="K73" s="7">
        <v>7521201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77780</v>
      </c>
      <c r="K74" s="7">
        <v>77780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89660</v>
      </c>
      <c r="K75" s="7">
        <v>89660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9031511</v>
      </c>
      <c r="K77" s="7">
        <v>9031511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-4724203</v>
      </c>
      <c r="K79" s="53">
        <f>K80-K81</f>
        <v>-18781571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>
        <v>16815532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4724203</v>
      </c>
      <c r="K81" s="7">
        <v>35597103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-3132595</v>
      </c>
      <c r="K82" s="53">
        <f>K83-K84</f>
        <v>-751668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3132595</v>
      </c>
      <c r="K84" s="7">
        <v>751668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25975083</v>
      </c>
      <c r="K90" s="53">
        <f>SUM(K91:K99)</f>
        <v>23486589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25975083</v>
      </c>
      <c r="K93" s="7">
        <v>23486589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59153472</v>
      </c>
      <c r="K100" s="53">
        <f>SUM(K101:K112)</f>
        <v>75099758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2012485</v>
      </c>
      <c r="K103" s="7">
        <v>1046258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49771162</v>
      </c>
      <c r="K105" s="7">
        <v>66613860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100000</v>
      </c>
      <c r="K107" s="7">
        <v>100000</v>
      </c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4086650</v>
      </c>
      <c r="K108" s="7">
        <v>4282465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2507025</v>
      </c>
      <c r="K109" s="7">
        <v>2945604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615</v>
      </c>
      <c r="K110" s="7">
        <v>615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675535</v>
      </c>
      <c r="K112" s="7">
        <v>110956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1919091</v>
      </c>
      <c r="K113" s="7">
        <v>1962407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220940100</v>
      </c>
      <c r="K114" s="53">
        <f>K69+K86+K90+K100+K113</f>
        <v>222764767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114560</v>
      </c>
      <c r="K115" s="8">
        <v>114507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138317213</v>
      </c>
      <c r="K118" s="7">
        <v>127191105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v>-4424759</v>
      </c>
      <c r="K119" s="8">
        <v>-4975092</v>
      </c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1.35" right="0.75" top="1" bottom="1" header="0.5" footer="0.5"/>
  <pageSetup horizontalDpi="600" verticalDpi="600" orientation="portrait" paperSize="9" scale="79" r:id="rId3"/>
  <rowBreaks count="1" manualBreakCount="1">
    <brk id="6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L70" sqref="L70: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69549447</v>
      </c>
      <c r="K7" s="54">
        <f>SUM(K8:K9)</f>
        <v>69549447</v>
      </c>
      <c r="L7" s="54">
        <f>SUM(L8:L9)</f>
        <v>71375269</v>
      </c>
      <c r="M7" s="54">
        <f>SUM(M8:M9)</f>
        <v>71375269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68381757</v>
      </c>
      <c r="K8" s="7">
        <v>68381757</v>
      </c>
      <c r="L8" s="7">
        <v>70282320</v>
      </c>
      <c r="M8" s="7">
        <v>70282320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1167690</v>
      </c>
      <c r="K9" s="7">
        <v>1167690</v>
      </c>
      <c r="L9" s="7">
        <v>1092949</v>
      </c>
      <c r="M9" s="7">
        <v>1092949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72042038</v>
      </c>
      <c r="K10" s="53">
        <f>K11+K12+K16+K20+K21+K22+K25+K26</f>
        <v>72042038</v>
      </c>
      <c r="L10" s="53">
        <f>L11+L12+L16+L20+L21+L22+L25+L26</f>
        <v>71611314</v>
      </c>
      <c r="M10" s="53">
        <f>M11+M12+M16+M20+M21+M22+M25+M26</f>
        <v>71611314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76381</v>
      </c>
      <c r="K11" s="7">
        <v>76381</v>
      </c>
      <c r="L11" s="7">
        <v>406794</v>
      </c>
      <c r="M11" s="7">
        <v>406794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48629127</v>
      </c>
      <c r="K12" s="53">
        <f>SUM(K13:K15)</f>
        <v>48629127</v>
      </c>
      <c r="L12" s="53">
        <f>SUM(L13:L15)</f>
        <v>48127898</v>
      </c>
      <c r="M12" s="53">
        <f>SUM(M13:M15)</f>
        <v>48127898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20340165</v>
      </c>
      <c r="K13" s="7">
        <v>20340165</v>
      </c>
      <c r="L13" s="7">
        <v>18485781</v>
      </c>
      <c r="M13" s="7">
        <v>18485781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19195694</v>
      </c>
      <c r="K14" s="7">
        <v>19195694</v>
      </c>
      <c r="L14" s="7">
        <v>20709332</v>
      </c>
      <c r="M14" s="7">
        <v>20709332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9093268</v>
      </c>
      <c r="K15" s="7">
        <v>9093268</v>
      </c>
      <c r="L15" s="7">
        <v>8932785</v>
      </c>
      <c r="M15" s="7">
        <v>8932785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16875488</v>
      </c>
      <c r="K16" s="53">
        <f>SUM(K17:K19)</f>
        <v>16875488</v>
      </c>
      <c r="L16" s="53">
        <f>SUM(L17:L19)</f>
        <v>17341017</v>
      </c>
      <c r="M16" s="53">
        <f>SUM(M17:M19)</f>
        <v>17341017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10712395</v>
      </c>
      <c r="K17" s="7">
        <v>10712395</v>
      </c>
      <c r="L17" s="7">
        <v>11072242</v>
      </c>
      <c r="M17" s="7">
        <v>11072242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3694768</v>
      </c>
      <c r="K18" s="7">
        <v>3694768</v>
      </c>
      <c r="L18" s="7">
        <v>3740201</v>
      </c>
      <c r="M18" s="7">
        <v>3740201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2468325</v>
      </c>
      <c r="K19" s="7">
        <v>2468325</v>
      </c>
      <c r="L19" s="7">
        <v>2528574</v>
      </c>
      <c r="M19" s="7">
        <v>2528574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3339773</v>
      </c>
      <c r="K20" s="7">
        <v>3339773</v>
      </c>
      <c r="L20" s="7">
        <v>3007405</v>
      </c>
      <c r="M20" s="7">
        <v>3007405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3002716</v>
      </c>
      <c r="K21" s="7">
        <v>3002716</v>
      </c>
      <c r="L21" s="7">
        <v>2514828</v>
      </c>
      <c r="M21" s="7">
        <v>2514828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66425</v>
      </c>
      <c r="K22" s="53">
        <f>SUM(K23:K24)</f>
        <v>66425</v>
      </c>
      <c r="L22" s="53">
        <f>SUM(L23:L24)</f>
        <v>57357</v>
      </c>
      <c r="M22" s="53">
        <f>SUM(M23:M24)</f>
        <v>57357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66425</v>
      </c>
      <c r="K24" s="7">
        <v>66425</v>
      </c>
      <c r="L24" s="7">
        <v>57357</v>
      </c>
      <c r="M24" s="7">
        <v>57357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52128</v>
      </c>
      <c r="K26" s="7">
        <v>52128</v>
      </c>
      <c r="L26" s="7">
        <v>156015</v>
      </c>
      <c r="M26" s="7">
        <v>156015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75522</v>
      </c>
      <c r="K27" s="53">
        <f>SUM(K28:K32)</f>
        <v>75522</v>
      </c>
      <c r="L27" s="53">
        <f>SUM(L28:L32)</f>
        <v>81479</v>
      </c>
      <c r="M27" s="53">
        <f>SUM(M28:M32)</f>
        <v>81479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23014</v>
      </c>
      <c r="K29" s="7">
        <v>23014</v>
      </c>
      <c r="L29" s="7">
        <v>19552</v>
      </c>
      <c r="M29" s="7">
        <v>19552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52508</v>
      </c>
      <c r="K32" s="7">
        <v>52508</v>
      </c>
      <c r="L32" s="7">
        <v>61927</v>
      </c>
      <c r="M32" s="7">
        <v>61927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602282</v>
      </c>
      <c r="K33" s="53">
        <f>SUM(K34:K37)</f>
        <v>602282</v>
      </c>
      <c r="L33" s="53">
        <f>SUM(L34:L37)</f>
        <v>597102</v>
      </c>
      <c r="M33" s="53">
        <f>SUM(M34:M37)</f>
        <v>597102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602282</v>
      </c>
      <c r="K35" s="7">
        <v>602282</v>
      </c>
      <c r="L35" s="7">
        <v>597102</v>
      </c>
      <c r="M35" s="7">
        <v>597102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69624969</v>
      </c>
      <c r="K42" s="53">
        <f>K7+K27+K38+K40</f>
        <v>69624969</v>
      </c>
      <c r="L42" s="53">
        <f>L7+L27+L38+L40</f>
        <v>71456748</v>
      </c>
      <c r="M42" s="53">
        <f>M7+M27+M38+M40</f>
        <v>71456748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72644320</v>
      </c>
      <c r="K43" s="53">
        <f>K10+K33+K39+K41</f>
        <v>72644320</v>
      </c>
      <c r="L43" s="53">
        <f>L10+L33+L39+L41</f>
        <v>72208416</v>
      </c>
      <c r="M43" s="53">
        <f>M10+M33+M39+M41</f>
        <v>72208416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-3019351</v>
      </c>
      <c r="K44" s="53">
        <f>K42-K43</f>
        <v>-3019351</v>
      </c>
      <c r="L44" s="53">
        <f>L42-L43</f>
        <v>-751668</v>
      </c>
      <c r="M44" s="53">
        <f>M42-M43</f>
        <v>-751668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3019351</v>
      </c>
      <c r="K46" s="53">
        <f>IF(K43&gt;K42,K43-K42,0)</f>
        <v>3019351</v>
      </c>
      <c r="L46" s="53">
        <f>IF(L43&gt;L42,L43-L42,0)</f>
        <v>751668</v>
      </c>
      <c r="M46" s="53">
        <f>IF(M43&gt;M42,M43-M42,0)</f>
        <v>751668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113244</v>
      </c>
      <c r="K47" s="7">
        <v>113244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-3132595</v>
      </c>
      <c r="K48" s="53">
        <f>K44-K47</f>
        <v>-3132595</v>
      </c>
      <c r="L48" s="53">
        <f>L44-L47</f>
        <v>-751668</v>
      </c>
      <c r="M48" s="53">
        <f>M44-M47</f>
        <v>-751668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3132595</v>
      </c>
      <c r="K50" s="61">
        <f>IF(K48&lt;0,-K48,0)</f>
        <v>3132595</v>
      </c>
      <c r="L50" s="61">
        <f>IF(L48&lt;0,-L48,0)</f>
        <v>751668</v>
      </c>
      <c r="M50" s="61">
        <f>IF(M48&lt;0,-M48,0)</f>
        <v>751668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-2760927</v>
      </c>
      <c r="K53" s="7">
        <v>-2760927</v>
      </c>
      <c r="L53" s="7">
        <v>-285158</v>
      </c>
      <c r="M53" s="7">
        <v>-285158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-371668</v>
      </c>
      <c r="K54" s="8">
        <v>-371668</v>
      </c>
      <c r="L54" s="8">
        <v>-466510</v>
      </c>
      <c r="M54" s="8">
        <v>-466510</v>
      </c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-3132595</v>
      </c>
      <c r="K56" s="6">
        <v>-3132595</v>
      </c>
      <c r="L56" s="6">
        <v>-751668</v>
      </c>
      <c r="M56" s="6">
        <v>-751668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-3132595</v>
      </c>
      <c r="K67" s="61">
        <f>K56+K66</f>
        <v>-3132595</v>
      </c>
      <c r="L67" s="61">
        <f>L56+L66</f>
        <v>-751668</v>
      </c>
      <c r="M67" s="61">
        <f>M56+M66</f>
        <v>-751668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-2760927</v>
      </c>
      <c r="K70" s="7">
        <v>-2760927</v>
      </c>
      <c r="L70" s="7">
        <v>-285158</v>
      </c>
      <c r="M70" s="7">
        <v>-285158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v>-371668</v>
      </c>
      <c r="K71" s="8">
        <v>-371668</v>
      </c>
      <c r="L71" s="8">
        <v>-466510</v>
      </c>
      <c r="M71" s="8">
        <v>-466510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94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0" sqref="A40:H4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346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-3019351</v>
      </c>
      <c r="K7" s="7">
        <v>-751668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3339773</v>
      </c>
      <c r="K8" s="7">
        <v>3007405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2984089</v>
      </c>
      <c r="K9" s="7">
        <v>5020422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991853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2009283</v>
      </c>
      <c r="K12" s="7">
        <v>2565743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5313794</v>
      </c>
      <c r="K13" s="53">
        <f>SUM(K7:K12)</f>
        <v>10833755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1702672</v>
      </c>
      <c r="K15" s="7">
        <v>7496267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37224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13391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1753287</v>
      </c>
      <c r="K18" s="53">
        <f>SUM(K14:K17)</f>
        <v>7496267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3560507</v>
      </c>
      <c r="K19" s="53">
        <f>IF(K13&gt;K18,K13-K18,0)</f>
        <v>3337488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218030</v>
      </c>
      <c r="K22" s="7">
        <v>34403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13391</v>
      </c>
      <c r="K24" s="7">
        <v>19273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231421</v>
      </c>
      <c r="K27" s="53">
        <f>SUM(K22:K26)</f>
        <v>53676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1066073</v>
      </c>
      <c r="K28" s="7">
        <v>2236871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1066073</v>
      </c>
      <c r="K31" s="53">
        <f>SUM(K28:K30)</f>
        <v>2236871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834652</v>
      </c>
      <c r="K33" s="53">
        <f>IF(K31&gt;K27,K31-K27,0)</f>
        <v>2183195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90000</v>
      </c>
      <c r="K36" s="7">
        <v>1993422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690249</v>
      </c>
      <c r="K37" s="7">
        <v>350972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780249</v>
      </c>
      <c r="K38" s="53">
        <f>SUM(K35:K37)</f>
        <v>2344394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3185396</v>
      </c>
      <c r="K39" s="7">
        <v>2934980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3185396</v>
      </c>
      <c r="K44" s="53">
        <f>SUM(K39:K43)</f>
        <v>2934980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2405147</v>
      </c>
      <c r="K46" s="53">
        <f>IF(K44&gt;K38,K44-K38,0)</f>
        <v>590586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320708</v>
      </c>
      <c r="K47" s="53">
        <f>IF(K19-K20+K32-K33+K45-K46&gt;0,K19-K20+K32-K33+K45-K46,0)</f>
        <v>563707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1360343</v>
      </c>
      <c r="K49" s="7">
        <v>1978891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320708</v>
      </c>
      <c r="K50" s="7">
        <v>563707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1681051</v>
      </c>
      <c r="K52" s="61">
        <f>K49+K50-K51</f>
        <v>2542598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7">
      <selection activeCell="A19" sqref="A19:H19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7" width="9.140625" style="76" customWidth="1"/>
    <col min="8" max="8" width="6.28125" style="76" customWidth="1"/>
    <col min="9" max="9" width="9.140625" style="76" customWidth="1"/>
    <col min="10" max="10" width="10.8515625" style="76" bestFit="1" customWidth="1"/>
    <col min="11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40999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119822800</v>
      </c>
      <c r="K5" s="45">
        <v>119822800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5385620</v>
      </c>
      <c r="K6" s="46">
        <v>5385620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16540832</v>
      </c>
      <c r="K7" s="46">
        <v>16540832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-299444</v>
      </c>
      <c r="K8" s="46">
        <v>-18781571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-3132595</v>
      </c>
      <c r="K9" s="46">
        <v>-751668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138317213</v>
      </c>
      <c r="K14" s="79">
        <f>SUM(K5:K13)</f>
        <v>122216013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138317213</v>
      </c>
      <c r="K23" s="45">
        <v>127191105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>
        <v>-4424759</v>
      </c>
      <c r="K24" s="80">
        <v>-4975092</v>
      </c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47" right="0.25" top="1" bottom="1" header="0.5" footer="0.5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2012-04-26T08:25:48Z</cp:lastPrinted>
  <dcterms:created xsi:type="dcterms:W3CDTF">2008-10-17T11:51:54Z</dcterms:created>
  <dcterms:modified xsi:type="dcterms:W3CDTF">2012-04-27T09:06:48Z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592775500</vt:i4>
  </property>
  <property fmtid="{D5CDD505-2E9C-101B-9397-08002B2CF9AE}" pid="3" name="_EmailSubject">
    <vt:lpwstr>Zamjena dokumenata na intranetu Zg burza</vt:lpwstr>
  </property>
  <property fmtid="{D5CDD505-2E9C-101B-9397-08002B2CF9AE}" pid="4" name="_AuthorEmail">
    <vt:lpwstr>maja.jurkovic@klara.hr</vt:lpwstr>
  </property>
  <property fmtid="{D5CDD505-2E9C-101B-9397-08002B2CF9AE}" pid="5" name="_AuthorEmailDisplayName">
    <vt:lpwstr>Maja Jurković</vt:lpwstr>
  </property>
  <property fmtid="{D5CDD505-2E9C-101B-9397-08002B2CF9AE}" pid="6" name="_ReviewingToolsShownOnce">
    <vt:lpwstr/>
  </property>
</Properties>
</file>