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60" windowHeight="801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<sst xmlns="http://schemas.openxmlformats.org/spreadsheetml/2006/main" count="237" uniqueCount="216">
  <si>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</si>
  <si>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</si>
  <si>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</si>
  <si>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</si>
  <si>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</si>
  <si>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</si>
  <si>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</si>
  <si>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</si>
  <si>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</si>
  <si>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</si>
  <si>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</si>
  <si>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</si>
  <si>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</si>
  <si>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</si>
  <si>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</si>
  <si>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</si>
  <si>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</si>
  <si>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</si>
  <si>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</si>
  <si>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</si>
  <si>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</si>
  <si>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</si>
  <si>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</si>
  <si>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</si>
  <si>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</si>
  <si>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</si>
  <si>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</si>
  <si>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</si>
  <si>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</si>
  <si>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</si>
  <si>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</si>
  <si>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</si>
  <si>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</si>
  <si>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</si>
  <si>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</si>
  <si>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</si>
  <si>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</si>
  <si>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</si>
  <si>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</si>
  <si>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</si>
  <si>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</si>
  <si>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</si>
  <si>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</si>
  <si>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</si>
  <si>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</si>
  <si>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</si>
  <si>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</si>
  <si>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</si>
  <si>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</si>
  <si>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</si>
  <si>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</si>
  <si>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</si>
  <si>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</si>
  <si>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</si>
  <si>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</si>
  <si>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</si>
  <si>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</si>
  <si>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</si>
  <si>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</si>
  <si>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</si>
  <si>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</si>
  <si>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</si>
  <si>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</si>
  <si>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</si>
  <si>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</si>
  <si>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</si>
  <si>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</si>
  <si>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</si>
  <si>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</si>
  <si>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</si>
  <si>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</si>
  <si>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</si>
  <si>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</si>
  <si>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</si>
  <si>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</si>
  <si>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</si>
  <si>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</si>
  <si>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</si>
  <si>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</si>
  <si>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</si>
  <si>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</si>
  <si>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</si>
  <si>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</si>
  <si>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</si>
  <si>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</si>
  <si>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</si>
  <si>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</si>
  <si>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</si>
  <si>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</si>
  <si>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</si>
  <si>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</si>
  <si>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</si>
  <si>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</si>
  <si>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</si>
  <si>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</si>
  <si>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</si>
  <si>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</si>
  <si>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</si>
  <si>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</si>
  <si>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</si>
  <si>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</si>
  <si>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</si>
  <si>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</si>
  <si>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</si>
  <si>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</si>
  <si>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</si>
  <si>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</si>
  <si>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</si>
  <si>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</si>
  <si>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</si>
  <si>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</si>
  <si>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</si>
  <si>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</si>
  <si>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</si>
  <si>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</si>
  <si>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</si>
  <si>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</si>
  <si>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</si>
  <si>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</si>
  <si>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</si>
  <si>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</si>
  <si>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</si>
  <si>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</si>
  <si>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</si>
  <si>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</si>
  <si>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</si>
  <si>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</si>
  <si>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</si>
  <si>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</si>
  <si>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</si>
  <si>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</si>
  <si>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</si>
  <si>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</si>
  <si>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</si>
  <si>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</si>
  <si>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</si>
  <si>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</si>
  <si>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</si>
  <si>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</si>
  <si>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</si>
  <si>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</si>
  <si>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</si>
  <si>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</si>
  <si>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</si>
  <si>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</si>
  <si>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</si>
  <si>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</si>
  <si>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</si>
  <si>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</si>
  <si>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</si>
  <si>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</si>
  <si>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</si>
  <si>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</si>
  <si>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</si>
  <si>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</si>
  <si>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</si>
  <si>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</si>
  <si>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</si>
  <si>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</si>
  <si>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</si>
  <si>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</si>
  <si>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</si>
  <si>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</si>
  <si>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</si>
  <si>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</si>
  <si>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</si>
  <si>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</si>
  <si>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</si>
  <si>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</si>
  <si>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</si>
  <si>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</si>
  <si>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</si>
  <si>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</si>
  <si>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</si>
  <si>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</si>
  <si>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</si>
  <si>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</si>
  <si>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</si>
  <si>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</si>
  <si>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</si>
  <si>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</si>
  <si>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</si>
  <si>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</si>
  <si>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</si>
  <si>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</si>
  <si>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</si>
  <si>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</si>
  <si>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</si>
  <si>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</si>
  <si>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</si>
  <si>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</si>
  <si>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</si>
  <si>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</si>
  <si>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</si>
  <si>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</si>
  <si>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</si>
  <si>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</si>
  <si>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</si>
  <si>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</si>
  <si>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</si>
  <si>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</si>
  <si>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03277780</t>
  </si>
  <si>
    <t>080015097</t>
  </si>
  <si>
    <t>46842508189</t>
  </si>
  <si>
    <t>ZAGREBAČKE PEKARNE KLARA d.d.</t>
  </si>
  <si>
    <t>ZAGREB</t>
  </si>
  <si>
    <t>NOVA CESTA 93</t>
  </si>
  <si>
    <t>klara@klara.hr</t>
  </si>
  <si>
    <t>www.klara.hr</t>
  </si>
  <si>
    <t>NE</t>
  </si>
  <si>
    <t>DARINKA FIŠTREK</t>
  </si>
  <si>
    <t>013688418</t>
  </si>
  <si>
    <t>013822384</t>
  </si>
  <si>
    <t>darinka.fistrek@klara.hr</t>
  </si>
  <si>
    <t>GREGURIĆ SUZANA</t>
  </si>
  <si>
    <t>1071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</si>
</sst>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mmmm\.yyyy"/>
    <numFmt numFmtId="195" formatCode="00000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7" fontId="10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6" xfId="15" applyFill="1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/>
      <protection hidden="1" locked="0"/>
    </xf>
    <xf numFmtId="1" fontId="10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4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5" fillId="2" borderId="16" xfId="15" applyNumberFormat="1" applyFill="1" applyBorder="1" applyAlignment="1" applyProtection="1">
      <alignment horizontal="left" vertical="center"/>
      <protection hidden="1" locked="0"/>
    </xf>
    <xf numFmtId="49" fontId="10" fillId="0" borderId="19" xfId="0" applyNumberFormat="1" applyFont="1" applyBorder="1" applyAlignment="1" applyProtection="1">
      <alignment horizontal="left" vertical="center"/>
      <protection hidden="1" locked="0"/>
    </xf>
    <xf numFmtId="49" fontId="10" fillId="0" borderId="20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0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  <protection hidden="1" locked="0"/>
    </xf>
    <xf numFmtId="0" fontId="10" fillId="0" borderId="19" xfId="0" applyFont="1" applyBorder="1" applyAlignment="1" applyProtection="1">
      <alignment horizontal="left" vertical="center"/>
      <protection hidden="1" locked="0"/>
    </xf>
    <xf numFmtId="49" fontId="10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0" xfId="0" applyNumberFormat="1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1" fontId="10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/>
    </xf>
    <xf numFmtId="14" fontId="1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26" xfId="0" applyFont="1" applyFill="1" applyBorder="1" applyAlignment="1" applyProtection="1">
      <alignment horizontal="left" vertical="center"/>
      <protection hidden="1" locked="0"/>
    </xf>
    <xf numFmtId="0" fontId="1" fillId="0" borderId="27" xfId="0" applyFont="1" applyFill="1" applyBorder="1" applyAlignment="1" applyProtection="1">
      <alignment horizontal="left" vertical="center"/>
      <protection hidden="1" locked="0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/>
    </xf>
    <xf numFmtId="14" fontId="1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>
      <alignment vertical="center"/>
    </xf>
    <xf numFmtId="0" fontId="1" fillId="0" borderId="19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3">
      <selection activeCell="K22" sqref="K22"/>
    </sheetView>
  </sheetViews>
  <sheetFormatPr defaultColWidth="9.140625" defaultRowHeight="12.75"/>
  <cols>
    <col min="1" max="1" width="6.140625" style="2" customWidth="1"/>
    <col min="2" max="2" width="13.00390625" style="2" customWidth="1"/>
    <col min="3" max="4" width="9.140625" style="2" customWidth="1"/>
    <col min="5" max="5" width="9.8515625" style="2" bestFit="1" customWidth="1"/>
    <col min="6" max="6" width="9.140625" style="2" customWidth="1"/>
    <col min="7" max="7" width="14.00390625" style="2" customWidth="1"/>
    <col min="8" max="8" width="16.140625" style="2" customWidth="1"/>
    <col min="9" max="9" width="14.421875" style="2" customWidth="1"/>
    <col min="10" max="16384" width="9.140625" style="2" customWidth="1"/>
  </cols>
  <sheetData>
    <row r="1" spans="1:12" ht="15.75">
      <c r="A1" s="198" t="s">
        <v>196</v>
      </c>
      <c r="B1" s="198"/>
      <c r="C1" s="198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99" t="s">
        <v>95</v>
      </c>
      <c r="B2" s="200"/>
      <c r="C2" s="200"/>
      <c r="D2" s="201"/>
      <c r="E2" s="3">
        <v>40544</v>
      </c>
      <c r="F2" s="4"/>
      <c r="G2" s="5" t="s">
        <v>96</v>
      </c>
      <c r="H2" s="3">
        <v>40633</v>
      </c>
      <c r="I2" s="6"/>
      <c r="J2" s="1"/>
      <c r="K2" s="1"/>
      <c r="L2" s="1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1"/>
      <c r="K3" s="1"/>
      <c r="L3" s="1"/>
    </row>
    <row r="4" spans="1:12" ht="15.75">
      <c r="A4" s="202" t="s">
        <v>170</v>
      </c>
      <c r="B4" s="202"/>
      <c r="C4" s="202"/>
      <c r="D4" s="202"/>
      <c r="E4" s="202"/>
      <c r="F4" s="202"/>
      <c r="G4" s="202"/>
      <c r="H4" s="202"/>
      <c r="I4" s="202"/>
      <c r="J4" s="1"/>
      <c r="K4" s="1"/>
      <c r="L4" s="1"/>
    </row>
    <row r="5" spans="1:12" ht="12.75">
      <c r="A5" s="10"/>
      <c r="B5" s="11"/>
      <c r="C5" s="11"/>
      <c r="D5" s="12"/>
      <c r="E5" s="13"/>
      <c r="F5" s="14"/>
      <c r="G5" s="15"/>
      <c r="H5" s="16"/>
      <c r="I5" s="17"/>
      <c r="J5" s="1"/>
      <c r="K5" s="1"/>
      <c r="L5" s="1"/>
    </row>
    <row r="6" spans="1:12" ht="12.75">
      <c r="A6" s="178" t="s">
        <v>97</v>
      </c>
      <c r="B6" s="179"/>
      <c r="C6" s="184" t="s">
        <v>201</v>
      </c>
      <c r="D6" s="185"/>
      <c r="E6" s="203"/>
      <c r="F6" s="203"/>
      <c r="G6" s="203"/>
      <c r="H6" s="203"/>
      <c r="I6" s="19"/>
      <c r="J6" s="1"/>
      <c r="K6" s="1"/>
      <c r="L6" s="1"/>
    </row>
    <row r="7" spans="1:12" ht="12.75">
      <c r="A7" s="20"/>
      <c r="B7" s="20"/>
      <c r="C7" s="10"/>
      <c r="D7" s="10"/>
      <c r="E7" s="203"/>
      <c r="F7" s="203"/>
      <c r="G7" s="203"/>
      <c r="H7" s="203"/>
      <c r="I7" s="19"/>
      <c r="J7" s="1"/>
      <c r="K7" s="1"/>
      <c r="L7" s="1"/>
    </row>
    <row r="8" spans="1:12" ht="12.75">
      <c r="A8" s="204" t="s">
        <v>197</v>
      </c>
      <c r="B8" s="205"/>
      <c r="C8" s="184" t="s">
        <v>202</v>
      </c>
      <c r="D8" s="185"/>
      <c r="E8" s="203"/>
      <c r="F8" s="203"/>
      <c r="G8" s="203"/>
      <c r="H8" s="203"/>
      <c r="I8" s="21"/>
      <c r="J8" s="1"/>
      <c r="K8" s="1"/>
      <c r="L8" s="1"/>
    </row>
    <row r="9" spans="1:12" ht="12.75">
      <c r="A9" s="22"/>
      <c r="B9" s="22"/>
      <c r="C9" s="23"/>
      <c r="D9" s="10"/>
      <c r="E9" s="10"/>
      <c r="F9" s="10"/>
      <c r="G9" s="10"/>
      <c r="H9" s="10"/>
      <c r="I9" s="10"/>
      <c r="J9" s="1"/>
      <c r="K9" s="1"/>
      <c r="L9" s="1"/>
    </row>
    <row r="10" spans="1:12" ht="12.75">
      <c r="A10" s="195" t="s">
        <v>98</v>
      </c>
      <c r="B10" s="196"/>
      <c r="C10" s="184" t="s">
        <v>203</v>
      </c>
      <c r="D10" s="185"/>
      <c r="E10" s="10"/>
      <c r="F10" s="10"/>
      <c r="G10" s="10"/>
      <c r="H10" s="10"/>
      <c r="I10" s="10"/>
      <c r="J10" s="1"/>
      <c r="K10" s="1"/>
      <c r="L10" s="1"/>
    </row>
    <row r="11" spans="1:12" ht="12.75">
      <c r="A11" s="197"/>
      <c r="B11" s="197"/>
      <c r="C11" s="10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78" t="s">
        <v>195</v>
      </c>
      <c r="B12" s="179"/>
      <c r="C12" s="182" t="s">
        <v>204</v>
      </c>
      <c r="D12" s="194"/>
      <c r="E12" s="194"/>
      <c r="F12" s="194"/>
      <c r="G12" s="194"/>
      <c r="H12" s="194"/>
      <c r="I12" s="181"/>
      <c r="J12" s="1"/>
      <c r="K12" s="1"/>
      <c r="L12" s="1"/>
    </row>
    <row r="13" spans="1:12" ht="12.75">
      <c r="A13" s="20"/>
      <c r="B13" s="20"/>
      <c r="C13" s="24"/>
      <c r="D13" s="10"/>
      <c r="E13" s="10"/>
      <c r="F13" s="10"/>
      <c r="G13" s="10"/>
      <c r="H13" s="10"/>
      <c r="I13" s="10"/>
      <c r="J13" s="1"/>
      <c r="K13" s="1"/>
      <c r="L13" s="1"/>
    </row>
    <row r="14" spans="1:12" ht="12.75">
      <c r="A14" s="178" t="s">
        <v>99</v>
      </c>
      <c r="B14" s="179"/>
      <c r="C14" s="119">
        <v>10000</v>
      </c>
      <c r="D14" s="193"/>
      <c r="E14" s="10"/>
      <c r="F14" s="182" t="s">
        <v>205</v>
      </c>
      <c r="G14" s="194"/>
      <c r="H14" s="194"/>
      <c r="I14" s="181"/>
      <c r="J14" s="1"/>
      <c r="K14" s="1"/>
      <c r="L14" s="1"/>
    </row>
    <row r="15" spans="1:12" ht="12.75">
      <c r="A15" s="20"/>
      <c r="B15" s="20"/>
      <c r="C15" s="10"/>
      <c r="D15" s="10"/>
      <c r="E15" s="10"/>
      <c r="F15" s="10"/>
      <c r="G15" s="10"/>
      <c r="H15" s="10"/>
      <c r="I15" s="10"/>
      <c r="J15" s="1"/>
      <c r="K15" s="1"/>
      <c r="L15" s="1"/>
    </row>
    <row r="16" spans="1:12" ht="12.75">
      <c r="A16" s="178" t="s">
        <v>100</v>
      </c>
      <c r="B16" s="179"/>
      <c r="C16" s="182" t="s">
        <v>206</v>
      </c>
      <c r="D16" s="194"/>
      <c r="E16" s="194"/>
      <c r="F16" s="194"/>
      <c r="G16" s="194"/>
      <c r="H16" s="194"/>
      <c r="I16" s="181"/>
      <c r="J16" s="1"/>
      <c r="K16" s="1"/>
      <c r="L16" s="1"/>
    </row>
    <row r="17" spans="1:12" ht="12.75">
      <c r="A17" s="20"/>
      <c r="B17" s="20"/>
      <c r="C17" s="10"/>
      <c r="D17" s="10"/>
      <c r="E17" s="10"/>
      <c r="F17" s="10"/>
      <c r="G17" s="10"/>
      <c r="H17" s="10"/>
      <c r="I17" s="10"/>
      <c r="J17" s="1"/>
      <c r="K17" s="1"/>
      <c r="L17" s="1"/>
    </row>
    <row r="18" spans="1:12" ht="12.75">
      <c r="A18" s="178" t="s">
        <v>101</v>
      </c>
      <c r="B18" s="179"/>
      <c r="C18" s="116" t="s">
        <v>207</v>
      </c>
      <c r="D18" s="117"/>
      <c r="E18" s="117"/>
      <c r="F18" s="117"/>
      <c r="G18" s="117"/>
      <c r="H18" s="117"/>
      <c r="I18" s="118"/>
      <c r="J18" s="1"/>
      <c r="K18" s="1"/>
      <c r="L18" s="1"/>
    </row>
    <row r="19" spans="1:12" ht="12.75">
      <c r="A19" s="20"/>
      <c r="B19" s="20"/>
      <c r="C19" s="24"/>
      <c r="D19" s="10"/>
      <c r="E19" s="10"/>
      <c r="F19" s="10"/>
      <c r="G19" s="10"/>
      <c r="H19" s="10"/>
      <c r="I19" s="10"/>
      <c r="J19" s="1"/>
      <c r="K19" s="1"/>
      <c r="L19" s="1"/>
    </row>
    <row r="20" spans="1:12" ht="12.75">
      <c r="A20" s="178" t="s">
        <v>102</v>
      </c>
      <c r="B20" s="179"/>
      <c r="C20" s="116" t="s">
        <v>208</v>
      </c>
      <c r="D20" s="117"/>
      <c r="E20" s="117"/>
      <c r="F20" s="117"/>
      <c r="G20" s="117"/>
      <c r="H20" s="117"/>
      <c r="I20" s="118"/>
      <c r="J20" s="1"/>
      <c r="K20" s="1"/>
      <c r="L20" s="1"/>
    </row>
    <row r="21" spans="1:12" ht="12.75">
      <c r="A21" s="20"/>
      <c r="B21" s="20"/>
      <c r="C21" s="24"/>
      <c r="D21" s="10"/>
      <c r="E21" s="10"/>
      <c r="F21" s="10"/>
      <c r="G21" s="10"/>
      <c r="H21" s="10"/>
      <c r="I21" s="10"/>
      <c r="J21" s="1"/>
      <c r="K21" s="1"/>
      <c r="L21" s="1"/>
    </row>
    <row r="22" spans="1:12" ht="12.75">
      <c r="A22" s="178" t="s">
        <v>131</v>
      </c>
      <c r="B22" s="179"/>
      <c r="C22" s="25">
        <v>133</v>
      </c>
      <c r="D22" s="182" t="s">
        <v>205</v>
      </c>
      <c r="E22" s="120"/>
      <c r="F22" s="121"/>
      <c r="G22" s="122"/>
      <c r="H22" s="115"/>
      <c r="I22" s="27"/>
      <c r="J22" s="1"/>
      <c r="K22" s="1"/>
      <c r="L22" s="1"/>
    </row>
    <row r="23" spans="1:12" ht="12.75">
      <c r="A23" s="20"/>
      <c r="B23" s="20"/>
      <c r="C23" s="10"/>
      <c r="D23" s="28"/>
      <c r="E23" s="28"/>
      <c r="F23" s="28"/>
      <c r="G23" s="28"/>
      <c r="H23" s="10"/>
      <c r="I23" s="21"/>
      <c r="J23" s="1"/>
      <c r="K23" s="1"/>
      <c r="L23" s="1"/>
    </row>
    <row r="24" spans="1:12" ht="12.75">
      <c r="A24" s="178" t="s">
        <v>132</v>
      </c>
      <c r="B24" s="179"/>
      <c r="C24" s="25">
        <v>21</v>
      </c>
      <c r="D24" s="182" t="s">
        <v>205</v>
      </c>
      <c r="E24" s="120"/>
      <c r="F24" s="120"/>
      <c r="G24" s="121"/>
      <c r="H24" s="18" t="s">
        <v>127</v>
      </c>
      <c r="I24" s="29">
        <v>669</v>
      </c>
      <c r="J24" s="1"/>
      <c r="K24" s="1"/>
      <c r="L24" s="1"/>
    </row>
    <row r="25" spans="1:12" ht="12.75">
      <c r="A25" s="20"/>
      <c r="B25" s="20"/>
      <c r="C25" s="10"/>
      <c r="D25" s="28"/>
      <c r="E25" s="28"/>
      <c r="F25" s="28"/>
      <c r="G25" s="20"/>
      <c r="H25" s="20" t="s">
        <v>128</v>
      </c>
      <c r="I25" s="24"/>
      <c r="J25" s="1"/>
      <c r="K25" s="1"/>
      <c r="L25" s="1"/>
    </row>
    <row r="26" spans="1:12" ht="12.75">
      <c r="A26" s="178" t="s">
        <v>104</v>
      </c>
      <c r="B26" s="179"/>
      <c r="C26" s="30" t="s">
        <v>209</v>
      </c>
      <c r="D26" s="32"/>
      <c r="E26" s="1"/>
      <c r="F26" s="33"/>
      <c r="G26" s="178" t="s">
        <v>103</v>
      </c>
      <c r="H26" s="179"/>
      <c r="I26" s="34" t="s">
        <v>215</v>
      </c>
      <c r="J26" s="1"/>
      <c r="K26" s="1"/>
      <c r="L26" s="1"/>
    </row>
    <row r="27" spans="1:12" ht="12.75">
      <c r="A27" s="20"/>
      <c r="B27" s="20"/>
      <c r="C27" s="10"/>
      <c r="D27" s="33"/>
      <c r="E27" s="33"/>
      <c r="F27" s="33"/>
      <c r="G27" s="33"/>
      <c r="H27" s="10"/>
      <c r="I27" s="35"/>
      <c r="J27" s="1"/>
      <c r="K27" s="1"/>
      <c r="L27" s="1"/>
    </row>
    <row r="28" spans="1:12" ht="12.75">
      <c r="A28" s="160" t="s">
        <v>198</v>
      </c>
      <c r="B28" s="161"/>
      <c r="C28" s="140"/>
      <c r="D28" s="140"/>
      <c r="E28" s="141" t="s">
        <v>130</v>
      </c>
      <c r="F28" s="124"/>
      <c r="G28" s="124"/>
      <c r="H28" s="123" t="s">
        <v>129</v>
      </c>
      <c r="I28" s="123"/>
      <c r="J28" s="1"/>
      <c r="K28" s="1"/>
      <c r="L28" s="1"/>
    </row>
    <row r="29" spans="1:12" ht="12.75">
      <c r="A29" s="1"/>
      <c r="B29" s="1"/>
      <c r="C29" s="1"/>
      <c r="D29" s="36"/>
      <c r="E29" s="10"/>
      <c r="F29" s="10"/>
      <c r="G29" s="10"/>
      <c r="H29" s="37"/>
      <c r="I29" s="35"/>
      <c r="J29" s="1"/>
      <c r="K29" s="1"/>
      <c r="L29" s="1"/>
    </row>
    <row r="30" spans="1:12" ht="12.75">
      <c r="A30" s="191"/>
      <c r="B30" s="186"/>
      <c r="C30" s="186"/>
      <c r="D30" s="187"/>
      <c r="E30" s="191"/>
      <c r="F30" s="186"/>
      <c r="G30" s="186"/>
      <c r="H30" s="184"/>
      <c r="I30" s="185"/>
      <c r="J30" s="1"/>
      <c r="K30" s="1"/>
      <c r="L30" s="1"/>
    </row>
    <row r="31" spans="1:12" ht="12.75">
      <c r="A31" s="26"/>
      <c r="B31" s="26"/>
      <c r="C31" s="24"/>
      <c r="D31" s="192"/>
      <c r="E31" s="192"/>
      <c r="F31" s="192"/>
      <c r="G31" s="159"/>
      <c r="H31" s="10"/>
      <c r="I31" s="40"/>
      <c r="J31" s="1"/>
      <c r="K31" s="1"/>
      <c r="L31" s="1"/>
    </row>
    <row r="32" spans="1:12" ht="12.75">
      <c r="A32" s="191"/>
      <c r="B32" s="186"/>
      <c r="C32" s="186"/>
      <c r="D32" s="187"/>
      <c r="E32" s="191"/>
      <c r="F32" s="186"/>
      <c r="G32" s="186"/>
      <c r="H32" s="184"/>
      <c r="I32" s="185"/>
      <c r="J32" s="1"/>
      <c r="K32" s="1"/>
      <c r="L32" s="1"/>
    </row>
    <row r="33" spans="1:12" ht="12.75">
      <c r="A33" s="26"/>
      <c r="B33" s="26"/>
      <c r="C33" s="24"/>
      <c r="D33" s="38"/>
      <c r="E33" s="38"/>
      <c r="F33" s="38"/>
      <c r="G33" s="39"/>
      <c r="H33" s="10"/>
      <c r="I33" s="41"/>
      <c r="J33" s="1"/>
      <c r="K33" s="1"/>
      <c r="L33" s="1"/>
    </row>
    <row r="34" spans="1:12" ht="12.75">
      <c r="A34" s="191"/>
      <c r="B34" s="186"/>
      <c r="C34" s="186"/>
      <c r="D34" s="187"/>
      <c r="E34" s="191"/>
      <c r="F34" s="186"/>
      <c r="G34" s="186"/>
      <c r="H34" s="184"/>
      <c r="I34" s="185"/>
      <c r="J34" s="1"/>
      <c r="K34" s="1"/>
      <c r="L34" s="1"/>
    </row>
    <row r="35" spans="1:12" ht="12.75">
      <c r="A35" s="26"/>
      <c r="B35" s="26"/>
      <c r="C35" s="24"/>
      <c r="D35" s="38"/>
      <c r="E35" s="38"/>
      <c r="F35" s="38"/>
      <c r="G35" s="39"/>
      <c r="H35" s="10"/>
      <c r="I35" s="41"/>
      <c r="J35" s="1"/>
      <c r="K35" s="1"/>
      <c r="L35" s="1"/>
    </row>
    <row r="36" spans="1:12" ht="12.75">
      <c r="A36" s="191"/>
      <c r="B36" s="186"/>
      <c r="C36" s="186"/>
      <c r="D36" s="187"/>
      <c r="E36" s="191"/>
      <c r="F36" s="186"/>
      <c r="G36" s="186"/>
      <c r="H36" s="184"/>
      <c r="I36" s="185"/>
      <c r="J36" s="1"/>
      <c r="K36" s="1"/>
      <c r="L36" s="1"/>
    </row>
    <row r="37" spans="1:12" ht="12.75">
      <c r="A37" s="42"/>
      <c r="B37" s="42"/>
      <c r="C37" s="188"/>
      <c r="D37" s="189"/>
      <c r="E37" s="10"/>
      <c r="F37" s="188"/>
      <c r="G37" s="189"/>
      <c r="H37" s="10"/>
      <c r="I37" s="10"/>
      <c r="J37" s="1"/>
      <c r="K37" s="1"/>
      <c r="L37" s="1"/>
    </row>
    <row r="38" spans="1:12" ht="12.75">
      <c r="A38" s="191"/>
      <c r="B38" s="186"/>
      <c r="C38" s="186"/>
      <c r="D38" s="187"/>
      <c r="E38" s="191"/>
      <c r="F38" s="186"/>
      <c r="G38" s="186"/>
      <c r="H38" s="184"/>
      <c r="I38" s="185"/>
      <c r="J38" s="1"/>
      <c r="K38" s="1"/>
      <c r="L38" s="1"/>
    </row>
    <row r="39" spans="1:12" ht="12.75">
      <c r="A39" s="42"/>
      <c r="B39" s="42"/>
      <c r="C39" s="43"/>
      <c r="D39" s="31"/>
      <c r="E39" s="10"/>
      <c r="F39" s="43"/>
      <c r="G39" s="31"/>
      <c r="H39" s="10"/>
      <c r="I39" s="10"/>
      <c r="J39" s="1"/>
      <c r="K39" s="1"/>
      <c r="L39" s="1"/>
    </row>
    <row r="40" spans="1:12" ht="12.75">
      <c r="A40" s="191"/>
      <c r="B40" s="186"/>
      <c r="C40" s="186"/>
      <c r="D40" s="187"/>
      <c r="E40" s="191"/>
      <c r="F40" s="186"/>
      <c r="G40" s="186"/>
      <c r="H40" s="184"/>
      <c r="I40" s="185"/>
      <c r="J40" s="1"/>
      <c r="K40" s="1"/>
      <c r="L40" s="1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1"/>
      <c r="K41" s="1"/>
      <c r="L41" s="1"/>
    </row>
    <row r="42" spans="1:12" ht="12.75">
      <c r="A42" s="42"/>
      <c r="B42" s="42"/>
      <c r="C42" s="43"/>
      <c r="D42" s="31"/>
      <c r="E42" s="10"/>
      <c r="F42" s="43"/>
      <c r="G42" s="31"/>
      <c r="H42" s="10"/>
      <c r="I42" s="10"/>
      <c r="J42" s="1"/>
      <c r="K42" s="1"/>
      <c r="L42" s="1"/>
    </row>
    <row r="43" spans="1:12" ht="12.75">
      <c r="A43" s="48"/>
      <c r="B43" s="48"/>
      <c r="C43" s="48"/>
      <c r="D43" s="23"/>
      <c r="E43" s="23"/>
      <c r="F43" s="48"/>
      <c r="G43" s="23"/>
      <c r="H43" s="23"/>
      <c r="I43" s="23"/>
      <c r="J43" s="1"/>
      <c r="K43" s="1"/>
      <c r="L43" s="1"/>
    </row>
    <row r="44" spans="1:12" ht="12.75">
      <c r="A44" s="173" t="s">
        <v>105</v>
      </c>
      <c r="B44" s="174"/>
      <c r="C44" s="184"/>
      <c r="D44" s="185"/>
      <c r="E44" s="21"/>
      <c r="F44" s="182"/>
      <c r="G44" s="186"/>
      <c r="H44" s="186"/>
      <c r="I44" s="187"/>
      <c r="J44" s="1"/>
      <c r="K44" s="1"/>
      <c r="L44" s="1"/>
    </row>
    <row r="45" spans="1:12" ht="12.75">
      <c r="A45" s="42"/>
      <c r="B45" s="42"/>
      <c r="C45" s="188"/>
      <c r="D45" s="189"/>
      <c r="E45" s="10"/>
      <c r="F45" s="188"/>
      <c r="G45" s="190"/>
      <c r="H45" s="49"/>
      <c r="I45" s="49"/>
      <c r="J45" s="1"/>
      <c r="K45" s="1"/>
      <c r="L45" s="1"/>
    </row>
    <row r="46" spans="1:12" ht="12.75">
      <c r="A46" s="173" t="s">
        <v>199</v>
      </c>
      <c r="B46" s="174"/>
      <c r="C46" s="182" t="s">
        <v>210</v>
      </c>
      <c r="D46" s="183"/>
      <c r="E46" s="183"/>
      <c r="F46" s="183"/>
      <c r="G46" s="183"/>
      <c r="H46" s="183"/>
      <c r="I46" s="183"/>
      <c r="J46" s="1"/>
      <c r="K46" s="1"/>
      <c r="L46" s="1"/>
    </row>
    <row r="47" spans="1:12" ht="12.75">
      <c r="A47" s="20"/>
      <c r="B47" s="20"/>
      <c r="C47" s="50" t="s">
        <v>106</v>
      </c>
      <c r="D47" s="21"/>
      <c r="E47" s="21"/>
      <c r="F47" s="21"/>
      <c r="G47" s="21"/>
      <c r="H47" s="21"/>
      <c r="I47" s="21"/>
      <c r="J47" s="1"/>
      <c r="K47" s="1"/>
      <c r="L47" s="1"/>
    </row>
    <row r="48" spans="1:12" ht="12.75">
      <c r="A48" s="173" t="s">
        <v>107</v>
      </c>
      <c r="B48" s="174"/>
      <c r="C48" s="180" t="s">
        <v>211</v>
      </c>
      <c r="D48" s="176"/>
      <c r="E48" s="177"/>
      <c r="F48" s="21"/>
      <c r="G48" s="18" t="s">
        <v>108</v>
      </c>
      <c r="H48" s="180" t="s">
        <v>212</v>
      </c>
      <c r="I48" s="177"/>
      <c r="J48" s="1"/>
      <c r="K48" s="1"/>
      <c r="L48" s="1"/>
    </row>
    <row r="49" spans="1:12" ht="12.75">
      <c r="A49" s="20"/>
      <c r="B49" s="20"/>
      <c r="C49" s="50"/>
      <c r="D49" s="21"/>
      <c r="E49" s="21"/>
      <c r="F49" s="21"/>
      <c r="G49" s="21"/>
      <c r="H49" s="21"/>
      <c r="I49" s="21"/>
      <c r="J49" s="1"/>
      <c r="K49" s="1"/>
      <c r="L49" s="1"/>
    </row>
    <row r="50" spans="1:12" ht="12.75">
      <c r="A50" s="173" t="s">
        <v>101</v>
      </c>
      <c r="B50" s="174"/>
      <c r="C50" s="175" t="s">
        <v>213</v>
      </c>
      <c r="D50" s="176"/>
      <c r="E50" s="176"/>
      <c r="F50" s="176"/>
      <c r="G50" s="176"/>
      <c r="H50" s="176"/>
      <c r="I50" s="177"/>
      <c r="J50" s="1"/>
      <c r="K50" s="1"/>
      <c r="L50" s="1"/>
    </row>
    <row r="51" spans="1:12" ht="12.75">
      <c r="A51" s="20"/>
      <c r="B51" s="20"/>
      <c r="C51" s="21"/>
      <c r="D51" s="21"/>
      <c r="E51" s="21"/>
      <c r="F51" s="21"/>
      <c r="G51" s="21"/>
      <c r="H51" s="21"/>
      <c r="I51" s="21"/>
      <c r="J51" s="1"/>
      <c r="K51" s="1"/>
      <c r="L51" s="1"/>
    </row>
    <row r="52" spans="1:12" ht="12.75">
      <c r="A52" s="178" t="s">
        <v>109</v>
      </c>
      <c r="B52" s="179"/>
      <c r="C52" s="180" t="s">
        <v>214</v>
      </c>
      <c r="D52" s="176"/>
      <c r="E52" s="176"/>
      <c r="F52" s="176"/>
      <c r="G52" s="176"/>
      <c r="H52" s="176"/>
      <c r="I52" s="181"/>
      <c r="J52" s="1"/>
      <c r="K52" s="1"/>
      <c r="L52" s="1"/>
    </row>
    <row r="53" spans="1:12" ht="12.75">
      <c r="A53" s="51"/>
      <c r="B53" s="51"/>
      <c r="C53" s="172" t="s">
        <v>110</v>
      </c>
      <c r="D53" s="172"/>
      <c r="E53" s="172"/>
      <c r="F53" s="172"/>
      <c r="G53" s="172"/>
      <c r="H53" s="172"/>
      <c r="I53" s="53"/>
      <c r="J53" s="1"/>
      <c r="K53" s="1"/>
      <c r="L53" s="1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1"/>
      <c r="K54" s="1"/>
      <c r="L54" s="1"/>
    </row>
    <row r="55" spans="1:12" ht="12.75">
      <c r="A55" s="51"/>
      <c r="B55" s="165" t="s">
        <v>190</v>
      </c>
      <c r="C55" s="166"/>
      <c r="D55" s="166"/>
      <c r="E55" s="166"/>
      <c r="F55" s="95"/>
      <c r="G55" s="95"/>
      <c r="H55" s="95"/>
      <c r="I55" s="96"/>
      <c r="J55" s="1"/>
      <c r="K55" s="1"/>
      <c r="L55" s="1"/>
    </row>
    <row r="56" spans="1:12" ht="12.75">
      <c r="A56" s="51"/>
      <c r="B56" s="165" t="s">
        <v>191</v>
      </c>
      <c r="C56" s="166"/>
      <c r="D56" s="166"/>
      <c r="E56" s="166"/>
      <c r="F56" s="166"/>
      <c r="G56" s="166"/>
      <c r="H56" s="166"/>
      <c r="I56" s="166"/>
      <c r="J56" s="1"/>
      <c r="K56" s="1"/>
      <c r="L56" s="1"/>
    </row>
    <row r="57" spans="1:12" ht="12.75">
      <c r="A57" s="51"/>
      <c r="B57" s="165" t="s">
        <v>192</v>
      </c>
      <c r="C57" s="166"/>
      <c r="D57" s="166"/>
      <c r="E57" s="166"/>
      <c r="F57" s="166"/>
      <c r="G57" s="166"/>
      <c r="H57" s="166"/>
      <c r="I57" s="96"/>
      <c r="J57" s="1"/>
      <c r="K57" s="1"/>
      <c r="L57" s="1"/>
    </row>
    <row r="58" spans="1:12" ht="12.75">
      <c r="A58" s="51"/>
      <c r="B58" s="165" t="s">
        <v>193</v>
      </c>
      <c r="C58" s="166"/>
      <c r="D58" s="166"/>
      <c r="E58" s="166"/>
      <c r="F58" s="166"/>
      <c r="G58" s="166"/>
      <c r="H58" s="166"/>
      <c r="I58" s="166"/>
      <c r="J58" s="1"/>
      <c r="K58" s="1"/>
      <c r="L58" s="1"/>
    </row>
    <row r="59" spans="1:12" ht="12.75">
      <c r="A59" s="51"/>
      <c r="B59" s="165" t="s">
        <v>194</v>
      </c>
      <c r="C59" s="166"/>
      <c r="D59" s="166"/>
      <c r="E59" s="166"/>
      <c r="F59" s="166"/>
      <c r="G59" s="166"/>
      <c r="H59" s="166"/>
      <c r="I59" s="166"/>
      <c r="J59" s="1"/>
      <c r="K59" s="1"/>
      <c r="L59" s="1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1"/>
      <c r="K60" s="1"/>
      <c r="L60" s="1"/>
    </row>
    <row r="61" spans="1:12" ht="13.5" thickBot="1">
      <c r="A61" s="54" t="s">
        <v>113</v>
      </c>
      <c r="B61" s="21"/>
      <c r="C61" s="21"/>
      <c r="D61" s="21"/>
      <c r="E61" s="21"/>
      <c r="F61" s="21"/>
      <c r="G61" s="55"/>
      <c r="H61" s="56"/>
      <c r="I61" s="55"/>
      <c r="J61" s="1"/>
      <c r="K61" s="1"/>
      <c r="L61" s="1"/>
    </row>
    <row r="62" spans="1:12" ht="12.75">
      <c r="A62" s="21"/>
      <c r="B62" s="21"/>
      <c r="C62" s="21"/>
      <c r="D62" s="21"/>
      <c r="E62" s="51" t="s">
        <v>111</v>
      </c>
      <c r="F62" s="1"/>
      <c r="G62" s="167" t="s">
        <v>112</v>
      </c>
      <c r="H62" s="168"/>
      <c r="I62" s="169"/>
      <c r="J62" s="1"/>
      <c r="K62" s="1"/>
      <c r="L62" s="1"/>
    </row>
    <row r="63" spans="1:12" ht="12.75">
      <c r="A63" s="57"/>
      <c r="B63" s="57"/>
      <c r="C63" s="36"/>
      <c r="D63" s="36"/>
      <c r="E63" s="36"/>
      <c r="F63" s="36"/>
      <c r="G63" s="170"/>
      <c r="H63" s="171"/>
      <c r="I63" s="36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25" right="0.25" top="0.54" bottom="0.21" header="0.3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M32" sqref="M32"/>
    </sheetView>
  </sheetViews>
  <sheetFormatPr defaultColWidth="9.140625" defaultRowHeight="12.75"/>
  <cols>
    <col min="10" max="10" width="9.57421875" style="0" bestFit="1" customWidth="1"/>
    <col min="11" max="11" width="9.28125" style="0" customWidth="1"/>
  </cols>
  <sheetData>
    <row r="1" spans="1:11" ht="15.75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58"/>
    </row>
    <row r="2" spans="1:11" ht="12.75">
      <c r="A2" s="58"/>
      <c r="B2" s="59"/>
      <c r="C2" s="59"/>
      <c r="D2" s="59"/>
      <c r="E2" s="60" t="s">
        <v>121</v>
      </c>
      <c r="F2" s="58"/>
      <c r="G2" s="242">
        <v>40633</v>
      </c>
      <c r="H2" s="243"/>
      <c r="I2" s="59"/>
      <c r="J2" s="59"/>
      <c r="K2" s="58"/>
    </row>
    <row r="3" spans="1:11" ht="15">
      <c r="A3" s="58"/>
      <c r="B3" s="58"/>
      <c r="C3" s="58"/>
      <c r="D3" s="58"/>
      <c r="E3" s="58"/>
      <c r="F3" s="58"/>
      <c r="G3" s="58"/>
      <c r="H3" s="58"/>
      <c r="I3" s="58"/>
      <c r="J3" s="244" t="s">
        <v>200</v>
      </c>
      <c r="K3" s="245"/>
    </row>
    <row r="4" spans="1:11" ht="12.7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4.5" thickBot="1">
      <c r="A5" s="234" t="s">
        <v>51</v>
      </c>
      <c r="B5" s="235"/>
      <c r="C5" s="235"/>
      <c r="D5" s="235"/>
      <c r="E5" s="235"/>
      <c r="F5" s="235"/>
      <c r="G5" s="235"/>
      <c r="H5" s="236"/>
      <c r="I5" s="61" t="s">
        <v>180</v>
      </c>
      <c r="J5" s="62" t="s">
        <v>137</v>
      </c>
      <c r="K5" s="63" t="s">
        <v>138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65">
        <v>2</v>
      </c>
      <c r="J6" s="64">
        <v>3</v>
      </c>
      <c r="K6" s="64">
        <v>4</v>
      </c>
    </row>
    <row r="7" spans="1:11" ht="12.75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29" t="s">
        <v>15</v>
      </c>
      <c r="B8" s="230"/>
      <c r="C8" s="230"/>
      <c r="D8" s="230"/>
      <c r="E8" s="230"/>
      <c r="F8" s="230"/>
      <c r="G8" s="230"/>
      <c r="H8" s="231"/>
      <c r="I8" s="66">
        <v>1</v>
      </c>
      <c r="J8" s="97"/>
      <c r="K8" s="98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66">
        <v>2</v>
      </c>
      <c r="J9" s="102">
        <f>SUM(J10+J11+J12+J13+J14)</f>
        <v>122240758</v>
      </c>
      <c r="K9" s="105">
        <f>SUM(K10+K11+K12+K13+K14)</f>
        <v>126991966</v>
      </c>
    </row>
    <row r="10" spans="1:11" ht="12.75">
      <c r="A10" s="226" t="s">
        <v>0</v>
      </c>
      <c r="B10" s="227"/>
      <c r="C10" s="227"/>
      <c r="D10" s="227"/>
      <c r="E10" s="227"/>
      <c r="F10" s="227"/>
      <c r="G10" s="227"/>
      <c r="H10" s="228"/>
      <c r="I10" s="66">
        <v>3</v>
      </c>
      <c r="J10" s="97">
        <v>64532</v>
      </c>
      <c r="K10" s="98">
        <v>30322</v>
      </c>
    </row>
    <row r="11" spans="1:11" ht="12.75">
      <c r="A11" s="226" t="s">
        <v>1</v>
      </c>
      <c r="B11" s="227"/>
      <c r="C11" s="227"/>
      <c r="D11" s="227"/>
      <c r="E11" s="227"/>
      <c r="F11" s="227"/>
      <c r="G11" s="227"/>
      <c r="H11" s="228"/>
      <c r="I11" s="66">
        <v>4</v>
      </c>
      <c r="J11" s="97">
        <v>110775528</v>
      </c>
      <c r="K11" s="98">
        <v>108449235</v>
      </c>
    </row>
    <row r="12" spans="1:11" ht="12.75">
      <c r="A12" s="226" t="s">
        <v>2</v>
      </c>
      <c r="B12" s="227"/>
      <c r="C12" s="227"/>
      <c r="D12" s="227"/>
      <c r="E12" s="227"/>
      <c r="F12" s="227"/>
      <c r="G12" s="227"/>
      <c r="H12" s="228"/>
      <c r="I12" s="66">
        <v>5</v>
      </c>
      <c r="J12" s="97">
        <v>11400698</v>
      </c>
      <c r="K12" s="98">
        <v>18512409</v>
      </c>
    </row>
    <row r="13" spans="1:11" ht="12.75">
      <c r="A13" s="226" t="s">
        <v>3</v>
      </c>
      <c r="B13" s="227"/>
      <c r="C13" s="227"/>
      <c r="D13" s="227"/>
      <c r="E13" s="227"/>
      <c r="F13" s="227"/>
      <c r="G13" s="227"/>
      <c r="H13" s="228"/>
      <c r="I13" s="67">
        <v>6</v>
      </c>
      <c r="J13" s="97"/>
      <c r="K13" s="98"/>
    </row>
    <row r="14" spans="1:11" ht="12.75">
      <c r="A14" s="226" t="s">
        <v>16</v>
      </c>
      <c r="B14" s="227"/>
      <c r="C14" s="227"/>
      <c r="D14" s="227"/>
      <c r="E14" s="227"/>
      <c r="F14" s="227"/>
      <c r="G14" s="227"/>
      <c r="H14" s="228"/>
      <c r="I14" s="66">
        <v>7</v>
      </c>
      <c r="J14" s="97"/>
      <c r="K14" s="98"/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66">
        <v>8</v>
      </c>
      <c r="J15" s="102">
        <f>SUM(J16:J19)</f>
        <v>94035549</v>
      </c>
      <c r="K15" s="105">
        <f>SUM(K16:K19)</f>
        <v>87751288</v>
      </c>
    </row>
    <row r="16" spans="1:11" ht="12.75">
      <c r="A16" s="226" t="s">
        <v>133</v>
      </c>
      <c r="B16" s="227"/>
      <c r="C16" s="227"/>
      <c r="D16" s="227"/>
      <c r="E16" s="227"/>
      <c r="F16" s="227"/>
      <c r="G16" s="227"/>
      <c r="H16" s="228"/>
      <c r="I16" s="66">
        <v>9</v>
      </c>
      <c r="J16" s="97">
        <v>5731110</v>
      </c>
      <c r="K16" s="98">
        <v>6090575</v>
      </c>
    </row>
    <row r="17" spans="1:11" ht="12.75">
      <c r="A17" s="226" t="s">
        <v>134</v>
      </c>
      <c r="B17" s="227"/>
      <c r="C17" s="227"/>
      <c r="D17" s="227"/>
      <c r="E17" s="227"/>
      <c r="F17" s="227"/>
      <c r="G17" s="227"/>
      <c r="H17" s="228"/>
      <c r="I17" s="66">
        <v>10</v>
      </c>
      <c r="J17" s="97">
        <v>62494045</v>
      </c>
      <c r="K17" s="98">
        <v>58572985</v>
      </c>
    </row>
    <row r="18" spans="1:11" ht="12.75">
      <c r="A18" s="226" t="s">
        <v>135</v>
      </c>
      <c r="B18" s="227"/>
      <c r="C18" s="227"/>
      <c r="D18" s="227"/>
      <c r="E18" s="227"/>
      <c r="F18" s="227"/>
      <c r="G18" s="227"/>
      <c r="H18" s="228"/>
      <c r="I18" s="66">
        <v>11</v>
      </c>
      <c r="J18" s="97">
        <v>25343169</v>
      </c>
      <c r="K18" s="98">
        <v>22519202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66">
        <v>12</v>
      </c>
      <c r="J19" s="97">
        <v>467225</v>
      </c>
      <c r="K19" s="98">
        <v>568526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66">
        <v>13</v>
      </c>
      <c r="J20" s="102">
        <v>53288</v>
      </c>
      <c r="K20" s="105">
        <v>143166</v>
      </c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66">
        <v>14</v>
      </c>
      <c r="J21" s="102"/>
      <c r="K21" s="105"/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66">
        <v>15</v>
      </c>
      <c r="J22" s="105">
        <f>SUM(J8+J9+J15+J20+J21)</f>
        <v>216329595</v>
      </c>
      <c r="K22" s="105">
        <f>SUM(K8+K9+K15+K20+K21)</f>
        <v>214886420</v>
      </c>
    </row>
    <row r="23" spans="1:11" ht="12.75">
      <c r="A23" s="223" t="s">
        <v>20</v>
      </c>
      <c r="B23" s="224"/>
      <c r="C23" s="224"/>
      <c r="D23" s="224"/>
      <c r="E23" s="224"/>
      <c r="F23" s="224"/>
      <c r="G23" s="224"/>
      <c r="H23" s="225"/>
      <c r="I23" s="66">
        <v>16</v>
      </c>
      <c r="J23" s="105"/>
      <c r="K23" s="105"/>
    </row>
    <row r="24" spans="1:11" ht="12.75">
      <c r="A24" s="206" t="s">
        <v>21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2.75">
      <c r="A25" s="229" t="s">
        <v>147</v>
      </c>
      <c r="B25" s="230"/>
      <c r="C25" s="230"/>
      <c r="D25" s="230"/>
      <c r="E25" s="230"/>
      <c r="F25" s="230"/>
      <c r="G25" s="230"/>
      <c r="H25" s="231"/>
      <c r="I25" s="66">
        <v>17</v>
      </c>
      <c r="J25" s="102">
        <f>SUM(J26+J27+J28+J29+J30-J31+J32-J33)</f>
        <v>152847095</v>
      </c>
      <c r="K25" s="105">
        <f>SUM(K26+K27+K28+K29+K30-K31+K32-K33)</f>
        <v>149764338</v>
      </c>
    </row>
    <row r="26" spans="1:11" ht="12.75">
      <c r="A26" s="226" t="s">
        <v>22</v>
      </c>
      <c r="B26" s="227"/>
      <c r="C26" s="227"/>
      <c r="D26" s="227"/>
      <c r="E26" s="227"/>
      <c r="F26" s="227"/>
      <c r="G26" s="227"/>
      <c r="H26" s="228"/>
      <c r="I26" s="67">
        <v>18</v>
      </c>
      <c r="J26" s="97">
        <v>113504000</v>
      </c>
      <c r="K26" s="98">
        <v>113504000</v>
      </c>
    </row>
    <row r="27" spans="1:11" ht="12.75">
      <c r="A27" s="226" t="s">
        <v>23</v>
      </c>
      <c r="B27" s="227"/>
      <c r="C27" s="227"/>
      <c r="D27" s="227"/>
      <c r="E27" s="227"/>
      <c r="F27" s="227"/>
      <c r="G27" s="227"/>
      <c r="H27" s="228"/>
      <c r="I27" s="66">
        <v>19</v>
      </c>
      <c r="J27" s="97">
        <v>5385620</v>
      </c>
      <c r="K27" s="98">
        <v>5385620</v>
      </c>
    </row>
    <row r="28" spans="1:11" ht="12.75">
      <c r="A28" s="226" t="s">
        <v>136</v>
      </c>
      <c r="B28" s="227"/>
      <c r="C28" s="227"/>
      <c r="D28" s="227"/>
      <c r="E28" s="227"/>
      <c r="F28" s="227"/>
      <c r="G28" s="227"/>
      <c r="H28" s="228"/>
      <c r="I28" s="67">
        <v>20</v>
      </c>
      <c r="J28" s="97">
        <v>15428199</v>
      </c>
      <c r="K28" s="98">
        <v>15428199</v>
      </c>
    </row>
    <row r="29" spans="1:11" ht="12.75">
      <c r="A29" s="226" t="s">
        <v>24</v>
      </c>
      <c r="B29" s="227"/>
      <c r="C29" s="227"/>
      <c r="D29" s="227"/>
      <c r="E29" s="227"/>
      <c r="F29" s="227"/>
      <c r="G29" s="227"/>
      <c r="H29" s="228"/>
      <c r="I29" s="66">
        <v>21</v>
      </c>
      <c r="J29" s="97"/>
      <c r="K29" s="98"/>
    </row>
    <row r="30" spans="1:11" ht="12.75">
      <c r="A30" s="226" t="s">
        <v>25</v>
      </c>
      <c r="B30" s="227"/>
      <c r="C30" s="227"/>
      <c r="D30" s="227"/>
      <c r="E30" s="227"/>
      <c r="F30" s="227"/>
      <c r="G30" s="227"/>
      <c r="H30" s="228"/>
      <c r="I30" s="67">
        <v>22</v>
      </c>
      <c r="J30" s="97">
        <v>15949184</v>
      </c>
      <c r="K30" s="98">
        <v>16815516</v>
      </c>
    </row>
    <row r="31" spans="1:11" ht="12.75">
      <c r="A31" s="226" t="s">
        <v>26</v>
      </c>
      <c r="B31" s="227"/>
      <c r="C31" s="227"/>
      <c r="D31" s="227"/>
      <c r="E31" s="227"/>
      <c r="F31" s="227"/>
      <c r="G31" s="227"/>
      <c r="H31" s="228"/>
      <c r="I31" s="66">
        <v>23</v>
      </c>
      <c r="J31" s="97"/>
      <c r="K31" s="98"/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8"/>
      <c r="I32" s="67">
        <v>24</v>
      </c>
      <c r="J32" s="97">
        <v>2580092</v>
      </c>
      <c r="K32" s="98"/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8"/>
      <c r="I33" s="66">
        <v>25</v>
      </c>
      <c r="J33" s="97"/>
      <c r="K33" s="98">
        <v>1368997</v>
      </c>
    </row>
    <row r="34" spans="1:11" ht="12.75">
      <c r="A34" s="226" t="s">
        <v>29</v>
      </c>
      <c r="B34" s="227"/>
      <c r="C34" s="227"/>
      <c r="D34" s="227"/>
      <c r="E34" s="227"/>
      <c r="F34" s="227"/>
      <c r="G34" s="227"/>
      <c r="H34" s="228"/>
      <c r="I34" s="67">
        <v>26</v>
      </c>
      <c r="J34" s="97"/>
      <c r="K34" s="98"/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66">
        <v>27</v>
      </c>
      <c r="J35" s="102"/>
      <c r="K35" s="105"/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67">
        <v>28</v>
      </c>
      <c r="J36" s="102">
        <v>30686835</v>
      </c>
      <c r="K36" s="105">
        <v>24472757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66">
        <v>29</v>
      </c>
      <c r="J37" s="102">
        <v>31063302</v>
      </c>
      <c r="K37" s="105">
        <v>38743921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67">
        <v>30</v>
      </c>
      <c r="J38" s="102">
        <v>1732363</v>
      </c>
      <c r="K38" s="105">
        <v>1905404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66">
        <v>31</v>
      </c>
      <c r="J39" s="102">
        <f>SUM(J25+J35+J36+J37+J38)</f>
        <v>216329595</v>
      </c>
      <c r="K39" s="105">
        <f>SUM(K25+K35+K36+K37+K38)</f>
        <v>214886420</v>
      </c>
    </row>
    <row r="40" spans="1:11" ht="12.75">
      <c r="A40" s="223" t="s">
        <v>20</v>
      </c>
      <c r="B40" s="224"/>
      <c r="C40" s="224"/>
      <c r="D40" s="224"/>
      <c r="E40" s="224"/>
      <c r="F40" s="224"/>
      <c r="G40" s="224"/>
      <c r="H40" s="225"/>
      <c r="I40" s="68">
        <v>32</v>
      </c>
      <c r="J40" s="97"/>
      <c r="K40" s="98"/>
    </row>
    <row r="41" spans="1:11" ht="12.75">
      <c r="A41" s="206" t="s">
        <v>181</v>
      </c>
      <c r="B41" s="207"/>
      <c r="C41" s="207"/>
      <c r="D41" s="207"/>
      <c r="E41" s="207"/>
      <c r="F41" s="207"/>
      <c r="G41" s="207"/>
      <c r="H41" s="207"/>
      <c r="I41" s="208"/>
      <c r="J41" s="208"/>
      <c r="K41" s="209"/>
    </row>
    <row r="42" spans="1:11" ht="12.75">
      <c r="A42" s="210" t="s">
        <v>11</v>
      </c>
      <c r="B42" s="211"/>
      <c r="C42" s="211"/>
      <c r="D42" s="211"/>
      <c r="E42" s="211"/>
      <c r="F42" s="211"/>
      <c r="G42" s="211"/>
      <c r="H42" s="211"/>
      <c r="I42" s="212"/>
      <c r="J42" s="212"/>
      <c r="K42" s="213"/>
    </row>
    <row r="43" spans="1:11" ht="12.75">
      <c r="A43" s="214" t="s">
        <v>12</v>
      </c>
      <c r="B43" s="215"/>
      <c r="C43" s="215"/>
      <c r="D43" s="215"/>
      <c r="E43" s="215"/>
      <c r="F43" s="215"/>
      <c r="G43" s="215"/>
      <c r="H43" s="216"/>
      <c r="I43" s="69">
        <v>33</v>
      </c>
      <c r="J43" s="70"/>
      <c r="K43" s="71"/>
    </row>
    <row r="44" spans="1:11" ht="12.75">
      <c r="A44" s="217" t="s">
        <v>13</v>
      </c>
      <c r="B44" s="218"/>
      <c r="C44" s="218"/>
      <c r="D44" s="218"/>
      <c r="E44" s="218"/>
      <c r="F44" s="218"/>
      <c r="G44" s="218"/>
      <c r="H44" s="219"/>
      <c r="I44" s="68">
        <v>34</v>
      </c>
      <c r="J44" s="72"/>
      <c r="K44" s="73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8">
      <selection activeCell="M3" sqref="M3"/>
    </sheetView>
  </sheetViews>
  <sheetFormatPr defaultColWidth="9.140625" defaultRowHeight="12.75"/>
  <cols>
    <col min="1" max="4" width="9.140625" style="125" customWidth="1"/>
    <col min="5" max="5" width="11.00390625" style="125" customWidth="1"/>
    <col min="6" max="6" width="14.57421875" style="125" customWidth="1"/>
    <col min="7" max="7" width="6.57421875" style="132" customWidth="1"/>
    <col min="8" max="8" width="14.00390625" style="132" customWidth="1"/>
    <col min="9" max="9" width="12.7109375" style="127" customWidth="1"/>
    <col min="10" max="10" width="15.28125" style="127" customWidth="1"/>
    <col min="11" max="11" width="13.8515625" style="125" customWidth="1"/>
    <col min="12" max="16384" width="9.140625" style="125" customWidth="1"/>
  </cols>
  <sheetData>
    <row r="1" spans="1:11" ht="15.75">
      <c r="A1" s="263" t="s">
        <v>119</v>
      </c>
      <c r="B1" s="263"/>
      <c r="C1" s="263"/>
      <c r="D1" s="263"/>
      <c r="E1" s="263"/>
      <c r="F1" s="263"/>
      <c r="G1" s="263"/>
      <c r="H1" s="264"/>
      <c r="I1" s="264"/>
      <c r="J1" s="264"/>
      <c r="K1" s="264"/>
    </row>
    <row r="2" spans="1:8" ht="12.75">
      <c r="A2" s="126"/>
      <c r="B2" s="126"/>
      <c r="C2" s="126"/>
      <c r="D2" s="126"/>
      <c r="E2" s="126"/>
      <c r="F2" s="126"/>
      <c r="G2" s="126"/>
      <c r="H2" s="126"/>
    </row>
    <row r="3" spans="4:8" ht="15" customHeight="1">
      <c r="D3" s="265" t="s">
        <v>118</v>
      </c>
      <c r="E3" s="266"/>
      <c r="F3" s="128">
        <v>40544</v>
      </c>
      <c r="G3" s="267">
        <v>40633</v>
      </c>
      <c r="H3" s="259"/>
    </row>
    <row r="4" spans="3:11" ht="15">
      <c r="C4" s="129"/>
      <c r="D4" s="130"/>
      <c r="E4" s="131"/>
      <c r="J4" s="244" t="s">
        <v>200</v>
      </c>
      <c r="K4" s="268"/>
    </row>
    <row r="5" spans="1:11" ht="12.75">
      <c r="A5" s="256"/>
      <c r="B5" s="257"/>
      <c r="C5" s="257"/>
      <c r="D5" s="257"/>
      <c r="E5" s="257"/>
      <c r="F5" s="257"/>
      <c r="G5" s="257"/>
      <c r="H5" s="257"/>
      <c r="I5" s="258"/>
      <c r="J5" s="258"/>
      <c r="K5" s="259"/>
    </row>
    <row r="6" spans="1:11" ht="28.5" customHeight="1">
      <c r="A6" s="260" t="s">
        <v>51</v>
      </c>
      <c r="B6" s="260"/>
      <c r="C6" s="260"/>
      <c r="D6" s="260"/>
      <c r="E6" s="260"/>
      <c r="F6" s="260"/>
      <c r="G6" s="133" t="s">
        <v>182</v>
      </c>
      <c r="H6" s="261" t="s">
        <v>139</v>
      </c>
      <c r="I6" s="262"/>
      <c r="J6" s="261" t="s">
        <v>140</v>
      </c>
      <c r="K6" s="262"/>
    </row>
    <row r="7" spans="1:11" ht="16.5" customHeight="1" thickBot="1">
      <c r="A7" s="253"/>
      <c r="B7" s="254"/>
      <c r="C7" s="254"/>
      <c r="D7" s="254"/>
      <c r="E7" s="254"/>
      <c r="F7" s="254"/>
      <c r="G7" s="134"/>
      <c r="H7" s="135" t="s">
        <v>125</v>
      </c>
      <c r="I7" s="136" t="s">
        <v>126</v>
      </c>
      <c r="J7" s="135" t="s">
        <v>125</v>
      </c>
      <c r="K7" s="137" t="s">
        <v>126</v>
      </c>
    </row>
    <row r="8" spans="1:11" ht="12.75" customHeight="1">
      <c r="A8" s="255">
        <v>1</v>
      </c>
      <c r="B8" s="255"/>
      <c r="C8" s="255"/>
      <c r="D8" s="255"/>
      <c r="E8" s="255"/>
      <c r="F8" s="255"/>
      <c r="G8" s="139">
        <v>2</v>
      </c>
      <c r="H8" s="139">
        <v>3</v>
      </c>
      <c r="I8" s="138">
        <v>4</v>
      </c>
      <c r="J8" s="138">
        <v>5</v>
      </c>
      <c r="K8" s="138">
        <v>6</v>
      </c>
    </row>
    <row r="9" spans="1:11" ht="12.75" customHeight="1">
      <c r="A9" s="229" t="s">
        <v>149</v>
      </c>
      <c r="B9" s="230"/>
      <c r="C9" s="230"/>
      <c r="D9" s="230"/>
      <c r="E9" s="230"/>
      <c r="F9" s="230"/>
      <c r="G9" s="66">
        <v>35</v>
      </c>
      <c r="H9" s="101">
        <f>SUM(H10+H11+H12)</f>
        <v>45671315.75</v>
      </c>
      <c r="I9" s="101">
        <f>SUM(I10+I11+I12)</f>
        <v>45671315.75</v>
      </c>
      <c r="J9" s="101">
        <f>SUM(J10+J11+J12)</f>
        <v>43916990</v>
      </c>
      <c r="K9" s="104">
        <f>SUM(K10+K11+K12)</f>
        <v>43916990</v>
      </c>
    </row>
    <row r="10" spans="1:11" ht="12.75" customHeight="1">
      <c r="A10" s="226" t="s">
        <v>31</v>
      </c>
      <c r="B10" s="227"/>
      <c r="C10" s="227"/>
      <c r="D10" s="227"/>
      <c r="E10" s="227"/>
      <c r="F10" s="227"/>
      <c r="G10" s="67">
        <v>36</v>
      </c>
      <c r="H10" s="97">
        <v>45426586.82</v>
      </c>
      <c r="I10" s="97">
        <v>45426586.82</v>
      </c>
      <c r="J10" s="97">
        <v>43487907</v>
      </c>
      <c r="K10" s="98">
        <v>43487907</v>
      </c>
    </row>
    <row r="11" spans="1:11" ht="12.75" customHeight="1">
      <c r="A11" s="226" t="s">
        <v>32</v>
      </c>
      <c r="B11" s="227"/>
      <c r="C11" s="227"/>
      <c r="D11" s="227"/>
      <c r="E11" s="227"/>
      <c r="F11" s="227"/>
      <c r="G11" s="66">
        <v>37</v>
      </c>
      <c r="H11" s="97">
        <v>112065.93</v>
      </c>
      <c r="I11" s="97">
        <v>112065.93</v>
      </c>
      <c r="J11" s="97">
        <v>107841</v>
      </c>
      <c r="K11" s="98">
        <v>107841</v>
      </c>
    </row>
    <row r="12" spans="1:11" ht="12.75" customHeight="1">
      <c r="A12" s="226" t="s">
        <v>33</v>
      </c>
      <c r="B12" s="227"/>
      <c r="C12" s="227"/>
      <c r="D12" s="227"/>
      <c r="E12" s="227"/>
      <c r="F12" s="227"/>
      <c r="G12" s="67">
        <v>38</v>
      </c>
      <c r="H12" s="97">
        <v>132663</v>
      </c>
      <c r="I12" s="97">
        <v>132663</v>
      </c>
      <c r="J12" s="97">
        <v>321242</v>
      </c>
      <c r="K12" s="98">
        <v>321242</v>
      </c>
    </row>
    <row r="13" spans="1:11" ht="12.75" customHeight="1">
      <c r="A13" s="220" t="s">
        <v>150</v>
      </c>
      <c r="B13" s="221"/>
      <c r="C13" s="221"/>
      <c r="D13" s="221"/>
      <c r="E13" s="221"/>
      <c r="F13" s="221"/>
      <c r="G13" s="66">
        <v>39</v>
      </c>
      <c r="H13" s="101">
        <f>SUM(H14-H15+H16+H17+H18+H19+H20+H21+H22)</f>
        <v>42823515.15</v>
      </c>
      <c r="I13" s="101">
        <f>SUM(I14-I15+I16+I17+I18+I19+I20+I21+I22)</f>
        <v>42823515.15</v>
      </c>
      <c r="J13" s="101">
        <f>SUM(J14-J15+J16+J17+J18+J19+J20+J21+J22)</f>
        <v>44676178</v>
      </c>
      <c r="K13" s="104">
        <f>SUM(K14-K15+K16+K17+K18+K19+K20+K21+K22)</f>
        <v>44676178</v>
      </c>
    </row>
    <row r="14" spans="1:11" ht="12.75" customHeight="1">
      <c r="A14" s="226" t="s">
        <v>167</v>
      </c>
      <c r="B14" s="227"/>
      <c r="C14" s="227"/>
      <c r="D14" s="227"/>
      <c r="E14" s="227"/>
      <c r="F14" s="227"/>
      <c r="G14" s="67">
        <v>40</v>
      </c>
      <c r="H14" s="97"/>
      <c r="I14" s="97"/>
      <c r="J14" s="97">
        <v>76381</v>
      </c>
      <c r="K14" s="98">
        <v>76381</v>
      </c>
    </row>
    <row r="15" spans="1:11" ht="12.75" customHeight="1">
      <c r="A15" s="226" t="s">
        <v>168</v>
      </c>
      <c r="B15" s="227"/>
      <c r="C15" s="227"/>
      <c r="D15" s="227"/>
      <c r="E15" s="227"/>
      <c r="F15" s="227"/>
      <c r="G15" s="66">
        <v>41</v>
      </c>
      <c r="H15" s="97">
        <v>25645.55</v>
      </c>
      <c r="I15" s="97">
        <v>25645.55</v>
      </c>
      <c r="J15" s="97"/>
      <c r="K15" s="98"/>
    </row>
    <row r="16" spans="1:11" ht="12.75" customHeight="1">
      <c r="A16" s="226" t="s">
        <v>169</v>
      </c>
      <c r="B16" s="227"/>
      <c r="C16" s="227"/>
      <c r="D16" s="227"/>
      <c r="E16" s="227"/>
      <c r="F16" s="227"/>
      <c r="G16" s="67">
        <v>42</v>
      </c>
      <c r="H16" s="99">
        <v>23970761.52</v>
      </c>
      <c r="I16" s="99">
        <v>23970761.52</v>
      </c>
      <c r="J16" s="99">
        <v>27629083</v>
      </c>
      <c r="K16" s="100">
        <v>27629083</v>
      </c>
    </row>
    <row r="17" spans="1:11" ht="12.75" customHeight="1">
      <c r="A17" s="226" t="s">
        <v>8</v>
      </c>
      <c r="B17" s="227"/>
      <c r="C17" s="227"/>
      <c r="D17" s="227"/>
      <c r="E17" s="227"/>
      <c r="F17" s="227"/>
      <c r="G17" s="66">
        <v>43</v>
      </c>
      <c r="H17" s="99">
        <v>13942049.79</v>
      </c>
      <c r="I17" s="99">
        <v>13942049.79</v>
      </c>
      <c r="J17" s="99">
        <v>12529678</v>
      </c>
      <c r="K17" s="100">
        <v>12529678</v>
      </c>
    </row>
    <row r="18" spans="1:11" ht="12.75" customHeight="1">
      <c r="A18" s="226" t="s">
        <v>34</v>
      </c>
      <c r="B18" s="227"/>
      <c r="C18" s="227"/>
      <c r="D18" s="227"/>
      <c r="E18" s="227"/>
      <c r="F18" s="227"/>
      <c r="G18" s="67">
        <v>44</v>
      </c>
      <c r="H18" s="97">
        <v>2517771.68</v>
      </c>
      <c r="I18" s="97">
        <v>2517771.68</v>
      </c>
      <c r="J18" s="97">
        <v>2456117</v>
      </c>
      <c r="K18" s="98">
        <v>2456117</v>
      </c>
    </row>
    <row r="19" spans="1:11" ht="12.75" customHeight="1">
      <c r="A19" s="226" t="s">
        <v>35</v>
      </c>
      <c r="B19" s="227"/>
      <c r="C19" s="227"/>
      <c r="D19" s="227"/>
      <c r="E19" s="227"/>
      <c r="F19" s="227"/>
      <c r="G19" s="66">
        <v>45</v>
      </c>
      <c r="H19" s="97">
        <v>2141408</v>
      </c>
      <c r="I19" s="97">
        <v>2141408</v>
      </c>
      <c r="J19" s="97">
        <v>1899391</v>
      </c>
      <c r="K19" s="98">
        <v>1899391</v>
      </c>
    </row>
    <row r="20" spans="1:11" ht="12.75" customHeight="1">
      <c r="A20" s="226" t="s">
        <v>7</v>
      </c>
      <c r="B20" s="227"/>
      <c r="C20" s="227"/>
      <c r="D20" s="227"/>
      <c r="E20" s="227"/>
      <c r="F20" s="227"/>
      <c r="G20" s="67">
        <v>46</v>
      </c>
      <c r="H20" s="97"/>
      <c r="I20" s="97"/>
      <c r="J20" s="97">
        <v>66425</v>
      </c>
      <c r="K20" s="98">
        <v>66425</v>
      </c>
    </row>
    <row r="21" spans="1:11" ht="12.75" customHeight="1">
      <c r="A21" s="226" t="s">
        <v>36</v>
      </c>
      <c r="B21" s="227"/>
      <c r="C21" s="227"/>
      <c r="D21" s="227"/>
      <c r="E21" s="227"/>
      <c r="F21" s="227"/>
      <c r="G21" s="66">
        <v>47</v>
      </c>
      <c r="H21" s="99"/>
      <c r="I21" s="99"/>
      <c r="J21" s="99"/>
      <c r="K21" s="100"/>
    </row>
    <row r="22" spans="1:11" ht="12.75" customHeight="1">
      <c r="A22" s="226" t="s">
        <v>37</v>
      </c>
      <c r="B22" s="227"/>
      <c r="C22" s="227"/>
      <c r="D22" s="227"/>
      <c r="E22" s="227"/>
      <c r="F22" s="227"/>
      <c r="G22" s="67">
        <v>48</v>
      </c>
      <c r="H22" s="97">
        <v>277169.71</v>
      </c>
      <c r="I22" s="97">
        <v>277169.71</v>
      </c>
      <c r="J22" s="97">
        <v>19103</v>
      </c>
      <c r="K22" s="98">
        <v>19103</v>
      </c>
    </row>
    <row r="23" spans="1:11" ht="12.75" customHeight="1">
      <c r="A23" s="220" t="s">
        <v>151</v>
      </c>
      <c r="B23" s="221"/>
      <c r="C23" s="221"/>
      <c r="D23" s="221"/>
      <c r="E23" s="221"/>
      <c r="F23" s="221"/>
      <c r="G23" s="66">
        <v>49</v>
      </c>
      <c r="H23" s="102">
        <f>SUM(H24:H28)</f>
        <v>222279.48</v>
      </c>
      <c r="I23" s="102">
        <f>SUM(I24:I28)</f>
        <v>222279.48</v>
      </c>
      <c r="J23" s="102">
        <f>SUM(J24:J28)</f>
        <v>31159</v>
      </c>
      <c r="K23" s="105">
        <f>SUM(K24:K28)</f>
        <v>31159</v>
      </c>
    </row>
    <row r="24" spans="1:11" ht="21" customHeight="1">
      <c r="A24" s="226" t="s">
        <v>38</v>
      </c>
      <c r="B24" s="227"/>
      <c r="C24" s="227"/>
      <c r="D24" s="227"/>
      <c r="E24" s="227"/>
      <c r="F24" s="227"/>
      <c r="G24" s="67">
        <v>50</v>
      </c>
      <c r="H24" s="99"/>
      <c r="I24" s="99"/>
      <c r="J24" s="99"/>
      <c r="K24" s="100"/>
    </row>
    <row r="25" spans="1:11" ht="25.5" customHeight="1">
      <c r="A25" s="226" t="s">
        <v>39</v>
      </c>
      <c r="B25" s="227"/>
      <c r="C25" s="227"/>
      <c r="D25" s="227"/>
      <c r="E25" s="227"/>
      <c r="F25" s="227"/>
      <c r="G25" s="66">
        <v>51</v>
      </c>
      <c r="H25" s="99">
        <v>222279.48</v>
      </c>
      <c r="I25" s="99">
        <v>222279.48</v>
      </c>
      <c r="J25" s="99">
        <v>31159</v>
      </c>
      <c r="K25" s="100">
        <v>31159</v>
      </c>
    </row>
    <row r="26" spans="1:11" ht="12.75" customHeight="1">
      <c r="A26" s="226" t="s">
        <v>40</v>
      </c>
      <c r="B26" s="227"/>
      <c r="C26" s="227"/>
      <c r="D26" s="227"/>
      <c r="E26" s="227"/>
      <c r="F26" s="227"/>
      <c r="G26" s="67">
        <v>52</v>
      </c>
      <c r="H26" s="97"/>
      <c r="I26" s="97"/>
      <c r="J26" s="97"/>
      <c r="K26" s="98"/>
    </row>
    <row r="27" spans="1:11" ht="12.75" customHeight="1">
      <c r="A27" s="226" t="s">
        <v>41</v>
      </c>
      <c r="B27" s="227"/>
      <c r="C27" s="227"/>
      <c r="D27" s="227"/>
      <c r="E27" s="227"/>
      <c r="F27" s="227"/>
      <c r="G27" s="66">
        <v>53</v>
      </c>
      <c r="H27" s="97"/>
      <c r="I27" s="97"/>
      <c r="J27" s="97"/>
      <c r="K27" s="98"/>
    </row>
    <row r="28" spans="1:11" ht="12.75" customHeight="1">
      <c r="A28" s="226" t="s">
        <v>42</v>
      </c>
      <c r="B28" s="227"/>
      <c r="C28" s="227"/>
      <c r="D28" s="227"/>
      <c r="E28" s="227"/>
      <c r="F28" s="227"/>
      <c r="G28" s="67">
        <v>54</v>
      </c>
      <c r="H28" s="97"/>
      <c r="I28" s="97"/>
      <c r="J28" s="97"/>
      <c r="K28" s="98"/>
    </row>
    <row r="29" spans="1:11" ht="12.75" customHeight="1">
      <c r="A29" s="220" t="s">
        <v>152</v>
      </c>
      <c r="B29" s="221"/>
      <c r="C29" s="221"/>
      <c r="D29" s="221"/>
      <c r="E29" s="221"/>
      <c r="F29" s="221"/>
      <c r="G29" s="66">
        <v>55</v>
      </c>
      <c r="H29" s="101">
        <f>SUM(H30:H33)</f>
        <v>434297.49</v>
      </c>
      <c r="I29" s="101">
        <f>SUM(I30:I33)</f>
        <v>434297.49</v>
      </c>
      <c r="J29" s="101">
        <f>SUM(J30:J33)</f>
        <v>527724</v>
      </c>
      <c r="K29" s="104">
        <f>SUM(K30:K33)</f>
        <v>527724</v>
      </c>
    </row>
    <row r="30" spans="1:11" ht="12" customHeight="1">
      <c r="A30" s="226" t="s">
        <v>43</v>
      </c>
      <c r="B30" s="227"/>
      <c r="C30" s="227"/>
      <c r="D30" s="227"/>
      <c r="E30" s="227"/>
      <c r="F30" s="227"/>
      <c r="G30" s="67">
        <v>56</v>
      </c>
      <c r="H30" s="97"/>
      <c r="I30" s="97"/>
      <c r="J30" s="97"/>
      <c r="K30" s="98"/>
    </row>
    <row r="31" spans="1:11" ht="21" customHeight="1">
      <c r="A31" s="226" t="s">
        <v>44</v>
      </c>
      <c r="B31" s="227"/>
      <c r="C31" s="227"/>
      <c r="D31" s="227"/>
      <c r="E31" s="227"/>
      <c r="F31" s="227"/>
      <c r="G31" s="66">
        <v>57</v>
      </c>
      <c r="H31" s="97">
        <v>434297.49</v>
      </c>
      <c r="I31" s="97">
        <v>434297.49</v>
      </c>
      <c r="J31" s="97">
        <v>527724</v>
      </c>
      <c r="K31" s="98">
        <v>527724</v>
      </c>
    </row>
    <row r="32" spans="1:11" ht="12.75" customHeight="1">
      <c r="A32" s="226" t="s">
        <v>45</v>
      </c>
      <c r="B32" s="227"/>
      <c r="C32" s="227"/>
      <c r="D32" s="227"/>
      <c r="E32" s="227"/>
      <c r="F32" s="227"/>
      <c r="G32" s="67">
        <v>58</v>
      </c>
      <c r="H32" s="99"/>
      <c r="I32" s="99"/>
      <c r="J32" s="99"/>
      <c r="K32" s="100"/>
    </row>
    <row r="33" spans="1:11" ht="12.75" customHeight="1">
      <c r="A33" s="226" t="s">
        <v>46</v>
      </c>
      <c r="B33" s="227"/>
      <c r="C33" s="227"/>
      <c r="D33" s="227"/>
      <c r="E33" s="227"/>
      <c r="F33" s="227"/>
      <c r="G33" s="66">
        <v>59</v>
      </c>
      <c r="H33" s="97"/>
      <c r="I33" s="97"/>
      <c r="J33" s="97"/>
      <c r="K33" s="98"/>
    </row>
    <row r="34" spans="1:11" ht="12.75" customHeight="1">
      <c r="A34" s="220" t="s">
        <v>47</v>
      </c>
      <c r="B34" s="221"/>
      <c r="C34" s="221"/>
      <c r="D34" s="221"/>
      <c r="E34" s="221"/>
      <c r="F34" s="221"/>
      <c r="G34" s="67">
        <v>60</v>
      </c>
      <c r="H34" s="102"/>
      <c r="I34" s="97"/>
      <c r="J34" s="97"/>
      <c r="K34" s="98"/>
    </row>
    <row r="35" spans="1:11" ht="12.75" customHeight="1">
      <c r="A35" s="220" t="s">
        <v>48</v>
      </c>
      <c r="B35" s="221"/>
      <c r="C35" s="221"/>
      <c r="D35" s="221"/>
      <c r="E35" s="221"/>
      <c r="F35" s="221"/>
      <c r="G35" s="66">
        <v>61</v>
      </c>
      <c r="H35" s="101"/>
      <c r="I35" s="99"/>
      <c r="J35" s="99"/>
      <c r="K35" s="100"/>
    </row>
    <row r="36" spans="1:11" ht="12.75" customHeight="1">
      <c r="A36" s="220" t="s">
        <v>153</v>
      </c>
      <c r="B36" s="221"/>
      <c r="C36" s="221"/>
      <c r="D36" s="221"/>
      <c r="E36" s="221"/>
      <c r="F36" s="221"/>
      <c r="G36" s="67">
        <v>62</v>
      </c>
      <c r="H36" s="101">
        <f>SUM(H9+H23+H34)</f>
        <v>45893595.23</v>
      </c>
      <c r="I36" s="101">
        <f>SUM(I9+I23+I34)</f>
        <v>45893595.23</v>
      </c>
      <c r="J36" s="101">
        <f>SUM(J9+J23+J34)</f>
        <v>43948149</v>
      </c>
      <c r="K36" s="104">
        <f>SUM(K9+K23+K34)</f>
        <v>43948149</v>
      </c>
    </row>
    <row r="37" spans="1:11" ht="12.75" customHeight="1">
      <c r="A37" s="220" t="s">
        <v>154</v>
      </c>
      <c r="B37" s="221"/>
      <c r="C37" s="221"/>
      <c r="D37" s="221"/>
      <c r="E37" s="221"/>
      <c r="F37" s="221"/>
      <c r="G37" s="66">
        <v>63</v>
      </c>
      <c r="H37" s="101">
        <f>SUM(H13+H29+H35)</f>
        <v>43257812.64</v>
      </c>
      <c r="I37" s="101">
        <f>SUM(I13+I29+I35)</f>
        <v>43257812.64</v>
      </c>
      <c r="J37" s="101">
        <f>SUM(J13+J29+J35)</f>
        <v>45203902</v>
      </c>
      <c r="K37" s="104">
        <f>SUM(K13+K29+K35)</f>
        <v>45203902</v>
      </c>
    </row>
    <row r="38" spans="1:11" ht="12.75" customHeight="1">
      <c r="A38" s="220" t="s">
        <v>155</v>
      </c>
      <c r="B38" s="221"/>
      <c r="C38" s="221"/>
      <c r="D38" s="221"/>
      <c r="E38" s="221"/>
      <c r="F38" s="221"/>
      <c r="G38" s="67">
        <v>64</v>
      </c>
      <c r="H38" s="101">
        <f>SUM(H36-H37)</f>
        <v>2635782.589999996</v>
      </c>
      <c r="I38" s="101">
        <f>SUM(I36-I37)</f>
        <v>2635782.589999996</v>
      </c>
      <c r="J38" s="101"/>
      <c r="K38" s="104"/>
    </row>
    <row r="39" spans="1:11" ht="12.75" customHeight="1">
      <c r="A39" s="220" t="s">
        <v>156</v>
      </c>
      <c r="B39" s="221"/>
      <c r="C39" s="221"/>
      <c r="D39" s="221"/>
      <c r="E39" s="221"/>
      <c r="F39" s="221"/>
      <c r="G39" s="66">
        <v>65</v>
      </c>
      <c r="H39" s="101"/>
      <c r="I39" s="101"/>
      <c r="J39" s="101">
        <v>1255753</v>
      </c>
      <c r="K39" s="101">
        <v>1255753</v>
      </c>
    </row>
    <row r="40" spans="1:11" ht="12.75" customHeight="1">
      <c r="A40" s="220" t="s">
        <v>49</v>
      </c>
      <c r="B40" s="221"/>
      <c r="C40" s="221"/>
      <c r="D40" s="221"/>
      <c r="E40" s="221"/>
      <c r="F40" s="221"/>
      <c r="G40" s="67">
        <v>66</v>
      </c>
      <c r="H40" s="99">
        <v>55691</v>
      </c>
      <c r="I40" s="99">
        <v>55691</v>
      </c>
      <c r="J40" s="99">
        <v>113244</v>
      </c>
      <c r="K40" s="99">
        <v>113244</v>
      </c>
    </row>
    <row r="41" spans="1:11" ht="12.75" customHeight="1">
      <c r="A41" s="220" t="s">
        <v>157</v>
      </c>
      <c r="B41" s="221"/>
      <c r="C41" s="221"/>
      <c r="D41" s="221"/>
      <c r="E41" s="221"/>
      <c r="F41" s="221"/>
      <c r="G41" s="66">
        <v>67</v>
      </c>
      <c r="H41" s="101">
        <f>SUM(H38-H40)</f>
        <v>2580091.589999996</v>
      </c>
      <c r="I41" s="101">
        <f>SUM(I38-I40)</f>
        <v>2580091.589999996</v>
      </c>
      <c r="J41" s="101"/>
      <c r="K41" s="101"/>
    </row>
    <row r="42" spans="1:11" ht="12.75">
      <c r="A42" s="223" t="s">
        <v>158</v>
      </c>
      <c r="B42" s="224"/>
      <c r="C42" s="224"/>
      <c r="D42" s="224"/>
      <c r="E42" s="224"/>
      <c r="F42" s="224"/>
      <c r="G42" s="68">
        <v>68</v>
      </c>
      <c r="H42" s="103"/>
      <c r="I42" s="76"/>
      <c r="J42" s="114">
        <f>SUM(J39:J41)</f>
        <v>1368997</v>
      </c>
      <c r="K42" s="114">
        <f>SUM(K39:K41)</f>
        <v>1368997</v>
      </c>
    </row>
    <row r="43" spans="1:11" ht="12.75">
      <c r="A43" s="249" t="s">
        <v>9</v>
      </c>
      <c r="B43" s="250"/>
      <c r="C43" s="250"/>
      <c r="D43" s="250"/>
      <c r="E43" s="250"/>
      <c r="F43" s="250"/>
      <c r="G43" s="251"/>
      <c r="H43" s="251"/>
      <c r="I43" s="251"/>
      <c r="J43" s="251"/>
      <c r="K43" s="252"/>
    </row>
    <row r="44" spans="1:11" ht="12.75">
      <c r="A44" s="229" t="s">
        <v>123</v>
      </c>
      <c r="B44" s="230"/>
      <c r="C44" s="230"/>
      <c r="D44" s="230"/>
      <c r="E44" s="230"/>
      <c r="F44" s="230"/>
      <c r="G44" s="69">
        <v>69</v>
      </c>
      <c r="H44" s="77"/>
      <c r="I44" s="77"/>
      <c r="J44" s="77"/>
      <c r="K44" s="78"/>
    </row>
    <row r="45" spans="1:11" ht="12.75">
      <c r="A45" s="220" t="s">
        <v>122</v>
      </c>
      <c r="B45" s="221"/>
      <c r="C45" s="221"/>
      <c r="D45" s="221"/>
      <c r="E45" s="221"/>
      <c r="F45" s="221"/>
      <c r="G45" s="67">
        <v>70</v>
      </c>
      <c r="H45" s="74"/>
      <c r="I45" s="74"/>
      <c r="J45" s="74"/>
      <c r="K45" s="75"/>
    </row>
    <row r="46" spans="1:11" ht="12.75">
      <c r="A46" s="220" t="s">
        <v>124</v>
      </c>
      <c r="B46" s="221"/>
      <c r="C46" s="221"/>
      <c r="D46" s="221"/>
      <c r="E46" s="221"/>
      <c r="F46" s="221"/>
      <c r="G46" s="67">
        <v>71</v>
      </c>
      <c r="H46" s="74"/>
      <c r="I46" s="74"/>
      <c r="J46" s="74"/>
      <c r="K46" s="75"/>
    </row>
    <row r="47" spans="1:11" ht="12.75">
      <c r="A47" s="223" t="s">
        <v>10</v>
      </c>
      <c r="B47" s="224"/>
      <c r="C47" s="224"/>
      <c r="D47" s="224"/>
      <c r="E47" s="224"/>
      <c r="F47" s="224"/>
      <c r="G47" s="68">
        <v>72</v>
      </c>
      <c r="H47" s="79"/>
      <c r="I47" s="79"/>
      <c r="J47" s="79"/>
      <c r="K47" s="80"/>
    </row>
    <row r="48" spans="7:10" ht="12.75">
      <c r="G48" s="125"/>
      <c r="H48" s="125"/>
      <c r="I48" s="125"/>
      <c r="J48" s="125"/>
    </row>
  </sheetData>
  <sheetProtection/>
  <protectedRanges>
    <protectedRange sqref="H44:K47 F3:H3 H9:K42" name="Range1"/>
  </protectedRanges>
  <mergeCells count="49">
    <mergeCell ref="A1:K1"/>
    <mergeCell ref="D3:E3"/>
    <mergeCell ref="G3:H3"/>
    <mergeCell ref="J4:K4"/>
    <mergeCell ref="A5:K5"/>
    <mergeCell ref="A6:F6"/>
    <mergeCell ref="H6:I6"/>
    <mergeCell ref="J6:K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7:F47"/>
    <mergeCell ref="A43:K43"/>
    <mergeCell ref="A44:F44"/>
    <mergeCell ref="A45:F45"/>
    <mergeCell ref="A46:F46"/>
  </mergeCells>
  <conditionalFormatting sqref="G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</hyperlinks>
  <printOptions/>
  <pageMargins left="0.25" right="0.25" top="0.38" bottom="1" header="0.34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N10" sqref="N10"/>
    </sheetView>
  </sheetViews>
  <sheetFormatPr defaultColWidth="9.140625" defaultRowHeight="12.75"/>
  <cols>
    <col min="1" max="4" width="9.140625" style="156" customWidth="1"/>
    <col min="5" max="5" width="7.7109375" style="156" customWidth="1"/>
    <col min="6" max="6" width="10.140625" style="156" bestFit="1" customWidth="1"/>
    <col min="7" max="7" width="9.7109375" style="156" customWidth="1"/>
    <col min="8" max="8" width="5.28125" style="156" customWidth="1"/>
    <col min="9" max="9" width="6.7109375" style="156" customWidth="1"/>
    <col min="10" max="11" width="12.7109375" style="156" customWidth="1"/>
    <col min="12" max="16384" width="9.140625" style="156" customWidth="1"/>
  </cols>
  <sheetData>
    <row r="1" spans="1:11" s="142" customFormat="1" ht="15.75">
      <c r="A1" s="284" t="s">
        <v>50</v>
      </c>
      <c r="B1" s="285"/>
      <c r="C1" s="285"/>
      <c r="D1" s="285"/>
      <c r="E1" s="285"/>
      <c r="F1" s="285"/>
      <c r="G1" s="285"/>
      <c r="H1" s="285"/>
      <c r="I1" s="285"/>
      <c r="J1" s="286"/>
      <c r="K1" s="287"/>
    </row>
    <row r="2" spans="1:10" s="142" customFormat="1" ht="15.75">
      <c r="A2" s="81"/>
      <c r="B2" s="143"/>
      <c r="C2" s="143"/>
      <c r="D2" s="143"/>
      <c r="E2" s="143"/>
      <c r="F2" s="143"/>
      <c r="G2" s="143"/>
      <c r="H2" s="143"/>
      <c r="I2" s="143"/>
      <c r="J2" s="144"/>
    </row>
    <row r="3" spans="1:10" s="149" customFormat="1" ht="12.75">
      <c r="A3" s="82"/>
      <c r="B3" s="145"/>
      <c r="C3" s="146"/>
      <c r="D3" s="288" t="s">
        <v>117</v>
      </c>
      <c r="E3" s="289"/>
      <c r="F3" s="147">
        <v>40544</v>
      </c>
      <c r="G3" s="83" t="s">
        <v>96</v>
      </c>
      <c r="H3" s="290">
        <v>40633</v>
      </c>
      <c r="I3" s="291"/>
      <c r="J3" s="148"/>
    </row>
    <row r="4" spans="1:11" s="146" customFormat="1" ht="22.5" customHeight="1">
      <c r="A4" s="292"/>
      <c r="B4" s="292"/>
      <c r="C4" s="292"/>
      <c r="D4" s="292"/>
      <c r="E4" s="292"/>
      <c r="F4" s="292"/>
      <c r="G4" s="150"/>
      <c r="H4" s="150"/>
      <c r="I4" s="150"/>
      <c r="J4" s="293" t="s">
        <v>200</v>
      </c>
      <c r="K4" s="294"/>
    </row>
    <row r="5" spans="1:11" s="146" customFormat="1" ht="12.7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1"/>
    </row>
    <row r="6" spans="1:11" s="149" customFormat="1" ht="24" thickBot="1">
      <c r="A6" s="282" t="s">
        <v>51</v>
      </c>
      <c r="B6" s="282"/>
      <c r="C6" s="282"/>
      <c r="D6" s="282"/>
      <c r="E6" s="282"/>
      <c r="F6" s="282"/>
      <c r="G6" s="282"/>
      <c r="H6" s="282"/>
      <c r="I6" s="151" t="s">
        <v>183</v>
      </c>
      <c r="J6" s="152" t="s">
        <v>139</v>
      </c>
      <c r="K6" s="152" t="s">
        <v>140</v>
      </c>
    </row>
    <row r="7" spans="1:11" s="149" customFormat="1" ht="12.75">
      <c r="A7" s="283">
        <v>1</v>
      </c>
      <c r="B7" s="283"/>
      <c r="C7" s="283"/>
      <c r="D7" s="283"/>
      <c r="E7" s="283"/>
      <c r="F7" s="283"/>
      <c r="G7" s="283"/>
      <c r="H7" s="283"/>
      <c r="I7" s="153">
        <v>2</v>
      </c>
      <c r="J7" s="154" t="s">
        <v>115</v>
      </c>
      <c r="K7" s="154" t="s">
        <v>116</v>
      </c>
    </row>
    <row r="8" spans="1:11" s="155" customFormat="1" ht="12.75">
      <c r="A8" s="275" t="s">
        <v>52</v>
      </c>
      <c r="B8" s="276"/>
      <c r="C8" s="276"/>
      <c r="D8" s="276"/>
      <c r="E8" s="276"/>
      <c r="F8" s="276"/>
      <c r="G8" s="276"/>
      <c r="H8" s="276"/>
      <c r="I8" s="277"/>
      <c r="J8" s="277"/>
      <c r="K8" s="278"/>
    </row>
    <row r="9" spans="1:11" ht="12.75">
      <c r="A9" s="269" t="s">
        <v>53</v>
      </c>
      <c r="B9" s="270"/>
      <c r="C9" s="270"/>
      <c r="D9" s="270"/>
      <c r="E9" s="270"/>
      <c r="F9" s="270"/>
      <c r="G9" s="270"/>
      <c r="H9" s="270"/>
      <c r="I9" s="85">
        <v>73</v>
      </c>
      <c r="J9" s="106">
        <v>2635783</v>
      </c>
      <c r="K9" s="109">
        <v>-1255753</v>
      </c>
    </row>
    <row r="10" spans="1:11" ht="12.75">
      <c r="A10" s="269" t="s">
        <v>54</v>
      </c>
      <c r="B10" s="270"/>
      <c r="C10" s="270"/>
      <c r="D10" s="270"/>
      <c r="E10" s="270"/>
      <c r="F10" s="270"/>
      <c r="G10" s="270"/>
      <c r="H10" s="270"/>
      <c r="I10" s="85">
        <v>74</v>
      </c>
      <c r="J10" s="106">
        <v>2517772</v>
      </c>
      <c r="K10" s="109">
        <v>2456117</v>
      </c>
    </row>
    <row r="11" spans="1:11" ht="12.75">
      <c r="A11" s="269" t="s">
        <v>55</v>
      </c>
      <c r="B11" s="270"/>
      <c r="C11" s="270"/>
      <c r="D11" s="270"/>
      <c r="E11" s="270"/>
      <c r="F11" s="270"/>
      <c r="G11" s="270"/>
      <c r="H11" s="270"/>
      <c r="I11" s="85">
        <v>75</v>
      </c>
      <c r="J11" s="106"/>
      <c r="K11" s="109">
        <v>3698872</v>
      </c>
    </row>
    <row r="12" spans="1:11" ht="12.75">
      <c r="A12" s="269" t="s">
        <v>56</v>
      </c>
      <c r="B12" s="270"/>
      <c r="C12" s="270"/>
      <c r="D12" s="270"/>
      <c r="E12" s="270"/>
      <c r="F12" s="270"/>
      <c r="G12" s="270"/>
      <c r="H12" s="270"/>
      <c r="I12" s="85">
        <v>76</v>
      </c>
      <c r="J12" s="106"/>
      <c r="K12" s="109"/>
    </row>
    <row r="13" spans="1:11" ht="12.75">
      <c r="A13" s="269" t="s">
        <v>57</v>
      </c>
      <c r="B13" s="270"/>
      <c r="C13" s="270"/>
      <c r="D13" s="270"/>
      <c r="E13" s="270"/>
      <c r="F13" s="270"/>
      <c r="G13" s="270"/>
      <c r="H13" s="270"/>
      <c r="I13" s="85">
        <v>77</v>
      </c>
      <c r="J13" s="106">
        <v>352024</v>
      </c>
      <c r="K13" s="109"/>
    </row>
    <row r="14" spans="1:11" ht="12.75">
      <c r="A14" s="269" t="s">
        <v>58</v>
      </c>
      <c r="B14" s="270"/>
      <c r="C14" s="270"/>
      <c r="D14" s="270"/>
      <c r="E14" s="270"/>
      <c r="F14" s="270"/>
      <c r="G14" s="270"/>
      <c r="H14" s="270"/>
      <c r="I14" s="85">
        <v>78</v>
      </c>
      <c r="J14" s="106">
        <v>56664</v>
      </c>
      <c r="K14" s="109">
        <v>1995595</v>
      </c>
    </row>
    <row r="15" spans="1:11" ht="12.75">
      <c r="A15" s="273" t="s">
        <v>159</v>
      </c>
      <c r="B15" s="274"/>
      <c r="C15" s="274"/>
      <c r="D15" s="274"/>
      <c r="E15" s="274"/>
      <c r="F15" s="274"/>
      <c r="G15" s="274"/>
      <c r="H15" s="274"/>
      <c r="I15" s="85">
        <v>79</v>
      </c>
      <c r="J15" s="101">
        <f>SUM(J9:J14)</f>
        <v>5562243</v>
      </c>
      <c r="K15" s="104">
        <f>SUM(K9:K14)</f>
        <v>6894831</v>
      </c>
    </row>
    <row r="16" spans="1:11" ht="12.75">
      <c r="A16" s="269" t="s">
        <v>59</v>
      </c>
      <c r="B16" s="270"/>
      <c r="C16" s="270"/>
      <c r="D16" s="270"/>
      <c r="E16" s="270"/>
      <c r="F16" s="270"/>
      <c r="G16" s="270"/>
      <c r="H16" s="270"/>
      <c r="I16" s="85">
        <v>80</v>
      </c>
      <c r="J16" s="106">
        <v>1944701</v>
      </c>
      <c r="K16" s="109"/>
    </row>
    <row r="17" spans="1:11" ht="12.75">
      <c r="A17" s="269" t="s">
        <v>60</v>
      </c>
      <c r="B17" s="270"/>
      <c r="C17" s="270"/>
      <c r="D17" s="270"/>
      <c r="E17" s="270"/>
      <c r="F17" s="270"/>
      <c r="G17" s="270"/>
      <c r="H17" s="270"/>
      <c r="I17" s="85">
        <v>81</v>
      </c>
      <c r="J17" s="106">
        <v>6165529</v>
      </c>
      <c r="K17" s="109">
        <v>3668918</v>
      </c>
    </row>
    <row r="18" spans="1:11" ht="12.75">
      <c r="A18" s="269" t="s">
        <v>61</v>
      </c>
      <c r="B18" s="270"/>
      <c r="C18" s="270"/>
      <c r="D18" s="270"/>
      <c r="E18" s="270"/>
      <c r="F18" s="270"/>
      <c r="G18" s="270"/>
      <c r="H18" s="270"/>
      <c r="I18" s="85">
        <v>82</v>
      </c>
      <c r="J18" s="106"/>
      <c r="K18" s="109">
        <v>249171</v>
      </c>
    </row>
    <row r="19" spans="1:11" ht="12.75">
      <c r="A19" s="269" t="s">
        <v>62</v>
      </c>
      <c r="B19" s="270"/>
      <c r="C19" s="270"/>
      <c r="D19" s="270"/>
      <c r="E19" s="270"/>
      <c r="F19" s="270"/>
      <c r="G19" s="270"/>
      <c r="H19" s="270"/>
      <c r="I19" s="85">
        <v>83</v>
      </c>
      <c r="J19" s="106">
        <v>83946</v>
      </c>
      <c r="K19" s="109">
        <v>31122</v>
      </c>
    </row>
    <row r="20" spans="1:11" ht="12.75">
      <c r="A20" s="273" t="s">
        <v>160</v>
      </c>
      <c r="B20" s="274"/>
      <c r="C20" s="274"/>
      <c r="D20" s="274"/>
      <c r="E20" s="274"/>
      <c r="F20" s="274"/>
      <c r="G20" s="274"/>
      <c r="H20" s="274"/>
      <c r="I20" s="85">
        <v>84</v>
      </c>
      <c r="J20" s="101">
        <f>SUM(J16:J19)</f>
        <v>8194176</v>
      </c>
      <c r="K20" s="104">
        <f>SUM(K16:K19)</f>
        <v>3949211</v>
      </c>
    </row>
    <row r="21" spans="1:11" ht="12.75">
      <c r="A21" s="273" t="s">
        <v>184</v>
      </c>
      <c r="B21" s="274"/>
      <c r="C21" s="274"/>
      <c r="D21" s="274"/>
      <c r="E21" s="274"/>
      <c r="F21" s="274"/>
      <c r="G21" s="274"/>
      <c r="H21" s="274"/>
      <c r="I21" s="85">
        <v>85</v>
      </c>
      <c r="J21" s="101"/>
      <c r="K21" s="104">
        <v>2945620</v>
      </c>
    </row>
    <row r="22" spans="1:11" ht="12.75">
      <c r="A22" s="273" t="s">
        <v>185</v>
      </c>
      <c r="B22" s="274"/>
      <c r="C22" s="274"/>
      <c r="D22" s="274"/>
      <c r="E22" s="274"/>
      <c r="F22" s="274"/>
      <c r="G22" s="274"/>
      <c r="H22" s="274"/>
      <c r="I22" s="85">
        <v>86</v>
      </c>
      <c r="J22" s="106"/>
      <c r="K22" s="109"/>
    </row>
    <row r="23" spans="1:11" s="155" customFormat="1" ht="12.75">
      <c r="A23" s="275" t="s">
        <v>63</v>
      </c>
      <c r="B23" s="276"/>
      <c r="C23" s="276"/>
      <c r="D23" s="276"/>
      <c r="E23" s="276"/>
      <c r="F23" s="276"/>
      <c r="G23" s="276"/>
      <c r="H23" s="276"/>
      <c r="I23" s="277"/>
      <c r="J23" s="277"/>
      <c r="K23" s="278"/>
    </row>
    <row r="24" spans="1:11" ht="12.75">
      <c r="A24" s="269" t="s">
        <v>64</v>
      </c>
      <c r="B24" s="270"/>
      <c r="C24" s="270"/>
      <c r="D24" s="270"/>
      <c r="E24" s="270"/>
      <c r="F24" s="270"/>
      <c r="G24" s="270"/>
      <c r="H24" s="270"/>
      <c r="I24" s="85">
        <v>87</v>
      </c>
      <c r="J24" s="106">
        <v>23580</v>
      </c>
      <c r="K24" s="109">
        <v>218030</v>
      </c>
    </row>
    <row r="25" spans="1:11" ht="12.75">
      <c r="A25" s="269" t="s">
        <v>65</v>
      </c>
      <c r="B25" s="270"/>
      <c r="C25" s="270"/>
      <c r="D25" s="270"/>
      <c r="E25" s="270"/>
      <c r="F25" s="270"/>
      <c r="G25" s="270"/>
      <c r="H25" s="270"/>
      <c r="I25" s="85">
        <v>88</v>
      </c>
      <c r="J25" s="106"/>
      <c r="K25" s="109"/>
    </row>
    <row r="26" spans="1:11" ht="12.75">
      <c r="A26" s="269" t="s">
        <v>66</v>
      </c>
      <c r="B26" s="270"/>
      <c r="C26" s="270"/>
      <c r="D26" s="270"/>
      <c r="E26" s="270"/>
      <c r="F26" s="270"/>
      <c r="G26" s="270"/>
      <c r="H26" s="270"/>
      <c r="I26" s="85">
        <v>89</v>
      </c>
      <c r="J26" s="106">
        <v>42544</v>
      </c>
      <c r="K26" s="109">
        <v>31106</v>
      </c>
    </row>
    <row r="27" spans="1:11" ht="12.75">
      <c r="A27" s="269" t="s">
        <v>67</v>
      </c>
      <c r="B27" s="270"/>
      <c r="C27" s="270"/>
      <c r="D27" s="270"/>
      <c r="E27" s="270"/>
      <c r="F27" s="270"/>
      <c r="G27" s="270"/>
      <c r="H27" s="270"/>
      <c r="I27" s="85">
        <v>90</v>
      </c>
      <c r="J27" s="106"/>
      <c r="K27" s="109"/>
    </row>
    <row r="28" spans="1:11" ht="12.75">
      <c r="A28" s="269" t="s">
        <v>68</v>
      </c>
      <c r="B28" s="270"/>
      <c r="C28" s="270"/>
      <c r="D28" s="270"/>
      <c r="E28" s="270"/>
      <c r="F28" s="270"/>
      <c r="G28" s="270"/>
      <c r="H28" s="270"/>
      <c r="I28" s="85">
        <v>91</v>
      </c>
      <c r="J28" s="106">
        <v>282185</v>
      </c>
      <c r="K28" s="109"/>
    </row>
    <row r="29" spans="1:11" ht="12.75">
      <c r="A29" s="273" t="s">
        <v>161</v>
      </c>
      <c r="B29" s="274"/>
      <c r="C29" s="274"/>
      <c r="D29" s="274"/>
      <c r="E29" s="274"/>
      <c r="F29" s="274"/>
      <c r="G29" s="274"/>
      <c r="H29" s="274"/>
      <c r="I29" s="85">
        <v>92</v>
      </c>
      <c r="J29" s="101">
        <f>SUM(J24:J28)</f>
        <v>348309</v>
      </c>
      <c r="K29" s="104">
        <f>SUM(K24:K28)</f>
        <v>249136</v>
      </c>
    </row>
    <row r="30" spans="1:11" ht="12.75">
      <c r="A30" s="269" t="s">
        <v>69</v>
      </c>
      <c r="B30" s="270"/>
      <c r="C30" s="270"/>
      <c r="D30" s="270"/>
      <c r="E30" s="270"/>
      <c r="F30" s="270"/>
      <c r="G30" s="270"/>
      <c r="H30" s="270"/>
      <c r="I30" s="85">
        <v>93</v>
      </c>
      <c r="J30" s="106">
        <v>1134333</v>
      </c>
      <c r="K30" s="109">
        <v>592597</v>
      </c>
    </row>
    <row r="31" spans="1:11" ht="12.75">
      <c r="A31" s="269" t="s">
        <v>70</v>
      </c>
      <c r="B31" s="270"/>
      <c r="C31" s="270"/>
      <c r="D31" s="270"/>
      <c r="E31" s="270"/>
      <c r="F31" s="270"/>
      <c r="G31" s="270"/>
      <c r="H31" s="270"/>
      <c r="I31" s="85">
        <v>94</v>
      </c>
      <c r="J31" s="106"/>
      <c r="K31" s="109"/>
    </row>
    <row r="32" spans="1:11" ht="12.75">
      <c r="A32" s="269" t="s">
        <v>71</v>
      </c>
      <c r="B32" s="270"/>
      <c r="C32" s="270"/>
      <c r="D32" s="270"/>
      <c r="E32" s="270"/>
      <c r="F32" s="270"/>
      <c r="G32" s="270"/>
      <c r="H32" s="270"/>
      <c r="I32" s="85">
        <v>95</v>
      </c>
      <c r="J32" s="106"/>
      <c r="K32" s="109"/>
    </row>
    <row r="33" spans="1:11" ht="12.75">
      <c r="A33" s="273" t="s">
        <v>162</v>
      </c>
      <c r="B33" s="274"/>
      <c r="C33" s="274"/>
      <c r="D33" s="274"/>
      <c r="E33" s="274"/>
      <c r="F33" s="274"/>
      <c r="G33" s="274"/>
      <c r="H33" s="274"/>
      <c r="I33" s="85">
        <v>96</v>
      </c>
      <c r="J33" s="101">
        <f>SUM(J30:J32)</f>
        <v>1134333</v>
      </c>
      <c r="K33" s="104">
        <f>SUM(K30:K32)</f>
        <v>592597</v>
      </c>
    </row>
    <row r="34" spans="1:11" ht="12.75">
      <c r="A34" s="273" t="s">
        <v>186</v>
      </c>
      <c r="B34" s="274"/>
      <c r="C34" s="274"/>
      <c r="D34" s="274"/>
      <c r="E34" s="274"/>
      <c r="F34" s="274"/>
      <c r="G34" s="274"/>
      <c r="H34" s="274"/>
      <c r="I34" s="85">
        <v>97</v>
      </c>
      <c r="J34" s="101"/>
      <c r="K34" s="109"/>
    </row>
    <row r="35" spans="1:11" ht="12.75">
      <c r="A35" s="273" t="s">
        <v>187</v>
      </c>
      <c r="B35" s="274"/>
      <c r="C35" s="274"/>
      <c r="D35" s="274"/>
      <c r="E35" s="274"/>
      <c r="F35" s="274"/>
      <c r="G35" s="274"/>
      <c r="H35" s="274"/>
      <c r="I35" s="85">
        <v>98</v>
      </c>
      <c r="J35" s="106">
        <v>786024</v>
      </c>
      <c r="K35" s="104">
        <v>343461</v>
      </c>
    </row>
    <row r="36" spans="1:11" s="155" customFormat="1" ht="12.75">
      <c r="A36" s="275" t="s">
        <v>72</v>
      </c>
      <c r="B36" s="276"/>
      <c r="C36" s="276"/>
      <c r="D36" s="276"/>
      <c r="E36" s="276"/>
      <c r="F36" s="276"/>
      <c r="G36" s="276"/>
      <c r="H36" s="276"/>
      <c r="I36" s="277"/>
      <c r="J36" s="277"/>
      <c r="K36" s="278"/>
    </row>
    <row r="37" spans="1:11" ht="12.75">
      <c r="A37" s="269" t="s">
        <v>73</v>
      </c>
      <c r="B37" s="270"/>
      <c r="C37" s="270"/>
      <c r="D37" s="270"/>
      <c r="E37" s="270"/>
      <c r="F37" s="270"/>
      <c r="G37" s="270"/>
      <c r="H37" s="270"/>
      <c r="I37" s="85">
        <v>99</v>
      </c>
      <c r="J37" s="106"/>
      <c r="K37" s="109"/>
    </row>
    <row r="38" spans="1:11" ht="12.75">
      <c r="A38" s="269" t="s">
        <v>74</v>
      </c>
      <c r="B38" s="270"/>
      <c r="C38" s="270"/>
      <c r="D38" s="270"/>
      <c r="E38" s="270"/>
      <c r="F38" s="270"/>
      <c r="G38" s="270"/>
      <c r="H38" s="270"/>
      <c r="I38" s="85">
        <v>100</v>
      </c>
      <c r="J38" s="106">
        <v>4966250</v>
      </c>
      <c r="K38" s="109">
        <v>496360</v>
      </c>
    </row>
    <row r="39" spans="1:11" ht="12.75">
      <c r="A39" s="269" t="s">
        <v>75</v>
      </c>
      <c r="B39" s="270"/>
      <c r="C39" s="270"/>
      <c r="D39" s="270"/>
      <c r="E39" s="270"/>
      <c r="F39" s="270"/>
      <c r="G39" s="270"/>
      <c r="H39" s="270"/>
      <c r="I39" s="85">
        <v>101</v>
      </c>
      <c r="J39" s="106"/>
      <c r="K39" s="109">
        <v>155040</v>
      </c>
    </row>
    <row r="40" spans="1:11" ht="12.75">
      <c r="A40" s="273" t="s">
        <v>163</v>
      </c>
      <c r="B40" s="274"/>
      <c r="C40" s="274"/>
      <c r="D40" s="274"/>
      <c r="E40" s="274"/>
      <c r="F40" s="274"/>
      <c r="G40" s="274"/>
      <c r="H40" s="274"/>
      <c r="I40" s="85">
        <v>102</v>
      </c>
      <c r="J40" s="101">
        <f>SUM(J37:J39)</f>
        <v>4966250</v>
      </c>
      <c r="K40" s="104">
        <f>SUM(K37:K39)</f>
        <v>651400</v>
      </c>
    </row>
    <row r="41" spans="1:11" ht="12.75">
      <c r="A41" s="269" t="s">
        <v>76</v>
      </c>
      <c r="B41" s="270"/>
      <c r="C41" s="270"/>
      <c r="D41" s="270"/>
      <c r="E41" s="270"/>
      <c r="F41" s="270"/>
      <c r="G41" s="270"/>
      <c r="H41" s="270"/>
      <c r="I41" s="85">
        <v>103</v>
      </c>
      <c r="J41" s="106">
        <v>2209844</v>
      </c>
      <c r="K41" s="109">
        <v>3172617</v>
      </c>
    </row>
    <row r="42" spans="1:11" ht="12.75">
      <c r="A42" s="269" t="s">
        <v>77</v>
      </c>
      <c r="B42" s="270"/>
      <c r="C42" s="270"/>
      <c r="D42" s="270"/>
      <c r="E42" s="270"/>
      <c r="F42" s="270"/>
      <c r="G42" s="270"/>
      <c r="H42" s="270"/>
      <c r="I42" s="85">
        <v>104</v>
      </c>
      <c r="J42" s="106"/>
      <c r="K42" s="109"/>
    </row>
    <row r="43" spans="1:11" ht="12.75">
      <c r="A43" s="269" t="s">
        <v>78</v>
      </c>
      <c r="B43" s="270"/>
      <c r="C43" s="270"/>
      <c r="D43" s="270"/>
      <c r="E43" s="270"/>
      <c r="F43" s="270"/>
      <c r="G43" s="270"/>
      <c r="H43" s="270"/>
      <c r="I43" s="85">
        <v>105</v>
      </c>
      <c r="J43" s="106"/>
      <c r="K43" s="109"/>
    </row>
    <row r="44" spans="1:11" ht="12.75">
      <c r="A44" s="269" t="s">
        <v>79</v>
      </c>
      <c r="B44" s="270"/>
      <c r="C44" s="270"/>
      <c r="D44" s="270"/>
      <c r="E44" s="270"/>
      <c r="F44" s="270"/>
      <c r="G44" s="270"/>
      <c r="H44" s="270"/>
      <c r="I44" s="85">
        <v>106</v>
      </c>
      <c r="J44" s="106"/>
      <c r="K44" s="109"/>
    </row>
    <row r="45" spans="1:11" ht="12.75">
      <c r="A45" s="269" t="s">
        <v>80</v>
      </c>
      <c r="B45" s="270"/>
      <c r="C45" s="270"/>
      <c r="D45" s="270"/>
      <c r="E45" s="270"/>
      <c r="F45" s="270"/>
      <c r="G45" s="270"/>
      <c r="H45" s="270"/>
      <c r="I45" s="85">
        <v>107</v>
      </c>
      <c r="J45" s="106"/>
      <c r="K45" s="109"/>
    </row>
    <row r="46" spans="1:11" ht="14.25" customHeight="1">
      <c r="A46" s="273" t="s">
        <v>164</v>
      </c>
      <c r="B46" s="274"/>
      <c r="C46" s="274"/>
      <c r="D46" s="274"/>
      <c r="E46" s="274"/>
      <c r="F46" s="274"/>
      <c r="G46" s="274"/>
      <c r="H46" s="274"/>
      <c r="I46" s="85">
        <v>108</v>
      </c>
      <c r="J46" s="101">
        <f>SUM(J41:J45)</f>
        <v>2209844</v>
      </c>
      <c r="K46" s="104">
        <f>SUM(K41:K45)</f>
        <v>3172617</v>
      </c>
    </row>
    <row r="47" spans="1:11" ht="12.75">
      <c r="A47" s="273" t="s">
        <v>188</v>
      </c>
      <c r="B47" s="274"/>
      <c r="C47" s="274"/>
      <c r="D47" s="274"/>
      <c r="E47" s="274"/>
      <c r="F47" s="274"/>
      <c r="G47" s="274"/>
      <c r="H47" s="274"/>
      <c r="I47" s="85">
        <v>109</v>
      </c>
      <c r="J47" s="101">
        <v>2756406</v>
      </c>
      <c r="K47" s="109"/>
    </row>
    <row r="48" spans="1:11" ht="12.75">
      <c r="A48" s="273" t="s">
        <v>189</v>
      </c>
      <c r="B48" s="274"/>
      <c r="C48" s="274"/>
      <c r="D48" s="274"/>
      <c r="E48" s="274"/>
      <c r="F48" s="274"/>
      <c r="G48" s="274"/>
      <c r="H48" s="274"/>
      <c r="I48" s="85">
        <v>110</v>
      </c>
      <c r="J48" s="101"/>
      <c r="K48" s="104">
        <v>2521217</v>
      </c>
    </row>
    <row r="49" spans="1:11" ht="12.75">
      <c r="A49" s="269" t="s">
        <v>165</v>
      </c>
      <c r="B49" s="270"/>
      <c r="C49" s="270"/>
      <c r="D49" s="270"/>
      <c r="E49" s="270"/>
      <c r="F49" s="270"/>
      <c r="G49" s="270"/>
      <c r="H49" s="270"/>
      <c r="I49" s="85">
        <v>111</v>
      </c>
      <c r="J49" s="106"/>
      <c r="K49" s="109">
        <v>80942</v>
      </c>
    </row>
    <row r="50" spans="1:11" ht="12.75">
      <c r="A50" s="269" t="s">
        <v>166</v>
      </c>
      <c r="B50" s="270"/>
      <c r="C50" s="270"/>
      <c r="D50" s="270"/>
      <c r="E50" s="270"/>
      <c r="F50" s="270"/>
      <c r="G50" s="270"/>
      <c r="H50" s="270"/>
      <c r="I50" s="85">
        <v>112</v>
      </c>
      <c r="J50" s="106">
        <v>661551</v>
      </c>
      <c r="K50" s="109"/>
    </row>
    <row r="51" spans="1:11" ht="12.75">
      <c r="A51" s="269" t="s">
        <v>81</v>
      </c>
      <c r="B51" s="270"/>
      <c r="C51" s="270"/>
      <c r="D51" s="270"/>
      <c r="E51" s="270"/>
      <c r="F51" s="270"/>
      <c r="G51" s="270"/>
      <c r="H51" s="270"/>
      <c r="I51" s="85">
        <v>113</v>
      </c>
      <c r="J51" s="106">
        <v>1128776</v>
      </c>
      <c r="K51" s="109">
        <v>487584</v>
      </c>
    </row>
    <row r="52" spans="1:11" ht="12.75">
      <c r="A52" s="269" t="s">
        <v>82</v>
      </c>
      <c r="B52" s="270"/>
      <c r="C52" s="270"/>
      <c r="D52" s="270"/>
      <c r="E52" s="270"/>
      <c r="F52" s="270"/>
      <c r="G52" s="270"/>
      <c r="H52" s="270"/>
      <c r="I52" s="85">
        <v>114</v>
      </c>
      <c r="J52" s="106"/>
      <c r="K52" s="109">
        <v>80942</v>
      </c>
    </row>
    <row r="53" spans="1:11" ht="12.75">
      <c r="A53" s="269" t="s">
        <v>83</v>
      </c>
      <c r="B53" s="270"/>
      <c r="C53" s="270"/>
      <c r="D53" s="270"/>
      <c r="E53" s="270"/>
      <c r="F53" s="270"/>
      <c r="G53" s="270"/>
      <c r="H53" s="270"/>
      <c r="I53" s="85">
        <v>115</v>
      </c>
      <c r="J53" s="106">
        <v>661551</v>
      </c>
      <c r="K53" s="109"/>
    </row>
    <row r="54" spans="1:11" ht="12.75">
      <c r="A54" s="271" t="s">
        <v>84</v>
      </c>
      <c r="B54" s="272"/>
      <c r="C54" s="272"/>
      <c r="D54" s="272"/>
      <c r="E54" s="272"/>
      <c r="F54" s="272"/>
      <c r="G54" s="272"/>
      <c r="H54" s="272"/>
      <c r="I54" s="87">
        <v>116</v>
      </c>
      <c r="J54" s="107">
        <v>467225</v>
      </c>
      <c r="K54" s="113">
        <f>SUM(K51:K53)</f>
        <v>568526</v>
      </c>
    </row>
  </sheetData>
  <sheetProtection/>
  <protectedRanges>
    <protectedRange sqref="J9:K22 J24:K35 J37:K54 F3 H3:I3" name="Range1"/>
  </protectedRanges>
  <mergeCells count="55">
    <mergeCell ref="A1:K1"/>
    <mergeCell ref="D3:E3"/>
    <mergeCell ref="H3:I3"/>
    <mergeCell ref="A4:F4"/>
    <mergeCell ref="J4:K4"/>
    <mergeCell ref="A5:K5"/>
    <mergeCell ref="A6:H6"/>
    <mergeCell ref="A7:H7"/>
    <mergeCell ref="A8:K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49:H49"/>
    <mergeCell ref="A50:H50"/>
    <mergeCell ref="A51:H51"/>
    <mergeCell ref="A52:H52"/>
  </mergeCells>
  <conditionalFormatting sqref="H3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9:K54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25" right="0.25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O8" sqref="O8"/>
    </sheetView>
  </sheetViews>
  <sheetFormatPr defaultColWidth="9.140625" defaultRowHeight="12.75"/>
  <cols>
    <col min="1" max="3" width="9.140625" style="146" customWidth="1"/>
    <col min="4" max="4" width="8.28125" style="146" customWidth="1"/>
    <col min="5" max="5" width="11.28125" style="146" customWidth="1"/>
    <col min="6" max="6" width="6.7109375" style="146" customWidth="1"/>
    <col min="7" max="7" width="4.57421875" style="146" hidden="1" customWidth="1"/>
    <col min="8" max="8" width="9.8515625" style="146" customWidth="1"/>
    <col min="9" max="9" width="9.421875" style="146" customWidth="1"/>
    <col min="10" max="10" width="8.57421875" style="146" customWidth="1"/>
    <col min="11" max="11" width="10.00390625" style="146" customWidth="1"/>
    <col min="12" max="12" width="11.7109375" style="146" customWidth="1"/>
    <col min="13" max="16384" width="9.140625" style="146" customWidth="1"/>
  </cols>
  <sheetData>
    <row r="1" s="157" customFormat="1" ht="12.75"/>
    <row r="2" spans="1:12" s="142" customFormat="1" ht="18" customHeight="1">
      <c r="A2" s="300" t="s">
        <v>85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287"/>
    </row>
    <row r="3" spans="1:11" s="142" customFormat="1" ht="8.25" customHeight="1">
      <c r="A3" s="81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149" customFormat="1" ht="15.75" customHeight="1">
      <c r="A4" s="82"/>
      <c r="B4" s="145"/>
      <c r="C4" s="89"/>
      <c r="D4" s="90" t="s">
        <v>114</v>
      </c>
      <c r="E4" s="147">
        <v>40544</v>
      </c>
      <c r="F4" s="83" t="s">
        <v>96</v>
      </c>
      <c r="G4" s="91"/>
      <c r="H4" s="111">
        <v>40633</v>
      </c>
      <c r="I4" s="84"/>
      <c r="J4" s="84"/>
      <c r="K4" s="148"/>
    </row>
    <row r="5" spans="1:12" ht="15">
      <c r="A5" s="302"/>
      <c r="B5" s="303"/>
      <c r="C5" s="303"/>
      <c r="D5" s="303"/>
      <c r="E5" s="303"/>
      <c r="F5" s="158"/>
      <c r="G5" s="162"/>
      <c r="H5" s="162"/>
      <c r="I5" s="162"/>
      <c r="J5" s="162"/>
      <c r="K5" s="293" t="s">
        <v>200</v>
      </c>
      <c r="L5" s="294"/>
    </row>
    <row r="6" spans="1:12" ht="13.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pans="1:12" s="149" customFormat="1" ht="24" thickBot="1">
      <c r="A7" s="282" t="s">
        <v>51</v>
      </c>
      <c r="B7" s="282"/>
      <c r="C7" s="282"/>
      <c r="D7" s="282"/>
      <c r="E7" s="282"/>
      <c r="F7" s="282"/>
      <c r="G7" s="282"/>
      <c r="H7" s="151" t="s">
        <v>183</v>
      </c>
      <c r="I7" s="152" t="s">
        <v>139</v>
      </c>
      <c r="J7" s="152" t="s">
        <v>141</v>
      </c>
      <c r="K7" s="152" t="s">
        <v>142</v>
      </c>
      <c r="L7" s="152" t="s">
        <v>140</v>
      </c>
    </row>
    <row r="8" spans="1:12" s="149" customFormat="1" ht="33.75">
      <c r="A8" s="299">
        <v>1</v>
      </c>
      <c r="B8" s="299"/>
      <c r="C8" s="299"/>
      <c r="D8" s="299"/>
      <c r="E8" s="299"/>
      <c r="F8" s="299"/>
      <c r="G8" s="299"/>
      <c r="H8" s="163">
        <v>2</v>
      </c>
      <c r="I8" s="154" t="s">
        <v>143</v>
      </c>
      <c r="J8" s="163"/>
      <c r="K8" s="154" t="s">
        <v>115</v>
      </c>
      <c r="L8" s="154" t="s">
        <v>116</v>
      </c>
    </row>
    <row r="9" spans="1:12" s="156" customFormat="1" ht="12.75">
      <c r="A9" s="269" t="s">
        <v>86</v>
      </c>
      <c r="B9" s="270"/>
      <c r="C9" s="270"/>
      <c r="D9" s="270"/>
      <c r="E9" s="270"/>
      <c r="F9" s="270"/>
      <c r="G9" s="270"/>
      <c r="H9" s="85">
        <v>117</v>
      </c>
      <c r="I9" s="108">
        <v>113504000</v>
      </c>
      <c r="J9" s="108"/>
      <c r="K9" s="92"/>
      <c r="L9" s="108">
        <v>113504000</v>
      </c>
    </row>
    <row r="10" spans="1:12" s="156" customFormat="1" ht="12.75">
      <c r="A10" s="269" t="s">
        <v>87</v>
      </c>
      <c r="B10" s="270"/>
      <c r="C10" s="270"/>
      <c r="D10" s="270"/>
      <c r="E10" s="270"/>
      <c r="F10" s="270"/>
      <c r="G10" s="270"/>
      <c r="H10" s="85">
        <v>118</v>
      </c>
      <c r="I10" s="109">
        <v>5385620</v>
      </c>
      <c r="J10" s="109"/>
      <c r="K10" s="86"/>
      <c r="L10" s="109">
        <v>5385620</v>
      </c>
    </row>
    <row r="11" spans="1:12" s="156" customFormat="1" ht="12.75">
      <c r="A11" s="269" t="s">
        <v>88</v>
      </c>
      <c r="B11" s="270"/>
      <c r="C11" s="270"/>
      <c r="D11" s="270"/>
      <c r="E11" s="270"/>
      <c r="F11" s="270"/>
      <c r="G11" s="270"/>
      <c r="H11" s="85">
        <v>119</v>
      </c>
      <c r="I11" s="109">
        <v>15428199</v>
      </c>
      <c r="J11" s="109"/>
      <c r="K11" s="86"/>
      <c r="L11" s="109">
        <v>15428199</v>
      </c>
    </row>
    <row r="12" spans="1:12" s="156" customFormat="1" ht="12.75">
      <c r="A12" s="269" t="s">
        <v>89</v>
      </c>
      <c r="B12" s="270"/>
      <c r="C12" s="270"/>
      <c r="D12" s="270"/>
      <c r="E12" s="270"/>
      <c r="F12" s="270"/>
      <c r="G12" s="270"/>
      <c r="H12" s="85">
        <v>120</v>
      </c>
      <c r="I12" s="109">
        <v>15949184</v>
      </c>
      <c r="J12" s="109">
        <v>866348</v>
      </c>
      <c r="K12" s="86"/>
      <c r="L12" s="109">
        <v>16815532</v>
      </c>
    </row>
    <row r="13" spans="1:12" s="156" customFormat="1" ht="12.75">
      <c r="A13" s="269" t="s">
        <v>90</v>
      </c>
      <c r="B13" s="270"/>
      <c r="C13" s="270"/>
      <c r="D13" s="270"/>
      <c r="E13" s="270"/>
      <c r="F13" s="270"/>
      <c r="G13" s="270"/>
      <c r="H13" s="85">
        <v>121</v>
      </c>
      <c r="I13" s="109">
        <v>866348</v>
      </c>
      <c r="J13" s="109"/>
      <c r="K13" s="86">
        <v>2235345</v>
      </c>
      <c r="L13" s="109">
        <v>-1368997</v>
      </c>
    </row>
    <row r="14" spans="1:12" s="156" customFormat="1" ht="12.75">
      <c r="A14" s="269" t="s">
        <v>91</v>
      </c>
      <c r="B14" s="270"/>
      <c r="C14" s="270"/>
      <c r="D14" s="270"/>
      <c r="E14" s="270"/>
      <c r="F14" s="270"/>
      <c r="G14" s="270"/>
      <c r="H14" s="85">
        <v>122</v>
      </c>
      <c r="I14" s="109"/>
      <c r="J14" s="109"/>
      <c r="K14" s="86"/>
      <c r="L14" s="109"/>
    </row>
    <row r="15" spans="1:12" s="156" customFormat="1" ht="12.75">
      <c r="A15" s="269" t="s">
        <v>92</v>
      </c>
      <c r="B15" s="270"/>
      <c r="C15" s="270"/>
      <c r="D15" s="270"/>
      <c r="E15" s="270"/>
      <c r="F15" s="270"/>
      <c r="G15" s="270"/>
      <c r="H15" s="85">
        <v>123</v>
      </c>
      <c r="I15" s="109"/>
      <c r="J15" s="109"/>
      <c r="K15" s="86"/>
      <c r="L15" s="109"/>
    </row>
    <row r="16" spans="1:12" s="156" customFormat="1" ht="12.75">
      <c r="A16" s="269" t="s">
        <v>93</v>
      </c>
      <c r="B16" s="270"/>
      <c r="C16" s="270"/>
      <c r="D16" s="270"/>
      <c r="E16" s="270"/>
      <c r="F16" s="270"/>
      <c r="G16" s="270"/>
      <c r="H16" s="85">
        <v>124</v>
      </c>
      <c r="I16" s="109"/>
      <c r="J16" s="109"/>
      <c r="K16" s="86"/>
      <c r="L16" s="109"/>
    </row>
    <row r="17" spans="1:12" s="156" customFormat="1" ht="12.75">
      <c r="A17" s="269" t="s">
        <v>94</v>
      </c>
      <c r="B17" s="270"/>
      <c r="C17" s="270"/>
      <c r="D17" s="270"/>
      <c r="E17" s="270"/>
      <c r="F17" s="270"/>
      <c r="G17" s="270"/>
      <c r="H17" s="85">
        <v>125</v>
      </c>
      <c r="I17" s="109"/>
      <c r="J17" s="109"/>
      <c r="K17" s="86"/>
      <c r="L17" s="109"/>
    </row>
    <row r="18" spans="1:12" s="156" customFormat="1" ht="12.75">
      <c r="A18" s="269" t="s">
        <v>171</v>
      </c>
      <c r="B18" s="270"/>
      <c r="C18" s="270"/>
      <c r="D18" s="270"/>
      <c r="E18" s="270"/>
      <c r="F18" s="270"/>
      <c r="G18" s="270"/>
      <c r="H18" s="85">
        <v>126</v>
      </c>
      <c r="I18" s="109"/>
      <c r="J18" s="109"/>
      <c r="K18" s="86"/>
      <c r="L18" s="109"/>
    </row>
    <row r="19" spans="1:12" s="156" customFormat="1" ht="12.75">
      <c r="A19" s="269" t="s">
        <v>172</v>
      </c>
      <c r="B19" s="270"/>
      <c r="C19" s="270"/>
      <c r="D19" s="270"/>
      <c r="E19" s="270"/>
      <c r="F19" s="270"/>
      <c r="G19" s="270"/>
      <c r="H19" s="85">
        <v>127</v>
      </c>
      <c r="I19" s="109"/>
      <c r="J19" s="109"/>
      <c r="K19" s="86"/>
      <c r="L19" s="109"/>
    </row>
    <row r="20" spans="1:12" s="156" customFormat="1" ht="12.75">
      <c r="A20" s="269" t="s">
        <v>173</v>
      </c>
      <c r="B20" s="270"/>
      <c r="C20" s="270"/>
      <c r="D20" s="270"/>
      <c r="E20" s="270"/>
      <c r="F20" s="270"/>
      <c r="G20" s="270"/>
      <c r="H20" s="85">
        <v>128</v>
      </c>
      <c r="I20" s="109"/>
      <c r="J20" s="109"/>
      <c r="K20" s="86"/>
      <c r="L20" s="109"/>
    </row>
    <row r="21" spans="1:12" s="156" customFormat="1" ht="12.75">
      <c r="A21" s="269" t="s">
        <v>174</v>
      </c>
      <c r="B21" s="270"/>
      <c r="C21" s="270"/>
      <c r="D21" s="270"/>
      <c r="E21" s="270"/>
      <c r="F21" s="270"/>
      <c r="G21" s="270"/>
      <c r="H21" s="85">
        <v>129</v>
      </c>
      <c r="I21" s="109"/>
      <c r="J21" s="109"/>
      <c r="K21" s="86"/>
      <c r="L21" s="109"/>
    </row>
    <row r="22" spans="1:12" s="156" customFormat="1" ht="12.75">
      <c r="A22" s="269" t="s">
        <v>175</v>
      </c>
      <c r="B22" s="270"/>
      <c r="C22" s="270"/>
      <c r="D22" s="270"/>
      <c r="E22" s="270"/>
      <c r="F22" s="270"/>
      <c r="G22" s="270"/>
      <c r="H22" s="85">
        <v>130</v>
      </c>
      <c r="I22" s="109"/>
      <c r="J22" s="109"/>
      <c r="K22" s="86"/>
      <c r="L22" s="109"/>
    </row>
    <row r="23" spans="1:12" s="156" customFormat="1" ht="12.75">
      <c r="A23" s="269" t="s">
        <v>176</v>
      </c>
      <c r="B23" s="270"/>
      <c r="C23" s="270"/>
      <c r="D23" s="270"/>
      <c r="E23" s="270"/>
      <c r="F23" s="270"/>
      <c r="G23" s="270"/>
      <c r="H23" s="85">
        <v>131</v>
      </c>
      <c r="I23" s="109"/>
      <c r="J23" s="109"/>
      <c r="K23" s="86"/>
      <c r="L23" s="109"/>
    </row>
    <row r="24" spans="1:12" s="156" customFormat="1" ht="12.75">
      <c r="A24" s="273" t="s">
        <v>177</v>
      </c>
      <c r="B24" s="274"/>
      <c r="C24" s="274"/>
      <c r="D24" s="274"/>
      <c r="E24" s="274"/>
      <c r="F24" s="274"/>
      <c r="G24" s="274"/>
      <c r="H24" s="85">
        <v>132</v>
      </c>
      <c r="I24" s="110">
        <f>SUM(I9:I23)</f>
        <v>151133351</v>
      </c>
      <c r="J24" s="110">
        <f>SUM(J9:J23)</f>
        <v>866348</v>
      </c>
      <c r="K24" s="112">
        <f>SUM(K9:K23)</f>
        <v>2235345</v>
      </c>
      <c r="L24" s="110">
        <f>SUM(L9:L23)</f>
        <v>149764354</v>
      </c>
    </row>
    <row r="25" spans="1:12" s="155" customFormat="1" ht="12.75">
      <c r="A25" s="275"/>
      <c r="B25" s="276"/>
      <c r="C25" s="276"/>
      <c r="D25" s="276"/>
      <c r="E25" s="276"/>
      <c r="F25" s="276"/>
      <c r="G25" s="276"/>
      <c r="H25" s="277"/>
      <c r="I25" s="277"/>
      <c r="J25" s="277"/>
      <c r="K25" s="277"/>
      <c r="L25" s="278"/>
    </row>
    <row r="26" spans="1:12" s="156" customFormat="1" ht="12.75">
      <c r="A26" s="297" t="s">
        <v>178</v>
      </c>
      <c r="B26" s="298"/>
      <c r="C26" s="298"/>
      <c r="D26" s="298"/>
      <c r="E26" s="298"/>
      <c r="F26" s="298"/>
      <c r="G26" s="298"/>
      <c r="H26" s="93">
        <v>133</v>
      </c>
      <c r="I26" s="93"/>
      <c r="J26" s="93"/>
      <c r="K26" s="94"/>
      <c r="L26" s="94"/>
    </row>
    <row r="27" spans="1:12" s="156" customFormat="1" ht="12.75">
      <c r="A27" s="271" t="s">
        <v>179</v>
      </c>
      <c r="B27" s="272"/>
      <c r="C27" s="272"/>
      <c r="D27" s="272"/>
      <c r="E27" s="272"/>
      <c r="F27" s="272"/>
      <c r="G27" s="272"/>
      <c r="H27" s="87">
        <v>134</v>
      </c>
      <c r="I27" s="87"/>
      <c r="J27" s="87"/>
      <c r="K27" s="88"/>
      <c r="L27" s="88"/>
    </row>
    <row r="28" spans="1:12" s="156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</row>
    <row r="29" s="156" customFormat="1" ht="12.75"/>
    <row r="30" s="156" customFormat="1" ht="12.75"/>
    <row r="31" spans="1:13" ht="12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64"/>
    </row>
  </sheetData>
  <sheetProtection/>
  <protectedRanges>
    <protectedRange sqref="I9:L24 I26:L27 E4" name="Range1"/>
  </protectedRanges>
  <mergeCells count="26">
    <mergeCell ref="A2:L2"/>
    <mergeCell ref="A5:E5"/>
    <mergeCell ref="K5:L5"/>
    <mergeCell ref="A6:L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6:G26"/>
    <mergeCell ref="A27:G27"/>
    <mergeCell ref="A28:L28"/>
    <mergeCell ref="A22:G22"/>
    <mergeCell ref="A23:G23"/>
    <mergeCell ref="A24:G24"/>
    <mergeCell ref="A25:L25"/>
  </mergeCells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">
      <formula1>39448</formula1>
    </dataValidation>
  </dataValidations>
  <printOptions/>
  <pageMargins left="0.25" right="0.2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ZP Klara</cp:lastModifiedBy>
  <cp:lastPrinted>2011-04-27T12:43:53Z</cp:lastPrinted>
  <dcterms:created xsi:type="dcterms:W3CDTF">2009-04-09T07:10:35Z</dcterms:created>
  <dcterms:modified xsi:type="dcterms:W3CDTF">2011-04-27T12:43:55Z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670906667</vt:i4>
  </property>
  <property fmtid="{D5CDD505-2E9C-101B-9397-08002B2CF9AE}" pid="3" name="_EmailSubject">
    <vt:lpwstr>ZP KLARA d.d. TFI POD 2011-03 MATICA</vt:lpwstr>
  </property>
  <property fmtid="{D5CDD505-2E9C-101B-9397-08002B2CF9AE}" pid="4" name="_AuthorEmail">
    <vt:lpwstr>darinka.fistrek@klara.hr</vt:lpwstr>
  </property>
  <property fmtid="{D5CDD505-2E9C-101B-9397-08002B2CF9AE}" pid="5" name="_AuthorEmailDisplayName">
    <vt:lpwstr>Darinka Fištrek</vt:lpwstr>
  </property>
  <property fmtid="{D5CDD505-2E9C-101B-9397-08002B2CF9AE}" pid="6" name="_ReviewingToolsShownOnce">
    <vt:lpwstr/>
  </property>
</Properties>
</file>