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19\NEKONSOLIDIRANI\hanfa\"/>
    </mc:Choice>
  </mc:AlternateContent>
  <xr:revisionPtr revIDLastSave="0" documentId="13_ncr:1_{BC1C280B-71D4-4B04-A8D3-843D36C9EAFD}" xr6:coauthVersionLast="45" xr6:coauthVersionMax="45" xr10:uidLastSave="{00000000-0000-0000-0000-000000000000}"/>
  <workbookProtection workbookPassword="CA29" lockStructure="1"/>
  <bookViews>
    <workbookView xWindow="-110" yWindow="-110" windowWidth="19420" windowHeight="1042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18" l="1"/>
  <c r="I39" i="18"/>
  <c r="I59" i="19" l="1"/>
  <c r="H59" i="19"/>
  <c r="D26" i="22" l="1"/>
  <c r="E26" i="22"/>
  <c r="F26" i="22"/>
  <c r="G26" i="22"/>
  <c r="G31" i="22" s="1"/>
  <c r="H26" i="22"/>
  <c r="I26" i="22"/>
  <c r="J26" i="22"/>
  <c r="C26" i="22"/>
  <c r="C31" i="22" s="1"/>
  <c r="C22" i="22"/>
  <c r="D22" i="22"/>
  <c r="E22" i="22"/>
  <c r="F22" i="22"/>
  <c r="G22" i="22"/>
  <c r="H22" i="22"/>
  <c r="I22" i="22"/>
  <c r="J22" i="22"/>
  <c r="D13" i="22"/>
  <c r="E13" i="22"/>
  <c r="F13" i="22"/>
  <c r="G13" i="22"/>
  <c r="H13" i="22"/>
  <c r="I13" i="22"/>
  <c r="J13" i="22"/>
  <c r="C13" i="22"/>
  <c r="D9" i="22"/>
  <c r="E9" i="22"/>
  <c r="F9" i="22"/>
  <c r="G9" i="22"/>
  <c r="H9" i="22"/>
  <c r="I9" i="22"/>
  <c r="J9" i="22"/>
  <c r="C9" i="22"/>
  <c r="K7" i="22"/>
  <c r="K8" i="22"/>
  <c r="K10" i="22"/>
  <c r="K11" i="22"/>
  <c r="K12" i="22"/>
  <c r="K14" i="22"/>
  <c r="K15" i="22"/>
  <c r="K16" i="22"/>
  <c r="K17" i="22"/>
  <c r="K19" i="22"/>
  <c r="K20" i="22"/>
  <c r="K21" i="22"/>
  <c r="K23" i="22"/>
  <c r="K24" i="22"/>
  <c r="K25" i="22"/>
  <c r="K27" i="22"/>
  <c r="K28" i="22"/>
  <c r="K29" i="22"/>
  <c r="K30" i="22"/>
  <c r="K6" i="22"/>
  <c r="H49" i="21"/>
  <c r="I49" i="21"/>
  <c r="H45" i="21"/>
  <c r="I45" i="21"/>
  <c r="I39" i="21"/>
  <c r="H39" i="21"/>
  <c r="I31" i="21"/>
  <c r="I34" i="21" s="1"/>
  <c r="H31" i="21"/>
  <c r="H34" i="21" s="1"/>
  <c r="I25" i="21"/>
  <c r="I28" i="21" s="1"/>
  <c r="H25" i="21"/>
  <c r="H28" i="21" s="1"/>
  <c r="H19" i="21"/>
  <c r="H12" i="21"/>
  <c r="I19" i="21"/>
  <c r="I12" i="21"/>
  <c r="I47" i="20"/>
  <c r="H47" i="20"/>
  <c r="I43" i="20"/>
  <c r="H43" i="20"/>
  <c r="I37" i="20"/>
  <c r="H37" i="20"/>
  <c r="I32" i="20"/>
  <c r="H32" i="20"/>
  <c r="I28" i="20"/>
  <c r="H28" i="20"/>
  <c r="H21" i="20"/>
  <c r="I21" i="20"/>
  <c r="I15" i="20"/>
  <c r="H15" i="20"/>
  <c r="I41" i="19"/>
  <c r="H41" i="19"/>
  <c r="H34" i="19"/>
  <c r="I34" i="19"/>
  <c r="I29" i="19"/>
  <c r="H29" i="19"/>
  <c r="I23" i="19"/>
  <c r="H23" i="19"/>
  <c r="I20" i="19"/>
  <c r="H20" i="19"/>
  <c r="H15" i="19"/>
  <c r="I15" i="19"/>
  <c r="H8" i="19"/>
  <c r="I8" i="19"/>
  <c r="I61" i="18"/>
  <c r="H61" i="18"/>
  <c r="I48" i="18"/>
  <c r="H48" i="18"/>
  <c r="I36" i="18"/>
  <c r="H36" i="18"/>
  <c r="I27" i="18"/>
  <c r="H27" i="18"/>
  <c r="I21" i="18"/>
  <c r="H21" i="18"/>
  <c r="I16" i="18"/>
  <c r="H16" i="18"/>
  <c r="H10" i="18"/>
  <c r="I10" i="18"/>
  <c r="J31" i="22" l="1"/>
  <c r="I31" i="22"/>
  <c r="H31" i="22"/>
  <c r="F31" i="22"/>
  <c r="K22" i="22"/>
  <c r="D31" i="22"/>
  <c r="G18" i="22"/>
  <c r="J18" i="22"/>
  <c r="I18" i="22"/>
  <c r="H18" i="22"/>
  <c r="F18" i="22"/>
  <c r="E18" i="22"/>
  <c r="D18" i="22"/>
  <c r="I58" i="18"/>
  <c r="I8" i="18"/>
  <c r="H8" i="18"/>
  <c r="K9" i="22"/>
  <c r="H58" i="18"/>
  <c r="E31" i="22"/>
  <c r="C18" i="22"/>
  <c r="K26" i="22"/>
  <c r="K13" i="22"/>
  <c r="I7" i="19"/>
  <c r="I47" i="19" s="1"/>
  <c r="H19" i="19"/>
  <c r="H48" i="19" s="1"/>
  <c r="I19" i="19"/>
  <c r="I48" i="19" s="1"/>
  <c r="H7" i="19"/>
  <c r="H47" i="19" s="1"/>
  <c r="I20" i="18"/>
  <c r="H20" i="18"/>
  <c r="K31" i="22" l="1"/>
  <c r="K18" i="22"/>
  <c r="I50" i="19"/>
  <c r="I52" i="19" s="1"/>
  <c r="I60" i="19" s="1"/>
  <c r="H33" i="18"/>
  <c r="I33" i="18"/>
  <c r="H50" i="19"/>
  <c r="H52" i="19" s="1"/>
  <c r="H60" i="19" s="1"/>
</calcChain>
</file>

<file path=xl/sharedStrings.xml><?xml version="1.0" encoding="utf-8"?>
<sst xmlns="http://schemas.openxmlformats.org/spreadsheetml/2006/main" count="339" uniqueCount="286">
  <si>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</si>
  <si>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</si>
  <si>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</si>
  <si>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</si>
  <si>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</si>
  <si>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</si>
  <si>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</si>
  <si>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</si>
  <si>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</si>
  <si>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</si>
  <si>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</si>
  <si>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</si>
  <si>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</si>
  <si>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</si>
  <si>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</si>
  <si>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</si>
  <si>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</si>
  <si>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</si>
  <si>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</si>
  <si>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</si>
  <si>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</si>
  <si>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</si>
  <si>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</si>
  <si>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</si>
  <si>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</si>
  <si>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</si>
  <si>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</si>
  <si>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</si>
  <si>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</si>
  <si>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</si>
  <si>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</si>
  <si>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</si>
  <si>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</si>
  <si>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</si>
  <si>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</si>
  <si>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</si>
  <si>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</si>
  <si>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</si>
  <si>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</si>
  <si>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</si>
  <si>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</si>
  <si>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</si>
  <si>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</si>
  <si>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</si>
  <si>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</si>
  <si>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</si>
  <si>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</si>
  <si>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</si>
  <si>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</si>
  <si>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</si>
  <si>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</si>
  <si>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</si>
  <si>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</si>
  <si>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</si>
  <si>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</si>
  <si>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</si>
  <si>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</si>
  <si>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</si>
  <si>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</si>
  <si>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</si>
  <si>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</si>
  <si>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</si>
  <si>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</si>
  <si>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</si>
  <si>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</si>
  <si>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</si>
  <si>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</si>
  <si>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</si>
  <si>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</si>
  <si>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</si>
  <si>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</si>
  <si>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</si>
  <si>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</si>
  <si>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</si>
  <si>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</si>
  <si>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</si>
  <si>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</si>
  <si>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</si>
  <si>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</si>
  <si>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</si>
  <si>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</si>
  <si>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</si>
  <si>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</si>
  <si>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</si>
  <si>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</si>
  <si>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</si>
  <si>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</si>
  <si>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</si>
  <si>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</si>
  <si>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</si>
  <si>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</si>
  <si>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</si>
  <si>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</si>
  <si>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</si>
  <si>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</si>
  <si>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</si>
  <si>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</si>
  <si>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</si>
  <si>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</si>
  <si>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</si>
  <si>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</si>
  <si>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</si>
  <si>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</si>
  <si>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</si>
  <si>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</si>
  <si>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</si>
  <si>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</si>
  <si>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</si>
  <si>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</si>
  <si>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</si>
  <si>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</si>
  <si>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</si>
  <si>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</si>
  <si>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</si>
  <si>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</si>
  <si>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</si>
  <si>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</si>
  <si>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</si>
  <si>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</si>
  <si>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</si>
  <si>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</si>
  <si>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</si>
  <si>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</si>
  <si>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</si>
  <si>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</si>
  <si>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</si>
  <si>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</si>
  <si>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</si>
  <si>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</si>
  <si>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</si>
  <si>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</si>
  <si>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</si>
  <si>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</si>
  <si>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</si>
  <si>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</si>
  <si>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</si>
  <si>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</si>
  <si>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</si>
  <si>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</si>
  <si>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</si>
  <si>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</si>
  <si>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</si>
  <si>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</si>
  <si>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</si>
  <si>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</si>
  <si>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</si>
  <si>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</si>
  <si>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</si>
  <si>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</si>
  <si>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</si>
  <si>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</si>
  <si>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</si>
  <si>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</si>
  <si>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</si>
  <si>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</si>
  <si>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</si>
  <si>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</si>
  <si>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</si>
  <si>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</si>
  <si>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</si>
  <si>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</si>
  <si>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</si>
  <si>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</si>
  <si>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</si>
  <si>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</si>
  <si>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</si>
  <si>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</si>
  <si>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</si>
  <si>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</si>
  <si>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</si>
  <si>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</si>
  <si>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</si>
  <si>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</si>
  <si>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</si>
  <si>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</si>
  <si>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</si>
  <si>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</si>
  <si>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</si>
  <si>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</si>
  <si>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</si>
  <si>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</si>
  <si>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</si>
  <si>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</si>
  <si>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</si>
  <si>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</si>
  <si>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</si>
  <si>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</si>
  <si>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</si>
  <si>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</si>
  <si>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</si>
  <si>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</si>
  <si>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</si>
  <si>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</si>
  <si>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</si>
  <si>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</si>
  <si>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</si>
  <si>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</si>
  <si>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</si>
  <si>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</si>
  <si>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</si>
  <si>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</si>
  <si>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</si>
  <si>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</si>
  <si>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</si>
  <si>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Zadnji dan prethodne poslovne godine</t>
  </si>
  <si>
    <t>Isto razdoblje prethodne godine</t>
  </si>
  <si>
    <t>Tekuće razdoblje</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</si>
  <si>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</si>
  <si>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</si>
  <si>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</si>
  <si>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</si>
  <si>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</si>
  <si>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</si>
  <si>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 xml:space="preserve">Na izvještajni datum tekućeg razdoblja
</t>
  </si>
  <si>
    <t>A KAPITAL I REZERVE 029+030+031+036+037+038</t>
  </si>
  <si>
    <t>C KRATKOROČNE OBVEZE 041+…+046</t>
  </si>
  <si>
    <t>G UKUPNO  PASIVA 028+039+040+047+048+049</t>
  </si>
  <si>
    <t>II Troškovi osoblja 018+...+020</t>
  </si>
  <si>
    <t xml:space="preserve">2 Kamate, tečajne razlike, dividende, slični prihodi iz odnosa s         nepovezanim poduzetnicima i drugim osobama </t>
  </si>
  <si>
    <t xml:space="preserve">1 Kamate, tečajne razlike, dividende i slični prihodi iz odnosa s         povezanim poduzetnicima </t>
  </si>
  <si>
    <t>4 Smanjenje kratkotrajnih potraživanja</t>
  </si>
  <si>
    <t>7 Ostalo povećanje novčanog tijeka</t>
  </si>
  <si>
    <t>A POSLOVNI PRIHODI 002+009</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</si>
  <si>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</si>
  <si>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</si>
  <si>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</si>
  <si>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</si>
  <si>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</si>
  <si>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</si>
  <si>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</si>
  <si>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</si>
  <si>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</si>
  <si>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</si>
  <si>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</si>
  <si>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</si>
  <si>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</si>
  <si>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</si>
  <si>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</si>
  <si>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</si>
  <si>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</si>
  <si>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</si>
  <si>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</si>
  <si>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</si>
  <si>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</si>
  <si>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</si>
  <si>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</si>
  <si>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</si>
  <si>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</si>
  <si>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</si>
  <si>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</si>
  <si>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</si>
  <si>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</si>
  <si>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</si>
  <si>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</si>
  <si>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</si>
  <si>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</si>
  <si>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</si>
  <si>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</si>
  <si>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</si>
  <si>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</si>
  <si>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</si>
  <si>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</si>
  <si>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</si>
  <si>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</si>
  <si>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</si>
  <si>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080034217</t>
  </si>
  <si>
    <t>84368186611</t>
  </si>
  <si>
    <t>HR</t>
  </si>
  <si>
    <t>Zagrebačka burza d.d.</t>
  </si>
  <si>
    <t>ZAGREB</t>
  </si>
  <si>
    <t>Ivana Lučića 2a/22</t>
  </si>
  <si>
    <t>DA</t>
  </si>
  <si>
    <t>Sigma Tax Consulting d.o.o.</t>
  </si>
  <si>
    <t>Lucija Tropčić</t>
  </si>
  <si>
    <t>01/4699-555</t>
  </si>
  <si>
    <t>7478000050A040C0D041</t>
  </si>
  <si>
    <t>www.zse.hr</t>
  </si>
  <si>
    <t>sandra.semuga@zse.hr</t>
  </si>
  <si>
    <t>lucija.tropcic@sigmabc.eu</t>
  </si>
  <si>
    <t>Obveznik: Zagrebačka burza d.d.</t>
  </si>
  <si>
    <t xml:space="preserve">stanje na dan 31.12.2019 </t>
  </si>
  <si>
    <t>u razdoblju 01.01.2019 do 31.12.2019</t>
  </si>
  <si>
    <t>2019.</t>
  </si>
  <si>
    <t>Deloitte  d.o.o.</t>
  </si>
  <si>
    <t>Domagoj Vuković</t>
  </si>
  <si>
    <r>
      <t xml:space="preserve">                   BILJEŠKE UZ GODIŠNJE FINANCIJSKE IZVJEŠTAJE (GFI)
Naziv izdavatelja:   Zagrebačka burza d.d.
OIB:   84368186611
Izvještajno razdoblje: 1.1.2019.-31.12.2019.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b/>
        <sz val="10"/>
        <rFont val="Arial"/>
        <family val="2"/>
        <charset val="238"/>
      </rPr>
      <t>AOP 11 Financijska imovina po amortiziranom trošku</t>
    </r>
    <r>
      <rPr>
        <sz val="10"/>
        <rFont val="Arial"/>
        <family val="2"/>
        <charset val="238"/>
      </rPr>
      <t xml:space="preserve">
U Bilanci na poziciji AOP 11 pod nazivom „2. Financijska imovina koja se vodi po amortiziranom trošku“ na dan 31. prosinca 2019. godine u ukupnom iznosu od 1.769.420 kn (31.12.2018.: 664.286 kn) iskazana je ukupna dugoročna financijska imovina različita od ulaganja u pridružena društva, ovisna društva i zajedničke pothvate koja su iskazana na poziciji AOP 10. Financijska imovina u AOP 11 sastoji se od:
1)	Danih pozajmica i depozita koji se vode po amortiziranom trošku u iznosu od 467.161 kn (31.12.2018.: 467.161 kn), i
2)	Financijske imovine koja se vodi po fer vrijednosti kroz ostalu sveobuhvatnu dobit u iznosu od 1.302.265 kn (31.12.2018.: 197.125 kn)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</si>
</sst>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6">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30" fillId="0" borderId="0" applyNumberFormat="0" applyFill="0" applyBorder="0" applyAlignment="0" applyProtection="0"/>
    <xf numFmtId="0" fontId="1" fillId="0" borderId="0"/>
  </cellStyleXfs>
  <cellXfs count="229">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1"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0" fontId="6" fillId="8" borderId="0" xfId="0" applyFont="1" applyFill="1" applyBorder="1" applyAlignment="1">
      <alignment vertical="top"/>
    </xf>
    <xf numFmtId="0" fontId="6" fillId="8" borderId="0" xfId="0" applyFont="1" applyFill="1" applyBorder="1"/>
    <xf numFmtId="0" fontId="21" fillId="8" borderId="2" xfId="0" applyFont="1" applyFill="1" applyBorder="1" applyAlignment="1">
      <alignment horizontal="left" vertical="center" wrapText="1"/>
    </xf>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2" fillId="9" borderId="4" xfId="0" applyFont="1" applyFill="1" applyBorder="1" applyAlignment="1" applyProtection="1">
      <alignment horizontal="right" vertical="center"/>
      <protection locked="0"/>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6" fillId="8" borderId="0" xfId="0" applyFont="1" applyFill="1" applyBorder="1" applyProtection="1">
      <protection locked="0"/>
    </xf>
    <xf numFmtId="0" fontId="6" fillId="8" borderId="0" xfId="0" applyFont="1" applyFill="1" applyBorder="1" applyAlignment="1">
      <alignment vertical="top"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0" fontId="22" fillId="8" borderId="0" xfId="0" applyFont="1" applyFill="1" applyBorder="1" applyAlignment="1">
      <alignment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1" fillId="8" borderId="0" xfId="0" applyFont="1" applyFill="1" applyBorder="1" applyAlignment="1">
      <alignment vertical="center"/>
    </xf>
    <xf numFmtId="0" fontId="30" fillId="9" borderId="14" xfId="4"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3" xfId="0" applyFont="1" applyFill="1" applyBorder="1" applyAlignment="1">
      <alignment horizontal="right" vertical="center"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2" fillId="8" borderId="12" xfId="0" applyFont="1" applyFill="1" applyBorder="1" applyAlignment="1">
      <alignmen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13" xfId="0" applyFont="1" applyFill="1" applyBorder="1" applyAlignment="1">
      <alignment horizontal="center" vertical="center"/>
    </xf>
    <xf numFmtId="0" fontId="3" fillId="0" borderId="1" xfId="0" applyFont="1" applyBorder="1" applyAlignment="1" applyProtection="1">
      <alignment vertical="center" wrapText="1"/>
    </xf>
    <xf numFmtId="0" fontId="1" fillId="0" borderId="1" xfId="0" applyFont="1" applyBorder="1" applyAlignment="1" applyProtection="1">
      <alignmen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1" fillId="0" borderId="1" xfId="0" applyFont="1" applyBorder="1" applyAlignment="1" applyProtection="1"/>
    <xf numFmtId="0" fontId="1" fillId="4"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6" borderId="1" xfId="0" applyFont="1" applyFill="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Border="1" applyAlignment="1" applyProtection="1"/>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6">
    <cellStyle name="Hyperlink" xfId="4" builtinId="8"/>
    <cellStyle name="Hyperlink 2" xfId="2" xr:uid="{00000000-0005-0000-0000-000000000000}"/>
    <cellStyle name="Normal" xfId="0" builtinId="0"/>
    <cellStyle name="Normal 1155" xfId="5" xr:uid="{2E2B4859-9DAF-4866-BAAF-91599A0B0B7F}"/>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3" workbookViewId="0">
      <selection activeCell="C14" sqref="C14:D14"/>
    </sheetView>
  </sheetViews>
  <sheetFormatPr defaultRowHeight="12.5" x14ac:dyDescent="0.25"/>
  <cols>
    <col min="9" max="9" width="14.1796875" customWidth="1"/>
  </cols>
  <sheetData>
    <row r="1" spans="1:10" ht="15.5" x14ac:dyDescent="0.3">
      <c r="A1" s="147"/>
      <c r="B1" s="148"/>
      <c r="C1" s="148"/>
      <c r="D1" s="38"/>
      <c r="E1" s="38"/>
      <c r="F1" s="38"/>
      <c r="G1" s="38"/>
      <c r="H1" s="38"/>
      <c r="I1" s="38"/>
      <c r="J1" s="39"/>
    </row>
    <row r="2" spans="1:10" ht="14.5" customHeight="1" x14ac:dyDescent="0.25">
      <c r="A2" s="149" t="s">
        <v>238</v>
      </c>
      <c r="B2" s="150"/>
      <c r="C2" s="150"/>
      <c r="D2" s="150"/>
      <c r="E2" s="150"/>
      <c r="F2" s="150"/>
      <c r="G2" s="150"/>
      <c r="H2" s="150"/>
      <c r="I2" s="150"/>
      <c r="J2" s="151"/>
    </row>
    <row r="3" spans="1:10" ht="14" x14ac:dyDescent="0.25">
      <c r="A3" s="82"/>
      <c r="B3" s="83"/>
      <c r="C3" s="83"/>
      <c r="D3" s="83"/>
      <c r="E3" s="83"/>
      <c r="F3" s="83"/>
      <c r="G3" s="83"/>
      <c r="H3" s="83"/>
      <c r="I3" s="83"/>
      <c r="J3" s="84"/>
    </row>
    <row r="4" spans="1:10" ht="33.65" customHeight="1" x14ac:dyDescent="0.25">
      <c r="A4" s="152" t="s">
        <v>223</v>
      </c>
      <c r="B4" s="153"/>
      <c r="C4" s="153"/>
      <c r="D4" s="153"/>
      <c r="E4" s="154">
        <v>43466</v>
      </c>
      <c r="F4" s="155"/>
      <c r="G4" s="90" t="s">
        <v>0</v>
      </c>
      <c r="H4" s="154">
        <v>43830</v>
      </c>
      <c r="I4" s="155"/>
      <c r="J4" s="40"/>
    </row>
    <row r="5" spans="1:10" s="95" customFormat="1" ht="10.15" customHeight="1" x14ac:dyDescent="0.35">
      <c r="A5" s="156"/>
      <c r="B5" s="157"/>
      <c r="C5" s="157"/>
      <c r="D5" s="157"/>
      <c r="E5" s="157"/>
      <c r="F5" s="157"/>
      <c r="G5" s="157"/>
      <c r="H5" s="157"/>
      <c r="I5" s="157"/>
      <c r="J5" s="158"/>
    </row>
    <row r="6" spans="1:10" ht="20.5" customHeight="1" x14ac:dyDescent="0.25">
      <c r="A6" s="85"/>
      <c r="B6" s="96" t="s">
        <v>245</v>
      </c>
      <c r="C6" s="86"/>
      <c r="D6" s="86"/>
      <c r="E6" s="97" t="s">
        <v>282</v>
      </c>
      <c r="F6" s="98"/>
      <c r="G6" s="90"/>
      <c r="H6" s="98"/>
      <c r="I6" s="98"/>
      <c r="J6" s="49"/>
    </row>
    <row r="7" spans="1:10" s="100" customFormat="1" ht="10.9" customHeight="1" x14ac:dyDescent="0.25">
      <c r="A7" s="85"/>
      <c r="B7" s="86"/>
      <c r="C7" s="86"/>
      <c r="D7" s="86"/>
      <c r="E7" s="99"/>
      <c r="F7" s="99"/>
      <c r="G7" s="90"/>
      <c r="H7" s="99"/>
      <c r="I7" s="99"/>
      <c r="J7" s="49"/>
    </row>
    <row r="8" spans="1:10" ht="37.9" customHeight="1" x14ac:dyDescent="0.25">
      <c r="A8" s="160" t="s">
        <v>246</v>
      </c>
      <c r="B8" s="161"/>
      <c r="C8" s="161"/>
      <c r="D8" s="161"/>
      <c r="E8" s="161"/>
      <c r="F8" s="161"/>
      <c r="G8" s="161"/>
      <c r="H8" s="161"/>
      <c r="I8" s="161"/>
      <c r="J8" s="41"/>
    </row>
    <row r="9" spans="1:10" ht="14" x14ac:dyDescent="0.3">
      <c r="A9" s="42"/>
      <c r="B9" s="78"/>
      <c r="C9" s="78"/>
      <c r="D9" s="78"/>
      <c r="E9" s="159"/>
      <c r="F9" s="159"/>
      <c r="G9" s="109"/>
      <c r="H9" s="109"/>
      <c r="I9" s="88"/>
      <c r="J9" s="89"/>
    </row>
    <row r="10" spans="1:10" ht="32.15" customHeight="1" x14ac:dyDescent="0.3">
      <c r="A10" s="127" t="s">
        <v>224</v>
      </c>
      <c r="B10" s="128"/>
      <c r="C10" s="143" t="s">
        <v>264</v>
      </c>
      <c r="D10" s="144"/>
      <c r="E10" s="80"/>
      <c r="F10" s="112" t="s">
        <v>247</v>
      </c>
      <c r="G10" s="138"/>
      <c r="H10" s="121" t="s">
        <v>267</v>
      </c>
      <c r="I10" s="122"/>
      <c r="J10" s="43"/>
    </row>
    <row r="11" spans="1:10" ht="15.65" customHeight="1" x14ac:dyDescent="0.3">
      <c r="A11" s="42"/>
      <c r="B11" s="78"/>
      <c r="C11" s="78"/>
      <c r="D11" s="78"/>
      <c r="E11" s="146"/>
      <c r="F11" s="146"/>
      <c r="G11" s="146"/>
      <c r="H11" s="146"/>
      <c r="I11" s="81"/>
      <c r="J11" s="43"/>
    </row>
    <row r="12" spans="1:10" ht="21" customHeight="1" x14ac:dyDescent="0.3">
      <c r="A12" s="111" t="s">
        <v>239</v>
      </c>
      <c r="B12" s="128"/>
      <c r="C12" s="143" t="s">
        <v>265</v>
      </c>
      <c r="D12" s="144"/>
      <c r="E12" s="145"/>
      <c r="F12" s="146"/>
      <c r="G12" s="146"/>
      <c r="H12" s="146"/>
      <c r="I12" s="81"/>
      <c r="J12" s="43"/>
    </row>
    <row r="13" spans="1:10" ht="10.9" customHeight="1" x14ac:dyDescent="0.3">
      <c r="A13" s="80"/>
      <c r="B13" s="81"/>
      <c r="C13" s="78"/>
      <c r="D13" s="78"/>
      <c r="E13" s="109"/>
      <c r="F13" s="109"/>
      <c r="G13" s="109"/>
      <c r="H13" s="109"/>
      <c r="I13" s="78"/>
      <c r="J13" s="44"/>
    </row>
    <row r="14" spans="1:10" ht="22.9" customHeight="1" x14ac:dyDescent="0.25">
      <c r="A14" s="111" t="s">
        <v>225</v>
      </c>
      <c r="B14" s="138"/>
      <c r="C14" s="143" t="s">
        <v>266</v>
      </c>
      <c r="D14" s="144"/>
      <c r="E14" s="142"/>
      <c r="F14" s="129"/>
      <c r="G14" s="94" t="s">
        <v>248</v>
      </c>
      <c r="H14" s="121" t="s">
        <v>275</v>
      </c>
      <c r="I14" s="122"/>
      <c r="J14" s="91"/>
    </row>
    <row r="15" spans="1:10" ht="14.5" customHeight="1" x14ac:dyDescent="0.3">
      <c r="A15" s="80"/>
      <c r="B15" s="81"/>
      <c r="C15" s="78"/>
      <c r="D15" s="78"/>
      <c r="E15" s="109"/>
      <c r="F15" s="109"/>
      <c r="G15" s="109"/>
      <c r="H15" s="109"/>
      <c r="I15" s="78"/>
      <c r="J15" s="44"/>
    </row>
    <row r="16" spans="1:10" ht="13.15" customHeight="1" x14ac:dyDescent="0.25">
      <c r="A16" s="111" t="s">
        <v>249</v>
      </c>
      <c r="B16" s="138"/>
      <c r="C16" s="121">
        <v>4</v>
      </c>
      <c r="D16" s="122"/>
      <c r="E16" s="87"/>
      <c r="F16" s="87"/>
      <c r="G16" s="87"/>
      <c r="H16" s="87"/>
      <c r="I16" s="87"/>
      <c r="J16" s="91"/>
    </row>
    <row r="17" spans="1:10" ht="14.5" customHeight="1" x14ac:dyDescent="0.25">
      <c r="A17" s="139"/>
      <c r="B17" s="140"/>
      <c r="C17" s="140"/>
      <c r="D17" s="140"/>
      <c r="E17" s="140"/>
      <c r="F17" s="140"/>
      <c r="G17" s="140"/>
      <c r="H17" s="140"/>
      <c r="I17" s="140"/>
      <c r="J17" s="141"/>
    </row>
    <row r="18" spans="1:10" x14ac:dyDescent="0.25">
      <c r="A18" s="127" t="s">
        <v>226</v>
      </c>
      <c r="B18" s="128"/>
      <c r="C18" s="113" t="s">
        <v>268</v>
      </c>
      <c r="D18" s="114"/>
      <c r="E18" s="114"/>
      <c r="F18" s="114"/>
      <c r="G18" s="114"/>
      <c r="H18" s="114"/>
      <c r="I18" s="114"/>
      <c r="J18" s="115"/>
    </row>
    <row r="19" spans="1:10" ht="14" x14ac:dyDescent="0.3">
      <c r="A19" s="42"/>
      <c r="B19" s="78"/>
      <c r="C19" s="93"/>
      <c r="D19" s="78"/>
      <c r="E19" s="109"/>
      <c r="F19" s="109"/>
      <c r="G19" s="109"/>
      <c r="H19" s="109"/>
      <c r="I19" s="78"/>
      <c r="J19" s="44"/>
    </row>
    <row r="20" spans="1:10" ht="14" x14ac:dyDescent="0.3">
      <c r="A20" s="127" t="s">
        <v>227</v>
      </c>
      <c r="B20" s="128"/>
      <c r="C20" s="121">
        <v>10000</v>
      </c>
      <c r="D20" s="122"/>
      <c r="E20" s="109"/>
      <c r="F20" s="109"/>
      <c r="G20" s="113" t="s">
        <v>269</v>
      </c>
      <c r="H20" s="114"/>
      <c r="I20" s="114"/>
      <c r="J20" s="115"/>
    </row>
    <row r="21" spans="1:10" ht="14" x14ac:dyDescent="0.3">
      <c r="A21" s="42"/>
      <c r="B21" s="78"/>
      <c r="C21" s="78"/>
      <c r="D21" s="78"/>
      <c r="E21" s="109"/>
      <c r="F21" s="109"/>
      <c r="G21" s="109"/>
      <c r="H21" s="109"/>
      <c r="I21" s="78"/>
      <c r="J21" s="44"/>
    </row>
    <row r="22" spans="1:10" x14ac:dyDescent="0.25">
      <c r="A22" s="127" t="s">
        <v>228</v>
      </c>
      <c r="B22" s="128"/>
      <c r="C22" s="113" t="s">
        <v>270</v>
      </c>
      <c r="D22" s="114"/>
      <c r="E22" s="114"/>
      <c r="F22" s="114"/>
      <c r="G22" s="114"/>
      <c r="H22" s="114"/>
      <c r="I22" s="114"/>
      <c r="J22" s="115"/>
    </row>
    <row r="23" spans="1:10" ht="14" x14ac:dyDescent="0.3">
      <c r="A23" s="42"/>
      <c r="B23" s="78"/>
      <c r="C23" s="78"/>
      <c r="D23" s="78"/>
      <c r="E23" s="109"/>
      <c r="F23" s="109"/>
      <c r="G23" s="109"/>
      <c r="H23" s="109"/>
      <c r="I23" s="78"/>
      <c r="J23" s="44"/>
    </row>
    <row r="24" spans="1:10" ht="14" x14ac:dyDescent="0.3">
      <c r="A24" s="127" t="s">
        <v>229</v>
      </c>
      <c r="B24" s="128"/>
      <c r="C24" s="133" t="s">
        <v>277</v>
      </c>
      <c r="D24" s="134"/>
      <c r="E24" s="134"/>
      <c r="F24" s="134"/>
      <c r="G24" s="134"/>
      <c r="H24" s="134"/>
      <c r="I24" s="134"/>
      <c r="J24" s="135"/>
    </row>
    <row r="25" spans="1:10" ht="14" x14ac:dyDescent="0.3">
      <c r="A25" s="42"/>
      <c r="B25" s="78"/>
      <c r="C25" s="93"/>
      <c r="D25" s="78"/>
      <c r="E25" s="109"/>
      <c r="F25" s="109"/>
      <c r="G25" s="109"/>
      <c r="H25" s="109"/>
      <c r="I25" s="78"/>
      <c r="J25" s="44"/>
    </row>
    <row r="26" spans="1:10" ht="14" x14ac:dyDescent="0.3">
      <c r="A26" s="127" t="s">
        <v>230</v>
      </c>
      <c r="B26" s="128"/>
      <c r="C26" s="133" t="s">
        <v>276</v>
      </c>
      <c r="D26" s="134"/>
      <c r="E26" s="134"/>
      <c r="F26" s="134"/>
      <c r="G26" s="134"/>
      <c r="H26" s="134"/>
      <c r="I26" s="134"/>
      <c r="J26" s="135"/>
    </row>
    <row r="27" spans="1:10" ht="13.9" customHeight="1" x14ac:dyDescent="0.3">
      <c r="A27" s="42"/>
      <c r="B27" s="78"/>
      <c r="C27" s="93"/>
      <c r="D27" s="78"/>
      <c r="E27" s="109"/>
      <c r="F27" s="109"/>
      <c r="G27" s="109"/>
      <c r="H27" s="109"/>
      <c r="I27" s="78"/>
      <c r="J27" s="44"/>
    </row>
    <row r="28" spans="1:10" ht="22.9" customHeight="1" x14ac:dyDescent="0.25">
      <c r="A28" s="111" t="s">
        <v>240</v>
      </c>
      <c r="B28" s="128"/>
      <c r="C28" s="53">
        <v>26</v>
      </c>
      <c r="D28" s="45"/>
      <c r="E28" s="132"/>
      <c r="F28" s="132"/>
      <c r="G28" s="132"/>
      <c r="H28" s="132"/>
      <c r="I28" s="136"/>
      <c r="J28" s="137"/>
    </row>
    <row r="29" spans="1:10" ht="14" x14ac:dyDescent="0.3">
      <c r="A29" s="42"/>
      <c r="B29" s="78"/>
      <c r="C29" s="78"/>
      <c r="D29" s="78"/>
      <c r="E29" s="109"/>
      <c r="F29" s="109"/>
      <c r="G29" s="109"/>
      <c r="H29" s="109"/>
      <c r="I29" s="78"/>
      <c r="J29" s="44"/>
    </row>
    <row r="30" spans="1:10" ht="14.5" x14ac:dyDescent="0.3">
      <c r="A30" s="127" t="s">
        <v>231</v>
      </c>
      <c r="B30" s="128"/>
      <c r="C30" s="53" t="s">
        <v>251</v>
      </c>
      <c r="D30" s="123" t="s">
        <v>250</v>
      </c>
      <c r="E30" s="124"/>
      <c r="F30" s="124"/>
      <c r="G30" s="124"/>
      <c r="H30" s="101" t="s">
        <v>251</v>
      </c>
      <c r="I30" s="102" t="s">
        <v>252</v>
      </c>
      <c r="J30" s="103"/>
    </row>
    <row r="31" spans="1:10" ht="13" x14ac:dyDescent="0.25">
      <c r="A31" s="127"/>
      <c r="B31" s="128"/>
      <c r="C31" s="46"/>
      <c r="D31" s="90"/>
      <c r="E31" s="129"/>
      <c r="F31" s="129"/>
      <c r="G31" s="129"/>
      <c r="H31" s="129"/>
      <c r="I31" s="130"/>
      <c r="J31" s="131"/>
    </row>
    <row r="32" spans="1:10" ht="13" x14ac:dyDescent="0.25">
      <c r="A32" s="127" t="s">
        <v>241</v>
      </c>
      <c r="B32" s="128"/>
      <c r="C32" s="53" t="s">
        <v>255</v>
      </c>
      <c r="D32" s="123" t="s">
        <v>253</v>
      </c>
      <c r="E32" s="124"/>
      <c r="F32" s="124"/>
      <c r="G32" s="124"/>
      <c r="H32" s="104" t="s">
        <v>254</v>
      </c>
      <c r="I32" s="105" t="s">
        <v>255</v>
      </c>
      <c r="J32" s="106"/>
    </row>
    <row r="33" spans="1:10" ht="14" x14ac:dyDescent="0.3">
      <c r="A33" s="42"/>
      <c r="B33" s="78"/>
      <c r="C33" s="78"/>
      <c r="D33" s="78"/>
      <c r="E33" s="109"/>
      <c r="F33" s="109"/>
      <c r="G33" s="109"/>
      <c r="H33" s="109"/>
      <c r="I33" s="78"/>
      <c r="J33" s="44"/>
    </row>
    <row r="34" spans="1:10" x14ac:dyDescent="0.25">
      <c r="A34" s="123" t="s">
        <v>242</v>
      </c>
      <c r="B34" s="124"/>
      <c r="C34" s="124"/>
      <c r="D34" s="124"/>
      <c r="E34" s="124" t="s">
        <v>232</v>
      </c>
      <c r="F34" s="124"/>
      <c r="G34" s="124"/>
      <c r="H34" s="124"/>
      <c r="I34" s="124"/>
      <c r="J34" s="47" t="s">
        <v>233</v>
      </c>
    </row>
    <row r="35" spans="1:10" ht="14" x14ac:dyDescent="0.3">
      <c r="A35" s="42"/>
      <c r="B35" s="78"/>
      <c r="C35" s="78"/>
      <c r="D35" s="78"/>
      <c r="E35" s="109"/>
      <c r="F35" s="109"/>
      <c r="G35" s="109"/>
      <c r="H35" s="109"/>
      <c r="I35" s="78"/>
      <c r="J35" s="89"/>
    </row>
    <row r="36" spans="1:10" x14ac:dyDescent="0.25">
      <c r="A36" s="116"/>
      <c r="B36" s="117"/>
      <c r="C36" s="117"/>
      <c r="D36" s="117"/>
      <c r="E36" s="116"/>
      <c r="F36" s="117"/>
      <c r="G36" s="117"/>
      <c r="H36" s="117"/>
      <c r="I36" s="118"/>
      <c r="J36" s="79"/>
    </row>
    <row r="37" spans="1:10" ht="14" x14ac:dyDescent="0.3">
      <c r="A37" s="42"/>
      <c r="B37" s="78"/>
      <c r="C37" s="93"/>
      <c r="D37" s="126"/>
      <c r="E37" s="126"/>
      <c r="F37" s="126"/>
      <c r="G37" s="126"/>
      <c r="H37" s="126"/>
      <c r="I37" s="126"/>
      <c r="J37" s="44"/>
    </row>
    <row r="38" spans="1:10" x14ac:dyDescent="0.25">
      <c r="A38" s="116"/>
      <c r="B38" s="117"/>
      <c r="C38" s="117"/>
      <c r="D38" s="118"/>
      <c r="E38" s="116"/>
      <c r="F38" s="117"/>
      <c r="G38" s="117"/>
      <c r="H38" s="117"/>
      <c r="I38" s="118"/>
      <c r="J38" s="53"/>
    </row>
    <row r="39" spans="1:10" ht="14" x14ac:dyDescent="0.3">
      <c r="A39" s="42"/>
      <c r="B39" s="78"/>
      <c r="C39" s="93"/>
      <c r="D39" s="92"/>
      <c r="E39" s="126"/>
      <c r="F39" s="126"/>
      <c r="G39" s="126"/>
      <c r="H39" s="126"/>
      <c r="I39" s="81"/>
      <c r="J39" s="44"/>
    </row>
    <row r="40" spans="1:10" x14ac:dyDescent="0.25">
      <c r="A40" s="116"/>
      <c r="B40" s="117"/>
      <c r="C40" s="117"/>
      <c r="D40" s="118"/>
      <c r="E40" s="116"/>
      <c r="F40" s="117"/>
      <c r="G40" s="117"/>
      <c r="H40" s="117"/>
      <c r="I40" s="118"/>
      <c r="J40" s="53"/>
    </row>
    <row r="41" spans="1:10" ht="14" x14ac:dyDescent="0.3">
      <c r="A41" s="42"/>
      <c r="B41" s="78"/>
      <c r="C41" s="93"/>
      <c r="D41" s="92"/>
      <c r="E41" s="126"/>
      <c r="F41" s="126"/>
      <c r="G41" s="126"/>
      <c r="H41" s="126"/>
      <c r="I41" s="81"/>
      <c r="J41" s="44"/>
    </row>
    <row r="42" spans="1:10" x14ac:dyDescent="0.25">
      <c r="A42" s="116"/>
      <c r="B42" s="117"/>
      <c r="C42" s="117"/>
      <c r="D42" s="118"/>
      <c r="E42" s="116"/>
      <c r="F42" s="117"/>
      <c r="G42" s="117"/>
      <c r="H42" s="117"/>
      <c r="I42" s="118"/>
      <c r="J42" s="53"/>
    </row>
    <row r="43" spans="1:10" ht="14" x14ac:dyDescent="0.3">
      <c r="A43" s="48"/>
      <c r="B43" s="93"/>
      <c r="C43" s="108"/>
      <c r="D43" s="108"/>
      <c r="E43" s="109"/>
      <c r="F43" s="109"/>
      <c r="G43" s="108"/>
      <c r="H43" s="108"/>
      <c r="I43" s="108"/>
      <c r="J43" s="44"/>
    </row>
    <row r="44" spans="1:10" x14ac:dyDescent="0.25">
      <c r="A44" s="116"/>
      <c r="B44" s="117"/>
      <c r="C44" s="117"/>
      <c r="D44" s="118"/>
      <c r="E44" s="116"/>
      <c r="F44" s="117"/>
      <c r="G44" s="117"/>
      <c r="H44" s="117"/>
      <c r="I44" s="118"/>
      <c r="J44" s="53"/>
    </row>
    <row r="45" spans="1:10" ht="14" x14ac:dyDescent="0.3">
      <c r="A45" s="48"/>
      <c r="B45" s="93"/>
      <c r="C45" s="93"/>
      <c r="D45" s="78"/>
      <c r="E45" s="125"/>
      <c r="F45" s="125"/>
      <c r="G45" s="108"/>
      <c r="H45" s="108"/>
      <c r="I45" s="78"/>
      <c r="J45" s="44"/>
    </row>
    <row r="46" spans="1:10" x14ac:dyDescent="0.25">
      <c r="A46" s="116"/>
      <c r="B46" s="117"/>
      <c r="C46" s="117"/>
      <c r="D46" s="118"/>
      <c r="E46" s="116"/>
      <c r="F46" s="117"/>
      <c r="G46" s="117"/>
      <c r="H46" s="117"/>
      <c r="I46" s="118"/>
      <c r="J46" s="53"/>
    </row>
    <row r="47" spans="1:10" ht="14" x14ac:dyDescent="0.3">
      <c r="A47" s="48"/>
      <c r="B47" s="93"/>
      <c r="C47" s="93"/>
      <c r="D47" s="78"/>
      <c r="E47" s="109"/>
      <c r="F47" s="109"/>
      <c r="G47" s="108"/>
      <c r="H47" s="108"/>
      <c r="I47" s="78"/>
      <c r="J47" s="107" t="s">
        <v>256</v>
      </c>
    </row>
    <row r="48" spans="1:10" ht="14" x14ac:dyDescent="0.3">
      <c r="A48" s="48"/>
      <c r="B48" s="93"/>
      <c r="C48" s="93"/>
      <c r="D48" s="78"/>
      <c r="E48" s="109"/>
      <c r="F48" s="109"/>
      <c r="G48" s="108"/>
      <c r="H48" s="108"/>
      <c r="I48" s="78"/>
      <c r="J48" s="107" t="s">
        <v>257</v>
      </c>
    </row>
    <row r="49" spans="1:10" ht="14.5" customHeight="1" x14ac:dyDescent="0.25">
      <c r="A49" s="111" t="s">
        <v>234</v>
      </c>
      <c r="B49" s="112"/>
      <c r="C49" s="121" t="s">
        <v>271</v>
      </c>
      <c r="D49" s="122"/>
      <c r="E49" s="119" t="s">
        <v>258</v>
      </c>
      <c r="F49" s="120"/>
      <c r="G49" s="113" t="s">
        <v>272</v>
      </c>
      <c r="H49" s="114"/>
      <c r="I49" s="114"/>
      <c r="J49" s="115"/>
    </row>
    <row r="50" spans="1:10" ht="14" x14ac:dyDescent="0.3">
      <c r="A50" s="48"/>
      <c r="B50" s="93"/>
      <c r="C50" s="108"/>
      <c r="D50" s="108"/>
      <c r="E50" s="109"/>
      <c r="F50" s="109"/>
      <c r="G50" s="110" t="s">
        <v>259</v>
      </c>
      <c r="H50" s="110"/>
      <c r="I50" s="110"/>
      <c r="J50" s="49"/>
    </row>
    <row r="51" spans="1:10" ht="13.9" customHeight="1" x14ac:dyDescent="0.25">
      <c r="A51" s="111" t="s">
        <v>235</v>
      </c>
      <c r="B51" s="112"/>
      <c r="C51" s="113" t="s">
        <v>273</v>
      </c>
      <c r="D51" s="114"/>
      <c r="E51" s="114"/>
      <c r="F51" s="114"/>
      <c r="G51" s="114"/>
      <c r="H51" s="114"/>
      <c r="I51" s="114"/>
      <c r="J51" s="115"/>
    </row>
    <row r="52" spans="1:10" ht="14" x14ac:dyDescent="0.3">
      <c r="A52" s="42"/>
      <c r="B52" s="78"/>
      <c r="C52" s="132" t="s">
        <v>236</v>
      </c>
      <c r="D52" s="132"/>
      <c r="E52" s="132"/>
      <c r="F52" s="132"/>
      <c r="G52" s="132"/>
      <c r="H52" s="132"/>
      <c r="I52" s="132"/>
      <c r="J52" s="44"/>
    </row>
    <row r="53" spans="1:10" ht="14" x14ac:dyDescent="0.3">
      <c r="A53" s="111" t="s">
        <v>237</v>
      </c>
      <c r="B53" s="112"/>
      <c r="C53" s="169" t="s">
        <v>274</v>
      </c>
      <c r="D53" s="170"/>
      <c r="E53" s="171"/>
      <c r="F53" s="109"/>
      <c r="G53" s="109"/>
      <c r="H53" s="124"/>
      <c r="I53" s="124"/>
      <c r="J53" s="172"/>
    </row>
    <row r="54" spans="1:10" ht="14" x14ac:dyDescent="0.3">
      <c r="A54" s="42"/>
      <c r="B54" s="78"/>
      <c r="C54" s="93"/>
      <c r="D54" s="78"/>
      <c r="E54" s="109"/>
      <c r="F54" s="109"/>
      <c r="G54" s="109"/>
      <c r="H54" s="109"/>
      <c r="I54" s="78"/>
      <c r="J54" s="44"/>
    </row>
    <row r="55" spans="1:10" ht="14.5" customHeight="1" x14ac:dyDescent="0.25">
      <c r="A55" s="111" t="s">
        <v>229</v>
      </c>
      <c r="B55" s="112"/>
      <c r="C55" s="162" t="s">
        <v>278</v>
      </c>
      <c r="D55" s="163"/>
      <c r="E55" s="163"/>
      <c r="F55" s="163"/>
      <c r="G55" s="163"/>
      <c r="H55" s="163"/>
      <c r="I55" s="163"/>
      <c r="J55" s="164"/>
    </row>
    <row r="56" spans="1:10" ht="14" x14ac:dyDescent="0.3">
      <c r="A56" s="42"/>
      <c r="B56" s="78"/>
      <c r="C56" s="78"/>
      <c r="D56" s="78"/>
      <c r="E56" s="109"/>
      <c r="F56" s="109"/>
      <c r="G56" s="109"/>
      <c r="H56" s="109"/>
      <c r="I56" s="78"/>
      <c r="J56" s="44"/>
    </row>
    <row r="57" spans="1:10" ht="14" x14ac:dyDescent="0.25">
      <c r="A57" s="111" t="s">
        <v>260</v>
      </c>
      <c r="B57" s="112"/>
      <c r="C57" s="162" t="s">
        <v>283</v>
      </c>
      <c r="D57" s="163"/>
      <c r="E57" s="163"/>
      <c r="F57" s="163"/>
      <c r="G57" s="163"/>
      <c r="H57" s="163"/>
      <c r="I57" s="163"/>
      <c r="J57" s="164"/>
    </row>
    <row r="58" spans="1:10" ht="14.5" customHeight="1" x14ac:dyDescent="0.3">
      <c r="A58" s="42"/>
      <c r="B58" s="78"/>
      <c r="C58" s="110" t="s">
        <v>261</v>
      </c>
      <c r="D58" s="110"/>
      <c r="E58" s="110"/>
      <c r="F58" s="110"/>
      <c r="G58" s="78"/>
      <c r="H58" s="78"/>
      <c r="I58" s="78"/>
      <c r="J58" s="44"/>
    </row>
    <row r="59" spans="1:10" ht="14" x14ac:dyDescent="0.25">
      <c r="A59" s="111" t="s">
        <v>262</v>
      </c>
      <c r="B59" s="112"/>
      <c r="C59" s="165" t="s">
        <v>284</v>
      </c>
      <c r="D59" s="166"/>
      <c r="E59" s="166"/>
      <c r="F59" s="166"/>
      <c r="G59" s="166"/>
      <c r="H59" s="166"/>
      <c r="I59" s="166"/>
      <c r="J59" s="167"/>
    </row>
    <row r="60" spans="1:10" ht="14.5" customHeight="1" x14ac:dyDescent="0.25">
      <c r="A60" s="50"/>
      <c r="B60" s="51"/>
      <c r="C60" s="168" t="s">
        <v>263</v>
      </c>
      <c r="D60" s="168"/>
      <c r="E60" s="168"/>
      <c r="F60" s="168"/>
      <c r="G60" s="168"/>
      <c r="H60" s="51"/>
      <c r="I60" s="51"/>
      <c r="J60" s="52"/>
    </row>
    <row r="67" ht="27" customHeight="1" x14ac:dyDescent="0.25"/>
    <row r="71" ht="38.5" customHeight="1" x14ac:dyDescent="0.25"/>
  </sheetData>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6ADA192E-CB6E-4FEF-ABC4-5F31845AAB50}"/>
    <hyperlink ref="C26" r:id="rId2" xr:uid="{DE9AB107-19D7-46E5-B30A-79ACF09E962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3"/>
  <sheetViews>
    <sheetView view="pageBreakPreview" topLeftCell="A7" zoomScaleNormal="100" zoomScaleSheetLayoutView="100" workbookViewId="0">
      <selection activeCell="G8" sqref="A8:I63"/>
    </sheetView>
  </sheetViews>
  <sheetFormatPr defaultColWidth="8.81640625" defaultRowHeight="12.5" x14ac:dyDescent="0.25"/>
  <cols>
    <col min="1" max="6" width="8.81640625" style="32"/>
    <col min="7" max="7" width="8.81640625" style="37"/>
    <col min="8" max="9" width="10.81640625" style="59" bestFit="1" customWidth="1"/>
    <col min="10" max="10" width="10.26953125" style="32" bestFit="1" customWidth="1"/>
    <col min="11" max="16384" width="8.81640625" style="32"/>
  </cols>
  <sheetData>
    <row r="1" spans="1:9" x14ac:dyDescent="0.25">
      <c r="A1" s="187" t="s">
        <v>1</v>
      </c>
      <c r="B1" s="188"/>
      <c r="C1" s="188"/>
      <c r="D1" s="188"/>
      <c r="E1" s="188"/>
      <c r="F1" s="188"/>
      <c r="G1" s="188"/>
      <c r="H1" s="188"/>
      <c r="I1" s="188"/>
    </row>
    <row r="2" spans="1:9" x14ac:dyDescent="0.25">
      <c r="A2" s="189" t="s">
        <v>280</v>
      </c>
      <c r="B2" s="190"/>
      <c r="C2" s="190"/>
      <c r="D2" s="190"/>
      <c r="E2" s="190"/>
      <c r="F2" s="190"/>
      <c r="G2" s="190"/>
      <c r="H2" s="190"/>
      <c r="I2" s="190"/>
    </row>
    <row r="3" spans="1:9" x14ac:dyDescent="0.25">
      <c r="A3" s="191" t="s">
        <v>14</v>
      </c>
      <c r="B3" s="192"/>
      <c r="C3" s="192"/>
      <c r="D3" s="192"/>
      <c r="E3" s="192"/>
      <c r="F3" s="192"/>
      <c r="G3" s="192"/>
      <c r="H3" s="192"/>
      <c r="I3" s="192"/>
    </row>
    <row r="4" spans="1:9" x14ac:dyDescent="0.25">
      <c r="A4" s="194" t="s">
        <v>279</v>
      </c>
      <c r="B4" s="195"/>
      <c r="C4" s="195"/>
      <c r="D4" s="195"/>
      <c r="E4" s="195"/>
      <c r="F4" s="195"/>
      <c r="G4" s="195"/>
      <c r="H4" s="195"/>
      <c r="I4" s="196"/>
    </row>
    <row r="5" spans="1:9" ht="52.5" x14ac:dyDescent="0.25">
      <c r="A5" s="177" t="s">
        <v>2</v>
      </c>
      <c r="B5" s="178"/>
      <c r="C5" s="178"/>
      <c r="D5" s="178"/>
      <c r="E5" s="178"/>
      <c r="F5" s="179"/>
      <c r="G5" s="33" t="s">
        <v>4</v>
      </c>
      <c r="H5" s="54" t="s">
        <v>204</v>
      </c>
      <c r="I5" s="55" t="s">
        <v>213</v>
      </c>
    </row>
    <row r="6" spans="1:9" x14ac:dyDescent="0.25">
      <c r="A6" s="175">
        <v>1</v>
      </c>
      <c r="B6" s="176"/>
      <c r="C6" s="176"/>
      <c r="D6" s="176"/>
      <c r="E6" s="176"/>
      <c r="F6" s="176"/>
      <c r="G6" s="34">
        <v>2</v>
      </c>
      <c r="H6" s="35">
        <v>3</v>
      </c>
      <c r="I6" s="35">
        <v>4</v>
      </c>
    </row>
    <row r="7" spans="1:9" x14ac:dyDescent="0.25">
      <c r="A7" s="180" t="s">
        <v>43</v>
      </c>
      <c r="B7" s="181"/>
      <c r="C7" s="181"/>
      <c r="D7" s="181"/>
      <c r="E7" s="181"/>
      <c r="F7" s="181"/>
      <c r="G7" s="181"/>
      <c r="H7" s="181"/>
      <c r="I7" s="182"/>
    </row>
    <row r="8" spans="1:9" ht="13" x14ac:dyDescent="0.25">
      <c r="A8" s="183" t="s">
        <v>16</v>
      </c>
      <c r="B8" s="184"/>
      <c r="C8" s="184"/>
      <c r="D8" s="184"/>
      <c r="E8" s="184"/>
      <c r="F8" s="184"/>
      <c r="G8" s="28">
        <v>1</v>
      </c>
      <c r="H8" s="56">
        <f>H9+H10+H16+H19</f>
        <v>21070447</v>
      </c>
      <c r="I8" s="56">
        <f>I9+I10+I16+I19</f>
        <v>23522947</v>
      </c>
    </row>
    <row r="9" spans="1:9" ht="13" x14ac:dyDescent="0.25">
      <c r="A9" s="173" t="s">
        <v>17</v>
      </c>
      <c r="B9" s="174"/>
      <c r="C9" s="174"/>
      <c r="D9" s="174"/>
      <c r="E9" s="174"/>
      <c r="F9" s="174"/>
      <c r="G9" s="26">
        <v>2</v>
      </c>
      <c r="H9" s="57">
        <v>630572</v>
      </c>
      <c r="I9" s="57">
        <v>1080165</v>
      </c>
    </row>
    <row r="10" spans="1:9" ht="13" x14ac:dyDescent="0.25">
      <c r="A10" s="183" t="s">
        <v>18</v>
      </c>
      <c r="B10" s="184"/>
      <c r="C10" s="184"/>
      <c r="D10" s="184"/>
      <c r="E10" s="184"/>
      <c r="F10" s="184"/>
      <c r="G10" s="28">
        <v>3</v>
      </c>
      <c r="H10" s="56">
        <f>H11+H12+H13+H14+H15</f>
        <v>399620</v>
      </c>
      <c r="I10" s="56">
        <f>I11+I12+I13+I14+I15</f>
        <v>1297386</v>
      </c>
    </row>
    <row r="11" spans="1:9" ht="13" x14ac:dyDescent="0.25">
      <c r="A11" s="174" t="s">
        <v>19</v>
      </c>
      <c r="B11" s="174"/>
      <c r="C11" s="174"/>
      <c r="D11" s="174"/>
      <c r="E11" s="174"/>
      <c r="F11" s="174"/>
      <c r="G11" s="26">
        <v>4</v>
      </c>
      <c r="H11" s="57">
        <v>0</v>
      </c>
      <c r="I11" s="57">
        <v>0</v>
      </c>
    </row>
    <row r="12" spans="1:9" ht="13" x14ac:dyDescent="0.25">
      <c r="A12" s="174" t="s">
        <v>20</v>
      </c>
      <c r="B12" s="174"/>
      <c r="C12" s="174"/>
      <c r="D12" s="174"/>
      <c r="E12" s="174"/>
      <c r="F12" s="174"/>
      <c r="G12" s="26">
        <v>5</v>
      </c>
      <c r="H12" s="57">
        <v>266705</v>
      </c>
      <c r="I12" s="57">
        <v>160729</v>
      </c>
    </row>
    <row r="13" spans="1:9" ht="13" x14ac:dyDescent="0.25">
      <c r="A13" s="174" t="s">
        <v>21</v>
      </c>
      <c r="B13" s="174"/>
      <c r="C13" s="174"/>
      <c r="D13" s="174"/>
      <c r="E13" s="174"/>
      <c r="F13" s="174"/>
      <c r="G13" s="26">
        <v>6</v>
      </c>
      <c r="H13" s="57">
        <v>8125</v>
      </c>
      <c r="I13" s="57">
        <v>3282</v>
      </c>
    </row>
    <row r="14" spans="1:9" ht="13" x14ac:dyDescent="0.25">
      <c r="A14" s="174" t="s">
        <v>22</v>
      </c>
      <c r="B14" s="174"/>
      <c r="C14" s="174"/>
      <c r="D14" s="174"/>
      <c r="E14" s="174"/>
      <c r="F14" s="174"/>
      <c r="G14" s="26">
        <v>7</v>
      </c>
      <c r="H14" s="57">
        <v>124790</v>
      </c>
      <c r="I14" s="57">
        <v>1133375</v>
      </c>
    </row>
    <row r="15" spans="1:9" ht="13" x14ac:dyDescent="0.25">
      <c r="A15" s="174" t="s">
        <v>23</v>
      </c>
      <c r="B15" s="174"/>
      <c r="C15" s="174"/>
      <c r="D15" s="174"/>
      <c r="E15" s="174"/>
      <c r="F15" s="174"/>
      <c r="G15" s="26">
        <v>8</v>
      </c>
      <c r="H15" s="57">
        <v>0</v>
      </c>
      <c r="I15" s="57">
        <v>0</v>
      </c>
    </row>
    <row r="16" spans="1:9" ht="13" x14ac:dyDescent="0.25">
      <c r="A16" s="183" t="s">
        <v>24</v>
      </c>
      <c r="B16" s="184"/>
      <c r="C16" s="184"/>
      <c r="D16" s="184"/>
      <c r="E16" s="184"/>
      <c r="F16" s="184"/>
      <c r="G16" s="28">
        <v>9</v>
      </c>
      <c r="H16" s="56">
        <f>H17+H18</f>
        <v>20040255</v>
      </c>
      <c r="I16" s="56">
        <f>I17+I18</f>
        <v>21145396</v>
      </c>
    </row>
    <row r="17" spans="1:9" ht="26.5" customHeight="1" x14ac:dyDescent="0.25">
      <c r="A17" s="193" t="s">
        <v>25</v>
      </c>
      <c r="B17" s="174"/>
      <c r="C17" s="174"/>
      <c r="D17" s="174"/>
      <c r="E17" s="174"/>
      <c r="F17" s="174"/>
      <c r="G17" s="36">
        <v>10</v>
      </c>
      <c r="H17" s="57">
        <v>19375969</v>
      </c>
      <c r="I17" s="57">
        <v>19375969</v>
      </c>
    </row>
    <row r="18" spans="1:9" ht="13" x14ac:dyDescent="0.25">
      <c r="A18" s="193" t="s">
        <v>26</v>
      </c>
      <c r="B18" s="174"/>
      <c r="C18" s="174"/>
      <c r="D18" s="174"/>
      <c r="E18" s="174"/>
      <c r="F18" s="174"/>
      <c r="G18" s="36">
        <v>11</v>
      </c>
      <c r="H18" s="57">
        <v>664286</v>
      </c>
      <c r="I18" s="57">
        <v>1769427</v>
      </c>
    </row>
    <row r="19" spans="1:9" ht="13" x14ac:dyDescent="0.25">
      <c r="A19" s="173" t="s">
        <v>15</v>
      </c>
      <c r="B19" s="174"/>
      <c r="C19" s="174"/>
      <c r="D19" s="174"/>
      <c r="E19" s="174"/>
      <c r="F19" s="174"/>
      <c r="G19" s="26">
        <v>12</v>
      </c>
      <c r="H19" s="57">
        <v>0</v>
      </c>
      <c r="I19" s="57">
        <v>0</v>
      </c>
    </row>
    <row r="20" spans="1:9" ht="13" x14ac:dyDescent="0.25">
      <c r="A20" s="183" t="s">
        <v>27</v>
      </c>
      <c r="B20" s="184"/>
      <c r="C20" s="184"/>
      <c r="D20" s="184"/>
      <c r="E20" s="184"/>
      <c r="F20" s="184"/>
      <c r="G20" s="28">
        <v>13</v>
      </c>
      <c r="H20" s="56">
        <f>H21+H27+H31</f>
        <v>21773518</v>
      </c>
      <c r="I20" s="56">
        <f>I21+I27+I31</f>
        <v>22369360</v>
      </c>
    </row>
    <row r="21" spans="1:9" ht="13" x14ac:dyDescent="0.25">
      <c r="A21" s="183" t="s">
        <v>28</v>
      </c>
      <c r="B21" s="184"/>
      <c r="C21" s="184"/>
      <c r="D21" s="184"/>
      <c r="E21" s="184"/>
      <c r="F21" s="184"/>
      <c r="G21" s="28">
        <v>14</v>
      </c>
      <c r="H21" s="56">
        <f>H22+H23+H24+H25+H26</f>
        <v>2001931</v>
      </c>
      <c r="I21" s="56">
        <f>I22+I23+I24+I25+I26</f>
        <v>2467873</v>
      </c>
    </row>
    <row r="22" spans="1:9" ht="13" x14ac:dyDescent="0.25">
      <c r="A22" s="174" t="s">
        <v>29</v>
      </c>
      <c r="B22" s="174"/>
      <c r="C22" s="174"/>
      <c r="D22" s="174"/>
      <c r="E22" s="174"/>
      <c r="F22" s="174"/>
      <c r="G22" s="26">
        <v>15</v>
      </c>
      <c r="H22" s="57">
        <v>1420517</v>
      </c>
      <c r="I22" s="57">
        <v>1703240</v>
      </c>
    </row>
    <row r="23" spans="1:9" ht="13" x14ac:dyDescent="0.25">
      <c r="A23" s="174" t="s">
        <v>30</v>
      </c>
      <c r="B23" s="174"/>
      <c r="C23" s="174"/>
      <c r="D23" s="174"/>
      <c r="E23" s="174"/>
      <c r="F23" s="174"/>
      <c r="G23" s="26">
        <v>16</v>
      </c>
      <c r="H23" s="57">
        <v>1470</v>
      </c>
      <c r="I23" s="57">
        <v>390</v>
      </c>
    </row>
    <row r="24" spans="1:9" ht="13" x14ac:dyDescent="0.25">
      <c r="A24" s="174" t="s">
        <v>31</v>
      </c>
      <c r="B24" s="174"/>
      <c r="C24" s="174"/>
      <c r="D24" s="174"/>
      <c r="E24" s="174"/>
      <c r="F24" s="174"/>
      <c r="G24" s="26">
        <v>17</v>
      </c>
      <c r="H24" s="57">
        <v>5977</v>
      </c>
      <c r="I24" s="57">
        <v>6074</v>
      </c>
    </row>
    <row r="25" spans="1:9" ht="13" x14ac:dyDescent="0.25">
      <c r="A25" s="174" t="s">
        <v>32</v>
      </c>
      <c r="B25" s="174"/>
      <c r="C25" s="174"/>
      <c r="D25" s="174"/>
      <c r="E25" s="174"/>
      <c r="F25" s="174"/>
      <c r="G25" s="26">
        <v>18</v>
      </c>
      <c r="H25" s="57">
        <v>5192</v>
      </c>
      <c r="I25" s="57">
        <v>199833</v>
      </c>
    </row>
    <row r="26" spans="1:9" ht="13" x14ac:dyDescent="0.25">
      <c r="A26" s="174" t="s">
        <v>33</v>
      </c>
      <c r="B26" s="174"/>
      <c r="C26" s="174"/>
      <c r="D26" s="174"/>
      <c r="E26" s="174"/>
      <c r="F26" s="174"/>
      <c r="G26" s="26">
        <v>19</v>
      </c>
      <c r="H26" s="57">
        <v>568775</v>
      </c>
      <c r="I26" s="57">
        <v>558336</v>
      </c>
    </row>
    <row r="27" spans="1:9" ht="13" x14ac:dyDescent="0.25">
      <c r="A27" s="183" t="s">
        <v>34</v>
      </c>
      <c r="B27" s="183"/>
      <c r="C27" s="183"/>
      <c r="D27" s="183"/>
      <c r="E27" s="183"/>
      <c r="F27" s="183"/>
      <c r="G27" s="28">
        <v>20</v>
      </c>
      <c r="H27" s="56">
        <f>H28+H29+H30</f>
        <v>17692980</v>
      </c>
      <c r="I27" s="56">
        <f>I28+I29+I30</f>
        <v>19583059</v>
      </c>
    </row>
    <row r="28" spans="1:9" ht="13" x14ac:dyDescent="0.25">
      <c r="A28" s="174" t="s">
        <v>35</v>
      </c>
      <c r="B28" s="174"/>
      <c r="C28" s="174"/>
      <c r="D28" s="174"/>
      <c r="E28" s="174"/>
      <c r="F28" s="174"/>
      <c r="G28" s="26">
        <v>21</v>
      </c>
      <c r="H28" s="57">
        <v>0</v>
      </c>
      <c r="I28" s="57">
        <v>0</v>
      </c>
    </row>
    <row r="29" spans="1:9" ht="13" x14ac:dyDescent="0.25">
      <c r="A29" s="174" t="s">
        <v>36</v>
      </c>
      <c r="B29" s="174"/>
      <c r="C29" s="174"/>
      <c r="D29" s="174"/>
      <c r="E29" s="174"/>
      <c r="F29" s="174"/>
      <c r="G29" s="26">
        <v>22</v>
      </c>
      <c r="H29" s="57">
        <v>0</v>
      </c>
      <c r="I29" s="57">
        <v>0</v>
      </c>
    </row>
    <row r="30" spans="1:9" ht="13" x14ac:dyDescent="0.25">
      <c r="A30" s="174" t="s">
        <v>37</v>
      </c>
      <c r="B30" s="174"/>
      <c r="C30" s="174"/>
      <c r="D30" s="174"/>
      <c r="E30" s="174"/>
      <c r="F30" s="174"/>
      <c r="G30" s="26">
        <v>23</v>
      </c>
      <c r="H30" s="57">
        <v>17692980</v>
      </c>
      <c r="I30" s="57">
        <v>19583059</v>
      </c>
    </row>
    <row r="31" spans="1:9" ht="13" x14ac:dyDescent="0.25">
      <c r="A31" s="173" t="s">
        <v>38</v>
      </c>
      <c r="B31" s="174"/>
      <c r="C31" s="174"/>
      <c r="D31" s="174"/>
      <c r="E31" s="174"/>
      <c r="F31" s="174"/>
      <c r="G31" s="26">
        <v>24</v>
      </c>
      <c r="H31" s="57">
        <v>2078607</v>
      </c>
      <c r="I31" s="57">
        <v>318428</v>
      </c>
    </row>
    <row r="32" spans="1:9" ht="27" customHeight="1" x14ac:dyDescent="0.25">
      <c r="A32" s="173" t="s">
        <v>39</v>
      </c>
      <c r="B32" s="174"/>
      <c r="C32" s="174"/>
      <c r="D32" s="174"/>
      <c r="E32" s="174"/>
      <c r="F32" s="174"/>
      <c r="G32" s="26">
        <v>25</v>
      </c>
      <c r="H32" s="57">
        <v>681640</v>
      </c>
      <c r="I32" s="57">
        <v>725743</v>
      </c>
    </row>
    <row r="33" spans="1:9" ht="13" x14ac:dyDescent="0.25">
      <c r="A33" s="183" t="s">
        <v>40</v>
      </c>
      <c r="B33" s="184"/>
      <c r="C33" s="184"/>
      <c r="D33" s="184"/>
      <c r="E33" s="184"/>
      <c r="F33" s="184"/>
      <c r="G33" s="28">
        <v>26</v>
      </c>
      <c r="H33" s="56">
        <f>H8+H20+H32</f>
        <v>43525605</v>
      </c>
      <c r="I33" s="56">
        <f>I8+I20+I32</f>
        <v>46618050</v>
      </c>
    </row>
    <row r="34" spans="1:9" ht="13" x14ac:dyDescent="0.25">
      <c r="A34" s="173" t="s">
        <v>41</v>
      </c>
      <c r="B34" s="174"/>
      <c r="C34" s="174"/>
      <c r="D34" s="174"/>
      <c r="E34" s="174"/>
      <c r="F34" s="174"/>
      <c r="G34" s="26">
        <v>27</v>
      </c>
      <c r="H34" s="57">
        <v>0</v>
      </c>
      <c r="I34" s="57">
        <v>0</v>
      </c>
    </row>
    <row r="35" spans="1:9" x14ac:dyDescent="0.25">
      <c r="A35" s="186" t="s">
        <v>3</v>
      </c>
      <c r="B35" s="186"/>
      <c r="C35" s="186"/>
      <c r="D35" s="186"/>
      <c r="E35" s="186"/>
      <c r="F35" s="186"/>
      <c r="G35" s="186"/>
      <c r="H35" s="186"/>
      <c r="I35" s="186"/>
    </row>
    <row r="36" spans="1:9" ht="13" x14ac:dyDescent="0.25">
      <c r="A36" s="183" t="s">
        <v>214</v>
      </c>
      <c r="B36" s="184"/>
      <c r="C36" s="184"/>
      <c r="D36" s="184"/>
      <c r="E36" s="184"/>
      <c r="F36" s="184"/>
      <c r="G36" s="28">
        <v>28</v>
      </c>
      <c r="H36" s="56">
        <f>H37+H38+H39+H44+H45+H46</f>
        <v>39386124</v>
      </c>
      <c r="I36" s="56">
        <f>I37+I38+I39+I44+I45+I46</f>
        <v>40579875</v>
      </c>
    </row>
    <row r="37" spans="1:9" x14ac:dyDescent="0.25">
      <c r="A37" s="174" t="s">
        <v>44</v>
      </c>
      <c r="B37" s="174"/>
      <c r="C37" s="174"/>
      <c r="D37" s="174"/>
      <c r="E37" s="174"/>
      <c r="F37" s="174"/>
      <c r="G37" s="26">
        <v>29</v>
      </c>
      <c r="H37" s="58">
        <v>46357000</v>
      </c>
      <c r="I37" s="58">
        <v>46357000</v>
      </c>
    </row>
    <row r="38" spans="1:9" x14ac:dyDescent="0.25">
      <c r="A38" s="174" t="s">
        <v>45</v>
      </c>
      <c r="B38" s="174"/>
      <c r="C38" s="174"/>
      <c r="D38" s="174"/>
      <c r="E38" s="174"/>
      <c r="F38" s="174"/>
      <c r="G38" s="26">
        <v>30</v>
      </c>
      <c r="H38" s="58">
        <v>13860181</v>
      </c>
      <c r="I38" s="58">
        <v>13860181</v>
      </c>
    </row>
    <row r="39" spans="1:9" ht="13" x14ac:dyDescent="0.25">
      <c r="A39" s="184" t="s">
        <v>46</v>
      </c>
      <c r="B39" s="184"/>
      <c r="C39" s="184"/>
      <c r="D39" s="184"/>
      <c r="E39" s="184"/>
      <c r="F39" s="184"/>
      <c r="G39" s="28">
        <v>31</v>
      </c>
      <c r="H39" s="56">
        <f>H40+H41+H42+H43</f>
        <v>141000</v>
      </c>
      <c r="I39" s="56">
        <f>I40+I41+I42+I43</f>
        <v>141000</v>
      </c>
    </row>
    <row r="40" spans="1:9" x14ac:dyDescent="0.25">
      <c r="A40" s="174" t="s">
        <v>47</v>
      </c>
      <c r="B40" s="174"/>
      <c r="C40" s="174"/>
      <c r="D40" s="174"/>
      <c r="E40" s="174"/>
      <c r="F40" s="174"/>
      <c r="G40" s="26">
        <v>32</v>
      </c>
      <c r="H40" s="58">
        <v>141000</v>
      </c>
      <c r="I40" s="58">
        <v>141000</v>
      </c>
    </row>
    <row r="41" spans="1:9" x14ac:dyDescent="0.25">
      <c r="A41" s="174" t="s">
        <v>48</v>
      </c>
      <c r="B41" s="174"/>
      <c r="C41" s="174"/>
      <c r="D41" s="174"/>
      <c r="E41" s="174"/>
      <c r="F41" s="174"/>
      <c r="G41" s="26">
        <v>33</v>
      </c>
      <c r="H41" s="58">
        <v>0</v>
      </c>
      <c r="I41" s="58">
        <v>0</v>
      </c>
    </row>
    <row r="42" spans="1:9" x14ac:dyDescent="0.25">
      <c r="A42" s="174" t="s">
        <v>49</v>
      </c>
      <c r="B42" s="174"/>
      <c r="C42" s="174"/>
      <c r="D42" s="174"/>
      <c r="E42" s="174"/>
      <c r="F42" s="174"/>
      <c r="G42" s="26">
        <v>34</v>
      </c>
      <c r="H42" s="58">
        <v>0</v>
      </c>
      <c r="I42" s="58">
        <v>0</v>
      </c>
    </row>
    <row r="43" spans="1:9" x14ac:dyDescent="0.25">
      <c r="A43" s="174" t="s">
        <v>50</v>
      </c>
      <c r="B43" s="174"/>
      <c r="C43" s="174"/>
      <c r="D43" s="174"/>
      <c r="E43" s="174"/>
      <c r="F43" s="174"/>
      <c r="G43" s="26">
        <v>35</v>
      </c>
      <c r="H43" s="58">
        <v>0</v>
      </c>
      <c r="I43" s="58">
        <v>0</v>
      </c>
    </row>
    <row r="44" spans="1:9" x14ac:dyDescent="0.25">
      <c r="A44" s="174" t="s">
        <v>51</v>
      </c>
      <c r="B44" s="174"/>
      <c r="C44" s="174"/>
      <c r="D44" s="174"/>
      <c r="E44" s="174"/>
      <c r="F44" s="174"/>
      <c r="G44" s="26">
        <v>36</v>
      </c>
      <c r="H44" s="58">
        <v>-22282590</v>
      </c>
      <c r="I44" s="58">
        <v>-20972057</v>
      </c>
    </row>
    <row r="45" spans="1:9" x14ac:dyDescent="0.25">
      <c r="A45" s="174" t="s">
        <v>52</v>
      </c>
      <c r="B45" s="174"/>
      <c r="C45" s="174"/>
      <c r="D45" s="174"/>
      <c r="E45" s="174"/>
      <c r="F45" s="174"/>
      <c r="G45" s="26">
        <v>37</v>
      </c>
      <c r="H45" s="58">
        <v>1310533</v>
      </c>
      <c r="I45" s="58">
        <v>1193751</v>
      </c>
    </row>
    <row r="46" spans="1:9" ht="13" x14ac:dyDescent="0.25">
      <c r="A46" s="173" t="s">
        <v>53</v>
      </c>
      <c r="B46" s="174"/>
      <c r="C46" s="174"/>
      <c r="D46" s="174"/>
      <c r="E46" s="174"/>
      <c r="F46" s="174"/>
      <c r="G46" s="26">
        <v>38</v>
      </c>
      <c r="H46" s="57">
        <v>0</v>
      </c>
      <c r="I46" s="57">
        <v>0</v>
      </c>
    </row>
    <row r="47" spans="1:9" ht="13" x14ac:dyDescent="0.25">
      <c r="A47" s="173" t="s">
        <v>54</v>
      </c>
      <c r="B47" s="174"/>
      <c r="C47" s="174"/>
      <c r="D47" s="174"/>
      <c r="E47" s="174"/>
      <c r="F47" s="174"/>
      <c r="G47" s="26">
        <v>39</v>
      </c>
      <c r="H47" s="57">
        <v>0</v>
      </c>
      <c r="I47" s="57">
        <v>0</v>
      </c>
    </row>
    <row r="48" spans="1:9" ht="13" x14ac:dyDescent="0.25">
      <c r="A48" s="183" t="s">
        <v>215</v>
      </c>
      <c r="B48" s="184"/>
      <c r="C48" s="184"/>
      <c r="D48" s="184"/>
      <c r="E48" s="184"/>
      <c r="F48" s="184"/>
      <c r="G48" s="28">
        <v>40</v>
      </c>
      <c r="H48" s="56">
        <f>H49+H50+H51+H52+H53+H54</f>
        <v>927849</v>
      </c>
      <c r="I48" s="56">
        <f>I49+I50+I51+I52+I53+I54</f>
        <v>1841918</v>
      </c>
    </row>
    <row r="49" spans="1:9" x14ac:dyDescent="0.25">
      <c r="A49" s="174" t="s">
        <v>55</v>
      </c>
      <c r="B49" s="174"/>
      <c r="C49" s="174"/>
      <c r="D49" s="174"/>
      <c r="E49" s="174"/>
      <c r="F49" s="174"/>
      <c r="G49" s="26">
        <v>41</v>
      </c>
      <c r="H49" s="58">
        <v>8945</v>
      </c>
      <c r="I49" s="58">
        <v>11351</v>
      </c>
    </row>
    <row r="50" spans="1:9" x14ac:dyDescent="0.25">
      <c r="A50" s="174" t="s">
        <v>56</v>
      </c>
      <c r="B50" s="174"/>
      <c r="C50" s="174"/>
      <c r="D50" s="174"/>
      <c r="E50" s="174"/>
      <c r="F50" s="174"/>
      <c r="G50" s="26">
        <v>42</v>
      </c>
      <c r="H50" s="58">
        <v>299469</v>
      </c>
      <c r="I50" s="58">
        <v>488763</v>
      </c>
    </row>
    <row r="51" spans="1:9" x14ac:dyDescent="0.25">
      <c r="A51" s="174" t="s">
        <v>57</v>
      </c>
      <c r="B51" s="174"/>
      <c r="C51" s="174"/>
      <c r="D51" s="174"/>
      <c r="E51" s="174"/>
      <c r="F51" s="174"/>
      <c r="G51" s="26">
        <v>43</v>
      </c>
      <c r="H51" s="58">
        <v>296506</v>
      </c>
      <c r="I51" s="58">
        <v>310224</v>
      </c>
    </row>
    <row r="52" spans="1:9" x14ac:dyDescent="0.25">
      <c r="A52" s="174" t="s">
        <v>58</v>
      </c>
      <c r="B52" s="174"/>
      <c r="C52" s="174"/>
      <c r="D52" s="174"/>
      <c r="E52" s="174"/>
      <c r="F52" s="174"/>
      <c r="G52" s="26">
        <v>44</v>
      </c>
      <c r="H52" s="58">
        <v>322929</v>
      </c>
      <c r="I52" s="58">
        <v>295767</v>
      </c>
    </row>
    <row r="53" spans="1:9" x14ac:dyDescent="0.25">
      <c r="A53" s="174" t="s">
        <v>59</v>
      </c>
      <c r="B53" s="174"/>
      <c r="C53" s="174"/>
      <c r="D53" s="174"/>
      <c r="E53" s="174"/>
      <c r="F53" s="174"/>
      <c r="G53" s="26">
        <v>45</v>
      </c>
      <c r="H53" s="58">
        <v>0</v>
      </c>
      <c r="I53" s="58">
        <v>2233</v>
      </c>
    </row>
    <row r="54" spans="1:9" x14ac:dyDescent="0.25">
      <c r="A54" s="174" t="s">
        <v>60</v>
      </c>
      <c r="B54" s="174"/>
      <c r="C54" s="174"/>
      <c r="D54" s="174"/>
      <c r="E54" s="174"/>
      <c r="F54" s="174"/>
      <c r="G54" s="26">
        <v>46</v>
      </c>
      <c r="H54" s="58">
        <v>0</v>
      </c>
      <c r="I54" s="58">
        <v>733580</v>
      </c>
    </row>
    <row r="55" spans="1:9" ht="13" x14ac:dyDescent="0.25">
      <c r="A55" s="173" t="s">
        <v>61</v>
      </c>
      <c r="B55" s="174"/>
      <c r="C55" s="174"/>
      <c r="D55" s="174"/>
      <c r="E55" s="174"/>
      <c r="F55" s="174"/>
      <c r="G55" s="26">
        <v>47</v>
      </c>
      <c r="H55" s="57">
        <v>0</v>
      </c>
      <c r="I55" s="57">
        <v>301761</v>
      </c>
    </row>
    <row r="56" spans="1:9" ht="13" x14ac:dyDescent="0.25">
      <c r="A56" s="173" t="s">
        <v>62</v>
      </c>
      <c r="B56" s="174"/>
      <c r="C56" s="174"/>
      <c r="D56" s="174"/>
      <c r="E56" s="174"/>
      <c r="F56" s="174"/>
      <c r="G56" s="26">
        <v>48</v>
      </c>
      <c r="H56" s="57">
        <v>0</v>
      </c>
      <c r="I56" s="57">
        <v>0</v>
      </c>
    </row>
    <row r="57" spans="1:9" ht="25.9" customHeight="1" x14ac:dyDescent="0.25">
      <c r="A57" s="173" t="s">
        <v>63</v>
      </c>
      <c r="B57" s="174"/>
      <c r="C57" s="174"/>
      <c r="D57" s="174"/>
      <c r="E57" s="174"/>
      <c r="F57" s="174"/>
      <c r="G57" s="26">
        <v>49</v>
      </c>
      <c r="H57" s="57">
        <v>3211632</v>
      </c>
      <c r="I57" s="57">
        <v>3894496</v>
      </c>
    </row>
    <row r="58" spans="1:9" ht="13" x14ac:dyDescent="0.25">
      <c r="A58" s="183" t="s">
        <v>216</v>
      </c>
      <c r="B58" s="184"/>
      <c r="C58" s="184"/>
      <c r="D58" s="184"/>
      <c r="E58" s="184"/>
      <c r="F58" s="184"/>
      <c r="G58" s="28">
        <v>50</v>
      </c>
      <c r="H58" s="56">
        <f>H36+H47+H48+H55+H56+H57</f>
        <v>43525605</v>
      </c>
      <c r="I58" s="56">
        <f>I36+I47+I48+I55+I56+I57</f>
        <v>46618050</v>
      </c>
    </row>
    <row r="59" spans="1:9" ht="13" x14ac:dyDescent="0.25">
      <c r="A59" s="173" t="s">
        <v>64</v>
      </c>
      <c r="B59" s="174"/>
      <c r="C59" s="174"/>
      <c r="D59" s="174"/>
      <c r="E59" s="174"/>
      <c r="F59" s="174"/>
      <c r="G59" s="26">
        <v>51</v>
      </c>
      <c r="H59" s="57">
        <v>0</v>
      </c>
      <c r="I59" s="57">
        <v>0</v>
      </c>
    </row>
    <row r="60" spans="1:9" ht="25.5" customHeight="1" x14ac:dyDescent="0.25">
      <c r="A60" s="173" t="s">
        <v>42</v>
      </c>
      <c r="B60" s="173"/>
      <c r="C60" s="173"/>
      <c r="D60" s="173"/>
      <c r="E60" s="173"/>
      <c r="F60" s="173"/>
      <c r="G60" s="185"/>
      <c r="H60" s="185"/>
      <c r="I60" s="185"/>
    </row>
    <row r="61" spans="1:9" ht="13" x14ac:dyDescent="0.25">
      <c r="A61" s="183" t="s">
        <v>65</v>
      </c>
      <c r="B61" s="184"/>
      <c r="C61" s="184"/>
      <c r="D61" s="184"/>
      <c r="E61" s="184"/>
      <c r="F61" s="184"/>
      <c r="G61" s="28">
        <v>52</v>
      </c>
      <c r="H61" s="56">
        <f>H62+H63</f>
        <v>0</v>
      </c>
      <c r="I61" s="56">
        <f>I62+I63</f>
        <v>0</v>
      </c>
    </row>
    <row r="62" spans="1:9" ht="13" x14ac:dyDescent="0.25">
      <c r="A62" s="173" t="s">
        <v>66</v>
      </c>
      <c r="B62" s="174"/>
      <c r="C62" s="174"/>
      <c r="D62" s="174"/>
      <c r="E62" s="174"/>
      <c r="F62" s="174"/>
      <c r="G62" s="26">
        <v>53</v>
      </c>
      <c r="H62" s="57">
        <v>0</v>
      </c>
      <c r="I62" s="57">
        <v>0</v>
      </c>
    </row>
    <row r="63" spans="1:9" ht="13" x14ac:dyDescent="0.25">
      <c r="A63" s="173" t="s">
        <v>67</v>
      </c>
      <c r="B63" s="174"/>
      <c r="C63" s="174"/>
      <c r="D63" s="174"/>
      <c r="E63" s="174"/>
      <c r="F63" s="174"/>
      <c r="G63" s="26">
        <v>54</v>
      </c>
      <c r="H63" s="57">
        <v>0</v>
      </c>
      <c r="I63" s="57">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disablePrompts="1" count="5">
    <dataValidation type="whole" operator="greaterThanOrEqual" allowBlank="1" showInputMessage="1" showErrorMessage="1" errorTitle="Pogrešan unos" error="Mogu se unijeti samo cjelobrojne pozitivne vrijednosti."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Pogrešan unos" error="Mogu se unijeti samo cjelobrojne vrijednosti."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5" right="0.75" top="1" bottom="1" header="0.5" footer="0.5"/>
  <pageSetup paperSize="9" scale="78" fitToWidth="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topLeftCell="A49" zoomScaleNormal="100" zoomScaleSheetLayoutView="110" workbookViewId="0">
      <selection activeCell="G7" sqref="A7:I64"/>
    </sheetView>
  </sheetViews>
  <sheetFormatPr defaultRowHeight="12.5" x14ac:dyDescent="0.25"/>
  <cols>
    <col min="1" max="6" width="9.1796875" style="23"/>
    <col min="7" max="7" width="9.1796875" style="5"/>
    <col min="8" max="8" width="11.26953125" style="61" customWidth="1"/>
    <col min="9" max="9" width="11.7265625" style="61" bestFit="1" customWidth="1"/>
    <col min="10" max="257" width="9.1796875" style="23"/>
    <col min="258" max="258" width="9.81640625" style="23" bestFit="1" customWidth="1"/>
    <col min="259" max="259" width="11.7265625" style="23" bestFit="1" customWidth="1"/>
    <col min="260" max="513" width="9.1796875" style="23"/>
    <col min="514" max="514" width="9.81640625" style="23" bestFit="1" customWidth="1"/>
    <col min="515" max="515" width="11.7265625" style="23" bestFit="1" customWidth="1"/>
    <col min="516" max="769" width="9.1796875" style="23"/>
    <col min="770" max="770" width="9.81640625" style="23" bestFit="1" customWidth="1"/>
    <col min="771" max="771" width="11.7265625" style="23" bestFit="1" customWidth="1"/>
    <col min="772" max="1025" width="9.1796875" style="23"/>
    <col min="1026" max="1026" width="9.81640625" style="23" bestFit="1" customWidth="1"/>
    <col min="1027" max="1027" width="11.7265625" style="23" bestFit="1" customWidth="1"/>
    <col min="1028" max="1281" width="9.1796875" style="23"/>
    <col min="1282" max="1282" width="9.81640625" style="23" bestFit="1" customWidth="1"/>
    <col min="1283" max="1283" width="11.7265625" style="23" bestFit="1" customWidth="1"/>
    <col min="1284" max="1537" width="9.1796875" style="23"/>
    <col min="1538" max="1538" width="9.81640625" style="23" bestFit="1" customWidth="1"/>
    <col min="1539" max="1539" width="11.7265625" style="23" bestFit="1" customWidth="1"/>
    <col min="1540" max="1793" width="9.1796875" style="23"/>
    <col min="1794" max="1794" width="9.81640625" style="23" bestFit="1" customWidth="1"/>
    <col min="1795" max="1795" width="11.7265625" style="23" bestFit="1" customWidth="1"/>
    <col min="1796" max="2049" width="9.1796875" style="23"/>
    <col min="2050" max="2050" width="9.81640625" style="23" bestFit="1" customWidth="1"/>
    <col min="2051" max="2051" width="11.7265625" style="23" bestFit="1" customWidth="1"/>
    <col min="2052" max="2305" width="9.1796875" style="23"/>
    <col min="2306" max="2306" width="9.81640625" style="23" bestFit="1" customWidth="1"/>
    <col min="2307" max="2307" width="11.7265625" style="23" bestFit="1" customWidth="1"/>
    <col min="2308" max="2561" width="9.1796875" style="23"/>
    <col min="2562" max="2562" width="9.81640625" style="23" bestFit="1" customWidth="1"/>
    <col min="2563" max="2563" width="11.7265625" style="23" bestFit="1" customWidth="1"/>
    <col min="2564" max="2817" width="9.1796875" style="23"/>
    <col min="2818" max="2818" width="9.81640625" style="23" bestFit="1" customWidth="1"/>
    <col min="2819" max="2819" width="11.7265625" style="23" bestFit="1" customWidth="1"/>
    <col min="2820" max="3073" width="9.1796875" style="23"/>
    <col min="3074" max="3074" width="9.81640625" style="23" bestFit="1" customWidth="1"/>
    <col min="3075" max="3075" width="11.7265625" style="23" bestFit="1" customWidth="1"/>
    <col min="3076" max="3329" width="9.1796875" style="23"/>
    <col min="3330" max="3330" width="9.81640625" style="23" bestFit="1" customWidth="1"/>
    <col min="3331" max="3331" width="11.7265625" style="23" bestFit="1" customWidth="1"/>
    <col min="3332" max="3585" width="9.1796875" style="23"/>
    <col min="3586" max="3586" width="9.81640625" style="23" bestFit="1" customWidth="1"/>
    <col min="3587" max="3587" width="11.7265625" style="23" bestFit="1" customWidth="1"/>
    <col min="3588" max="3841" width="9.1796875" style="23"/>
    <col min="3842" max="3842" width="9.81640625" style="23" bestFit="1" customWidth="1"/>
    <col min="3843" max="3843" width="11.7265625" style="23" bestFit="1" customWidth="1"/>
    <col min="3844" max="4097" width="9.1796875" style="23"/>
    <col min="4098" max="4098" width="9.81640625" style="23" bestFit="1" customWidth="1"/>
    <col min="4099" max="4099" width="11.7265625" style="23" bestFit="1" customWidth="1"/>
    <col min="4100" max="4353" width="9.1796875" style="23"/>
    <col min="4354" max="4354" width="9.81640625" style="23" bestFit="1" customWidth="1"/>
    <col min="4355" max="4355" width="11.7265625" style="23" bestFit="1" customWidth="1"/>
    <col min="4356" max="4609" width="9.1796875" style="23"/>
    <col min="4610" max="4610" width="9.81640625" style="23" bestFit="1" customWidth="1"/>
    <col min="4611" max="4611" width="11.7265625" style="23" bestFit="1" customWidth="1"/>
    <col min="4612" max="4865" width="9.1796875" style="23"/>
    <col min="4866" max="4866" width="9.81640625" style="23" bestFit="1" customWidth="1"/>
    <col min="4867" max="4867" width="11.7265625" style="23" bestFit="1" customWidth="1"/>
    <col min="4868" max="5121" width="9.1796875" style="23"/>
    <col min="5122" max="5122" width="9.81640625" style="23" bestFit="1" customWidth="1"/>
    <col min="5123" max="5123" width="11.7265625" style="23" bestFit="1" customWidth="1"/>
    <col min="5124" max="5377" width="9.1796875" style="23"/>
    <col min="5378" max="5378" width="9.81640625" style="23" bestFit="1" customWidth="1"/>
    <col min="5379" max="5379" width="11.7265625" style="23" bestFit="1" customWidth="1"/>
    <col min="5380" max="5633" width="9.1796875" style="23"/>
    <col min="5634" max="5634" width="9.81640625" style="23" bestFit="1" customWidth="1"/>
    <col min="5635" max="5635" width="11.7265625" style="23" bestFit="1" customWidth="1"/>
    <col min="5636" max="5889" width="9.1796875" style="23"/>
    <col min="5890" max="5890" width="9.81640625" style="23" bestFit="1" customWidth="1"/>
    <col min="5891" max="5891" width="11.7265625" style="23" bestFit="1" customWidth="1"/>
    <col min="5892" max="6145" width="9.1796875" style="23"/>
    <col min="6146" max="6146" width="9.81640625" style="23" bestFit="1" customWidth="1"/>
    <col min="6147" max="6147" width="11.7265625" style="23" bestFit="1" customWidth="1"/>
    <col min="6148" max="6401" width="9.1796875" style="23"/>
    <col min="6402" max="6402" width="9.81640625" style="23" bestFit="1" customWidth="1"/>
    <col min="6403" max="6403" width="11.7265625" style="23" bestFit="1" customWidth="1"/>
    <col min="6404" max="6657" width="9.1796875" style="23"/>
    <col min="6658" max="6658" width="9.81640625" style="23" bestFit="1" customWidth="1"/>
    <col min="6659" max="6659" width="11.7265625" style="23" bestFit="1" customWidth="1"/>
    <col min="6660" max="6913" width="9.1796875" style="23"/>
    <col min="6914" max="6914" width="9.81640625" style="23" bestFit="1" customWidth="1"/>
    <col min="6915" max="6915" width="11.7265625" style="23" bestFit="1" customWidth="1"/>
    <col min="6916" max="7169" width="9.1796875" style="23"/>
    <col min="7170" max="7170" width="9.81640625" style="23" bestFit="1" customWidth="1"/>
    <col min="7171" max="7171" width="11.7265625" style="23" bestFit="1" customWidth="1"/>
    <col min="7172" max="7425" width="9.1796875" style="23"/>
    <col min="7426" max="7426" width="9.81640625" style="23" bestFit="1" customWidth="1"/>
    <col min="7427" max="7427" width="11.7265625" style="23" bestFit="1" customWidth="1"/>
    <col min="7428" max="7681" width="9.1796875" style="23"/>
    <col min="7682" max="7682" width="9.81640625" style="23" bestFit="1" customWidth="1"/>
    <col min="7683" max="7683" width="11.7265625" style="23" bestFit="1" customWidth="1"/>
    <col min="7684" max="7937" width="9.1796875" style="23"/>
    <col min="7938" max="7938" width="9.81640625" style="23" bestFit="1" customWidth="1"/>
    <col min="7939" max="7939" width="11.7265625" style="23" bestFit="1" customWidth="1"/>
    <col min="7940" max="8193" width="9.1796875" style="23"/>
    <col min="8194" max="8194" width="9.81640625" style="23" bestFit="1" customWidth="1"/>
    <col min="8195" max="8195" width="11.7265625" style="23" bestFit="1" customWidth="1"/>
    <col min="8196" max="8449" width="9.1796875" style="23"/>
    <col min="8450" max="8450" width="9.81640625" style="23" bestFit="1" customWidth="1"/>
    <col min="8451" max="8451" width="11.7265625" style="23" bestFit="1" customWidth="1"/>
    <col min="8452" max="8705" width="9.1796875" style="23"/>
    <col min="8706" max="8706" width="9.81640625" style="23" bestFit="1" customWidth="1"/>
    <col min="8707" max="8707" width="11.7265625" style="23" bestFit="1" customWidth="1"/>
    <col min="8708" max="8961" width="9.1796875" style="23"/>
    <col min="8962" max="8962" width="9.81640625" style="23" bestFit="1" customWidth="1"/>
    <col min="8963" max="8963" width="11.7265625" style="23" bestFit="1" customWidth="1"/>
    <col min="8964" max="9217" width="9.1796875" style="23"/>
    <col min="9218" max="9218" width="9.81640625" style="23" bestFit="1" customWidth="1"/>
    <col min="9219" max="9219" width="11.7265625" style="23" bestFit="1" customWidth="1"/>
    <col min="9220" max="9473" width="9.1796875" style="23"/>
    <col min="9474" max="9474" width="9.81640625" style="23" bestFit="1" customWidth="1"/>
    <col min="9475" max="9475" width="11.7265625" style="23" bestFit="1" customWidth="1"/>
    <col min="9476" max="9729" width="9.1796875" style="23"/>
    <col min="9730" max="9730" width="9.81640625" style="23" bestFit="1" customWidth="1"/>
    <col min="9731" max="9731" width="11.7265625" style="23" bestFit="1" customWidth="1"/>
    <col min="9732" max="9985" width="9.1796875" style="23"/>
    <col min="9986" max="9986" width="9.81640625" style="23" bestFit="1" customWidth="1"/>
    <col min="9987" max="9987" width="11.7265625" style="23" bestFit="1" customWidth="1"/>
    <col min="9988" max="10241" width="9.1796875" style="23"/>
    <col min="10242" max="10242" width="9.81640625" style="23" bestFit="1" customWidth="1"/>
    <col min="10243" max="10243" width="11.7265625" style="23" bestFit="1" customWidth="1"/>
    <col min="10244" max="10497" width="9.1796875" style="23"/>
    <col min="10498" max="10498" width="9.81640625" style="23" bestFit="1" customWidth="1"/>
    <col min="10499" max="10499" width="11.7265625" style="23" bestFit="1" customWidth="1"/>
    <col min="10500" max="10753" width="9.1796875" style="23"/>
    <col min="10754" max="10754" width="9.81640625" style="23" bestFit="1" customWidth="1"/>
    <col min="10755" max="10755" width="11.7265625" style="23" bestFit="1" customWidth="1"/>
    <col min="10756" max="11009" width="9.1796875" style="23"/>
    <col min="11010" max="11010" width="9.81640625" style="23" bestFit="1" customWidth="1"/>
    <col min="11011" max="11011" width="11.7265625" style="23" bestFit="1" customWidth="1"/>
    <col min="11012" max="11265" width="9.1796875" style="23"/>
    <col min="11266" max="11266" width="9.81640625" style="23" bestFit="1" customWidth="1"/>
    <col min="11267" max="11267" width="11.7265625" style="23" bestFit="1" customWidth="1"/>
    <col min="11268" max="11521" width="9.1796875" style="23"/>
    <col min="11522" max="11522" width="9.81640625" style="23" bestFit="1" customWidth="1"/>
    <col min="11523" max="11523" width="11.7265625" style="23" bestFit="1" customWidth="1"/>
    <col min="11524" max="11777" width="9.1796875" style="23"/>
    <col min="11778" max="11778" width="9.81640625" style="23" bestFit="1" customWidth="1"/>
    <col min="11779" max="11779" width="11.7265625" style="23" bestFit="1" customWidth="1"/>
    <col min="11780" max="12033" width="9.1796875" style="23"/>
    <col min="12034" max="12034" width="9.81640625" style="23" bestFit="1" customWidth="1"/>
    <col min="12035" max="12035" width="11.7265625" style="23" bestFit="1" customWidth="1"/>
    <col min="12036" max="12289" width="9.1796875" style="23"/>
    <col min="12290" max="12290" width="9.81640625" style="23" bestFit="1" customWidth="1"/>
    <col min="12291" max="12291" width="11.7265625" style="23" bestFit="1" customWidth="1"/>
    <col min="12292" max="12545" width="9.1796875" style="23"/>
    <col min="12546" max="12546" width="9.81640625" style="23" bestFit="1" customWidth="1"/>
    <col min="12547" max="12547" width="11.7265625" style="23" bestFit="1" customWidth="1"/>
    <col min="12548" max="12801" width="9.1796875" style="23"/>
    <col min="12802" max="12802" width="9.81640625" style="23" bestFit="1" customWidth="1"/>
    <col min="12803" max="12803" width="11.7265625" style="23" bestFit="1" customWidth="1"/>
    <col min="12804" max="13057" width="9.1796875" style="23"/>
    <col min="13058" max="13058" width="9.81640625" style="23" bestFit="1" customWidth="1"/>
    <col min="13059" max="13059" width="11.7265625" style="23" bestFit="1" customWidth="1"/>
    <col min="13060" max="13313" width="9.1796875" style="23"/>
    <col min="13314" max="13314" width="9.81640625" style="23" bestFit="1" customWidth="1"/>
    <col min="13315" max="13315" width="11.7265625" style="23" bestFit="1" customWidth="1"/>
    <col min="13316" max="13569" width="9.1796875" style="23"/>
    <col min="13570" max="13570" width="9.81640625" style="23" bestFit="1" customWidth="1"/>
    <col min="13571" max="13571" width="11.7265625" style="23" bestFit="1" customWidth="1"/>
    <col min="13572" max="13825" width="9.1796875" style="23"/>
    <col min="13826" max="13826" width="9.81640625" style="23" bestFit="1" customWidth="1"/>
    <col min="13827" max="13827" width="11.7265625" style="23" bestFit="1" customWidth="1"/>
    <col min="13828" max="14081" width="9.1796875" style="23"/>
    <col min="14082" max="14082" width="9.81640625" style="23" bestFit="1" customWidth="1"/>
    <col min="14083" max="14083" width="11.7265625" style="23" bestFit="1" customWidth="1"/>
    <col min="14084" max="14337" width="9.1796875" style="23"/>
    <col min="14338" max="14338" width="9.81640625" style="23" bestFit="1" customWidth="1"/>
    <col min="14339" max="14339" width="11.7265625" style="23" bestFit="1" customWidth="1"/>
    <col min="14340" max="14593" width="9.1796875" style="23"/>
    <col min="14594" max="14594" width="9.81640625" style="23" bestFit="1" customWidth="1"/>
    <col min="14595" max="14595" width="11.7265625" style="23" bestFit="1" customWidth="1"/>
    <col min="14596" max="14849" width="9.1796875" style="23"/>
    <col min="14850" max="14850" width="9.81640625" style="23" bestFit="1" customWidth="1"/>
    <col min="14851" max="14851" width="11.7265625" style="23" bestFit="1" customWidth="1"/>
    <col min="14852" max="15105" width="9.1796875" style="23"/>
    <col min="15106" max="15106" width="9.81640625" style="23" bestFit="1" customWidth="1"/>
    <col min="15107" max="15107" width="11.7265625" style="23" bestFit="1" customWidth="1"/>
    <col min="15108" max="15361" width="9.1796875" style="23"/>
    <col min="15362" max="15362" width="9.81640625" style="23" bestFit="1" customWidth="1"/>
    <col min="15363" max="15363" width="11.7265625" style="23" bestFit="1" customWidth="1"/>
    <col min="15364" max="15617" width="9.1796875" style="23"/>
    <col min="15618" max="15618" width="9.81640625" style="23" bestFit="1" customWidth="1"/>
    <col min="15619" max="15619" width="11.7265625" style="23" bestFit="1" customWidth="1"/>
    <col min="15620" max="15873" width="9.1796875" style="23"/>
    <col min="15874" max="15874" width="9.81640625" style="23" bestFit="1" customWidth="1"/>
    <col min="15875" max="15875" width="11.7265625" style="23" bestFit="1" customWidth="1"/>
    <col min="15876" max="16129" width="9.1796875" style="23"/>
    <col min="16130" max="16130" width="9.81640625" style="23" bestFit="1" customWidth="1"/>
    <col min="16131" max="16131" width="11.7265625" style="23" bestFit="1" customWidth="1"/>
    <col min="16132" max="16378" width="9.1796875" style="23"/>
    <col min="16379" max="16384" width="9.1796875" style="23" customWidth="1"/>
  </cols>
  <sheetData>
    <row r="1" spans="1:9" x14ac:dyDescent="0.25">
      <c r="A1" s="199" t="s">
        <v>5</v>
      </c>
      <c r="B1" s="188"/>
      <c r="C1" s="188"/>
      <c r="D1" s="188"/>
      <c r="E1" s="188"/>
      <c r="F1" s="188"/>
      <c r="G1" s="188"/>
      <c r="H1" s="188"/>
      <c r="I1" s="188"/>
    </row>
    <row r="2" spans="1:9" x14ac:dyDescent="0.25">
      <c r="A2" s="197" t="s">
        <v>281</v>
      </c>
      <c r="B2" s="198"/>
      <c r="C2" s="198"/>
      <c r="D2" s="198"/>
      <c r="E2" s="198"/>
      <c r="F2" s="198"/>
      <c r="G2" s="198"/>
      <c r="H2" s="198"/>
      <c r="I2" s="198"/>
    </row>
    <row r="3" spans="1:9" x14ac:dyDescent="0.25">
      <c r="A3" s="205" t="s">
        <v>14</v>
      </c>
      <c r="B3" s="206"/>
      <c r="C3" s="206"/>
      <c r="D3" s="206"/>
      <c r="E3" s="206"/>
      <c r="F3" s="206"/>
      <c r="G3" s="206"/>
      <c r="H3" s="206"/>
      <c r="I3" s="206"/>
    </row>
    <row r="4" spans="1:9" x14ac:dyDescent="0.25">
      <c r="A4" s="202" t="s">
        <v>279</v>
      </c>
      <c r="B4" s="203"/>
      <c r="C4" s="203"/>
      <c r="D4" s="203"/>
      <c r="E4" s="203"/>
      <c r="F4" s="203"/>
      <c r="G4" s="203"/>
      <c r="H4" s="203"/>
      <c r="I4" s="204"/>
    </row>
    <row r="5" spans="1:9" ht="31.5" x14ac:dyDescent="0.25">
      <c r="A5" s="200" t="s">
        <v>2</v>
      </c>
      <c r="B5" s="178"/>
      <c r="C5" s="178"/>
      <c r="D5" s="178"/>
      <c r="E5" s="178"/>
      <c r="F5" s="179"/>
      <c r="G5" s="30" t="s">
        <v>6</v>
      </c>
      <c r="H5" s="60" t="s">
        <v>205</v>
      </c>
      <c r="I5" s="60" t="s">
        <v>206</v>
      </c>
    </row>
    <row r="6" spans="1:9" x14ac:dyDescent="0.25">
      <c r="A6" s="201">
        <v>1</v>
      </c>
      <c r="B6" s="176"/>
      <c r="C6" s="176"/>
      <c r="D6" s="176"/>
      <c r="E6" s="176"/>
      <c r="F6" s="176"/>
      <c r="G6" s="25">
        <v>2</v>
      </c>
      <c r="H6" s="31">
        <v>3</v>
      </c>
      <c r="I6" s="31">
        <v>4</v>
      </c>
    </row>
    <row r="7" spans="1:9" ht="13" x14ac:dyDescent="0.25">
      <c r="A7" s="183" t="s">
        <v>222</v>
      </c>
      <c r="B7" s="184"/>
      <c r="C7" s="184"/>
      <c r="D7" s="184"/>
      <c r="E7" s="184"/>
      <c r="F7" s="184"/>
      <c r="G7" s="28">
        <v>1</v>
      </c>
      <c r="H7" s="56">
        <f>H8+H15</f>
        <v>13573558</v>
      </c>
      <c r="I7" s="56">
        <f>I8+I15</f>
        <v>14263379</v>
      </c>
    </row>
    <row r="8" spans="1:9" ht="13" x14ac:dyDescent="0.25">
      <c r="A8" s="184" t="s">
        <v>71</v>
      </c>
      <c r="B8" s="184"/>
      <c r="C8" s="184"/>
      <c r="D8" s="184"/>
      <c r="E8" s="184"/>
      <c r="F8" s="184"/>
      <c r="G8" s="28">
        <v>2</v>
      </c>
      <c r="H8" s="56">
        <f>SUM(H9:H14)</f>
        <v>9130781</v>
      </c>
      <c r="I8" s="56">
        <f>SUM(I9:I14)</f>
        <v>9215269</v>
      </c>
    </row>
    <row r="9" spans="1:9" x14ac:dyDescent="0.25">
      <c r="A9" s="174" t="s">
        <v>72</v>
      </c>
      <c r="B9" s="174"/>
      <c r="C9" s="174"/>
      <c r="D9" s="174"/>
      <c r="E9" s="174"/>
      <c r="F9" s="174"/>
      <c r="G9" s="26">
        <v>3</v>
      </c>
      <c r="H9" s="58">
        <v>3539548</v>
      </c>
      <c r="I9" s="58">
        <v>4005266</v>
      </c>
    </row>
    <row r="10" spans="1:9" x14ac:dyDescent="0.25">
      <c r="A10" s="174" t="s">
        <v>73</v>
      </c>
      <c r="B10" s="174"/>
      <c r="C10" s="174"/>
      <c r="D10" s="174"/>
      <c r="E10" s="174"/>
      <c r="F10" s="174"/>
      <c r="G10" s="26">
        <v>4</v>
      </c>
      <c r="H10" s="58">
        <v>4204410</v>
      </c>
      <c r="I10" s="58">
        <v>3931751</v>
      </c>
    </row>
    <row r="11" spans="1:9" x14ac:dyDescent="0.25">
      <c r="A11" s="174" t="s">
        <v>74</v>
      </c>
      <c r="B11" s="174"/>
      <c r="C11" s="174"/>
      <c r="D11" s="174"/>
      <c r="E11" s="174"/>
      <c r="F11" s="174"/>
      <c r="G11" s="26">
        <v>5</v>
      </c>
      <c r="H11" s="58">
        <v>929458</v>
      </c>
      <c r="I11" s="58">
        <v>882321</v>
      </c>
    </row>
    <row r="12" spans="1:9" x14ac:dyDescent="0.25">
      <c r="A12" s="174" t="s">
        <v>75</v>
      </c>
      <c r="B12" s="174"/>
      <c r="C12" s="174"/>
      <c r="D12" s="174"/>
      <c r="E12" s="174"/>
      <c r="F12" s="174"/>
      <c r="G12" s="26">
        <v>6</v>
      </c>
      <c r="H12" s="58">
        <v>0</v>
      </c>
      <c r="I12" s="58">
        <v>0</v>
      </c>
    </row>
    <row r="13" spans="1:9" x14ac:dyDescent="0.25">
      <c r="A13" s="174" t="s">
        <v>76</v>
      </c>
      <c r="B13" s="174"/>
      <c r="C13" s="174"/>
      <c r="D13" s="174"/>
      <c r="E13" s="174"/>
      <c r="F13" s="174"/>
      <c r="G13" s="26">
        <v>7</v>
      </c>
      <c r="H13" s="58">
        <v>0</v>
      </c>
      <c r="I13" s="58">
        <v>0</v>
      </c>
    </row>
    <row r="14" spans="1:9" x14ac:dyDescent="0.25">
      <c r="A14" s="174" t="s">
        <v>77</v>
      </c>
      <c r="B14" s="174"/>
      <c r="C14" s="174"/>
      <c r="D14" s="174"/>
      <c r="E14" s="174"/>
      <c r="F14" s="174"/>
      <c r="G14" s="26">
        <v>8</v>
      </c>
      <c r="H14" s="58">
        <v>457365</v>
      </c>
      <c r="I14" s="58">
        <v>395931</v>
      </c>
    </row>
    <row r="15" spans="1:9" ht="13" x14ac:dyDescent="0.25">
      <c r="A15" s="184" t="s">
        <v>78</v>
      </c>
      <c r="B15" s="184"/>
      <c r="C15" s="184"/>
      <c r="D15" s="184"/>
      <c r="E15" s="184"/>
      <c r="F15" s="184"/>
      <c r="G15" s="28">
        <v>9</v>
      </c>
      <c r="H15" s="56">
        <f>H16+H17+H18</f>
        <v>4442777</v>
      </c>
      <c r="I15" s="56">
        <f>I16+I17+I18</f>
        <v>5048110</v>
      </c>
    </row>
    <row r="16" spans="1:9" ht="28.15" customHeight="1" x14ac:dyDescent="0.25">
      <c r="A16" s="174" t="s">
        <v>79</v>
      </c>
      <c r="B16" s="174"/>
      <c r="C16" s="174"/>
      <c r="D16" s="174"/>
      <c r="E16" s="174"/>
      <c r="F16" s="174"/>
      <c r="G16" s="26">
        <v>10</v>
      </c>
      <c r="H16" s="58">
        <v>0</v>
      </c>
      <c r="I16" s="58">
        <v>0</v>
      </c>
    </row>
    <row r="17" spans="1:9" x14ac:dyDescent="0.25">
      <c r="A17" s="174" t="s">
        <v>80</v>
      </c>
      <c r="B17" s="174"/>
      <c r="C17" s="174"/>
      <c r="D17" s="174"/>
      <c r="E17" s="174"/>
      <c r="F17" s="174"/>
      <c r="G17" s="26">
        <v>11</v>
      </c>
      <c r="H17" s="58">
        <v>2247615</v>
      </c>
      <c r="I17" s="58">
        <v>2349117</v>
      </c>
    </row>
    <row r="18" spans="1:9" x14ac:dyDescent="0.25">
      <c r="A18" s="174" t="s">
        <v>81</v>
      </c>
      <c r="B18" s="174"/>
      <c r="C18" s="174"/>
      <c r="D18" s="174"/>
      <c r="E18" s="174"/>
      <c r="F18" s="174"/>
      <c r="G18" s="26">
        <v>12</v>
      </c>
      <c r="H18" s="58">
        <v>2195162</v>
      </c>
      <c r="I18" s="58">
        <v>2698993</v>
      </c>
    </row>
    <row r="19" spans="1:9" ht="13" x14ac:dyDescent="0.25">
      <c r="A19" s="183" t="s">
        <v>82</v>
      </c>
      <c r="B19" s="184"/>
      <c r="C19" s="184"/>
      <c r="D19" s="184"/>
      <c r="E19" s="184"/>
      <c r="F19" s="184"/>
      <c r="G19" s="28">
        <v>13</v>
      </c>
      <c r="H19" s="56">
        <f>H20+H23+H27+H28+H29+H32+H33</f>
        <v>13556609</v>
      </c>
      <c r="I19" s="56">
        <f>I20+I23+I27+I28+I29+I32+I33</f>
        <v>14387619</v>
      </c>
    </row>
    <row r="20" spans="1:9" ht="13" x14ac:dyDescent="0.25">
      <c r="A20" s="184" t="s">
        <v>83</v>
      </c>
      <c r="B20" s="184"/>
      <c r="C20" s="184"/>
      <c r="D20" s="184"/>
      <c r="E20" s="184"/>
      <c r="F20" s="184"/>
      <c r="G20" s="28">
        <v>14</v>
      </c>
      <c r="H20" s="56">
        <f>H21+H22</f>
        <v>4547911</v>
      </c>
      <c r="I20" s="56">
        <f>I21+I22</f>
        <v>3939223</v>
      </c>
    </row>
    <row r="21" spans="1:9" x14ac:dyDescent="0.25">
      <c r="A21" s="174" t="s">
        <v>84</v>
      </c>
      <c r="B21" s="174"/>
      <c r="C21" s="174"/>
      <c r="D21" s="174"/>
      <c r="E21" s="174"/>
      <c r="F21" s="174"/>
      <c r="G21" s="26">
        <v>15</v>
      </c>
      <c r="H21" s="58">
        <v>485302</v>
      </c>
      <c r="I21" s="58">
        <v>488428</v>
      </c>
    </row>
    <row r="22" spans="1:9" x14ac:dyDescent="0.25">
      <c r="A22" s="174" t="s">
        <v>85</v>
      </c>
      <c r="B22" s="174"/>
      <c r="C22" s="174"/>
      <c r="D22" s="174"/>
      <c r="E22" s="174"/>
      <c r="F22" s="174"/>
      <c r="G22" s="26">
        <v>16</v>
      </c>
      <c r="H22" s="58">
        <v>4062609</v>
      </c>
      <c r="I22" s="58">
        <v>3450795</v>
      </c>
    </row>
    <row r="23" spans="1:9" ht="13" x14ac:dyDescent="0.25">
      <c r="A23" s="184" t="s">
        <v>217</v>
      </c>
      <c r="B23" s="184"/>
      <c r="C23" s="184"/>
      <c r="D23" s="184"/>
      <c r="E23" s="184"/>
      <c r="F23" s="184"/>
      <c r="G23" s="28">
        <v>17</v>
      </c>
      <c r="H23" s="56">
        <f>H24+H25+H26</f>
        <v>6200465</v>
      </c>
      <c r="I23" s="56">
        <f>I24+I25+I26</f>
        <v>6600233</v>
      </c>
    </row>
    <row r="24" spans="1:9" x14ac:dyDescent="0.25">
      <c r="A24" s="174" t="s">
        <v>86</v>
      </c>
      <c r="B24" s="174"/>
      <c r="C24" s="174"/>
      <c r="D24" s="174"/>
      <c r="E24" s="174"/>
      <c r="F24" s="174"/>
      <c r="G24" s="26">
        <v>18</v>
      </c>
      <c r="H24" s="58">
        <v>3358943</v>
      </c>
      <c r="I24" s="58">
        <v>3616650</v>
      </c>
    </row>
    <row r="25" spans="1:9" x14ac:dyDescent="0.25">
      <c r="A25" s="174" t="s">
        <v>87</v>
      </c>
      <c r="B25" s="174"/>
      <c r="C25" s="174"/>
      <c r="D25" s="174"/>
      <c r="E25" s="174"/>
      <c r="F25" s="174"/>
      <c r="G25" s="26">
        <v>19</v>
      </c>
      <c r="H25" s="58">
        <v>1952474</v>
      </c>
      <c r="I25" s="58">
        <v>2076987</v>
      </c>
    </row>
    <row r="26" spans="1:9" x14ac:dyDescent="0.25">
      <c r="A26" s="174" t="s">
        <v>88</v>
      </c>
      <c r="B26" s="174"/>
      <c r="C26" s="174"/>
      <c r="D26" s="174"/>
      <c r="E26" s="174"/>
      <c r="F26" s="174"/>
      <c r="G26" s="26">
        <v>20</v>
      </c>
      <c r="H26" s="58">
        <v>889048</v>
      </c>
      <c r="I26" s="58">
        <v>906596</v>
      </c>
    </row>
    <row r="27" spans="1:9" x14ac:dyDescent="0.25">
      <c r="A27" s="174" t="s">
        <v>89</v>
      </c>
      <c r="B27" s="174"/>
      <c r="C27" s="174"/>
      <c r="D27" s="174"/>
      <c r="E27" s="174"/>
      <c r="F27" s="174"/>
      <c r="G27" s="26">
        <v>21</v>
      </c>
      <c r="H27" s="58">
        <v>367598</v>
      </c>
      <c r="I27" s="58">
        <v>1076658</v>
      </c>
    </row>
    <row r="28" spans="1:9" x14ac:dyDescent="0.25">
      <c r="A28" s="174" t="s">
        <v>90</v>
      </c>
      <c r="B28" s="174"/>
      <c r="C28" s="174"/>
      <c r="D28" s="174"/>
      <c r="E28" s="174"/>
      <c r="F28" s="174"/>
      <c r="G28" s="26">
        <v>22</v>
      </c>
      <c r="H28" s="58">
        <v>1803028</v>
      </c>
      <c r="I28" s="58">
        <v>2307099</v>
      </c>
    </row>
    <row r="29" spans="1:9" ht="13" x14ac:dyDescent="0.25">
      <c r="A29" s="184" t="s">
        <v>91</v>
      </c>
      <c r="B29" s="184"/>
      <c r="C29" s="184"/>
      <c r="D29" s="184"/>
      <c r="E29" s="184"/>
      <c r="F29" s="184"/>
      <c r="G29" s="28">
        <v>23</v>
      </c>
      <c r="H29" s="56">
        <f>H30+H31</f>
        <v>339733</v>
      </c>
      <c r="I29" s="56">
        <f>I30+I31</f>
        <v>388053</v>
      </c>
    </row>
    <row r="30" spans="1:9" x14ac:dyDescent="0.25">
      <c r="A30" s="174" t="s">
        <v>92</v>
      </c>
      <c r="B30" s="174"/>
      <c r="C30" s="174"/>
      <c r="D30" s="174"/>
      <c r="E30" s="174"/>
      <c r="F30" s="174"/>
      <c r="G30" s="26">
        <v>24</v>
      </c>
      <c r="H30" s="58">
        <v>0</v>
      </c>
      <c r="I30" s="58">
        <v>0</v>
      </c>
    </row>
    <row r="31" spans="1:9" x14ac:dyDescent="0.25">
      <c r="A31" s="174" t="s">
        <v>93</v>
      </c>
      <c r="B31" s="174"/>
      <c r="C31" s="174"/>
      <c r="D31" s="174"/>
      <c r="E31" s="174"/>
      <c r="F31" s="174"/>
      <c r="G31" s="26">
        <v>25</v>
      </c>
      <c r="H31" s="58">
        <v>339733</v>
      </c>
      <c r="I31" s="58">
        <v>388053</v>
      </c>
    </row>
    <row r="32" spans="1:9" x14ac:dyDescent="0.25">
      <c r="A32" s="174" t="s">
        <v>94</v>
      </c>
      <c r="B32" s="174"/>
      <c r="C32" s="174"/>
      <c r="D32" s="174"/>
      <c r="E32" s="174"/>
      <c r="F32" s="174"/>
      <c r="G32" s="26">
        <v>26</v>
      </c>
      <c r="H32" s="58">
        <v>0</v>
      </c>
      <c r="I32" s="58">
        <v>0</v>
      </c>
    </row>
    <row r="33" spans="1:9" x14ac:dyDescent="0.25">
      <c r="A33" s="174" t="s">
        <v>95</v>
      </c>
      <c r="B33" s="174"/>
      <c r="C33" s="174"/>
      <c r="D33" s="174"/>
      <c r="E33" s="174"/>
      <c r="F33" s="174"/>
      <c r="G33" s="26">
        <v>27</v>
      </c>
      <c r="H33" s="58">
        <v>297874</v>
      </c>
      <c r="I33" s="58">
        <v>76353</v>
      </c>
    </row>
    <row r="34" spans="1:9" ht="13" x14ac:dyDescent="0.25">
      <c r="A34" s="183" t="s">
        <v>96</v>
      </c>
      <c r="B34" s="184"/>
      <c r="C34" s="184"/>
      <c r="D34" s="184"/>
      <c r="E34" s="184"/>
      <c r="F34" s="184"/>
      <c r="G34" s="28">
        <v>28</v>
      </c>
      <c r="H34" s="56">
        <f>H35+H36+H37+H38+H39+H40</f>
        <v>1330298</v>
      </c>
      <c r="I34" s="56">
        <f>I35+I36+I37+I38+I39+I40</f>
        <v>1864923</v>
      </c>
    </row>
    <row r="35" spans="1:9" ht="29.5" customHeight="1" x14ac:dyDescent="0.25">
      <c r="A35" s="174" t="s">
        <v>219</v>
      </c>
      <c r="B35" s="174"/>
      <c r="C35" s="174"/>
      <c r="D35" s="174"/>
      <c r="E35" s="174"/>
      <c r="F35" s="174"/>
      <c r="G35" s="26">
        <v>29</v>
      </c>
      <c r="H35" s="58">
        <v>1244925</v>
      </c>
      <c r="I35" s="58">
        <v>420944</v>
      </c>
    </row>
    <row r="36" spans="1:9" ht="30" customHeight="1" x14ac:dyDescent="0.25">
      <c r="A36" s="174" t="s">
        <v>218</v>
      </c>
      <c r="B36" s="174"/>
      <c r="C36" s="174"/>
      <c r="D36" s="174"/>
      <c r="E36" s="174"/>
      <c r="F36" s="174"/>
      <c r="G36" s="26">
        <v>30</v>
      </c>
      <c r="H36" s="58">
        <v>85373</v>
      </c>
      <c r="I36" s="58">
        <v>229365</v>
      </c>
    </row>
    <row r="37" spans="1:9" x14ac:dyDescent="0.25">
      <c r="A37" s="174" t="s">
        <v>97</v>
      </c>
      <c r="B37" s="174"/>
      <c r="C37" s="174"/>
      <c r="D37" s="174"/>
      <c r="E37" s="174"/>
      <c r="F37" s="174"/>
      <c r="G37" s="26">
        <v>31</v>
      </c>
      <c r="H37" s="58">
        <v>0</v>
      </c>
      <c r="I37" s="58">
        <v>0</v>
      </c>
    </row>
    <row r="38" spans="1:9" x14ac:dyDescent="0.25">
      <c r="A38" s="174" t="s">
        <v>98</v>
      </c>
      <c r="B38" s="174"/>
      <c r="C38" s="174"/>
      <c r="D38" s="174"/>
      <c r="E38" s="174"/>
      <c r="F38" s="174"/>
      <c r="G38" s="26">
        <v>32</v>
      </c>
      <c r="H38" s="58">
        <v>0</v>
      </c>
      <c r="I38" s="58">
        <v>1204354</v>
      </c>
    </row>
    <row r="39" spans="1:9" ht="26.5" customHeight="1" x14ac:dyDescent="0.25">
      <c r="A39" s="174" t="s">
        <v>99</v>
      </c>
      <c r="B39" s="174"/>
      <c r="C39" s="174"/>
      <c r="D39" s="174"/>
      <c r="E39" s="174"/>
      <c r="F39" s="174"/>
      <c r="G39" s="26">
        <v>33</v>
      </c>
      <c r="H39" s="58">
        <v>0</v>
      </c>
      <c r="I39" s="58">
        <v>0</v>
      </c>
    </row>
    <row r="40" spans="1:9" x14ac:dyDescent="0.25">
      <c r="A40" s="174" t="s">
        <v>100</v>
      </c>
      <c r="B40" s="174"/>
      <c r="C40" s="174"/>
      <c r="D40" s="174"/>
      <c r="E40" s="174"/>
      <c r="F40" s="174"/>
      <c r="G40" s="26">
        <v>34</v>
      </c>
      <c r="H40" s="58">
        <v>0</v>
      </c>
      <c r="I40" s="58">
        <v>10260</v>
      </c>
    </row>
    <row r="41" spans="1:9" ht="13" x14ac:dyDescent="0.25">
      <c r="A41" s="183" t="s">
        <v>101</v>
      </c>
      <c r="B41" s="184"/>
      <c r="C41" s="184"/>
      <c r="D41" s="184"/>
      <c r="E41" s="184"/>
      <c r="F41" s="184"/>
      <c r="G41" s="28">
        <v>35</v>
      </c>
      <c r="H41" s="56">
        <f>H42+H43+H44+H45+H46</f>
        <v>36714</v>
      </c>
      <c r="I41" s="56">
        <f>I42+I43+I44+I45+I46</f>
        <v>546932</v>
      </c>
    </row>
    <row r="42" spans="1:9" ht="30" customHeight="1" x14ac:dyDescent="0.25">
      <c r="A42" s="174" t="s">
        <v>102</v>
      </c>
      <c r="B42" s="174"/>
      <c r="C42" s="174"/>
      <c r="D42" s="174"/>
      <c r="E42" s="174"/>
      <c r="F42" s="174"/>
      <c r="G42" s="26">
        <v>36</v>
      </c>
      <c r="H42" s="58">
        <v>0</v>
      </c>
      <c r="I42" s="58">
        <v>654</v>
      </c>
    </row>
    <row r="43" spans="1:9" ht="12.75" customHeight="1" x14ac:dyDescent="0.25">
      <c r="A43" s="174" t="s">
        <v>103</v>
      </c>
      <c r="B43" s="174"/>
      <c r="C43" s="174"/>
      <c r="D43" s="174"/>
      <c r="E43" s="174"/>
      <c r="F43" s="174"/>
      <c r="G43" s="75">
        <v>37</v>
      </c>
      <c r="H43" s="76">
        <v>12398</v>
      </c>
      <c r="I43" s="76">
        <v>78722</v>
      </c>
    </row>
    <row r="44" spans="1:9" x14ac:dyDescent="0.25">
      <c r="A44" s="174" t="s">
        <v>104</v>
      </c>
      <c r="B44" s="174"/>
      <c r="C44" s="174"/>
      <c r="D44" s="174"/>
      <c r="E44" s="174"/>
      <c r="F44" s="174"/>
      <c r="G44" s="26">
        <v>38</v>
      </c>
      <c r="H44" s="58">
        <v>24236</v>
      </c>
      <c r="I44" s="58">
        <v>467556</v>
      </c>
    </row>
    <row r="45" spans="1:9" x14ac:dyDescent="0.25">
      <c r="A45" s="174" t="s">
        <v>105</v>
      </c>
      <c r="B45" s="174"/>
      <c r="C45" s="174"/>
      <c r="D45" s="174"/>
      <c r="E45" s="174"/>
      <c r="F45" s="174"/>
      <c r="G45" s="26">
        <v>39</v>
      </c>
      <c r="H45" s="58">
        <v>0</v>
      </c>
      <c r="I45" s="58">
        <v>0</v>
      </c>
    </row>
    <row r="46" spans="1:9" x14ac:dyDescent="0.25">
      <c r="A46" s="174" t="s">
        <v>106</v>
      </c>
      <c r="B46" s="174"/>
      <c r="C46" s="174"/>
      <c r="D46" s="174"/>
      <c r="E46" s="174"/>
      <c r="F46" s="174"/>
      <c r="G46" s="26">
        <v>40</v>
      </c>
      <c r="H46" s="58">
        <v>80</v>
      </c>
      <c r="I46" s="58">
        <v>0</v>
      </c>
    </row>
    <row r="47" spans="1:9" ht="13" x14ac:dyDescent="0.25">
      <c r="A47" s="183" t="s">
        <v>107</v>
      </c>
      <c r="B47" s="184"/>
      <c r="C47" s="184"/>
      <c r="D47" s="184"/>
      <c r="E47" s="184"/>
      <c r="F47" s="184"/>
      <c r="G47" s="28">
        <v>41</v>
      </c>
      <c r="H47" s="56">
        <f>H7+H34</f>
        <v>14903856</v>
      </c>
      <c r="I47" s="56">
        <f>I7+I34</f>
        <v>16128302</v>
      </c>
    </row>
    <row r="48" spans="1:9" ht="13" x14ac:dyDescent="0.25">
      <c r="A48" s="183" t="s">
        <v>108</v>
      </c>
      <c r="B48" s="184"/>
      <c r="C48" s="184"/>
      <c r="D48" s="184"/>
      <c r="E48" s="184"/>
      <c r="F48" s="184"/>
      <c r="G48" s="28">
        <v>42</v>
      </c>
      <c r="H48" s="56">
        <f>H41+H19</f>
        <v>13593323</v>
      </c>
      <c r="I48" s="56">
        <f>I41+I19</f>
        <v>14934551</v>
      </c>
    </row>
    <row r="49" spans="1:9" ht="13" x14ac:dyDescent="0.25">
      <c r="A49" s="173" t="s">
        <v>109</v>
      </c>
      <c r="B49" s="174"/>
      <c r="C49" s="174"/>
      <c r="D49" s="174"/>
      <c r="E49" s="174"/>
      <c r="F49" s="174"/>
      <c r="G49" s="26">
        <v>43</v>
      </c>
      <c r="H49" s="57">
        <v>0</v>
      </c>
      <c r="I49" s="57">
        <v>0</v>
      </c>
    </row>
    <row r="50" spans="1:9" ht="13" x14ac:dyDescent="0.25">
      <c r="A50" s="183" t="s">
        <v>110</v>
      </c>
      <c r="B50" s="184"/>
      <c r="C50" s="184"/>
      <c r="D50" s="184"/>
      <c r="E50" s="184"/>
      <c r="F50" s="184"/>
      <c r="G50" s="28">
        <v>44</v>
      </c>
      <c r="H50" s="56">
        <f>H47-H48+H49</f>
        <v>1310533</v>
      </c>
      <c r="I50" s="56">
        <f>I47-I48+I49</f>
        <v>1193751</v>
      </c>
    </row>
    <row r="51" spans="1:9" ht="13" x14ac:dyDescent="0.25">
      <c r="A51" s="173" t="s">
        <v>111</v>
      </c>
      <c r="B51" s="174"/>
      <c r="C51" s="174"/>
      <c r="D51" s="174"/>
      <c r="E51" s="174"/>
      <c r="F51" s="174"/>
      <c r="G51" s="26">
        <v>45</v>
      </c>
      <c r="H51" s="57">
        <v>0</v>
      </c>
      <c r="I51" s="57">
        <v>0</v>
      </c>
    </row>
    <row r="52" spans="1:9" ht="13" x14ac:dyDescent="0.25">
      <c r="A52" s="183" t="s">
        <v>112</v>
      </c>
      <c r="B52" s="184"/>
      <c r="C52" s="184"/>
      <c r="D52" s="184"/>
      <c r="E52" s="184"/>
      <c r="F52" s="184"/>
      <c r="G52" s="28">
        <v>46</v>
      </c>
      <c r="H52" s="56">
        <f>H50-H51</f>
        <v>1310533</v>
      </c>
      <c r="I52" s="56">
        <f>I50-I51</f>
        <v>1193751</v>
      </c>
    </row>
    <row r="53" spans="1:9" ht="23.5" customHeight="1" x14ac:dyDescent="0.25">
      <c r="A53" s="173" t="s">
        <v>113</v>
      </c>
      <c r="B53" s="174"/>
      <c r="C53" s="174"/>
      <c r="D53" s="174"/>
      <c r="E53" s="174"/>
      <c r="F53" s="174"/>
      <c r="G53" s="26">
        <v>47</v>
      </c>
      <c r="H53" s="57">
        <v>0</v>
      </c>
      <c r="I53" s="57">
        <v>0</v>
      </c>
    </row>
    <row r="54" spans="1:9" ht="12.75" customHeight="1" x14ac:dyDescent="0.25">
      <c r="A54" s="173" t="s">
        <v>114</v>
      </c>
      <c r="B54" s="174"/>
      <c r="C54" s="174"/>
      <c r="D54" s="174"/>
      <c r="E54" s="174"/>
      <c r="F54" s="174"/>
      <c r="G54" s="26">
        <v>48</v>
      </c>
      <c r="H54" s="57">
        <v>0</v>
      </c>
      <c r="I54" s="57">
        <v>0</v>
      </c>
    </row>
    <row r="55" spans="1:9" ht="27" customHeight="1" x14ac:dyDescent="0.25">
      <c r="A55" s="173" t="s">
        <v>115</v>
      </c>
      <c r="B55" s="174"/>
      <c r="C55" s="174"/>
      <c r="D55" s="174"/>
      <c r="E55" s="174"/>
      <c r="F55" s="174"/>
      <c r="G55" s="26">
        <v>49</v>
      </c>
      <c r="H55" s="57">
        <v>0</v>
      </c>
      <c r="I55" s="57">
        <v>0</v>
      </c>
    </row>
    <row r="56" spans="1:9" ht="13" x14ac:dyDescent="0.25">
      <c r="A56" s="173" t="s">
        <v>116</v>
      </c>
      <c r="B56" s="174"/>
      <c r="C56" s="174"/>
      <c r="D56" s="174"/>
      <c r="E56" s="174"/>
      <c r="F56" s="174"/>
      <c r="G56" s="26">
        <v>50</v>
      </c>
      <c r="H56" s="57">
        <v>0</v>
      </c>
      <c r="I56" s="57">
        <v>0</v>
      </c>
    </row>
    <row r="57" spans="1:9" ht="28.9" customHeight="1" x14ac:dyDescent="0.25">
      <c r="A57" s="173" t="s">
        <v>117</v>
      </c>
      <c r="B57" s="174"/>
      <c r="C57" s="174"/>
      <c r="D57" s="174"/>
      <c r="E57" s="174"/>
      <c r="F57" s="174"/>
      <c r="G57" s="26">
        <v>51</v>
      </c>
      <c r="H57" s="57">
        <v>0</v>
      </c>
      <c r="I57" s="57">
        <v>0</v>
      </c>
    </row>
    <row r="58" spans="1:9" ht="13" x14ac:dyDescent="0.25">
      <c r="A58" s="173" t="s">
        <v>118</v>
      </c>
      <c r="B58" s="174"/>
      <c r="C58" s="174"/>
      <c r="D58" s="174"/>
      <c r="E58" s="174"/>
      <c r="F58" s="174"/>
      <c r="G58" s="26">
        <v>52</v>
      </c>
      <c r="H58" s="57">
        <v>0</v>
      </c>
      <c r="I58" s="57">
        <v>0</v>
      </c>
    </row>
    <row r="59" spans="1:9" ht="13" x14ac:dyDescent="0.25">
      <c r="A59" s="183" t="s">
        <v>119</v>
      </c>
      <c r="B59" s="184"/>
      <c r="C59" s="184"/>
      <c r="D59" s="184"/>
      <c r="E59" s="184"/>
      <c r="F59" s="184"/>
      <c r="G59" s="28">
        <v>53</v>
      </c>
      <c r="H59" s="56">
        <f>H53+H54+H55+H56+H57-H58</f>
        <v>0</v>
      </c>
      <c r="I59" s="56">
        <f>I53+I54+I55+I56+I57-I58</f>
        <v>0</v>
      </c>
    </row>
    <row r="60" spans="1:9" ht="13" x14ac:dyDescent="0.25">
      <c r="A60" s="183" t="s">
        <v>120</v>
      </c>
      <c r="B60" s="184"/>
      <c r="C60" s="184"/>
      <c r="D60" s="184"/>
      <c r="E60" s="184"/>
      <c r="F60" s="184"/>
      <c r="G60" s="28">
        <v>54</v>
      </c>
      <c r="H60" s="56">
        <f>H52+H59</f>
        <v>1310533</v>
      </c>
      <c r="I60" s="56">
        <f>I52+I59</f>
        <v>1193751</v>
      </c>
    </row>
    <row r="61" spans="1:9" ht="13" x14ac:dyDescent="0.25">
      <c r="A61" s="173" t="s">
        <v>121</v>
      </c>
      <c r="B61" s="174"/>
      <c r="C61" s="174"/>
      <c r="D61" s="174"/>
      <c r="E61" s="174"/>
      <c r="F61" s="174"/>
      <c r="G61" s="26">
        <v>55</v>
      </c>
      <c r="H61" s="57">
        <v>0</v>
      </c>
      <c r="I61" s="57">
        <v>0</v>
      </c>
    </row>
    <row r="62" spans="1:9" x14ac:dyDescent="0.25">
      <c r="A62" s="173" t="s">
        <v>68</v>
      </c>
      <c r="B62" s="174"/>
      <c r="C62" s="174"/>
      <c r="D62" s="174"/>
      <c r="E62" s="174"/>
      <c r="F62" s="174"/>
      <c r="G62" s="174"/>
      <c r="H62" s="174"/>
      <c r="I62" s="174"/>
    </row>
    <row r="63" spans="1:9" ht="13" x14ac:dyDescent="0.25">
      <c r="A63" s="173" t="s">
        <v>69</v>
      </c>
      <c r="B63" s="174"/>
      <c r="C63" s="174"/>
      <c r="D63" s="174"/>
      <c r="E63" s="174"/>
      <c r="F63" s="174"/>
      <c r="G63" s="26">
        <v>56</v>
      </c>
      <c r="H63" s="57">
        <v>0</v>
      </c>
      <c r="I63" s="57">
        <v>0</v>
      </c>
    </row>
    <row r="64" spans="1:9" ht="13" x14ac:dyDescent="0.25">
      <c r="A64" s="173" t="s">
        <v>70</v>
      </c>
      <c r="B64" s="174"/>
      <c r="C64" s="174"/>
      <c r="D64" s="174"/>
      <c r="E64" s="174"/>
      <c r="F64" s="174"/>
      <c r="G64" s="26">
        <v>57</v>
      </c>
      <c r="H64" s="57">
        <v>0</v>
      </c>
      <c r="I64" s="57">
        <v>0</v>
      </c>
    </row>
  </sheetData>
  <mergeCells count="64">
    <mergeCell ref="A64:F64"/>
    <mergeCell ref="A50:F50"/>
    <mergeCell ref="A51:F51"/>
    <mergeCell ref="A52:F52"/>
    <mergeCell ref="A53:F53"/>
    <mergeCell ref="A54:F54"/>
    <mergeCell ref="A55:F55"/>
    <mergeCell ref="A56:F56"/>
    <mergeCell ref="A57:F57"/>
    <mergeCell ref="A58:F58"/>
    <mergeCell ref="A59:F59"/>
    <mergeCell ref="A60:F60"/>
    <mergeCell ref="A41:F41"/>
    <mergeCell ref="A42:F42"/>
    <mergeCell ref="A43:F43"/>
    <mergeCell ref="A63:F63"/>
    <mergeCell ref="A47:F47"/>
    <mergeCell ref="A48:F48"/>
    <mergeCell ref="A49:F49"/>
    <mergeCell ref="A44:F44"/>
    <mergeCell ref="A45:F45"/>
    <mergeCell ref="A46:F46"/>
    <mergeCell ref="A62:I62"/>
    <mergeCell ref="A61:F61"/>
    <mergeCell ref="A18:F18"/>
    <mergeCell ref="A19:F19"/>
    <mergeCell ref="A23:F23"/>
    <mergeCell ref="A24:F24"/>
    <mergeCell ref="A25:F25"/>
    <mergeCell ref="A26:F26"/>
    <mergeCell ref="A27:F27"/>
    <mergeCell ref="A28:F28"/>
    <mergeCell ref="A29:F29"/>
    <mergeCell ref="A30:F30"/>
    <mergeCell ref="A31:F31"/>
    <mergeCell ref="A32:F32"/>
    <mergeCell ref="A33:F33"/>
    <mergeCell ref="A39:F39"/>
    <mergeCell ref="A40:F40"/>
    <mergeCell ref="A35:F35"/>
    <mergeCell ref="A36:F36"/>
    <mergeCell ref="A37:F37"/>
    <mergeCell ref="A38:F38"/>
    <mergeCell ref="A13:F13"/>
    <mergeCell ref="A14:F14"/>
    <mergeCell ref="A15:F15"/>
    <mergeCell ref="A16:F16"/>
    <mergeCell ref="A17:F17"/>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s>
  <dataValidations count="3">
    <dataValidation type="whole" operator="greaterThanOrEqual" allowBlank="1" showInputMessage="1" showErrorMessage="1" errorTitle="Pogrešan unos" error="Mogu se unijeti samo cjelobrojne pozitivne vrijednosti." sqref="H65380:I65414 IX65380:IY65414 ST65380:SU65414 ACP65380:ACQ65414 AML65380:AMM65414 AWH65380:AWI65414 BGD65380:BGE65414 BPZ65380:BQA65414 BZV65380:BZW65414 CJR65380:CJS65414 CTN65380:CTO65414 DDJ65380:DDK65414 DNF65380:DNG65414 DXB65380:DXC65414 EGX65380:EGY65414 EQT65380:EQU65414 FAP65380:FAQ65414 FKL65380:FKM65414 FUH65380:FUI65414 GED65380:GEE65414 GNZ65380:GOA65414 GXV65380:GXW65414 HHR65380:HHS65414 HRN65380:HRO65414 IBJ65380:IBK65414 ILF65380:ILG65414 IVB65380:IVC65414 JEX65380:JEY65414 JOT65380:JOU65414 JYP65380:JYQ65414 KIL65380:KIM65414 KSH65380:KSI65414 LCD65380:LCE65414 LLZ65380:LMA65414 LVV65380:LVW65414 MFR65380:MFS65414 MPN65380:MPO65414 MZJ65380:MZK65414 NJF65380:NJG65414 NTB65380:NTC65414 OCX65380:OCY65414 OMT65380:OMU65414 OWP65380:OWQ65414 PGL65380:PGM65414 PQH65380:PQI65414 QAD65380:QAE65414 QJZ65380:QKA65414 QTV65380:QTW65414 RDR65380:RDS65414 RNN65380:RNO65414 RXJ65380:RXK65414 SHF65380:SHG65414 SRB65380:SRC65414 TAX65380:TAY65414 TKT65380:TKU65414 TUP65380:TUQ65414 UEL65380:UEM65414 UOH65380:UOI65414 UYD65380:UYE65414 VHZ65380:VIA65414 VRV65380:VRW65414 WBR65380:WBS65414 WLN65380:WLO65414 WVJ65380:WVK65414 H130916:I130950 IX130916:IY130950 ST130916:SU130950 ACP130916:ACQ130950 AML130916:AMM130950 AWH130916:AWI130950 BGD130916:BGE130950 BPZ130916:BQA130950 BZV130916:BZW130950 CJR130916:CJS130950 CTN130916:CTO130950 DDJ130916:DDK130950 DNF130916:DNG130950 DXB130916:DXC130950 EGX130916:EGY130950 EQT130916:EQU130950 FAP130916:FAQ130950 FKL130916:FKM130950 FUH130916:FUI130950 GED130916:GEE130950 GNZ130916:GOA130950 GXV130916:GXW130950 HHR130916:HHS130950 HRN130916:HRO130950 IBJ130916:IBK130950 ILF130916:ILG130950 IVB130916:IVC130950 JEX130916:JEY130950 JOT130916:JOU130950 JYP130916:JYQ130950 KIL130916:KIM130950 KSH130916:KSI130950 LCD130916:LCE130950 LLZ130916:LMA130950 LVV130916:LVW130950 MFR130916:MFS130950 MPN130916:MPO130950 MZJ130916:MZK130950 NJF130916:NJG130950 NTB130916:NTC130950 OCX130916:OCY130950 OMT130916:OMU130950 OWP130916:OWQ130950 PGL130916:PGM130950 PQH130916:PQI130950 QAD130916:QAE130950 QJZ130916:QKA130950 QTV130916:QTW130950 RDR130916:RDS130950 RNN130916:RNO130950 RXJ130916:RXK130950 SHF130916:SHG130950 SRB130916:SRC130950 TAX130916:TAY130950 TKT130916:TKU130950 TUP130916:TUQ130950 UEL130916:UEM130950 UOH130916:UOI130950 UYD130916:UYE130950 VHZ130916:VIA130950 VRV130916:VRW130950 WBR130916:WBS130950 WLN130916:WLO130950 WVJ130916:WVK130950 H196452:I196486 IX196452:IY196486 ST196452:SU196486 ACP196452:ACQ196486 AML196452:AMM196486 AWH196452:AWI196486 BGD196452:BGE196486 BPZ196452:BQA196486 BZV196452:BZW196486 CJR196452:CJS196486 CTN196452:CTO196486 DDJ196452:DDK196486 DNF196452:DNG196486 DXB196452:DXC196486 EGX196452:EGY196486 EQT196452:EQU196486 FAP196452:FAQ196486 FKL196452:FKM196486 FUH196452:FUI196486 GED196452:GEE196486 GNZ196452:GOA196486 GXV196452:GXW196486 HHR196452:HHS196486 HRN196452:HRO196486 IBJ196452:IBK196486 ILF196452:ILG196486 IVB196452:IVC196486 JEX196452:JEY196486 JOT196452:JOU196486 JYP196452:JYQ196486 KIL196452:KIM196486 KSH196452:KSI196486 LCD196452:LCE196486 LLZ196452:LMA196486 LVV196452:LVW196486 MFR196452:MFS196486 MPN196452:MPO196486 MZJ196452:MZK196486 NJF196452:NJG196486 NTB196452:NTC196486 OCX196452:OCY196486 OMT196452:OMU196486 OWP196452:OWQ196486 PGL196452:PGM196486 PQH196452:PQI196486 QAD196452:QAE196486 QJZ196452:QKA196486 QTV196452:QTW196486 RDR196452:RDS196486 RNN196452:RNO196486 RXJ196452:RXK196486 SHF196452:SHG196486 SRB196452:SRC196486 TAX196452:TAY196486 TKT196452:TKU196486 TUP196452:TUQ196486 UEL196452:UEM196486 UOH196452:UOI196486 UYD196452:UYE196486 VHZ196452:VIA196486 VRV196452:VRW196486 WBR196452:WBS196486 WLN196452:WLO196486 WVJ196452:WVK196486 H261988:I262022 IX261988:IY262022 ST261988:SU262022 ACP261988:ACQ262022 AML261988:AMM262022 AWH261988:AWI262022 BGD261988:BGE262022 BPZ261988:BQA262022 BZV261988:BZW262022 CJR261988:CJS262022 CTN261988:CTO262022 DDJ261988:DDK262022 DNF261988:DNG262022 DXB261988:DXC262022 EGX261988:EGY262022 EQT261988:EQU262022 FAP261988:FAQ262022 FKL261988:FKM262022 FUH261988:FUI262022 GED261988:GEE262022 GNZ261988:GOA262022 GXV261988:GXW262022 HHR261988:HHS262022 HRN261988:HRO262022 IBJ261988:IBK262022 ILF261988:ILG262022 IVB261988:IVC262022 JEX261988:JEY262022 JOT261988:JOU262022 JYP261988:JYQ262022 KIL261988:KIM262022 KSH261988:KSI262022 LCD261988:LCE262022 LLZ261988:LMA262022 LVV261988:LVW262022 MFR261988:MFS262022 MPN261988:MPO262022 MZJ261988:MZK262022 NJF261988:NJG262022 NTB261988:NTC262022 OCX261988:OCY262022 OMT261988:OMU262022 OWP261988:OWQ262022 PGL261988:PGM262022 PQH261988:PQI262022 QAD261988:QAE262022 QJZ261988:QKA262022 QTV261988:QTW262022 RDR261988:RDS262022 RNN261988:RNO262022 RXJ261988:RXK262022 SHF261988:SHG262022 SRB261988:SRC262022 TAX261988:TAY262022 TKT261988:TKU262022 TUP261988:TUQ262022 UEL261988:UEM262022 UOH261988:UOI262022 UYD261988:UYE262022 VHZ261988:VIA262022 VRV261988:VRW262022 WBR261988:WBS262022 WLN261988:WLO262022 WVJ261988:WVK262022 H327524:I327558 IX327524:IY327558 ST327524:SU327558 ACP327524:ACQ327558 AML327524:AMM327558 AWH327524:AWI327558 BGD327524:BGE327558 BPZ327524:BQA327558 BZV327524:BZW327558 CJR327524:CJS327558 CTN327524:CTO327558 DDJ327524:DDK327558 DNF327524:DNG327558 DXB327524:DXC327558 EGX327524:EGY327558 EQT327524:EQU327558 FAP327524:FAQ327558 FKL327524:FKM327558 FUH327524:FUI327558 GED327524:GEE327558 GNZ327524:GOA327558 GXV327524:GXW327558 HHR327524:HHS327558 HRN327524:HRO327558 IBJ327524:IBK327558 ILF327524:ILG327558 IVB327524:IVC327558 JEX327524:JEY327558 JOT327524:JOU327558 JYP327524:JYQ327558 KIL327524:KIM327558 KSH327524:KSI327558 LCD327524:LCE327558 LLZ327524:LMA327558 LVV327524:LVW327558 MFR327524:MFS327558 MPN327524:MPO327558 MZJ327524:MZK327558 NJF327524:NJG327558 NTB327524:NTC327558 OCX327524:OCY327558 OMT327524:OMU327558 OWP327524:OWQ327558 PGL327524:PGM327558 PQH327524:PQI327558 QAD327524:QAE327558 QJZ327524:QKA327558 QTV327524:QTW327558 RDR327524:RDS327558 RNN327524:RNO327558 RXJ327524:RXK327558 SHF327524:SHG327558 SRB327524:SRC327558 TAX327524:TAY327558 TKT327524:TKU327558 TUP327524:TUQ327558 UEL327524:UEM327558 UOH327524:UOI327558 UYD327524:UYE327558 VHZ327524:VIA327558 VRV327524:VRW327558 WBR327524:WBS327558 WLN327524:WLO327558 WVJ327524:WVK327558 H393060:I393094 IX393060:IY393094 ST393060:SU393094 ACP393060:ACQ393094 AML393060:AMM393094 AWH393060:AWI393094 BGD393060:BGE393094 BPZ393060:BQA393094 BZV393060:BZW393094 CJR393060:CJS393094 CTN393060:CTO393094 DDJ393060:DDK393094 DNF393060:DNG393094 DXB393060:DXC393094 EGX393060:EGY393094 EQT393060:EQU393094 FAP393060:FAQ393094 FKL393060:FKM393094 FUH393060:FUI393094 GED393060:GEE393094 GNZ393060:GOA393094 GXV393060:GXW393094 HHR393060:HHS393094 HRN393060:HRO393094 IBJ393060:IBK393094 ILF393060:ILG393094 IVB393060:IVC393094 JEX393060:JEY393094 JOT393060:JOU393094 JYP393060:JYQ393094 KIL393060:KIM393094 KSH393060:KSI393094 LCD393060:LCE393094 LLZ393060:LMA393094 LVV393060:LVW393094 MFR393060:MFS393094 MPN393060:MPO393094 MZJ393060:MZK393094 NJF393060:NJG393094 NTB393060:NTC393094 OCX393060:OCY393094 OMT393060:OMU393094 OWP393060:OWQ393094 PGL393060:PGM393094 PQH393060:PQI393094 QAD393060:QAE393094 QJZ393060:QKA393094 QTV393060:QTW393094 RDR393060:RDS393094 RNN393060:RNO393094 RXJ393060:RXK393094 SHF393060:SHG393094 SRB393060:SRC393094 TAX393060:TAY393094 TKT393060:TKU393094 TUP393060:TUQ393094 UEL393060:UEM393094 UOH393060:UOI393094 UYD393060:UYE393094 VHZ393060:VIA393094 VRV393060:VRW393094 WBR393060:WBS393094 WLN393060:WLO393094 WVJ393060:WVK393094 H458596:I458630 IX458596:IY458630 ST458596:SU458630 ACP458596:ACQ458630 AML458596:AMM458630 AWH458596:AWI458630 BGD458596:BGE458630 BPZ458596:BQA458630 BZV458596:BZW458630 CJR458596:CJS458630 CTN458596:CTO458630 DDJ458596:DDK458630 DNF458596:DNG458630 DXB458596:DXC458630 EGX458596:EGY458630 EQT458596:EQU458630 FAP458596:FAQ458630 FKL458596:FKM458630 FUH458596:FUI458630 GED458596:GEE458630 GNZ458596:GOA458630 GXV458596:GXW458630 HHR458596:HHS458630 HRN458596:HRO458630 IBJ458596:IBK458630 ILF458596:ILG458630 IVB458596:IVC458630 JEX458596:JEY458630 JOT458596:JOU458630 JYP458596:JYQ458630 KIL458596:KIM458630 KSH458596:KSI458630 LCD458596:LCE458630 LLZ458596:LMA458630 LVV458596:LVW458630 MFR458596:MFS458630 MPN458596:MPO458630 MZJ458596:MZK458630 NJF458596:NJG458630 NTB458596:NTC458630 OCX458596:OCY458630 OMT458596:OMU458630 OWP458596:OWQ458630 PGL458596:PGM458630 PQH458596:PQI458630 QAD458596:QAE458630 QJZ458596:QKA458630 QTV458596:QTW458630 RDR458596:RDS458630 RNN458596:RNO458630 RXJ458596:RXK458630 SHF458596:SHG458630 SRB458596:SRC458630 TAX458596:TAY458630 TKT458596:TKU458630 TUP458596:TUQ458630 UEL458596:UEM458630 UOH458596:UOI458630 UYD458596:UYE458630 VHZ458596:VIA458630 VRV458596:VRW458630 WBR458596:WBS458630 WLN458596:WLO458630 WVJ458596:WVK458630 H524132:I524166 IX524132:IY524166 ST524132:SU524166 ACP524132:ACQ524166 AML524132:AMM524166 AWH524132:AWI524166 BGD524132:BGE524166 BPZ524132:BQA524166 BZV524132:BZW524166 CJR524132:CJS524166 CTN524132:CTO524166 DDJ524132:DDK524166 DNF524132:DNG524166 DXB524132:DXC524166 EGX524132:EGY524166 EQT524132:EQU524166 FAP524132:FAQ524166 FKL524132:FKM524166 FUH524132:FUI524166 GED524132:GEE524166 GNZ524132:GOA524166 GXV524132:GXW524166 HHR524132:HHS524166 HRN524132:HRO524166 IBJ524132:IBK524166 ILF524132:ILG524166 IVB524132:IVC524166 JEX524132:JEY524166 JOT524132:JOU524166 JYP524132:JYQ524166 KIL524132:KIM524166 KSH524132:KSI524166 LCD524132:LCE524166 LLZ524132:LMA524166 LVV524132:LVW524166 MFR524132:MFS524166 MPN524132:MPO524166 MZJ524132:MZK524166 NJF524132:NJG524166 NTB524132:NTC524166 OCX524132:OCY524166 OMT524132:OMU524166 OWP524132:OWQ524166 PGL524132:PGM524166 PQH524132:PQI524166 QAD524132:QAE524166 QJZ524132:QKA524166 QTV524132:QTW524166 RDR524132:RDS524166 RNN524132:RNO524166 RXJ524132:RXK524166 SHF524132:SHG524166 SRB524132:SRC524166 TAX524132:TAY524166 TKT524132:TKU524166 TUP524132:TUQ524166 UEL524132:UEM524166 UOH524132:UOI524166 UYD524132:UYE524166 VHZ524132:VIA524166 VRV524132:VRW524166 WBR524132:WBS524166 WLN524132:WLO524166 WVJ524132:WVK524166 H589668:I589702 IX589668:IY589702 ST589668:SU589702 ACP589668:ACQ589702 AML589668:AMM589702 AWH589668:AWI589702 BGD589668:BGE589702 BPZ589668:BQA589702 BZV589668:BZW589702 CJR589668:CJS589702 CTN589668:CTO589702 DDJ589668:DDK589702 DNF589668:DNG589702 DXB589668:DXC589702 EGX589668:EGY589702 EQT589668:EQU589702 FAP589668:FAQ589702 FKL589668:FKM589702 FUH589668:FUI589702 GED589668:GEE589702 GNZ589668:GOA589702 GXV589668:GXW589702 HHR589668:HHS589702 HRN589668:HRO589702 IBJ589668:IBK589702 ILF589668:ILG589702 IVB589668:IVC589702 JEX589668:JEY589702 JOT589668:JOU589702 JYP589668:JYQ589702 KIL589668:KIM589702 KSH589668:KSI589702 LCD589668:LCE589702 LLZ589668:LMA589702 LVV589668:LVW589702 MFR589668:MFS589702 MPN589668:MPO589702 MZJ589668:MZK589702 NJF589668:NJG589702 NTB589668:NTC589702 OCX589668:OCY589702 OMT589668:OMU589702 OWP589668:OWQ589702 PGL589668:PGM589702 PQH589668:PQI589702 QAD589668:QAE589702 QJZ589668:QKA589702 QTV589668:QTW589702 RDR589668:RDS589702 RNN589668:RNO589702 RXJ589668:RXK589702 SHF589668:SHG589702 SRB589668:SRC589702 TAX589668:TAY589702 TKT589668:TKU589702 TUP589668:TUQ589702 UEL589668:UEM589702 UOH589668:UOI589702 UYD589668:UYE589702 VHZ589668:VIA589702 VRV589668:VRW589702 WBR589668:WBS589702 WLN589668:WLO589702 WVJ589668:WVK589702 H655204:I655238 IX655204:IY655238 ST655204:SU655238 ACP655204:ACQ655238 AML655204:AMM655238 AWH655204:AWI655238 BGD655204:BGE655238 BPZ655204:BQA655238 BZV655204:BZW655238 CJR655204:CJS655238 CTN655204:CTO655238 DDJ655204:DDK655238 DNF655204:DNG655238 DXB655204:DXC655238 EGX655204:EGY655238 EQT655204:EQU655238 FAP655204:FAQ655238 FKL655204:FKM655238 FUH655204:FUI655238 GED655204:GEE655238 GNZ655204:GOA655238 GXV655204:GXW655238 HHR655204:HHS655238 HRN655204:HRO655238 IBJ655204:IBK655238 ILF655204:ILG655238 IVB655204:IVC655238 JEX655204:JEY655238 JOT655204:JOU655238 JYP655204:JYQ655238 KIL655204:KIM655238 KSH655204:KSI655238 LCD655204:LCE655238 LLZ655204:LMA655238 LVV655204:LVW655238 MFR655204:MFS655238 MPN655204:MPO655238 MZJ655204:MZK655238 NJF655204:NJG655238 NTB655204:NTC655238 OCX655204:OCY655238 OMT655204:OMU655238 OWP655204:OWQ655238 PGL655204:PGM655238 PQH655204:PQI655238 QAD655204:QAE655238 QJZ655204:QKA655238 QTV655204:QTW655238 RDR655204:RDS655238 RNN655204:RNO655238 RXJ655204:RXK655238 SHF655204:SHG655238 SRB655204:SRC655238 TAX655204:TAY655238 TKT655204:TKU655238 TUP655204:TUQ655238 UEL655204:UEM655238 UOH655204:UOI655238 UYD655204:UYE655238 VHZ655204:VIA655238 VRV655204:VRW655238 WBR655204:WBS655238 WLN655204:WLO655238 WVJ655204:WVK655238 H720740:I720774 IX720740:IY720774 ST720740:SU720774 ACP720740:ACQ720774 AML720740:AMM720774 AWH720740:AWI720774 BGD720740:BGE720774 BPZ720740:BQA720774 BZV720740:BZW720774 CJR720740:CJS720774 CTN720740:CTO720774 DDJ720740:DDK720774 DNF720740:DNG720774 DXB720740:DXC720774 EGX720740:EGY720774 EQT720740:EQU720774 FAP720740:FAQ720774 FKL720740:FKM720774 FUH720740:FUI720774 GED720740:GEE720774 GNZ720740:GOA720774 GXV720740:GXW720774 HHR720740:HHS720774 HRN720740:HRO720774 IBJ720740:IBK720774 ILF720740:ILG720774 IVB720740:IVC720774 JEX720740:JEY720774 JOT720740:JOU720774 JYP720740:JYQ720774 KIL720740:KIM720774 KSH720740:KSI720774 LCD720740:LCE720774 LLZ720740:LMA720774 LVV720740:LVW720774 MFR720740:MFS720774 MPN720740:MPO720774 MZJ720740:MZK720774 NJF720740:NJG720774 NTB720740:NTC720774 OCX720740:OCY720774 OMT720740:OMU720774 OWP720740:OWQ720774 PGL720740:PGM720774 PQH720740:PQI720774 QAD720740:QAE720774 QJZ720740:QKA720774 QTV720740:QTW720774 RDR720740:RDS720774 RNN720740:RNO720774 RXJ720740:RXK720774 SHF720740:SHG720774 SRB720740:SRC720774 TAX720740:TAY720774 TKT720740:TKU720774 TUP720740:TUQ720774 UEL720740:UEM720774 UOH720740:UOI720774 UYD720740:UYE720774 VHZ720740:VIA720774 VRV720740:VRW720774 WBR720740:WBS720774 WLN720740:WLO720774 WVJ720740:WVK720774 H786276:I786310 IX786276:IY786310 ST786276:SU786310 ACP786276:ACQ786310 AML786276:AMM786310 AWH786276:AWI786310 BGD786276:BGE786310 BPZ786276:BQA786310 BZV786276:BZW786310 CJR786276:CJS786310 CTN786276:CTO786310 DDJ786276:DDK786310 DNF786276:DNG786310 DXB786276:DXC786310 EGX786276:EGY786310 EQT786276:EQU786310 FAP786276:FAQ786310 FKL786276:FKM786310 FUH786276:FUI786310 GED786276:GEE786310 GNZ786276:GOA786310 GXV786276:GXW786310 HHR786276:HHS786310 HRN786276:HRO786310 IBJ786276:IBK786310 ILF786276:ILG786310 IVB786276:IVC786310 JEX786276:JEY786310 JOT786276:JOU786310 JYP786276:JYQ786310 KIL786276:KIM786310 KSH786276:KSI786310 LCD786276:LCE786310 LLZ786276:LMA786310 LVV786276:LVW786310 MFR786276:MFS786310 MPN786276:MPO786310 MZJ786276:MZK786310 NJF786276:NJG786310 NTB786276:NTC786310 OCX786276:OCY786310 OMT786276:OMU786310 OWP786276:OWQ786310 PGL786276:PGM786310 PQH786276:PQI786310 QAD786276:QAE786310 QJZ786276:QKA786310 QTV786276:QTW786310 RDR786276:RDS786310 RNN786276:RNO786310 RXJ786276:RXK786310 SHF786276:SHG786310 SRB786276:SRC786310 TAX786276:TAY786310 TKT786276:TKU786310 TUP786276:TUQ786310 UEL786276:UEM786310 UOH786276:UOI786310 UYD786276:UYE786310 VHZ786276:VIA786310 VRV786276:VRW786310 WBR786276:WBS786310 WLN786276:WLO786310 WVJ786276:WVK786310 H851812:I851846 IX851812:IY851846 ST851812:SU851846 ACP851812:ACQ851846 AML851812:AMM851846 AWH851812:AWI851846 BGD851812:BGE851846 BPZ851812:BQA851846 BZV851812:BZW851846 CJR851812:CJS851846 CTN851812:CTO851846 DDJ851812:DDK851846 DNF851812:DNG851846 DXB851812:DXC851846 EGX851812:EGY851846 EQT851812:EQU851846 FAP851812:FAQ851846 FKL851812:FKM851846 FUH851812:FUI851846 GED851812:GEE851846 GNZ851812:GOA851846 GXV851812:GXW851846 HHR851812:HHS851846 HRN851812:HRO851846 IBJ851812:IBK851846 ILF851812:ILG851846 IVB851812:IVC851846 JEX851812:JEY851846 JOT851812:JOU851846 JYP851812:JYQ851846 KIL851812:KIM851846 KSH851812:KSI851846 LCD851812:LCE851846 LLZ851812:LMA851846 LVV851812:LVW851846 MFR851812:MFS851846 MPN851812:MPO851846 MZJ851812:MZK851846 NJF851812:NJG851846 NTB851812:NTC851846 OCX851812:OCY851846 OMT851812:OMU851846 OWP851812:OWQ851846 PGL851812:PGM851846 PQH851812:PQI851846 QAD851812:QAE851846 QJZ851812:QKA851846 QTV851812:QTW851846 RDR851812:RDS851846 RNN851812:RNO851846 RXJ851812:RXK851846 SHF851812:SHG851846 SRB851812:SRC851846 TAX851812:TAY851846 TKT851812:TKU851846 TUP851812:TUQ851846 UEL851812:UEM851846 UOH851812:UOI851846 UYD851812:UYE851846 VHZ851812:VIA851846 VRV851812:VRW851846 WBR851812:WBS851846 WLN851812:WLO851846 WVJ851812:WVK851846 H917348:I917382 IX917348:IY917382 ST917348:SU917382 ACP917348:ACQ917382 AML917348:AMM917382 AWH917348:AWI917382 BGD917348:BGE917382 BPZ917348:BQA917382 BZV917348:BZW917382 CJR917348:CJS917382 CTN917348:CTO917382 DDJ917348:DDK917382 DNF917348:DNG917382 DXB917348:DXC917382 EGX917348:EGY917382 EQT917348:EQU917382 FAP917348:FAQ917382 FKL917348:FKM917382 FUH917348:FUI917382 GED917348:GEE917382 GNZ917348:GOA917382 GXV917348:GXW917382 HHR917348:HHS917382 HRN917348:HRO917382 IBJ917348:IBK917382 ILF917348:ILG917382 IVB917348:IVC917382 JEX917348:JEY917382 JOT917348:JOU917382 JYP917348:JYQ917382 KIL917348:KIM917382 KSH917348:KSI917382 LCD917348:LCE917382 LLZ917348:LMA917382 LVV917348:LVW917382 MFR917348:MFS917382 MPN917348:MPO917382 MZJ917348:MZK917382 NJF917348:NJG917382 NTB917348:NTC917382 OCX917348:OCY917382 OMT917348:OMU917382 OWP917348:OWQ917382 PGL917348:PGM917382 PQH917348:PQI917382 QAD917348:QAE917382 QJZ917348:QKA917382 QTV917348:QTW917382 RDR917348:RDS917382 RNN917348:RNO917382 RXJ917348:RXK917382 SHF917348:SHG917382 SRB917348:SRC917382 TAX917348:TAY917382 TKT917348:TKU917382 TUP917348:TUQ917382 UEL917348:UEM917382 UOH917348:UOI917382 UYD917348:UYE917382 VHZ917348:VIA917382 VRV917348:VRW917382 WBR917348:WBS917382 WLN917348:WLO917382 WVJ917348:WVK917382 H982884:I982918 IX982884:IY982918 ST982884:SU982918 ACP982884:ACQ982918 AML982884:AMM982918 AWH982884:AWI982918 BGD982884:BGE982918 BPZ982884:BQA982918 BZV982884:BZW982918 CJR982884:CJS982918 CTN982884:CTO982918 DDJ982884:DDK982918 DNF982884:DNG982918 DXB982884:DXC982918 EGX982884:EGY982918 EQT982884:EQU982918 FAP982884:FAQ982918 FKL982884:FKM982918 FUH982884:FUI982918 GED982884:GEE982918 GNZ982884:GOA982918 GXV982884:GXW982918 HHR982884:HHS982918 HRN982884:HRO982918 IBJ982884:IBK982918 ILF982884:ILG982918 IVB982884:IVC982918 JEX982884:JEY982918 JOT982884:JOU982918 JYP982884:JYQ982918 KIL982884:KIM982918 KSH982884:KSI982918 LCD982884:LCE982918 LLZ982884:LMA982918 LVV982884:LVW982918 MFR982884:MFS982918 MPN982884:MPO982918 MZJ982884:MZK982918 NJF982884:NJG982918 NTB982884:NTC982918 OCX982884:OCY982918 OMT982884:OMU982918 OWP982884:OWQ982918 PGL982884:PGM982918 PQH982884:PQI982918 QAD982884:QAE982918 QJZ982884:QKA982918 QTV982884:QTW982918 RDR982884:RDS982918 RNN982884:RNO982918 RXJ982884:RXK982918 SHF982884:SHG982918 SRB982884:SRC982918 TAX982884:TAY982918 TKT982884:TKU982918 TUP982884:TUQ982918 UEL982884:UEM982918 UOH982884:UOI982918 UYD982884:UYE982918 VHZ982884:VIA982918 VRV982884:VRW982918 WBR982884:WBS982918 WLN982884:WLO982918 WVJ982884:WVK982918 H65416:I65418 IX65416:IY65418 ST65416:SU65418 ACP65416:ACQ65418 AML65416:AMM65418 AWH65416:AWI65418 BGD65416:BGE65418 BPZ65416:BQA65418 BZV65416:BZW65418 CJR65416:CJS65418 CTN65416:CTO65418 DDJ65416:DDK65418 DNF65416:DNG65418 DXB65416:DXC65418 EGX65416:EGY65418 EQT65416:EQU65418 FAP65416:FAQ65418 FKL65416:FKM65418 FUH65416:FUI65418 GED65416:GEE65418 GNZ65416:GOA65418 GXV65416:GXW65418 HHR65416:HHS65418 HRN65416:HRO65418 IBJ65416:IBK65418 ILF65416:ILG65418 IVB65416:IVC65418 JEX65416:JEY65418 JOT65416:JOU65418 JYP65416:JYQ65418 KIL65416:KIM65418 KSH65416:KSI65418 LCD65416:LCE65418 LLZ65416:LMA65418 LVV65416:LVW65418 MFR65416:MFS65418 MPN65416:MPO65418 MZJ65416:MZK65418 NJF65416:NJG65418 NTB65416:NTC65418 OCX65416:OCY65418 OMT65416:OMU65418 OWP65416:OWQ65418 PGL65416:PGM65418 PQH65416:PQI65418 QAD65416:QAE65418 QJZ65416:QKA65418 QTV65416:QTW65418 RDR65416:RDS65418 RNN65416:RNO65418 RXJ65416:RXK65418 SHF65416:SHG65418 SRB65416:SRC65418 TAX65416:TAY65418 TKT65416:TKU65418 TUP65416:TUQ65418 UEL65416:UEM65418 UOH65416:UOI65418 UYD65416:UYE65418 VHZ65416:VIA65418 VRV65416:VRW65418 WBR65416:WBS65418 WLN65416:WLO65418 WVJ65416:WVK65418 H130952:I130954 IX130952:IY130954 ST130952:SU130954 ACP130952:ACQ130954 AML130952:AMM130954 AWH130952:AWI130954 BGD130952:BGE130954 BPZ130952:BQA130954 BZV130952:BZW130954 CJR130952:CJS130954 CTN130952:CTO130954 DDJ130952:DDK130954 DNF130952:DNG130954 DXB130952:DXC130954 EGX130952:EGY130954 EQT130952:EQU130954 FAP130952:FAQ130954 FKL130952:FKM130954 FUH130952:FUI130954 GED130952:GEE130954 GNZ130952:GOA130954 GXV130952:GXW130954 HHR130952:HHS130954 HRN130952:HRO130954 IBJ130952:IBK130954 ILF130952:ILG130954 IVB130952:IVC130954 JEX130952:JEY130954 JOT130952:JOU130954 JYP130952:JYQ130954 KIL130952:KIM130954 KSH130952:KSI130954 LCD130952:LCE130954 LLZ130952:LMA130954 LVV130952:LVW130954 MFR130952:MFS130954 MPN130952:MPO130954 MZJ130952:MZK130954 NJF130952:NJG130954 NTB130952:NTC130954 OCX130952:OCY130954 OMT130952:OMU130954 OWP130952:OWQ130954 PGL130952:PGM130954 PQH130952:PQI130954 QAD130952:QAE130954 QJZ130952:QKA130954 QTV130952:QTW130954 RDR130952:RDS130954 RNN130952:RNO130954 RXJ130952:RXK130954 SHF130952:SHG130954 SRB130952:SRC130954 TAX130952:TAY130954 TKT130952:TKU130954 TUP130952:TUQ130954 UEL130952:UEM130954 UOH130952:UOI130954 UYD130952:UYE130954 VHZ130952:VIA130954 VRV130952:VRW130954 WBR130952:WBS130954 WLN130952:WLO130954 WVJ130952:WVK130954 H196488:I196490 IX196488:IY196490 ST196488:SU196490 ACP196488:ACQ196490 AML196488:AMM196490 AWH196488:AWI196490 BGD196488:BGE196490 BPZ196488:BQA196490 BZV196488:BZW196490 CJR196488:CJS196490 CTN196488:CTO196490 DDJ196488:DDK196490 DNF196488:DNG196490 DXB196488:DXC196490 EGX196488:EGY196490 EQT196488:EQU196490 FAP196488:FAQ196490 FKL196488:FKM196490 FUH196488:FUI196490 GED196488:GEE196490 GNZ196488:GOA196490 GXV196488:GXW196490 HHR196488:HHS196490 HRN196488:HRO196490 IBJ196488:IBK196490 ILF196488:ILG196490 IVB196488:IVC196490 JEX196488:JEY196490 JOT196488:JOU196490 JYP196488:JYQ196490 KIL196488:KIM196490 KSH196488:KSI196490 LCD196488:LCE196490 LLZ196488:LMA196490 LVV196488:LVW196490 MFR196488:MFS196490 MPN196488:MPO196490 MZJ196488:MZK196490 NJF196488:NJG196490 NTB196488:NTC196490 OCX196488:OCY196490 OMT196488:OMU196490 OWP196488:OWQ196490 PGL196488:PGM196490 PQH196488:PQI196490 QAD196488:QAE196490 QJZ196488:QKA196490 QTV196488:QTW196490 RDR196488:RDS196490 RNN196488:RNO196490 RXJ196488:RXK196490 SHF196488:SHG196490 SRB196488:SRC196490 TAX196488:TAY196490 TKT196488:TKU196490 TUP196488:TUQ196490 UEL196488:UEM196490 UOH196488:UOI196490 UYD196488:UYE196490 VHZ196488:VIA196490 VRV196488:VRW196490 WBR196488:WBS196490 WLN196488:WLO196490 WVJ196488:WVK196490 H262024:I262026 IX262024:IY262026 ST262024:SU262026 ACP262024:ACQ262026 AML262024:AMM262026 AWH262024:AWI262026 BGD262024:BGE262026 BPZ262024:BQA262026 BZV262024:BZW262026 CJR262024:CJS262026 CTN262024:CTO262026 DDJ262024:DDK262026 DNF262024:DNG262026 DXB262024:DXC262026 EGX262024:EGY262026 EQT262024:EQU262026 FAP262024:FAQ262026 FKL262024:FKM262026 FUH262024:FUI262026 GED262024:GEE262026 GNZ262024:GOA262026 GXV262024:GXW262026 HHR262024:HHS262026 HRN262024:HRO262026 IBJ262024:IBK262026 ILF262024:ILG262026 IVB262024:IVC262026 JEX262024:JEY262026 JOT262024:JOU262026 JYP262024:JYQ262026 KIL262024:KIM262026 KSH262024:KSI262026 LCD262024:LCE262026 LLZ262024:LMA262026 LVV262024:LVW262026 MFR262024:MFS262026 MPN262024:MPO262026 MZJ262024:MZK262026 NJF262024:NJG262026 NTB262024:NTC262026 OCX262024:OCY262026 OMT262024:OMU262026 OWP262024:OWQ262026 PGL262024:PGM262026 PQH262024:PQI262026 QAD262024:QAE262026 QJZ262024:QKA262026 QTV262024:QTW262026 RDR262024:RDS262026 RNN262024:RNO262026 RXJ262024:RXK262026 SHF262024:SHG262026 SRB262024:SRC262026 TAX262024:TAY262026 TKT262024:TKU262026 TUP262024:TUQ262026 UEL262024:UEM262026 UOH262024:UOI262026 UYD262024:UYE262026 VHZ262024:VIA262026 VRV262024:VRW262026 WBR262024:WBS262026 WLN262024:WLO262026 WVJ262024:WVK262026 H327560:I327562 IX327560:IY327562 ST327560:SU327562 ACP327560:ACQ327562 AML327560:AMM327562 AWH327560:AWI327562 BGD327560:BGE327562 BPZ327560:BQA327562 BZV327560:BZW327562 CJR327560:CJS327562 CTN327560:CTO327562 DDJ327560:DDK327562 DNF327560:DNG327562 DXB327560:DXC327562 EGX327560:EGY327562 EQT327560:EQU327562 FAP327560:FAQ327562 FKL327560:FKM327562 FUH327560:FUI327562 GED327560:GEE327562 GNZ327560:GOA327562 GXV327560:GXW327562 HHR327560:HHS327562 HRN327560:HRO327562 IBJ327560:IBK327562 ILF327560:ILG327562 IVB327560:IVC327562 JEX327560:JEY327562 JOT327560:JOU327562 JYP327560:JYQ327562 KIL327560:KIM327562 KSH327560:KSI327562 LCD327560:LCE327562 LLZ327560:LMA327562 LVV327560:LVW327562 MFR327560:MFS327562 MPN327560:MPO327562 MZJ327560:MZK327562 NJF327560:NJG327562 NTB327560:NTC327562 OCX327560:OCY327562 OMT327560:OMU327562 OWP327560:OWQ327562 PGL327560:PGM327562 PQH327560:PQI327562 QAD327560:QAE327562 QJZ327560:QKA327562 QTV327560:QTW327562 RDR327560:RDS327562 RNN327560:RNO327562 RXJ327560:RXK327562 SHF327560:SHG327562 SRB327560:SRC327562 TAX327560:TAY327562 TKT327560:TKU327562 TUP327560:TUQ327562 UEL327560:UEM327562 UOH327560:UOI327562 UYD327560:UYE327562 VHZ327560:VIA327562 VRV327560:VRW327562 WBR327560:WBS327562 WLN327560:WLO327562 WVJ327560:WVK327562 H393096:I393098 IX393096:IY393098 ST393096:SU393098 ACP393096:ACQ393098 AML393096:AMM393098 AWH393096:AWI393098 BGD393096:BGE393098 BPZ393096:BQA393098 BZV393096:BZW393098 CJR393096:CJS393098 CTN393096:CTO393098 DDJ393096:DDK393098 DNF393096:DNG393098 DXB393096:DXC393098 EGX393096:EGY393098 EQT393096:EQU393098 FAP393096:FAQ393098 FKL393096:FKM393098 FUH393096:FUI393098 GED393096:GEE393098 GNZ393096:GOA393098 GXV393096:GXW393098 HHR393096:HHS393098 HRN393096:HRO393098 IBJ393096:IBK393098 ILF393096:ILG393098 IVB393096:IVC393098 JEX393096:JEY393098 JOT393096:JOU393098 JYP393096:JYQ393098 KIL393096:KIM393098 KSH393096:KSI393098 LCD393096:LCE393098 LLZ393096:LMA393098 LVV393096:LVW393098 MFR393096:MFS393098 MPN393096:MPO393098 MZJ393096:MZK393098 NJF393096:NJG393098 NTB393096:NTC393098 OCX393096:OCY393098 OMT393096:OMU393098 OWP393096:OWQ393098 PGL393096:PGM393098 PQH393096:PQI393098 QAD393096:QAE393098 QJZ393096:QKA393098 QTV393096:QTW393098 RDR393096:RDS393098 RNN393096:RNO393098 RXJ393096:RXK393098 SHF393096:SHG393098 SRB393096:SRC393098 TAX393096:TAY393098 TKT393096:TKU393098 TUP393096:TUQ393098 UEL393096:UEM393098 UOH393096:UOI393098 UYD393096:UYE393098 VHZ393096:VIA393098 VRV393096:VRW393098 WBR393096:WBS393098 WLN393096:WLO393098 WVJ393096:WVK393098 H458632:I458634 IX458632:IY458634 ST458632:SU458634 ACP458632:ACQ458634 AML458632:AMM458634 AWH458632:AWI458634 BGD458632:BGE458634 BPZ458632:BQA458634 BZV458632:BZW458634 CJR458632:CJS458634 CTN458632:CTO458634 DDJ458632:DDK458634 DNF458632:DNG458634 DXB458632:DXC458634 EGX458632:EGY458634 EQT458632:EQU458634 FAP458632:FAQ458634 FKL458632:FKM458634 FUH458632:FUI458634 GED458632:GEE458634 GNZ458632:GOA458634 GXV458632:GXW458634 HHR458632:HHS458634 HRN458632:HRO458634 IBJ458632:IBK458634 ILF458632:ILG458634 IVB458632:IVC458634 JEX458632:JEY458634 JOT458632:JOU458634 JYP458632:JYQ458634 KIL458632:KIM458634 KSH458632:KSI458634 LCD458632:LCE458634 LLZ458632:LMA458634 LVV458632:LVW458634 MFR458632:MFS458634 MPN458632:MPO458634 MZJ458632:MZK458634 NJF458632:NJG458634 NTB458632:NTC458634 OCX458632:OCY458634 OMT458632:OMU458634 OWP458632:OWQ458634 PGL458632:PGM458634 PQH458632:PQI458634 QAD458632:QAE458634 QJZ458632:QKA458634 QTV458632:QTW458634 RDR458632:RDS458634 RNN458632:RNO458634 RXJ458632:RXK458634 SHF458632:SHG458634 SRB458632:SRC458634 TAX458632:TAY458634 TKT458632:TKU458634 TUP458632:TUQ458634 UEL458632:UEM458634 UOH458632:UOI458634 UYD458632:UYE458634 VHZ458632:VIA458634 VRV458632:VRW458634 WBR458632:WBS458634 WLN458632:WLO458634 WVJ458632:WVK458634 H524168:I524170 IX524168:IY524170 ST524168:SU524170 ACP524168:ACQ524170 AML524168:AMM524170 AWH524168:AWI524170 BGD524168:BGE524170 BPZ524168:BQA524170 BZV524168:BZW524170 CJR524168:CJS524170 CTN524168:CTO524170 DDJ524168:DDK524170 DNF524168:DNG524170 DXB524168:DXC524170 EGX524168:EGY524170 EQT524168:EQU524170 FAP524168:FAQ524170 FKL524168:FKM524170 FUH524168:FUI524170 GED524168:GEE524170 GNZ524168:GOA524170 GXV524168:GXW524170 HHR524168:HHS524170 HRN524168:HRO524170 IBJ524168:IBK524170 ILF524168:ILG524170 IVB524168:IVC524170 JEX524168:JEY524170 JOT524168:JOU524170 JYP524168:JYQ524170 KIL524168:KIM524170 KSH524168:KSI524170 LCD524168:LCE524170 LLZ524168:LMA524170 LVV524168:LVW524170 MFR524168:MFS524170 MPN524168:MPO524170 MZJ524168:MZK524170 NJF524168:NJG524170 NTB524168:NTC524170 OCX524168:OCY524170 OMT524168:OMU524170 OWP524168:OWQ524170 PGL524168:PGM524170 PQH524168:PQI524170 QAD524168:QAE524170 QJZ524168:QKA524170 QTV524168:QTW524170 RDR524168:RDS524170 RNN524168:RNO524170 RXJ524168:RXK524170 SHF524168:SHG524170 SRB524168:SRC524170 TAX524168:TAY524170 TKT524168:TKU524170 TUP524168:TUQ524170 UEL524168:UEM524170 UOH524168:UOI524170 UYD524168:UYE524170 VHZ524168:VIA524170 VRV524168:VRW524170 WBR524168:WBS524170 WLN524168:WLO524170 WVJ524168:WVK524170 H589704:I589706 IX589704:IY589706 ST589704:SU589706 ACP589704:ACQ589706 AML589704:AMM589706 AWH589704:AWI589706 BGD589704:BGE589706 BPZ589704:BQA589706 BZV589704:BZW589706 CJR589704:CJS589706 CTN589704:CTO589706 DDJ589704:DDK589706 DNF589704:DNG589706 DXB589704:DXC589706 EGX589704:EGY589706 EQT589704:EQU589706 FAP589704:FAQ589706 FKL589704:FKM589706 FUH589704:FUI589706 GED589704:GEE589706 GNZ589704:GOA589706 GXV589704:GXW589706 HHR589704:HHS589706 HRN589704:HRO589706 IBJ589704:IBK589706 ILF589704:ILG589706 IVB589704:IVC589706 JEX589704:JEY589706 JOT589704:JOU589706 JYP589704:JYQ589706 KIL589704:KIM589706 KSH589704:KSI589706 LCD589704:LCE589706 LLZ589704:LMA589706 LVV589704:LVW589706 MFR589704:MFS589706 MPN589704:MPO589706 MZJ589704:MZK589706 NJF589704:NJG589706 NTB589704:NTC589706 OCX589704:OCY589706 OMT589704:OMU589706 OWP589704:OWQ589706 PGL589704:PGM589706 PQH589704:PQI589706 QAD589704:QAE589706 QJZ589704:QKA589706 QTV589704:QTW589706 RDR589704:RDS589706 RNN589704:RNO589706 RXJ589704:RXK589706 SHF589704:SHG589706 SRB589704:SRC589706 TAX589704:TAY589706 TKT589704:TKU589706 TUP589704:TUQ589706 UEL589704:UEM589706 UOH589704:UOI589706 UYD589704:UYE589706 VHZ589704:VIA589706 VRV589704:VRW589706 WBR589704:WBS589706 WLN589704:WLO589706 WVJ589704:WVK589706 H655240:I655242 IX655240:IY655242 ST655240:SU655242 ACP655240:ACQ655242 AML655240:AMM655242 AWH655240:AWI655242 BGD655240:BGE655242 BPZ655240:BQA655242 BZV655240:BZW655242 CJR655240:CJS655242 CTN655240:CTO655242 DDJ655240:DDK655242 DNF655240:DNG655242 DXB655240:DXC655242 EGX655240:EGY655242 EQT655240:EQU655242 FAP655240:FAQ655242 FKL655240:FKM655242 FUH655240:FUI655242 GED655240:GEE655242 GNZ655240:GOA655242 GXV655240:GXW655242 HHR655240:HHS655242 HRN655240:HRO655242 IBJ655240:IBK655242 ILF655240:ILG655242 IVB655240:IVC655242 JEX655240:JEY655242 JOT655240:JOU655242 JYP655240:JYQ655242 KIL655240:KIM655242 KSH655240:KSI655242 LCD655240:LCE655242 LLZ655240:LMA655242 LVV655240:LVW655242 MFR655240:MFS655242 MPN655240:MPO655242 MZJ655240:MZK655242 NJF655240:NJG655242 NTB655240:NTC655242 OCX655240:OCY655242 OMT655240:OMU655242 OWP655240:OWQ655242 PGL655240:PGM655242 PQH655240:PQI655242 QAD655240:QAE655242 QJZ655240:QKA655242 QTV655240:QTW655242 RDR655240:RDS655242 RNN655240:RNO655242 RXJ655240:RXK655242 SHF655240:SHG655242 SRB655240:SRC655242 TAX655240:TAY655242 TKT655240:TKU655242 TUP655240:TUQ655242 UEL655240:UEM655242 UOH655240:UOI655242 UYD655240:UYE655242 VHZ655240:VIA655242 VRV655240:VRW655242 WBR655240:WBS655242 WLN655240:WLO655242 WVJ655240:WVK655242 H720776:I720778 IX720776:IY720778 ST720776:SU720778 ACP720776:ACQ720778 AML720776:AMM720778 AWH720776:AWI720778 BGD720776:BGE720778 BPZ720776:BQA720778 BZV720776:BZW720778 CJR720776:CJS720778 CTN720776:CTO720778 DDJ720776:DDK720778 DNF720776:DNG720778 DXB720776:DXC720778 EGX720776:EGY720778 EQT720776:EQU720778 FAP720776:FAQ720778 FKL720776:FKM720778 FUH720776:FUI720778 GED720776:GEE720778 GNZ720776:GOA720778 GXV720776:GXW720778 HHR720776:HHS720778 HRN720776:HRO720778 IBJ720776:IBK720778 ILF720776:ILG720778 IVB720776:IVC720778 JEX720776:JEY720778 JOT720776:JOU720778 JYP720776:JYQ720778 KIL720776:KIM720778 KSH720776:KSI720778 LCD720776:LCE720778 LLZ720776:LMA720778 LVV720776:LVW720778 MFR720776:MFS720778 MPN720776:MPO720778 MZJ720776:MZK720778 NJF720776:NJG720778 NTB720776:NTC720778 OCX720776:OCY720778 OMT720776:OMU720778 OWP720776:OWQ720778 PGL720776:PGM720778 PQH720776:PQI720778 QAD720776:QAE720778 QJZ720776:QKA720778 QTV720776:QTW720778 RDR720776:RDS720778 RNN720776:RNO720778 RXJ720776:RXK720778 SHF720776:SHG720778 SRB720776:SRC720778 TAX720776:TAY720778 TKT720776:TKU720778 TUP720776:TUQ720778 UEL720776:UEM720778 UOH720776:UOI720778 UYD720776:UYE720778 VHZ720776:VIA720778 VRV720776:VRW720778 WBR720776:WBS720778 WLN720776:WLO720778 WVJ720776:WVK720778 H786312:I786314 IX786312:IY786314 ST786312:SU786314 ACP786312:ACQ786314 AML786312:AMM786314 AWH786312:AWI786314 BGD786312:BGE786314 BPZ786312:BQA786314 BZV786312:BZW786314 CJR786312:CJS786314 CTN786312:CTO786314 DDJ786312:DDK786314 DNF786312:DNG786314 DXB786312:DXC786314 EGX786312:EGY786314 EQT786312:EQU786314 FAP786312:FAQ786314 FKL786312:FKM786314 FUH786312:FUI786314 GED786312:GEE786314 GNZ786312:GOA786314 GXV786312:GXW786314 HHR786312:HHS786314 HRN786312:HRO786314 IBJ786312:IBK786314 ILF786312:ILG786314 IVB786312:IVC786314 JEX786312:JEY786314 JOT786312:JOU786314 JYP786312:JYQ786314 KIL786312:KIM786314 KSH786312:KSI786314 LCD786312:LCE786314 LLZ786312:LMA786314 LVV786312:LVW786314 MFR786312:MFS786314 MPN786312:MPO786314 MZJ786312:MZK786314 NJF786312:NJG786314 NTB786312:NTC786314 OCX786312:OCY786314 OMT786312:OMU786314 OWP786312:OWQ786314 PGL786312:PGM786314 PQH786312:PQI786314 QAD786312:QAE786314 QJZ786312:QKA786314 QTV786312:QTW786314 RDR786312:RDS786314 RNN786312:RNO786314 RXJ786312:RXK786314 SHF786312:SHG786314 SRB786312:SRC786314 TAX786312:TAY786314 TKT786312:TKU786314 TUP786312:TUQ786314 UEL786312:UEM786314 UOH786312:UOI786314 UYD786312:UYE786314 VHZ786312:VIA786314 VRV786312:VRW786314 WBR786312:WBS786314 WLN786312:WLO786314 WVJ786312:WVK786314 H851848:I851850 IX851848:IY851850 ST851848:SU851850 ACP851848:ACQ851850 AML851848:AMM851850 AWH851848:AWI851850 BGD851848:BGE851850 BPZ851848:BQA851850 BZV851848:BZW851850 CJR851848:CJS851850 CTN851848:CTO851850 DDJ851848:DDK851850 DNF851848:DNG851850 DXB851848:DXC851850 EGX851848:EGY851850 EQT851848:EQU851850 FAP851848:FAQ851850 FKL851848:FKM851850 FUH851848:FUI851850 GED851848:GEE851850 GNZ851848:GOA851850 GXV851848:GXW851850 HHR851848:HHS851850 HRN851848:HRO851850 IBJ851848:IBK851850 ILF851848:ILG851850 IVB851848:IVC851850 JEX851848:JEY851850 JOT851848:JOU851850 JYP851848:JYQ851850 KIL851848:KIM851850 KSH851848:KSI851850 LCD851848:LCE851850 LLZ851848:LMA851850 LVV851848:LVW851850 MFR851848:MFS851850 MPN851848:MPO851850 MZJ851848:MZK851850 NJF851848:NJG851850 NTB851848:NTC851850 OCX851848:OCY851850 OMT851848:OMU851850 OWP851848:OWQ851850 PGL851848:PGM851850 PQH851848:PQI851850 QAD851848:QAE851850 QJZ851848:QKA851850 QTV851848:QTW851850 RDR851848:RDS851850 RNN851848:RNO851850 RXJ851848:RXK851850 SHF851848:SHG851850 SRB851848:SRC851850 TAX851848:TAY851850 TKT851848:TKU851850 TUP851848:TUQ851850 UEL851848:UEM851850 UOH851848:UOI851850 UYD851848:UYE851850 VHZ851848:VIA851850 VRV851848:VRW851850 WBR851848:WBS851850 WLN851848:WLO851850 WVJ851848:WVK851850 H917384:I917386 IX917384:IY917386 ST917384:SU917386 ACP917384:ACQ917386 AML917384:AMM917386 AWH917384:AWI917386 BGD917384:BGE917386 BPZ917384:BQA917386 BZV917384:BZW917386 CJR917384:CJS917386 CTN917384:CTO917386 DDJ917384:DDK917386 DNF917384:DNG917386 DXB917384:DXC917386 EGX917384:EGY917386 EQT917384:EQU917386 FAP917384:FAQ917386 FKL917384:FKM917386 FUH917384:FUI917386 GED917384:GEE917386 GNZ917384:GOA917386 GXV917384:GXW917386 HHR917384:HHS917386 HRN917384:HRO917386 IBJ917384:IBK917386 ILF917384:ILG917386 IVB917384:IVC917386 JEX917384:JEY917386 JOT917384:JOU917386 JYP917384:JYQ917386 KIL917384:KIM917386 KSH917384:KSI917386 LCD917384:LCE917386 LLZ917384:LMA917386 LVV917384:LVW917386 MFR917384:MFS917386 MPN917384:MPO917386 MZJ917384:MZK917386 NJF917384:NJG917386 NTB917384:NTC917386 OCX917384:OCY917386 OMT917384:OMU917386 OWP917384:OWQ917386 PGL917384:PGM917386 PQH917384:PQI917386 QAD917384:QAE917386 QJZ917384:QKA917386 QTV917384:QTW917386 RDR917384:RDS917386 RNN917384:RNO917386 RXJ917384:RXK917386 SHF917384:SHG917386 SRB917384:SRC917386 TAX917384:TAY917386 TKT917384:TKU917386 TUP917384:TUQ917386 UEL917384:UEM917386 UOH917384:UOI917386 UYD917384:UYE917386 VHZ917384:VIA917386 VRV917384:VRW917386 WBR917384:WBS917386 WLN917384:WLO917386 WVJ917384:WVK917386 H982920:I982922 IX982920:IY982922 ST982920:SU982922 ACP982920:ACQ982922 AML982920:AMM982922 AWH982920:AWI982922 BGD982920:BGE982922 BPZ982920:BQA982922 BZV982920:BZW982922 CJR982920:CJS982922 CTN982920:CTO982922 DDJ982920:DDK982922 DNF982920:DNG982922 DXB982920:DXC982922 EGX982920:EGY982922 EQT982920:EQU982922 FAP982920:FAQ982922 FKL982920:FKM982922 FUH982920:FUI982922 GED982920:GEE982922 GNZ982920:GOA982922 GXV982920:GXW982922 HHR982920:HHS982922 HRN982920:HRO982922 IBJ982920:IBK982922 ILF982920:ILG982922 IVB982920:IVC982922 JEX982920:JEY982922 JOT982920:JOU982922 JYP982920:JYQ982922 KIL982920:KIM982922 KSH982920:KSI982922 LCD982920:LCE982922 LLZ982920:LMA982922 LVV982920:LVW982922 MFR982920:MFS982922 MPN982920:MPO982922 MZJ982920:MZK982922 NJF982920:NJG982922 NTB982920:NTC982922 OCX982920:OCY982922 OMT982920:OMU982922 OWP982920:OWQ982922 PGL982920:PGM982922 PQH982920:PQI982922 QAD982920:QAE982922 QJZ982920:QKA982922 QTV982920:QTW982922 RDR982920:RDS982922 RNN982920:RNO982922 RXJ982920:RXK982922 SHF982920:SHG982922 SRB982920:SRC982922 TAX982920:TAY982922 TKT982920:TKU982922 TUP982920:TUQ982922 UEL982920:UEM982922 UOH982920:UOI982922 UYD982920:UYE982922 VHZ982920:VIA982922 VRV982920:VRW982922 WBR982920:WBS982922 WLN982920:WLO982922 WVJ982920:WVK982922 H65375:I65378 IX65375:IY65378 ST65375:SU65378 ACP65375:ACQ65378 AML65375:AMM65378 AWH65375:AWI65378 BGD65375:BGE65378 BPZ65375:BQA65378 BZV65375:BZW65378 CJR65375:CJS65378 CTN65375:CTO65378 DDJ65375:DDK65378 DNF65375:DNG65378 DXB65375:DXC65378 EGX65375:EGY65378 EQT65375:EQU65378 FAP65375:FAQ65378 FKL65375:FKM65378 FUH65375:FUI65378 GED65375:GEE65378 GNZ65375:GOA65378 GXV65375:GXW65378 HHR65375:HHS65378 HRN65375:HRO65378 IBJ65375:IBK65378 ILF65375:ILG65378 IVB65375:IVC65378 JEX65375:JEY65378 JOT65375:JOU65378 JYP65375:JYQ65378 KIL65375:KIM65378 KSH65375:KSI65378 LCD65375:LCE65378 LLZ65375:LMA65378 LVV65375:LVW65378 MFR65375:MFS65378 MPN65375:MPO65378 MZJ65375:MZK65378 NJF65375:NJG65378 NTB65375:NTC65378 OCX65375:OCY65378 OMT65375:OMU65378 OWP65375:OWQ65378 PGL65375:PGM65378 PQH65375:PQI65378 QAD65375:QAE65378 QJZ65375:QKA65378 QTV65375:QTW65378 RDR65375:RDS65378 RNN65375:RNO65378 RXJ65375:RXK65378 SHF65375:SHG65378 SRB65375:SRC65378 TAX65375:TAY65378 TKT65375:TKU65378 TUP65375:TUQ65378 UEL65375:UEM65378 UOH65375:UOI65378 UYD65375:UYE65378 VHZ65375:VIA65378 VRV65375:VRW65378 WBR65375:WBS65378 WLN65375:WLO65378 WVJ65375:WVK65378 H130911:I130914 IX130911:IY130914 ST130911:SU130914 ACP130911:ACQ130914 AML130911:AMM130914 AWH130911:AWI130914 BGD130911:BGE130914 BPZ130911:BQA130914 BZV130911:BZW130914 CJR130911:CJS130914 CTN130911:CTO130914 DDJ130911:DDK130914 DNF130911:DNG130914 DXB130911:DXC130914 EGX130911:EGY130914 EQT130911:EQU130914 FAP130911:FAQ130914 FKL130911:FKM130914 FUH130911:FUI130914 GED130911:GEE130914 GNZ130911:GOA130914 GXV130911:GXW130914 HHR130911:HHS130914 HRN130911:HRO130914 IBJ130911:IBK130914 ILF130911:ILG130914 IVB130911:IVC130914 JEX130911:JEY130914 JOT130911:JOU130914 JYP130911:JYQ130914 KIL130911:KIM130914 KSH130911:KSI130914 LCD130911:LCE130914 LLZ130911:LMA130914 LVV130911:LVW130914 MFR130911:MFS130914 MPN130911:MPO130914 MZJ130911:MZK130914 NJF130911:NJG130914 NTB130911:NTC130914 OCX130911:OCY130914 OMT130911:OMU130914 OWP130911:OWQ130914 PGL130911:PGM130914 PQH130911:PQI130914 QAD130911:QAE130914 QJZ130911:QKA130914 QTV130911:QTW130914 RDR130911:RDS130914 RNN130911:RNO130914 RXJ130911:RXK130914 SHF130911:SHG130914 SRB130911:SRC130914 TAX130911:TAY130914 TKT130911:TKU130914 TUP130911:TUQ130914 UEL130911:UEM130914 UOH130911:UOI130914 UYD130911:UYE130914 VHZ130911:VIA130914 VRV130911:VRW130914 WBR130911:WBS130914 WLN130911:WLO130914 WVJ130911:WVK130914 H196447:I196450 IX196447:IY196450 ST196447:SU196450 ACP196447:ACQ196450 AML196447:AMM196450 AWH196447:AWI196450 BGD196447:BGE196450 BPZ196447:BQA196450 BZV196447:BZW196450 CJR196447:CJS196450 CTN196447:CTO196450 DDJ196447:DDK196450 DNF196447:DNG196450 DXB196447:DXC196450 EGX196447:EGY196450 EQT196447:EQU196450 FAP196447:FAQ196450 FKL196447:FKM196450 FUH196447:FUI196450 GED196447:GEE196450 GNZ196447:GOA196450 GXV196447:GXW196450 HHR196447:HHS196450 HRN196447:HRO196450 IBJ196447:IBK196450 ILF196447:ILG196450 IVB196447:IVC196450 JEX196447:JEY196450 JOT196447:JOU196450 JYP196447:JYQ196450 KIL196447:KIM196450 KSH196447:KSI196450 LCD196447:LCE196450 LLZ196447:LMA196450 LVV196447:LVW196450 MFR196447:MFS196450 MPN196447:MPO196450 MZJ196447:MZK196450 NJF196447:NJG196450 NTB196447:NTC196450 OCX196447:OCY196450 OMT196447:OMU196450 OWP196447:OWQ196450 PGL196447:PGM196450 PQH196447:PQI196450 QAD196447:QAE196450 QJZ196447:QKA196450 QTV196447:QTW196450 RDR196447:RDS196450 RNN196447:RNO196450 RXJ196447:RXK196450 SHF196447:SHG196450 SRB196447:SRC196450 TAX196447:TAY196450 TKT196447:TKU196450 TUP196447:TUQ196450 UEL196447:UEM196450 UOH196447:UOI196450 UYD196447:UYE196450 VHZ196447:VIA196450 VRV196447:VRW196450 WBR196447:WBS196450 WLN196447:WLO196450 WVJ196447:WVK196450 H261983:I261986 IX261983:IY261986 ST261983:SU261986 ACP261983:ACQ261986 AML261983:AMM261986 AWH261983:AWI261986 BGD261983:BGE261986 BPZ261983:BQA261986 BZV261983:BZW261986 CJR261983:CJS261986 CTN261983:CTO261986 DDJ261983:DDK261986 DNF261983:DNG261986 DXB261983:DXC261986 EGX261983:EGY261986 EQT261983:EQU261986 FAP261983:FAQ261986 FKL261983:FKM261986 FUH261983:FUI261986 GED261983:GEE261986 GNZ261983:GOA261986 GXV261983:GXW261986 HHR261983:HHS261986 HRN261983:HRO261986 IBJ261983:IBK261986 ILF261983:ILG261986 IVB261983:IVC261986 JEX261983:JEY261986 JOT261983:JOU261986 JYP261983:JYQ261986 KIL261983:KIM261986 KSH261983:KSI261986 LCD261983:LCE261986 LLZ261983:LMA261986 LVV261983:LVW261986 MFR261983:MFS261986 MPN261983:MPO261986 MZJ261983:MZK261986 NJF261983:NJG261986 NTB261983:NTC261986 OCX261983:OCY261986 OMT261983:OMU261986 OWP261983:OWQ261986 PGL261983:PGM261986 PQH261983:PQI261986 QAD261983:QAE261986 QJZ261983:QKA261986 QTV261983:QTW261986 RDR261983:RDS261986 RNN261983:RNO261986 RXJ261983:RXK261986 SHF261983:SHG261986 SRB261983:SRC261986 TAX261983:TAY261986 TKT261983:TKU261986 TUP261983:TUQ261986 UEL261983:UEM261986 UOH261983:UOI261986 UYD261983:UYE261986 VHZ261983:VIA261986 VRV261983:VRW261986 WBR261983:WBS261986 WLN261983:WLO261986 WVJ261983:WVK261986 H327519:I327522 IX327519:IY327522 ST327519:SU327522 ACP327519:ACQ327522 AML327519:AMM327522 AWH327519:AWI327522 BGD327519:BGE327522 BPZ327519:BQA327522 BZV327519:BZW327522 CJR327519:CJS327522 CTN327519:CTO327522 DDJ327519:DDK327522 DNF327519:DNG327522 DXB327519:DXC327522 EGX327519:EGY327522 EQT327519:EQU327522 FAP327519:FAQ327522 FKL327519:FKM327522 FUH327519:FUI327522 GED327519:GEE327522 GNZ327519:GOA327522 GXV327519:GXW327522 HHR327519:HHS327522 HRN327519:HRO327522 IBJ327519:IBK327522 ILF327519:ILG327522 IVB327519:IVC327522 JEX327519:JEY327522 JOT327519:JOU327522 JYP327519:JYQ327522 KIL327519:KIM327522 KSH327519:KSI327522 LCD327519:LCE327522 LLZ327519:LMA327522 LVV327519:LVW327522 MFR327519:MFS327522 MPN327519:MPO327522 MZJ327519:MZK327522 NJF327519:NJG327522 NTB327519:NTC327522 OCX327519:OCY327522 OMT327519:OMU327522 OWP327519:OWQ327522 PGL327519:PGM327522 PQH327519:PQI327522 QAD327519:QAE327522 QJZ327519:QKA327522 QTV327519:QTW327522 RDR327519:RDS327522 RNN327519:RNO327522 RXJ327519:RXK327522 SHF327519:SHG327522 SRB327519:SRC327522 TAX327519:TAY327522 TKT327519:TKU327522 TUP327519:TUQ327522 UEL327519:UEM327522 UOH327519:UOI327522 UYD327519:UYE327522 VHZ327519:VIA327522 VRV327519:VRW327522 WBR327519:WBS327522 WLN327519:WLO327522 WVJ327519:WVK327522 H393055:I393058 IX393055:IY393058 ST393055:SU393058 ACP393055:ACQ393058 AML393055:AMM393058 AWH393055:AWI393058 BGD393055:BGE393058 BPZ393055:BQA393058 BZV393055:BZW393058 CJR393055:CJS393058 CTN393055:CTO393058 DDJ393055:DDK393058 DNF393055:DNG393058 DXB393055:DXC393058 EGX393055:EGY393058 EQT393055:EQU393058 FAP393055:FAQ393058 FKL393055:FKM393058 FUH393055:FUI393058 GED393055:GEE393058 GNZ393055:GOA393058 GXV393055:GXW393058 HHR393055:HHS393058 HRN393055:HRO393058 IBJ393055:IBK393058 ILF393055:ILG393058 IVB393055:IVC393058 JEX393055:JEY393058 JOT393055:JOU393058 JYP393055:JYQ393058 KIL393055:KIM393058 KSH393055:KSI393058 LCD393055:LCE393058 LLZ393055:LMA393058 LVV393055:LVW393058 MFR393055:MFS393058 MPN393055:MPO393058 MZJ393055:MZK393058 NJF393055:NJG393058 NTB393055:NTC393058 OCX393055:OCY393058 OMT393055:OMU393058 OWP393055:OWQ393058 PGL393055:PGM393058 PQH393055:PQI393058 QAD393055:QAE393058 QJZ393055:QKA393058 QTV393055:QTW393058 RDR393055:RDS393058 RNN393055:RNO393058 RXJ393055:RXK393058 SHF393055:SHG393058 SRB393055:SRC393058 TAX393055:TAY393058 TKT393055:TKU393058 TUP393055:TUQ393058 UEL393055:UEM393058 UOH393055:UOI393058 UYD393055:UYE393058 VHZ393055:VIA393058 VRV393055:VRW393058 WBR393055:WBS393058 WLN393055:WLO393058 WVJ393055:WVK393058 H458591:I458594 IX458591:IY458594 ST458591:SU458594 ACP458591:ACQ458594 AML458591:AMM458594 AWH458591:AWI458594 BGD458591:BGE458594 BPZ458591:BQA458594 BZV458591:BZW458594 CJR458591:CJS458594 CTN458591:CTO458594 DDJ458591:DDK458594 DNF458591:DNG458594 DXB458591:DXC458594 EGX458591:EGY458594 EQT458591:EQU458594 FAP458591:FAQ458594 FKL458591:FKM458594 FUH458591:FUI458594 GED458591:GEE458594 GNZ458591:GOA458594 GXV458591:GXW458594 HHR458591:HHS458594 HRN458591:HRO458594 IBJ458591:IBK458594 ILF458591:ILG458594 IVB458591:IVC458594 JEX458591:JEY458594 JOT458591:JOU458594 JYP458591:JYQ458594 KIL458591:KIM458594 KSH458591:KSI458594 LCD458591:LCE458594 LLZ458591:LMA458594 LVV458591:LVW458594 MFR458591:MFS458594 MPN458591:MPO458594 MZJ458591:MZK458594 NJF458591:NJG458594 NTB458591:NTC458594 OCX458591:OCY458594 OMT458591:OMU458594 OWP458591:OWQ458594 PGL458591:PGM458594 PQH458591:PQI458594 QAD458591:QAE458594 QJZ458591:QKA458594 QTV458591:QTW458594 RDR458591:RDS458594 RNN458591:RNO458594 RXJ458591:RXK458594 SHF458591:SHG458594 SRB458591:SRC458594 TAX458591:TAY458594 TKT458591:TKU458594 TUP458591:TUQ458594 UEL458591:UEM458594 UOH458591:UOI458594 UYD458591:UYE458594 VHZ458591:VIA458594 VRV458591:VRW458594 WBR458591:WBS458594 WLN458591:WLO458594 WVJ458591:WVK458594 H524127:I524130 IX524127:IY524130 ST524127:SU524130 ACP524127:ACQ524130 AML524127:AMM524130 AWH524127:AWI524130 BGD524127:BGE524130 BPZ524127:BQA524130 BZV524127:BZW524130 CJR524127:CJS524130 CTN524127:CTO524130 DDJ524127:DDK524130 DNF524127:DNG524130 DXB524127:DXC524130 EGX524127:EGY524130 EQT524127:EQU524130 FAP524127:FAQ524130 FKL524127:FKM524130 FUH524127:FUI524130 GED524127:GEE524130 GNZ524127:GOA524130 GXV524127:GXW524130 HHR524127:HHS524130 HRN524127:HRO524130 IBJ524127:IBK524130 ILF524127:ILG524130 IVB524127:IVC524130 JEX524127:JEY524130 JOT524127:JOU524130 JYP524127:JYQ524130 KIL524127:KIM524130 KSH524127:KSI524130 LCD524127:LCE524130 LLZ524127:LMA524130 LVV524127:LVW524130 MFR524127:MFS524130 MPN524127:MPO524130 MZJ524127:MZK524130 NJF524127:NJG524130 NTB524127:NTC524130 OCX524127:OCY524130 OMT524127:OMU524130 OWP524127:OWQ524130 PGL524127:PGM524130 PQH524127:PQI524130 QAD524127:QAE524130 QJZ524127:QKA524130 QTV524127:QTW524130 RDR524127:RDS524130 RNN524127:RNO524130 RXJ524127:RXK524130 SHF524127:SHG524130 SRB524127:SRC524130 TAX524127:TAY524130 TKT524127:TKU524130 TUP524127:TUQ524130 UEL524127:UEM524130 UOH524127:UOI524130 UYD524127:UYE524130 VHZ524127:VIA524130 VRV524127:VRW524130 WBR524127:WBS524130 WLN524127:WLO524130 WVJ524127:WVK524130 H589663:I589666 IX589663:IY589666 ST589663:SU589666 ACP589663:ACQ589666 AML589663:AMM589666 AWH589663:AWI589666 BGD589663:BGE589666 BPZ589663:BQA589666 BZV589663:BZW589666 CJR589663:CJS589666 CTN589663:CTO589666 DDJ589663:DDK589666 DNF589663:DNG589666 DXB589663:DXC589666 EGX589663:EGY589666 EQT589663:EQU589666 FAP589663:FAQ589666 FKL589663:FKM589666 FUH589663:FUI589666 GED589663:GEE589666 GNZ589663:GOA589666 GXV589663:GXW589666 HHR589663:HHS589666 HRN589663:HRO589666 IBJ589663:IBK589666 ILF589663:ILG589666 IVB589663:IVC589666 JEX589663:JEY589666 JOT589663:JOU589666 JYP589663:JYQ589666 KIL589663:KIM589666 KSH589663:KSI589666 LCD589663:LCE589666 LLZ589663:LMA589666 LVV589663:LVW589666 MFR589663:MFS589666 MPN589663:MPO589666 MZJ589663:MZK589666 NJF589663:NJG589666 NTB589663:NTC589666 OCX589663:OCY589666 OMT589663:OMU589666 OWP589663:OWQ589666 PGL589663:PGM589666 PQH589663:PQI589666 QAD589663:QAE589666 QJZ589663:QKA589666 QTV589663:QTW589666 RDR589663:RDS589666 RNN589663:RNO589666 RXJ589663:RXK589666 SHF589663:SHG589666 SRB589663:SRC589666 TAX589663:TAY589666 TKT589663:TKU589666 TUP589663:TUQ589666 UEL589663:UEM589666 UOH589663:UOI589666 UYD589663:UYE589666 VHZ589663:VIA589666 VRV589663:VRW589666 WBR589663:WBS589666 WLN589663:WLO589666 WVJ589663:WVK589666 H655199:I655202 IX655199:IY655202 ST655199:SU655202 ACP655199:ACQ655202 AML655199:AMM655202 AWH655199:AWI655202 BGD655199:BGE655202 BPZ655199:BQA655202 BZV655199:BZW655202 CJR655199:CJS655202 CTN655199:CTO655202 DDJ655199:DDK655202 DNF655199:DNG655202 DXB655199:DXC655202 EGX655199:EGY655202 EQT655199:EQU655202 FAP655199:FAQ655202 FKL655199:FKM655202 FUH655199:FUI655202 GED655199:GEE655202 GNZ655199:GOA655202 GXV655199:GXW655202 HHR655199:HHS655202 HRN655199:HRO655202 IBJ655199:IBK655202 ILF655199:ILG655202 IVB655199:IVC655202 JEX655199:JEY655202 JOT655199:JOU655202 JYP655199:JYQ655202 KIL655199:KIM655202 KSH655199:KSI655202 LCD655199:LCE655202 LLZ655199:LMA655202 LVV655199:LVW655202 MFR655199:MFS655202 MPN655199:MPO655202 MZJ655199:MZK655202 NJF655199:NJG655202 NTB655199:NTC655202 OCX655199:OCY655202 OMT655199:OMU655202 OWP655199:OWQ655202 PGL655199:PGM655202 PQH655199:PQI655202 QAD655199:QAE655202 QJZ655199:QKA655202 QTV655199:QTW655202 RDR655199:RDS655202 RNN655199:RNO655202 RXJ655199:RXK655202 SHF655199:SHG655202 SRB655199:SRC655202 TAX655199:TAY655202 TKT655199:TKU655202 TUP655199:TUQ655202 UEL655199:UEM655202 UOH655199:UOI655202 UYD655199:UYE655202 VHZ655199:VIA655202 VRV655199:VRW655202 WBR655199:WBS655202 WLN655199:WLO655202 WVJ655199:WVK655202 H720735:I720738 IX720735:IY720738 ST720735:SU720738 ACP720735:ACQ720738 AML720735:AMM720738 AWH720735:AWI720738 BGD720735:BGE720738 BPZ720735:BQA720738 BZV720735:BZW720738 CJR720735:CJS720738 CTN720735:CTO720738 DDJ720735:DDK720738 DNF720735:DNG720738 DXB720735:DXC720738 EGX720735:EGY720738 EQT720735:EQU720738 FAP720735:FAQ720738 FKL720735:FKM720738 FUH720735:FUI720738 GED720735:GEE720738 GNZ720735:GOA720738 GXV720735:GXW720738 HHR720735:HHS720738 HRN720735:HRO720738 IBJ720735:IBK720738 ILF720735:ILG720738 IVB720735:IVC720738 JEX720735:JEY720738 JOT720735:JOU720738 JYP720735:JYQ720738 KIL720735:KIM720738 KSH720735:KSI720738 LCD720735:LCE720738 LLZ720735:LMA720738 LVV720735:LVW720738 MFR720735:MFS720738 MPN720735:MPO720738 MZJ720735:MZK720738 NJF720735:NJG720738 NTB720735:NTC720738 OCX720735:OCY720738 OMT720735:OMU720738 OWP720735:OWQ720738 PGL720735:PGM720738 PQH720735:PQI720738 QAD720735:QAE720738 QJZ720735:QKA720738 QTV720735:QTW720738 RDR720735:RDS720738 RNN720735:RNO720738 RXJ720735:RXK720738 SHF720735:SHG720738 SRB720735:SRC720738 TAX720735:TAY720738 TKT720735:TKU720738 TUP720735:TUQ720738 UEL720735:UEM720738 UOH720735:UOI720738 UYD720735:UYE720738 VHZ720735:VIA720738 VRV720735:VRW720738 WBR720735:WBS720738 WLN720735:WLO720738 WVJ720735:WVK720738 H786271:I786274 IX786271:IY786274 ST786271:SU786274 ACP786271:ACQ786274 AML786271:AMM786274 AWH786271:AWI786274 BGD786271:BGE786274 BPZ786271:BQA786274 BZV786271:BZW786274 CJR786271:CJS786274 CTN786271:CTO786274 DDJ786271:DDK786274 DNF786271:DNG786274 DXB786271:DXC786274 EGX786271:EGY786274 EQT786271:EQU786274 FAP786271:FAQ786274 FKL786271:FKM786274 FUH786271:FUI786274 GED786271:GEE786274 GNZ786271:GOA786274 GXV786271:GXW786274 HHR786271:HHS786274 HRN786271:HRO786274 IBJ786271:IBK786274 ILF786271:ILG786274 IVB786271:IVC786274 JEX786271:JEY786274 JOT786271:JOU786274 JYP786271:JYQ786274 KIL786271:KIM786274 KSH786271:KSI786274 LCD786271:LCE786274 LLZ786271:LMA786274 LVV786271:LVW786274 MFR786271:MFS786274 MPN786271:MPO786274 MZJ786271:MZK786274 NJF786271:NJG786274 NTB786271:NTC786274 OCX786271:OCY786274 OMT786271:OMU786274 OWP786271:OWQ786274 PGL786271:PGM786274 PQH786271:PQI786274 QAD786271:QAE786274 QJZ786271:QKA786274 QTV786271:QTW786274 RDR786271:RDS786274 RNN786271:RNO786274 RXJ786271:RXK786274 SHF786271:SHG786274 SRB786271:SRC786274 TAX786271:TAY786274 TKT786271:TKU786274 TUP786271:TUQ786274 UEL786271:UEM786274 UOH786271:UOI786274 UYD786271:UYE786274 VHZ786271:VIA786274 VRV786271:VRW786274 WBR786271:WBS786274 WLN786271:WLO786274 WVJ786271:WVK786274 H851807:I851810 IX851807:IY851810 ST851807:SU851810 ACP851807:ACQ851810 AML851807:AMM851810 AWH851807:AWI851810 BGD851807:BGE851810 BPZ851807:BQA851810 BZV851807:BZW851810 CJR851807:CJS851810 CTN851807:CTO851810 DDJ851807:DDK851810 DNF851807:DNG851810 DXB851807:DXC851810 EGX851807:EGY851810 EQT851807:EQU851810 FAP851807:FAQ851810 FKL851807:FKM851810 FUH851807:FUI851810 GED851807:GEE851810 GNZ851807:GOA851810 GXV851807:GXW851810 HHR851807:HHS851810 HRN851807:HRO851810 IBJ851807:IBK851810 ILF851807:ILG851810 IVB851807:IVC851810 JEX851807:JEY851810 JOT851807:JOU851810 JYP851807:JYQ851810 KIL851807:KIM851810 KSH851807:KSI851810 LCD851807:LCE851810 LLZ851807:LMA851810 LVV851807:LVW851810 MFR851807:MFS851810 MPN851807:MPO851810 MZJ851807:MZK851810 NJF851807:NJG851810 NTB851807:NTC851810 OCX851807:OCY851810 OMT851807:OMU851810 OWP851807:OWQ851810 PGL851807:PGM851810 PQH851807:PQI851810 QAD851807:QAE851810 QJZ851807:QKA851810 QTV851807:QTW851810 RDR851807:RDS851810 RNN851807:RNO851810 RXJ851807:RXK851810 SHF851807:SHG851810 SRB851807:SRC851810 TAX851807:TAY851810 TKT851807:TKU851810 TUP851807:TUQ851810 UEL851807:UEM851810 UOH851807:UOI851810 UYD851807:UYE851810 VHZ851807:VIA851810 VRV851807:VRW851810 WBR851807:WBS851810 WLN851807:WLO851810 WVJ851807:WVK851810 H917343:I917346 IX917343:IY917346 ST917343:SU917346 ACP917343:ACQ917346 AML917343:AMM917346 AWH917343:AWI917346 BGD917343:BGE917346 BPZ917343:BQA917346 BZV917343:BZW917346 CJR917343:CJS917346 CTN917343:CTO917346 DDJ917343:DDK917346 DNF917343:DNG917346 DXB917343:DXC917346 EGX917343:EGY917346 EQT917343:EQU917346 FAP917343:FAQ917346 FKL917343:FKM917346 FUH917343:FUI917346 GED917343:GEE917346 GNZ917343:GOA917346 GXV917343:GXW917346 HHR917343:HHS917346 HRN917343:HRO917346 IBJ917343:IBK917346 ILF917343:ILG917346 IVB917343:IVC917346 JEX917343:JEY917346 JOT917343:JOU917346 JYP917343:JYQ917346 KIL917343:KIM917346 KSH917343:KSI917346 LCD917343:LCE917346 LLZ917343:LMA917346 LVV917343:LVW917346 MFR917343:MFS917346 MPN917343:MPO917346 MZJ917343:MZK917346 NJF917343:NJG917346 NTB917343:NTC917346 OCX917343:OCY917346 OMT917343:OMU917346 OWP917343:OWQ917346 PGL917343:PGM917346 PQH917343:PQI917346 QAD917343:QAE917346 QJZ917343:QKA917346 QTV917343:QTW917346 RDR917343:RDS917346 RNN917343:RNO917346 RXJ917343:RXK917346 SHF917343:SHG917346 SRB917343:SRC917346 TAX917343:TAY917346 TKT917343:TKU917346 TUP917343:TUQ917346 UEL917343:UEM917346 UOH917343:UOI917346 UYD917343:UYE917346 VHZ917343:VIA917346 VRV917343:VRW917346 WBR917343:WBS917346 WLN917343:WLO917346 WVJ917343:WVK917346 H982879:I982882 IX982879:IY982882 ST982879:SU982882 ACP982879:ACQ982882 AML982879:AMM982882 AWH982879:AWI982882 BGD982879:BGE982882 BPZ982879:BQA982882 BZV982879:BZW982882 CJR982879:CJS982882 CTN982879:CTO982882 DDJ982879:DDK982882 DNF982879:DNG982882 DXB982879:DXC982882 EGX982879:EGY982882 EQT982879:EQU982882 FAP982879:FAQ982882 FKL982879:FKM982882 FUH982879:FUI982882 GED982879:GEE982882 GNZ982879:GOA982882 GXV982879:GXW982882 HHR982879:HHS982882 HRN982879:HRO982882 IBJ982879:IBK982882 ILF982879:ILG982882 IVB982879:IVC982882 JEX982879:JEY982882 JOT982879:JOU982882 JYP982879:JYQ982882 KIL982879:KIM982882 KSH982879:KSI982882 LCD982879:LCE982882 LLZ982879:LMA982882 LVV982879:LVW982882 MFR982879:MFS982882 MPN982879:MPO982882 MZJ982879:MZK982882 NJF982879:NJG982882 NTB982879:NTC982882 OCX982879:OCY982882 OMT982879:OMU982882 OWP982879:OWQ982882 PGL982879:PGM982882 PQH982879:PQI982882 QAD982879:QAE982882 QJZ982879:QKA982882 QTV982879:QTW982882 RDR982879:RDS982882 RNN982879:RNO982882 RXJ982879:RXK982882 SHF982879:SHG982882 SRB982879:SRC982882 TAX982879:TAY982882 TKT982879:TKU982882 TUP982879:TUQ982882 UEL982879:UEM982882 UOH982879:UOI982882 UYD982879:UYE982882 VHZ982879:VIA982882 VRV982879:VRW982882 WBR982879:WBS982882 WLN982879:WLO982882 WVJ982879:WVK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IX65379:IY65379 ST65379:SU65379 ACP65379:ACQ65379 AML65379:AMM65379 AWH65379:AWI65379 BGD65379:BGE65379 BPZ65379:BQA65379 BZV65379:BZW65379 CJR65379:CJS65379 CTN65379:CTO65379 DDJ65379:DDK65379 DNF65379:DNG65379 DXB65379:DXC65379 EGX65379:EGY65379 EQT65379:EQU65379 FAP65379:FAQ65379 FKL65379:FKM65379 FUH65379:FUI65379 GED65379:GEE65379 GNZ65379:GOA65379 GXV65379:GXW65379 HHR65379:HHS65379 HRN65379:HRO65379 IBJ65379:IBK65379 ILF65379:ILG65379 IVB65379:IVC65379 JEX65379:JEY65379 JOT65379:JOU65379 JYP65379:JYQ65379 KIL65379:KIM65379 KSH65379:KSI65379 LCD65379:LCE65379 LLZ65379:LMA65379 LVV65379:LVW65379 MFR65379:MFS65379 MPN65379:MPO65379 MZJ65379:MZK65379 NJF65379:NJG65379 NTB65379:NTC65379 OCX65379:OCY65379 OMT65379:OMU65379 OWP65379:OWQ65379 PGL65379:PGM65379 PQH65379:PQI65379 QAD65379:QAE65379 QJZ65379:QKA65379 QTV65379:QTW65379 RDR65379:RDS65379 RNN65379:RNO65379 RXJ65379:RXK65379 SHF65379:SHG65379 SRB65379:SRC65379 TAX65379:TAY65379 TKT65379:TKU65379 TUP65379:TUQ65379 UEL65379:UEM65379 UOH65379:UOI65379 UYD65379:UYE65379 VHZ65379:VIA65379 VRV65379:VRW65379 WBR65379:WBS65379 WLN65379:WLO65379 WVJ65379:WVK65379 H130915:I130915 IX130915:IY130915 ST130915:SU130915 ACP130915:ACQ130915 AML130915:AMM130915 AWH130915:AWI130915 BGD130915:BGE130915 BPZ130915:BQA130915 BZV130915:BZW130915 CJR130915:CJS130915 CTN130915:CTO130915 DDJ130915:DDK130915 DNF130915:DNG130915 DXB130915:DXC130915 EGX130915:EGY130915 EQT130915:EQU130915 FAP130915:FAQ130915 FKL130915:FKM130915 FUH130915:FUI130915 GED130915:GEE130915 GNZ130915:GOA130915 GXV130915:GXW130915 HHR130915:HHS130915 HRN130915:HRO130915 IBJ130915:IBK130915 ILF130915:ILG130915 IVB130915:IVC130915 JEX130915:JEY130915 JOT130915:JOU130915 JYP130915:JYQ130915 KIL130915:KIM130915 KSH130915:KSI130915 LCD130915:LCE130915 LLZ130915:LMA130915 LVV130915:LVW130915 MFR130915:MFS130915 MPN130915:MPO130915 MZJ130915:MZK130915 NJF130915:NJG130915 NTB130915:NTC130915 OCX130915:OCY130915 OMT130915:OMU130915 OWP130915:OWQ130915 PGL130915:PGM130915 PQH130915:PQI130915 QAD130915:QAE130915 QJZ130915:QKA130915 QTV130915:QTW130915 RDR130915:RDS130915 RNN130915:RNO130915 RXJ130915:RXK130915 SHF130915:SHG130915 SRB130915:SRC130915 TAX130915:TAY130915 TKT130915:TKU130915 TUP130915:TUQ130915 UEL130915:UEM130915 UOH130915:UOI130915 UYD130915:UYE130915 VHZ130915:VIA130915 VRV130915:VRW130915 WBR130915:WBS130915 WLN130915:WLO130915 WVJ130915:WVK130915 H196451:I196451 IX196451:IY196451 ST196451:SU196451 ACP196451:ACQ196451 AML196451:AMM196451 AWH196451:AWI196451 BGD196451:BGE196451 BPZ196451:BQA196451 BZV196451:BZW196451 CJR196451:CJS196451 CTN196451:CTO196451 DDJ196451:DDK196451 DNF196451:DNG196451 DXB196451:DXC196451 EGX196451:EGY196451 EQT196451:EQU196451 FAP196451:FAQ196451 FKL196451:FKM196451 FUH196451:FUI196451 GED196451:GEE196451 GNZ196451:GOA196451 GXV196451:GXW196451 HHR196451:HHS196451 HRN196451:HRO196451 IBJ196451:IBK196451 ILF196451:ILG196451 IVB196451:IVC196451 JEX196451:JEY196451 JOT196451:JOU196451 JYP196451:JYQ196451 KIL196451:KIM196451 KSH196451:KSI196451 LCD196451:LCE196451 LLZ196451:LMA196451 LVV196451:LVW196451 MFR196451:MFS196451 MPN196451:MPO196451 MZJ196451:MZK196451 NJF196451:NJG196451 NTB196451:NTC196451 OCX196451:OCY196451 OMT196451:OMU196451 OWP196451:OWQ196451 PGL196451:PGM196451 PQH196451:PQI196451 QAD196451:QAE196451 QJZ196451:QKA196451 QTV196451:QTW196451 RDR196451:RDS196451 RNN196451:RNO196451 RXJ196451:RXK196451 SHF196451:SHG196451 SRB196451:SRC196451 TAX196451:TAY196451 TKT196451:TKU196451 TUP196451:TUQ196451 UEL196451:UEM196451 UOH196451:UOI196451 UYD196451:UYE196451 VHZ196451:VIA196451 VRV196451:VRW196451 WBR196451:WBS196451 WLN196451:WLO196451 WVJ196451:WVK196451 H261987:I261987 IX261987:IY261987 ST261987:SU261987 ACP261987:ACQ261987 AML261987:AMM261987 AWH261987:AWI261987 BGD261987:BGE261987 BPZ261987:BQA261987 BZV261987:BZW261987 CJR261987:CJS261987 CTN261987:CTO261987 DDJ261987:DDK261987 DNF261987:DNG261987 DXB261987:DXC261987 EGX261987:EGY261987 EQT261987:EQU261987 FAP261987:FAQ261987 FKL261987:FKM261987 FUH261987:FUI261987 GED261987:GEE261987 GNZ261987:GOA261987 GXV261987:GXW261987 HHR261987:HHS261987 HRN261987:HRO261987 IBJ261987:IBK261987 ILF261987:ILG261987 IVB261987:IVC261987 JEX261987:JEY261987 JOT261987:JOU261987 JYP261987:JYQ261987 KIL261987:KIM261987 KSH261987:KSI261987 LCD261987:LCE261987 LLZ261987:LMA261987 LVV261987:LVW261987 MFR261987:MFS261987 MPN261987:MPO261987 MZJ261987:MZK261987 NJF261987:NJG261987 NTB261987:NTC261987 OCX261987:OCY261987 OMT261987:OMU261987 OWP261987:OWQ261987 PGL261987:PGM261987 PQH261987:PQI261987 QAD261987:QAE261987 QJZ261987:QKA261987 QTV261987:QTW261987 RDR261987:RDS261987 RNN261987:RNO261987 RXJ261987:RXK261987 SHF261987:SHG261987 SRB261987:SRC261987 TAX261987:TAY261987 TKT261987:TKU261987 TUP261987:TUQ261987 UEL261987:UEM261987 UOH261987:UOI261987 UYD261987:UYE261987 VHZ261987:VIA261987 VRV261987:VRW261987 WBR261987:WBS261987 WLN261987:WLO261987 WVJ261987:WVK261987 H327523:I327523 IX327523:IY327523 ST327523:SU327523 ACP327523:ACQ327523 AML327523:AMM327523 AWH327523:AWI327523 BGD327523:BGE327523 BPZ327523:BQA327523 BZV327523:BZW327523 CJR327523:CJS327523 CTN327523:CTO327523 DDJ327523:DDK327523 DNF327523:DNG327523 DXB327523:DXC327523 EGX327523:EGY327523 EQT327523:EQU327523 FAP327523:FAQ327523 FKL327523:FKM327523 FUH327523:FUI327523 GED327523:GEE327523 GNZ327523:GOA327523 GXV327523:GXW327523 HHR327523:HHS327523 HRN327523:HRO327523 IBJ327523:IBK327523 ILF327523:ILG327523 IVB327523:IVC327523 JEX327523:JEY327523 JOT327523:JOU327523 JYP327523:JYQ327523 KIL327523:KIM327523 KSH327523:KSI327523 LCD327523:LCE327523 LLZ327523:LMA327523 LVV327523:LVW327523 MFR327523:MFS327523 MPN327523:MPO327523 MZJ327523:MZK327523 NJF327523:NJG327523 NTB327523:NTC327523 OCX327523:OCY327523 OMT327523:OMU327523 OWP327523:OWQ327523 PGL327523:PGM327523 PQH327523:PQI327523 QAD327523:QAE327523 QJZ327523:QKA327523 QTV327523:QTW327523 RDR327523:RDS327523 RNN327523:RNO327523 RXJ327523:RXK327523 SHF327523:SHG327523 SRB327523:SRC327523 TAX327523:TAY327523 TKT327523:TKU327523 TUP327523:TUQ327523 UEL327523:UEM327523 UOH327523:UOI327523 UYD327523:UYE327523 VHZ327523:VIA327523 VRV327523:VRW327523 WBR327523:WBS327523 WLN327523:WLO327523 WVJ327523:WVK327523 H393059:I393059 IX393059:IY393059 ST393059:SU393059 ACP393059:ACQ393059 AML393059:AMM393059 AWH393059:AWI393059 BGD393059:BGE393059 BPZ393059:BQA393059 BZV393059:BZW393059 CJR393059:CJS393059 CTN393059:CTO393059 DDJ393059:DDK393059 DNF393059:DNG393059 DXB393059:DXC393059 EGX393059:EGY393059 EQT393059:EQU393059 FAP393059:FAQ393059 FKL393059:FKM393059 FUH393059:FUI393059 GED393059:GEE393059 GNZ393059:GOA393059 GXV393059:GXW393059 HHR393059:HHS393059 HRN393059:HRO393059 IBJ393059:IBK393059 ILF393059:ILG393059 IVB393059:IVC393059 JEX393059:JEY393059 JOT393059:JOU393059 JYP393059:JYQ393059 KIL393059:KIM393059 KSH393059:KSI393059 LCD393059:LCE393059 LLZ393059:LMA393059 LVV393059:LVW393059 MFR393059:MFS393059 MPN393059:MPO393059 MZJ393059:MZK393059 NJF393059:NJG393059 NTB393059:NTC393059 OCX393059:OCY393059 OMT393059:OMU393059 OWP393059:OWQ393059 PGL393059:PGM393059 PQH393059:PQI393059 QAD393059:QAE393059 QJZ393059:QKA393059 QTV393059:QTW393059 RDR393059:RDS393059 RNN393059:RNO393059 RXJ393059:RXK393059 SHF393059:SHG393059 SRB393059:SRC393059 TAX393059:TAY393059 TKT393059:TKU393059 TUP393059:TUQ393059 UEL393059:UEM393059 UOH393059:UOI393059 UYD393059:UYE393059 VHZ393059:VIA393059 VRV393059:VRW393059 WBR393059:WBS393059 WLN393059:WLO393059 WVJ393059:WVK393059 H458595:I458595 IX458595:IY458595 ST458595:SU458595 ACP458595:ACQ458595 AML458595:AMM458595 AWH458595:AWI458595 BGD458595:BGE458595 BPZ458595:BQA458595 BZV458595:BZW458595 CJR458595:CJS458595 CTN458595:CTO458595 DDJ458595:DDK458595 DNF458595:DNG458595 DXB458595:DXC458595 EGX458595:EGY458595 EQT458595:EQU458595 FAP458595:FAQ458595 FKL458595:FKM458595 FUH458595:FUI458595 GED458595:GEE458595 GNZ458595:GOA458595 GXV458595:GXW458595 HHR458595:HHS458595 HRN458595:HRO458595 IBJ458595:IBK458595 ILF458595:ILG458595 IVB458595:IVC458595 JEX458595:JEY458595 JOT458595:JOU458595 JYP458595:JYQ458595 KIL458595:KIM458595 KSH458595:KSI458595 LCD458595:LCE458595 LLZ458595:LMA458595 LVV458595:LVW458595 MFR458595:MFS458595 MPN458595:MPO458595 MZJ458595:MZK458595 NJF458595:NJG458595 NTB458595:NTC458595 OCX458595:OCY458595 OMT458595:OMU458595 OWP458595:OWQ458595 PGL458595:PGM458595 PQH458595:PQI458595 QAD458595:QAE458595 QJZ458595:QKA458595 QTV458595:QTW458595 RDR458595:RDS458595 RNN458595:RNO458595 RXJ458595:RXK458595 SHF458595:SHG458595 SRB458595:SRC458595 TAX458595:TAY458595 TKT458595:TKU458595 TUP458595:TUQ458595 UEL458595:UEM458595 UOH458595:UOI458595 UYD458595:UYE458595 VHZ458595:VIA458595 VRV458595:VRW458595 WBR458595:WBS458595 WLN458595:WLO458595 WVJ458595:WVK458595 H524131:I524131 IX524131:IY524131 ST524131:SU524131 ACP524131:ACQ524131 AML524131:AMM524131 AWH524131:AWI524131 BGD524131:BGE524131 BPZ524131:BQA524131 BZV524131:BZW524131 CJR524131:CJS524131 CTN524131:CTO524131 DDJ524131:DDK524131 DNF524131:DNG524131 DXB524131:DXC524131 EGX524131:EGY524131 EQT524131:EQU524131 FAP524131:FAQ524131 FKL524131:FKM524131 FUH524131:FUI524131 GED524131:GEE524131 GNZ524131:GOA524131 GXV524131:GXW524131 HHR524131:HHS524131 HRN524131:HRO524131 IBJ524131:IBK524131 ILF524131:ILG524131 IVB524131:IVC524131 JEX524131:JEY524131 JOT524131:JOU524131 JYP524131:JYQ524131 KIL524131:KIM524131 KSH524131:KSI524131 LCD524131:LCE524131 LLZ524131:LMA524131 LVV524131:LVW524131 MFR524131:MFS524131 MPN524131:MPO524131 MZJ524131:MZK524131 NJF524131:NJG524131 NTB524131:NTC524131 OCX524131:OCY524131 OMT524131:OMU524131 OWP524131:OWQ524131 PGL524131:PGM524131 PQH524131:PQI524131 QAD524131:QAE524131 QJZ524131:QKA524131 QTV524131:QTW524131 RDR524131:RDS524131 RNN524131:RNO524131 RXJ524131:RXK524131 SHF524131:SHG524131 SRB524131:SRC524131 TAX524131:TAY524131 TKT524131:TKU524131 TUP524131:TUQ524131 UEL524131:UEM524131 UOH524131:UOI524131 UYD524131:UYE524131 VHZ524131:VIA524131 VRV524131:VRW524131 WBR524131:WBS524131 WLN524131:WLO524131 WVJ524131:WVK524131 H589667:I589667 IX589667:IY589667 ST589667:SU589667 ACP589667:ACQ589667 AML589667:AMM589667 AWH589667:AWI589667 BGD589667:BGE589667 BPZ589667:BQA589667 BZV589667:BZW589667 CJR589667:CJS589667 CTN589667:CTO589667 DDJ589667:DDK589667 DNF589667:DNG589667 DXB589667:DXC589667 EGX589667:EGY589667 EQT589667:EQU589667 FAP589667:FAQ589667 FKL589667:FKM589667 FUH589667:FUI589667 GED589667:GEE589667 GNZ589667:GOA589667 GXV589667:GXW589667 HHR589667:HHS589667 HRN589667:HRO589667 IBJ589667:IBK589667 ILF589667:ILG589667 IVB589667:IVC589667 JEX589667:JEY589667 JOT589667:JOU589667 JYP589667:JYQ589667 KIL589667:KIM589667 KSH589667:KSI589667 LCD589667:LCE589667 LLZ589667:LMA589667 LVV589667:LVW589667 MFR589667:MFS589667 MPN589667:MPO589667 MZJ589667:MZK589667 NJF589667:NJG589667 NTB589667:NTC589667 OCX589667:OCY589667 OMT589667:OMU589667 OWP589667:OWQ589667 PGL589667:PGM589667 PQH589667:PQI589667 QAD589667:QAE589667 QJZ589667:QKA589667 QTV589667:QTW589667 RDR589667:RDS589667 RNN589667:RNO589667 RXJ589667:RXK589667 SHF589667:SHG589667 SRB589667:SRC589667 TAX589667:TAY589667 TKT589667:TKU589667 TUP589667:TUQ589667 UEL589667:UEM589667 UOH589667:UOI589667 UYD589667:UYE589667 VHZ589667:VIA589667 VRV589667:VRW589667 WBR589667:WBS589667 WLN589667:WLO589667 WVJ589667:WVK589667 H655203:I655203 IX655203:IY655203 ST655203:SU655203 ACP655203:ACQ655203 AML655203:AMM655203 AWH655203:AWI655203 BGD655203:BGE655203 BPZ655203:BQA655203 BZV655203:BZW655203 CJR655203:CJS655203 CTN655203:CTO655203 DDJ655203:DDK655203 DNF655203:DNG655203 DXB655203:DXC655203 EGX655203:EGY655203 EQT655203:EQU655203 FAP655203:FAQ655203 FKL655203:FKM655203 FUH655203:FUI655203 GED655203:GEE655203 GNZ655203:GOA655203 GXV655203:GXW655203 HHR655203:HHS655203 HRN655203:HRO655203 IBJ655203:IBK655203 ILF655203:ILG655203 IVB655203:IVC655203 JEX655203:JEY655203 JOT655203:JOU655203 JYP655203:JYQ655203 KIL655203:KIM655203 KSH655203:KSI655203 LCD655203:LCE655203 LLZ655203:LMA655203 LVV655203:LVW655203 MFR655203:MFS655203 MPN655203:MPO655203 MZJ655203:MZK655203 NJF655203:NJG655203 NTB655203:NTC655203 OCX655203:OCY655203 OMT655203:OMU655203 OWP655203:OWQ655203 PGL655203:PGM655203 PQH655203:PQI655203 QAD655203:QAE655203 QJZ655203:QKA655203 QTV655203:QTW655203 RDR655203:RDS655203 RNN655203:RNO655203 RXJ655203:RXK655203 SHF655203:SHG655203 SRB655203:SRC655203 TAX655203:TAY655203 TKT655203:TKU655203 TUP655203:TUQ655203 UEL655203:UEM655203 UOH655203:UOI655203 UYD655203:UYE655203 VHZ655203:VIA655203 VRV655203:VRW655203 WBR655203:WBS655203 WLN655203:WLO655203 WVJ655203:WVK655203 H720739:I720739 IX720739:IY720739 ST720739:SU720739 ACP720739:ACQ720739 AML720739:AMM720739 AWH720739:AWI720739 BGD720739:BGE720739 BPZ720739:BQA720739 BZV720739:BZW720739 CJR720739:CJS720739 CTN720739:CTO720739 DDJ720739:DDK720739 DNF720739:DNG720739 DXB720739:DXC720739 EGX720739:EGY720739 EQT720739:EQU720739 FAP720739:FAQ720739 FKL720739:FKM720739 FUH720739:FUI720739 GED720739:GEE720739 GNZ720739:GOA720739 GXV720739:GXW720739 HHR720739:HHS720739 HRN720739:HRO720739 IBJ720739:IBK720739 ILF720739:ILG720739 IVB720739:IVC720739 JEX720739:JEY720739 JOT720739:JOU720739 JYP720739:JYQ720739 KIL720739:KIM720739 KSH720739:KSI720739 LCD720739:LCE720739 LLZ720739:LMA720739 LVV720739:LVW720739 MFR720739:MFS720739 MPN720739:MPO720739 MZJ720739:MZK720739 NJF720739:NJG720739 NTB720739:NTC720739 OCX720739:OCY720739 OMT720739:OMU720739 OWP720739:OWQ720739 PGL720739:PGM720739 PQH720739:PQI720739 QAD720739:QAE720739 QJZ720739:QKA720739 QTV720739:QTW720739 RDR720739:RDS720739 RNN720739:RNO720739 RXJ720739:RXK720739 SHF720739:SHG720739 SRB720739:SRC720739 TAX720739:TAY720739 TKT720739:TKU720739 TUP720739:TUQ720739 UEL720739:UEM720739 UOH720739:UOI720739 UYD720739:UYE720739 VHZ720739:VIA720739 VRV720739:VRW720739 WBR720739:WBS720739 WLN720739:WLO720739 WVJ720739:WVK720739 H786275:I786275 IX786275:IY786275 ST786275:SU786275 ACP786275:ACQ786275 AML786275:AMM786275 AWH786275:AWI786275 BGD786275:BGE786275 BPZ786275:BQA786275 BZV786275:BZW786275 CJR786275:CJS786275 CTN786275:CTO786275 DDJ786275:DDK786275 DNF786275:DNG786275 DXB786275:DXC786275 EGX786275:EGY786275 EQT786275:EQU786275 FAP786275:FAQ786275 FKL786275:FKM786275 FUH786275:FUI786275 GED786275:GEE786275 GNZ786275:GOA786275 GXV786275:GXW786275 HHR786275:HHS786275 HRN786275:HRO786275 IBJ786275:IBK786275 ILF786275:ILG786275 IVB786275:IVC786275 JEX786275:JEY786275 JOT786275:JOU786275 JYP786275:JYQ786275 KIL786275:KIM786275 KSH786275:KSI786275 LCD786275:LCE786275 LLZ786275:LMA786275 LVV786275:LVW786275 MFR786275:MFS786275 MPN786275:MPO786275 MZJ786275:MZK786275 NJF786275:NJG786275 NTB786275:NTC786275 OCX786275:OCY786275 OMT786275:OMU786275 OWP786275:OWQ786275 PGL786275:PGM786275 PQH786275:PQI786275 QAD786275:QAE786275 QJZ786275:QKA786275 QTV786275:QTW786275 RDR786275:RDS786275 RNN786275:RNO786275 RXJ786275:RXK786275 SHF786275:SHG786275 SRB786275:SRC786275 TAX786275:TAY786275 TKT786275:TKU786275 TUP786275:TUQ786275 UEL786275:UEM786275 UOH786275:UOI786275 UYD786275:UYE786275 VHZ786275:VIA786275 VRV786275:VRW786275 WBR786275:WBS786275 WLN786275:WLO786275 WVJ786275:WVK786275 H851811:I851811 IX851811:IY851811 ST851811:SU851811 ACP851811:ACQ851811 AML851811:AMM851811 AWH851811:AWI851811 BGD851811:BGE851811 BPZ851811:BQA851811 BZV851811:BZW851811 CJR851811:CJS851811 CTN851811:CTO851811 DDJ851811:DDK851811 DNF851811:DNG851811 DXB851811:DXC851811 EGX851811:EGY851811 EQT851811:EQU851811 FAP851811:FAQ851811 FKL851811:FKM851811 FUH851811:FUI851811 GED851811:GEE851811 GNZ851811:GOA851811 GXV851811:GXW851811 HHR851811:HHS851811 HRN851811:HRO851811 IBJ851811:IBK851811 ILF851811:ILG851811 IVB851811:IVC851811 JEX851811:JEY851811 JOT851811:JOU851811 JYP851811:JYQ851811 KIL851811:KIM851811 KSH851811:KSI851811 LCD851811:LCE851811 LLZ851811:LMA851811 LVV851811:LVW851811 MFR851811:MFS851811 MPN851811:MPO851811 MZJ851811:MZK851811 NJF851811:NJG851811 NTB851811:NTC851811 OCX851811:OCY851811 OMT851811:OMU851811 OWP851811:OWQ851811 PGL851811:PGM851811 PQH851811:PQI851811 QAD851811:QAE851811 QJZ851811:QKA851811 QTV851811:QTW851811 RDR851811:RDS851811 RNN851811:RNO851811 RXJ851811:RXK851811 SHF851811:SHG851811 SRB851811:SRC851811 TAX851811:TAY851811 TKT851811:TKU851811 TUP851811:TUQ851811 UEL851811:UEM851811 UOH851811:UOI851811 UYD851811:UYE851811 VHZ851811:VIA851811 VRV851811:VRW851811 WBR851811:WBS851811 WLN851811:WLO851811 WVJ851811:WVK851811 H917347:I917347 IX917347:IY917347 ST917347:SU917347 ACP917347:ACQ917347 AML917347:AMM917347 AWH917347:AWI917347 BGD917347:BGE917347 BPZ917347:BQA917347 BZV917347:BZW917347 CJR917347:CJS917347 CTN917347:CTO917347 DDJ917347:DDK917347 DNF917347:DNG917347 DXB917347:DXC917347 EGX917347:EGY917347 EQT917347:EQU917347 FAP917347:FAQ917347 FKL917347:FKM917347 FUH917347:FUI917347 GED917347:GEE917347 GNZ917347:GOA917347 GXV917347:GXW917347 HHR917347:HHS917347 HRN917347:HRO917347 IBJ917347:IBK917347 ILF917347:ILG917347 IVB917347:IVC917347 JEX917347:JEY917347 JOT917347:JOU917347 JYP917347:JYQ917347 KIL917347:KIM917347 KSH917347:KSI917347 LCD917347:LCE917347 LLZ917347:LMA917347 LVV917347:LVW917347 MFR917347:MFS917347 MPN917347:MPO917347 MZJ917347:MZK917347 NJF917347:NJG917347 NTB917347:NTC917347 OCX917347:OCY917347 OMT917347:OMU917347 OWP917347:OWQ917347 PGL917347:PGM917347 PQH917347:PQI917347 QAD917347:QAE917347 QJZ917347:QKA917347 QTV917347:QTW917347 RDR917347:RDS917347 RNN917347:RNO917347 RXJ917347:RXK917347 SHF917347:SHG917347 SRB917347:SRC917347 TAX917347:TAY917347 TKT917347:TKU917347 TUP917347:TUQ917347 UEL917347:UEM917347 UOH917347:UOI917347 UYD917347:UYE917347 VHZ917347:VIA917347 VRV917347:VRW917347 WBR917347:WBS917347 WLN917347:WLO917347 WVJ917347:WVK917347 H982883:I982883 IX982883:IY982883 ST982883:SU982883 ACP982883:ACQ982883 AML982883:AMM982883 AWH982883:AWI982883 BGD982883:BGE982883 BPZ982883:BQA982883 BZV982883:BZW982883 CJR982883:CJS982883 CTN982883:CTO982883 DDJ982883:DDK982883 DNF982883:DNG982883 DXB982883:DXC982883 EGX982883:EGY982883 EQT982883:EQU982883 FAP982883:FAQ982883 FKL982883:FKM982883 FUH982883:FUI982883 GED982883:GEE982883 GNZ982883:GOA982883 GXV982883:GXW982883 HHR982883:HHS982883 HRN982883:HRO982883 IBJ982883:IBK982883 ILF982883:ILG982883 IVB982883:IVC982883 JEX982883:JEY982883 JOT982883:JOU982883 JYP982883:JYQ982883 KIL982883:KIM982883 KSH982883:KSI982883 LCD982883:LCE982883 LLZ982883:LMA982883 LVV982883:LVW982883 MFR982883:MFS982883 MPN982883:MPO982883 MZJ982883:MZK982883 NJF982883:NJG982883 NTB982883:NTC982883 OCX982883:OCY982883 OMT982883:OMU982883 OWP982883:OWQ982883 PGL982883:PGM982883 PQH982883:PQI982883 QAD982883:QAE982883 QJZ982883:QKA982883 QTV982883:QTW982883 RDR982883:RDS982883 RNN982883:RNO982883 RXJ982883:RXK982883 SHF982883:SHG982883 SRB982883:SRC982883 TAX982883:TAY982883 TKT982883:TKU982883 TUP982883:TUQ982883 UEL982883:UEM982883 UOH982883:UOI982883 UYD982883:UYE982883 VHZ982883:VIA982883 VRV982883:VRW982883 WBR982883:WBS982883 WLN982883:WLO982883 WVJ982883:WVK982883" xr:uid="{00000000-0002-0000-0200-000001000000}">
      <formula1>999999999999</formula1>
    </dataValidation>
    <dataValidation type="whole" operator="notEqual" allowBlank="1" showInputMessage="1" showErrorMessage="1" errorTitle="Pogrešan unos" error="Mogu se unijeti samo cjelobrojne vrijednosti." sqref="H65424:I65435 IX65424:IY65435 ST65424:SU65435 ACP65424:ACQ65435 AML65424:AMM65435 AWH65424:AWI65435 BGD65424:BGE65435 BPZ65424:BQA65435 BZV65424:BZW65435 CJR65424:CJS65435 CTN65424:CTO65435 DDJ65424:DDK65435 DNF65424:DNG65435 DXB65424:DXC65435 EGX65424:EGY65435 EQT65424:EQU65435 FAP65424:FAQ65435 FKL65424:FKM65435 FUH65424:FUI65435 GED65424:GEE65435 GNZ65424:GOA65435 GXV65424:GXW65435 HHR65424:HHS65435 HRN65424:HRO65435 IBJ65424:IBK65435 ILF65424:ILG65435 IVB65424:IVC65435 JEX65424:JEY65435 JOT65424:JOU65435 JYP65424:JYQ65435 KIL65424:KIM65435 KSH65424:KSI65435 LCD65424:LCE65435 LLZ65424:LMA65435 LVV65424:LVW65435 MFR65424:MFS65435 MPN65424:MPO65435 MZJ65424:MZK65435 NJF65424:NJG65435 NTB65424:NTC65435 OCX65424:OCY65435 OMT65424:OMU65435 OWP65424:OWQ65435 PGL65424:PGM65435 PQH65424:PQI65435 QAD65424:QAE65435 QJZ65424:QKA65435 QTV65424:QTW65435 RDR65424:RDS65435 RNN65424:RNO65435 RXJ65424:RXK65435 SHF65424:SHG65435 SRB65424:SRC65435 TAX65424:TAY65435 TKT65424:TKU65435 TUP65424:TUQ65435 UEL65424:UEM65435 UOH65424:UOI65435 UYD65424:UYE65435 VHZ65424:VIA65435 VRV65424:VRW65435 WBR65424:WBS65435 WLN65424:WLO65435 WVJ65424:WVK65435 H130960:I130971 IX130960:IY130971 ST130960:SU130971 ACP130960:ACQ130971 AML130960:AMM130971 AWH130960:AWI130971 BGD130960:BGE130971 BPZ130960:BQA130971 BZV130960:BZW130971 CJR130960:CJS130971 CTN130960:CTO130971 DDJ130960:DDK130971 DNF130960:DNG130971 DXB130960:DXC130971 EGX130960:EGY130971 EQT130960:EQU130971 FAP130960:FAQ130971 FKL130960:FKM130971 FUH130960:FUI130971 GED130960:GEE130971 GNZ130960:GOA130971 GXV130960:GXW130971 HHR130960:HHS130971 HRN130960:HRO130971 IBJ130960:IBK130971 ILF130960:ILG130971 IVB130960:IVC130971 JEX130960:JEY130971 JOT130960:JOU130971 JYP130960:JYQ130971 KIL130960:KIM130971 KSH130960:KSI130971 LCD130960:LCE130971 LLZ130960:LMA130971 LVV130960:LVW130971 MFR130960:MFS130971 MPN130960:MPO130971 MZJ130960:MZK130971 NJF130960:NJG130971 NTB130960:NTC130971 OCX130960:OCY130971 OMT130960:OMU130971 OWP130960:OWQ130971 PGL130960:PGM130971 PQH130960:PQI130971 QAD130960:QAE130971 QJZ130960:QKA130971 QTV130960:QTW130971 RDR130960:RDS130971 RNN130960:RNO130971 RXJ130960:RXK130971 SHF130960:SHG130971 SRB130960:SRC130971 TAX130960:TAY130971 TKT130960:TKU130971 TUP130960:TUQ130971 UEL130960:UEM130971 UOH130960:UOI130971 UYD130960:UYE130971 VHZ130960:VIA130971 VRV130960:VRW130971 WBR130960:WBS130971 WLN130960:WLO130971 WVJ130960:WVK130971 H196496:I196507 IX196496:IY196507 ST196496:SU196507 ACP196496:ACQ196507 AML196496:AMM196507 AWH196496:AWI196507 BGD196496:BGE196507 BPZ196496:BQA196507 BZV196496:BZW196507 CJR196496:CJS196507 CTN196496:CTO196507 DDJ196496:DDK196507 DNF196496:DNG196507 DXB196496:DXC196507 EGX196496:EGY196507 EQT196496:EQU196507 FAP196496:FAQ196507 FKL196496:FKM196507 FUH196496:FUI196507 GED196496:GEE196507 GNZ196496:GOA196507 GXV196496:GXW196507 HHR196496:HHS196507 HRN196496:HRO196507 IBJ196496:IBK196507 ILF196496:ILG196507 IVB196496:IVC196507 JEX196496:JEY196507 JOT196496:JOU196507 JYP196496:JYQ196507 KIL196496:KIM196507 KSH196496:KSI196507 LCD196496:LCE196507 LLZ196496:LMA196507 LVV196496:LVW196507 MFR196496:MFS196507 MPN196496:MPO196507 MZJ196496:MZK196507 NJF196496:NJG196507 NTB196496:NTC196507 OCX196496:OCY196507 OMT196496:OMU196507 OWP196496:OWQ196507 PGL196496:PGM196507 PQH196496:PQI196507 QAD196496:QAE196507 QJZ196496:QKA196507 QTV196496:QTW196507 RDR196496:RDS196507 RNN196496:RNO196507 RXJ196496:RXK196507 SHF196496:SHG196507 SRB196496:SRC196507 TAX196496:TAY196507 TKT196496:TKU196507 TUP196496:TUQ196507 UEL196496:UEM196507 UOH196496:UOI196507 UYD196496:UYE196507 VHZ196496:VIA196507 VRV196496:VRW196507 WBR196496:WBS196507 WLN196496:WLO196507 WVJ196496:WVK196507 H262032:I262043 IX262032:IY262043 ST262032:SU262043 ACP262032:ACQ262043 AML262032:AMM262043 AWH262032:AWI262043 BGD262032:BGE262043 BPZ262032:BQA262043 BZV262032:BZW262043 CJR262032:CJS262043 CTN262032:CTO262043 DDJ262032:DDK262043 DNF262032:DNG262043 DXB262032:DXC262043 EGX262032:EGY262043 EQT262032:EQU262043 FAP262032:FAQ262043 FKL262032:FKM262043 FUH262032:FUI262043 GED262032:GEE262043 GNZ262032:GOA262043 GXV262032:GXW262043 HHR262032:HHS262043 HRN262032:HRO262043 IBJ262032:IBK262043 ILF262032:ILG262043 IVB262032:IVC262043 JEX262032:JEY262043 JOT262032:JOU262043 JYP262032:JYQ262043 KIL262032:KIM262043 KSH262032:KSI262043 LCD262032:LCE262043 LLZ262032:LMA262043 LVV262032:LVW262043 MFR262032:MFS262043 MPN262032:MPO262043 MZJ262032:MZK262043 NJF262032:NJG262043 NTB262032:NTC262043 OCX262032:OCY262043 OMT262032:OMU262043 OWP262032:OWQ262043 PGL262032:PGM262043 PQH262032:PQI262043 QAD262032:QAE262043 QJZ262032:QKA262043 QTV262032:QTW262043 RDR262032:RDS262043 RNN262032:RNO262043 RXJ262032:RXK262043 SHF262032:SHG262043 SRB262032:SRC262043 TAX262032:TAY262043 TKT262032:TKU262043 TUP262032:TUQ262043 UEL262032:UEM262043 UOH262032:UOI262043 UYD262032:UYE262043 VHZ262032:VIA262043 VRV262032:VRW262043 WBR262032:WBS262043 WLN262032:WLO262043 WVJ262032:WVK262043 H327568:I327579 IX327568:IY327579 ST327568:SU327579 ACP327568:ACQ327579 AML327568:AMM327579 AWH327568:AWI327579 BGD327568:BGE327579 BPZ327568:BQA327579 BZV327568:BZW327579 CJR327568:CJS327579 CTN327568:CTO327579 DDJ327568:DDK327579 DNF327568:DNG327579 DXB327568:DXC327579 EGX327568:EGY327579 EQT327568:EQU327579 FAP327568:FAQ327579 FKL327568:FKM327579 FUH327568:FUI327579 GED327568:GEE327579 GNZ327568:GOA327579 GXV327568:GXW327579 HHR327568:HHS327579 HRN327568:HRO327579 IBJ327568:IBK327579 ILF327568:ILG327579 IVB327568:IVC327579 JEX327568:JEY327579 JOT327568:JOU327579 JYP327568:JYQ327579 KIL327568:KIM327579 KSH327568:KSI327579 LCD327568:LCE327579 LLZ327568:LMA327579 LVV327568:LVW327579 MFR327568:MFS327579 MPN327568:MPO327579 MZJ327568:MZK327579 NJF327568:NJG327579 NTB327568:NTC327579 OCX327568:OCY327579 OMT327568:OMU327579 OWP327568:OWQ327579 PGL327568:PGM327579 PQH327568:PQI327579 QAD327568:QAE327579 QJZ327568:QKA327579 QTV327568:QTW327579 RDR327568:RDS327579 RNN327568:RNO327579 RXJ327568:RXK327579 SHF327568:SHG327579 SRB327568:SRC327579 TAX327568:TAY327579 TKT327568:TKU327579 TUP327568:TUQ327579 UEL327568:UEM327579 UOH327568:UOI327579 UYD327568:UYE327579 VHZ327568:VIA327579 VRV327568:VRW327579 WBR327568:WBS327579 WLN327568:WLO327579 WVJ327568:WVK327579 H393104:I393115 IX393104:IY393115 ST393104:SU393115 ACP393104:ACQ393115 AML393104:AMM393115 AWH393104:AWI393115 BGD393104:BGE393115 BPZ393104:BQA393115 BZV393104:BZW393115 CJR393104:CJS393115 CTN393104:CTO393115 DDJ393104:DDK393115 DNF393104:DNG393115 DXB393104:DXC393115 EGX393104:EGY393115 EQT393104:EQU393115 FAP393104:FAQ393115 FKL393104:FKM393115 FUH393104:FUI393115 GED393104:GEE393115 GNZ393104:GOA393115 GXV393104:GXW393115 HHR393104:HHS393115 HRN393104:HRO393115 IBJ393104:IBK393115 ILF393104:ILG393115 IVB393104:IVC393115 JEX393104:JEY393115 JOT393104:JOU393115 JYP393104:JYQ393115 KIL393104:KIM393115 KSH393104:KSI393115 LCD393104:LCE393115 LLZ393104:LMA393115 LVV393104:LVW393115 MFR393104:MFS393115 MPN393104:MPO393115 MZJ393104:MZK393115 NJF393104:NJG393115 NTB393104:NTC393115 OCX393104:OCY393115 OMT393104:OMU393115 OWP393104:OWQ393115 PGL393104:PGM393115 PQH393104:PQI393115 QAD393104:QAE393115 QJZ393104:QKA393115 QTV393104:QTW393115 RDR393104:RDS393115 RNN393104:RNO393115 RXJ393104:RXK393115 SHF393104:SHG393115 SRB393104:SRC393115 TAX393104:TAY393115 TKT393104:TKU393115 TUP393104:TUQ393115 UEL393104:UEM393115 UOH393104:UOI393115 UYD393104:UYE393115 VHZ393104:VIA393115 VRV393104:VRW393115 WBR393104:WBS393115 WLN393104:WLO393115 WVJ393104:WVK393115 H458640:I458651 IX458640:IY458651 ST458640:SU458651 ACP458640:ACQ458651 AML458640:AMM458651 AWH458640:AWI458651 BGD458640:BGE458651 BPZ458640:BQA458651 BZV458640:BZW458651 CJR458640:CJS458651 CTN458640:CTO458651 DDJ458640:DDK458651 DNF458640:DNG458651 DXB458640:DXC458651 EGX458640:EGY458651 EQT458640:EQU458651 FAP458640:FAQ458651 FKL458640:FKM458651 FUH458640:FUI458651 GED458640:GEE458651 GNZ458640:GOA458651 GXV458640:GXW458651 HHR458640:HHS458651 HRN458640:HRO458651 IBJ458640:IBK458651 ILF458640:ILG458651 IVB458640:IVC458651 JEX458640:JEY458651 JOT458640:JOU458651 JYP458640:JYQ458651 KIL458640:KIM458651 KSH458640:KSI458651 LCD458640:LCE458651 LLZ458640:LMA458651 LVV458640:LVW458651 MFR458640:MFS458651 MPN458640:MPO458651 MZJ458640:MZK458651 NJF458640:NJG458651 NTB458640:NTC458651 OCX458640:OCY458651 OMT458640:OMU458651 OWP458640:OWQ458651 PGL458640:PGM458651 PQH458640:PQI458651 QAD458640:QAE458651 QJZ458640:QKA458651 QTV458640:QTW458651 RDR458640:RDS458651 RNN458640:RNO458651 RXJ458640:RXK458651 SHF458640:SHG458651 SRB458640:SRC458651 TAX458640:TAY458651 TKT458640:TKU458651 TUP458640:TUQ458651 UEL458640:UEM458651 UOH458640:UOI458651 UYD458640:UYE458651 VHZ458640:VIA458651 VRV458640:VRW458651 WBR458640:WBS458651 WLN458640:WLO458651 WVJ458640:WVK458651 H524176:I524187 IX524176:IY524187 ST524176:SU524187 ACP524176:ACQ524187 AML524176:AMM524187 AWH524176:AWI524187 BGD524176:BGE524187 BPZ524176:BQA524187 BZV524176:BZW524187 CJR524176:CJS524187 CTN524176:CTO524187 DDJ524176:DDK524187 DNF524176:DNG524187 DXB524176:DXC524187 EGX524176:EGY524187 EQT524176:EQU524187 FAP524176:FAQ524187 FKL524176:FKM524187 FUH524176:FUI524187 GED524176:GEE524187 GNZ524176:GOA524187 GXV524176:GXW524187 HHR524176:HHS524187 HRN524176:HRO524187 IBJ524176:IBK524187 ILF524176:ILG524187 IVB524176:IVC524187 JEX524176:JEY524187 JOT524176:JOU524187 JYP524176:JYQ524187 KIL524176:KIM524187 KSH524176:KSI524187 LCD524176:LCE524187 LLZ524176:LMA524187 LVV524176:LVW524187 MFR524176:MFS524187 MPN524176:MPO524187 MZJ524176:MZK524187 NJF524176:NJG524187 NTB524176:NTC524187 OCX524176:OCY524187 OMT524176:OMU524187 OWP524176:OWQ524187 PGL524176:PGM524187 PQH524176:PQI524187 QAD524176:QAE524187 QJZ524176:QKA524187 QTV524176:QTW524187 RDR524176:RDS524187 RNN524176:RNO524187 RXJ524176:RXK524187 SHF524176:SHG524187 SRB524176:SRC524187 TAX524176:TAY524187 TKT524176:TKU524187 TUP524176:TUQ524187 UEL524176:UEM524187 UOH524176:UOI524187 UYD524176:UYE524187 VHZ524176:VIA524187 VRV524176:VRW524187 WBR524176:WBS524187 WLN524176:WLO524187 WVJ524176:WVK524187 H589712:I589723 IX589712:IY589723 ST589712:SU589723 ACP589712:ACQ589723 AML589712:AMM589723 AWH589712:AWI589723 BGD589712:BGE589723 BPZ589712:BQA589723 BZV589712:BZW589723 CJR589712:CJS589723 CTN589712:CTO589723 DDJ589712:DDK589723 DNF589712:DNG589723 DXB589712:DXC589723 EGX589712:EGY589723 EQT589712:EQU589723 FAP589712:FAQ589723 FKL589712:FKM589723 FUH589712:FUI589723 GED589712:GEE589723 GNZ589712:GOA589723 GXV589712:GXW589723 HHR589712:HHS589723 HRN589712:HRO589723 IBJ589712:IBK589723 ILF589712:ILG589723 IVB589712:IVC589723 JEX589712:JEY589723 JOT589712:JOU589723 JYP589712:JYQ589723 KIL589712:KIM589723 KSH589712:KSI589723 LCD589712:LCE589723 LLZ589712:LMA589723 LVV589712:LVW589723 MFR589712:MFS589723 MPN589712:MPO589723 MZJ589712:MZK589723 NJF589712:NJG589723 NTB589712:NTC589723 OCX589712:OCY589723 OMT589712:OMU589723 OWP589712:OWQ589723 PGL589712:PGM589723 PQH589712:PQI589723 QAD589712:QAE589723 QJZ589712:QKA589723 QTV589712:QTW589723 RDR589712:RDS589723 RNN589712:RNO589723 RXJ589712:RXK589723 SHF589712:SHG589723 SRB589712:SRC589723 TAX589712:TAY589723 TKT589712:TKU589723 TUP589712:TUQ589723 UEL589712:UEM589723 UOH589712:UOI589723 UYD589712:UYE589723 VHZ589712:VIA589723 VRV589712:VRW589723 WBR589712:WBS589723 WLN589712:WLO589723 WVJ589712:WVK589723 H655248:I655259 IX655248:IY655259 ST655248:SU655259 ACP655248:ACQ655259 AML655248:AMM655259 AWH655248:AWI655259 BGD655248:BGE655259 BPZ655248:BQA655259 BZV655248:BZW655259 CJR655248:CJS655259 CTN655248:CTO655259 DDJ655248:DDK655259 DNF655248:DNG655259 DXB655248:DXC655259 EGX655248:EGY655259 EQT655248:EQU655259 FAP655248:FAQ655259 FKL655248:FKM655259 FUH655248:FUI655259 GED655248:GEE655259 GNZ655248:GOA655259 GXV655248:GXW655259 HHR655248:HHS655259 HRN655248:HRO655259 IBJ655248:IBK655259 ILF655248:ILG655259 IVB655248:IVC655259 JEX655248:JEY655259 JOT655248:JOU655259 JYP655248:JYQ655259 KIL655248:KIM655259 KSH655248:KSI655259 LCD655248:LCE655259 LLZ655248:LMA655259 LVV655248:LVW655259 MFR655248:MFS655259 MPN655248:MPO655259 MZJ655248:MZK655259 NJF655248:NJG655259 NTB655248:NTC655259 OCX655248:OCY655259 OMT655248:OMU655259 OWP655248:OWQ655259 PGL655248:PGM655259 PQH655248:PQI655259 QAD655248:QAE655259 QJZ655248:QKA655259 QTV655248:QTW655259 RDR655248:RDS655259 RNN655248:RNO655259 RXJ655248:RXK655259 SHF655248:SHG655259 SRB655248:SRC655259 TAX655248:TAY655259 TKT655248:TKU655259 TUP655248:TUQ655259 UEL655248:UEM655259 UOH655248:UOI655259 UYD655248:UYE655259 VHZ655248:VIA655259 VRV655248:VRW655259 WBR655248:WBS655259 WLN655248:WLO655259 WVJ655248:WVK655259 H720784:I720795 IX720784:IY720795 ST720784:SU720795 ACP720784:ACQ720795 AML720784:AMM720795 AWH720784:AWI720795 BGD720784:BGE720795 BPZ720784:BQA720795 BZV720784:BZW720795 CJR720784:CJS720795 CTN720784:CTO720795 DDJ720784:DDK720795 DNF720784:DNG720795 DXB720784:DXC720795 EGX720784:EGY720795 EQT720784:EQU720795 FAP720784:FAQ720795 FKL720784:FKM720795 FUH720784:FUI720795 GED720784:GEE720795 GNZ720784:GOA720795 GXV720784:GXW720795 HHR720784:HHS720795 HRN720784:HRO720795 IBJ720784:IBK720795 ILF720784:ILG720795 IVB720784:IVC720795 JEX720784:JEY720795 JOT720784:JOU720795 JYP720784:JYQ720795 KIL720784:KIM720795 KSH720784:KSI720795 LCD720784:LCE720795 LLZ720784:LMA720795 LVV720784:LVW720795 MFR720784:MFS720795 MPN720784:MPO720795 MZJ720784:MZK720795 NJF720784:NJG720795 NTB720784:NTC720795 OCX720784:OCY720795 OMT720784:OMU720795 OWP720784:OWQ720795 PGL720784:PGM720795 PQH720784:PQI720795 QAD720784:QAE720795 QJZ720784:QKA720795 QTV720784:QTW720795 RDR720784:RDS720795 RNN720784:RNO720795 RXJ720784:RXK720795 SHF720784:SHG720795 SRB720784:SRC720795 TAX720784:TAY720795 TKT720784:TKU720795 TUP720784:TUQ720795 UEL720784:UEM720795 UOH720784:UOI720795 UYD720784:UYE720795 VHZ720784:VIA720795 VRV720784:VRW720795 WBR720784:WBS720795 WLN720784:WLO720795 WVJ720784:WVK720795 H786320:I786331 IX786320:IY786331 ST786320:SU786331 ACP786320:ACQ786331 AML786320:AMM786331 AWH786320:AWI786331 BGD786320:BGE786331 BPZ786320:BQA786331 BZV786320:BZW786331 CJR786320:CJS786331 CTN786320:CTO786331 DDJ786320:DDK786331 DNF786320:DNG786331 DXB786320:DXC786331 EGX786320:EGY786331 EQT786320:EQU786331 FAP786320:FAQ786331 FKL786320:FKM786331 FUH786320:FUI786331 GED786320:GEE786331 GNZ786320:GOA786331 GXV786320:GXW786331 HHR786320:HHS786331 HRN786320:HRO786331 IBJ786320:IBK786331 ILF786320:ILG786331 IVB786320:IVC786331 JEX786320:JEY786331 JOT786320:JOU786331 JYP786320:JYQ786331 KIL786320:KIM786331 KSH786320:KSI786331 LCD786320:LCE786331 LLZ786320:LMA786331 LVV786320:LVW786331 MFR786320:MFS786331 MPN786320:MPO786331 MZJ786320:MZK786331 NJF786320:NJG786331 NTB786320:NTC786331 OCX786320:OCY786331 OMT786320:OMU786331 OWP786320:OWQ786331 PGL786320:PGM786331 PQH786320:PQI786331 QAD786320:QAE786331 QJZ786320:QKA786331 QTV786320:QTW786331 RDR786320:RDS786331 RNN786320:RNO786331 RXJ786320:RXK786331 SHF786320:SHG786331 SRB786320:SRC786331 TAX786320:TAY786331 TKT786320:TKU786331 TUP786320:TUQ786331 UEL786320:UEM786331 UOH786320:UOI786331 UYD786320:UYE786331 VHZ786320:VIA786331 VRV786320:VRW786331 WBR786320:WBS786331 WLN786320:WLO786331 WVJ786320:WVK786331 H851856:I851867 IX851856:IY851867 ST851856:SU851867 ACP851856:ACQ851867 AML851856:AMM851867 AWH851856:AWI851867 BGD851856:BGE851867 BPZ851856:BQA851867 BZV851856:BZW851867 CJR851856:CJS851867 CTN851856:CTO851867 DDJ851856:DDK851867 DNF851856:DNG851867 DXB851856:DXC851867 EGX851856:EGY851867 EQT851856:EQU851867 FAP851856:FAQ851867 FKL851856:FKM851867 FUH851856:FUI851867 GED851856:GEE851867 GNZ851856:GOA851867 GXV851856:GXW851867 HHR851856:HHS851867 HRN851856:HRO851867 IBJ851856:IBK851867 ILF851856:ILG851867 IVB851856:IVC851867 JEX851856:JEY851867 JOT851856:JOU851867 JYP851856:JYQ851867 KIL851856:KIM851867 KSH851856:KSI851867 LCD851856:LCE851867 LLZ851856:LMA851867 LVV851856:LVW851867 MFR851856:MFS851867 MPN851856:MPO851867 MZJ851856:MZK851867 NJF851856:NJG851867 NTB851856:NTC851867 OCX851856:OCY851867 OMT851856:OMU851867 OWP851856:OWQ851867 PGL851856:PGM851867 PQH851856:PQI851867 QAD851856:QAE851867 QJZ851856:QKA851867 QTV851856:QTW851867 RDR851856:RDS851867 RNN851856:RNO851867 RXJ851856:RXK851867 SHF851856:SHG851867 SRB851856:SRC851867 TAX851856:TAY851867 TKT851856:TKU851867 TUP851856:TUQ851867 UEL851856:UEM851867 UOH851856:UOI851867 UYD851856:UYE851867 VHZ851856:VIA851867 VRV851856:VRW851867 WBR851856:WBS851867 WLN851856:WLO851867 WVJ851856:WVK851867 H917392:I917403 IX917392:IY917403 ST917392:SU917403 ACP917392:ACQ917403 AML917392:AMM917403 AWH917392:AWI917403 BGD917392:BGE917403 BPZ917392:BQA917403 BZV917392:BZW917403 CJR917392:CJS917403 CTN917392:CTO917403 DDJ917392:DDK917403 DNF917392:DNG917403 DXB917392:DXC917403 EGX917392:EGY917403 EQT917392:EQU917403 FAP917392:FAQ917403 FKL917392:FKM917403 FUH917392:FUI917403 GED917392:GEE917403 GNZ917392:GOA917403 GXV917392:GXW917403 HHR917392:HHS917403 HRN917392:HRO917403 IBJ917392:IBK917403 ILF917392:ILG917403 IVB917392:IVC917403 JEX917392:JEY917403 JOT917392:JOU917403 JYP917392:JYQ917403 KIL917392:KIM917403 KSH917392:KSI917403 LCD917392:LCE917403 LLZ917392:LMA917403 LVV917392:LVW917403 MFR917392:MFS917403 MPN917392:MPO917403 MZJ917392:MZK917403 NJF917392:NJG917403 NTB917392:NTC917403 OCX917392:OCY917403 OMT917392:OMU917403 OWP917392:OWQ917403 PGL917392:PGM917403 PQH917392:PQI917403 QAD917392:QAE917403 QJZ917392:QKA917403 QTV917392:QTW917403 RDR917392:RDS917403 RNN917392:RNO917403 RXJ917392:RXK917403 SHF917392:SHG917403 SRB917392:SRC917403 TAX917392:TAY917403 TKT917392:TKU917403 TUP917392:TUQ917403 UEL917392:UEM917403 UOH917392:UOI917403 UYD917392:UYE917403 VHZ917392:VIA917403 VRV917392:VRW917403 WBR917392:WBS917403 WLN917392:WLO917403 WVJ917392:WVK917403 H982928:I982939 IX982928:IY982939 ST982928:SU982939 ACP982928:ACQ982939 AML982928:AMM982939 AWH982928:AWI982939 BGD982928:BGE982939 BPZ982928:BQA982939 BZV982928:BZW982939 CJR982928:CJS982939 CTN982928:CTO982939 DDJ982928:DDK982939 DNF982928:DNG982939 DXB982928:DXC982939 EGX982928:EGY982939 EQT982928:EQU982939 FAP982928:FAQ982939 FKL982928:FKM982939 FUH982928:FUI982939 GED982928:GEE982939 GNZ982928:GOA982939 GXV982928:GXW982939 HHR982928:HHS982939 HRN982928:HRO982939 IBJ982928:IBK982939 ILF982928:ILG982939 IVB982928:IVC982939 JEX982928:JEY982939 JOT982928:JOU982939 JYP982928:JYQ982939 KIL982928:KIM982939 KSH982928:KSI982939 LCD982928:LCE982939 LLZ982928:LMA982939 LVV982928:LVW982939 MFR982928:MFS982939 MPN982928:MPO982939 MZJ982928:MZK982939 NJF982928:NJG982939 NTB982928:NTC982939 OCX982928:OCY982939 OMT982928:OMU982939 OWP982928:OWQ982939 PGL982928:PGM982939 PQH982928:PQI982939 QAD982928:QAE982939 QJZ982928:QKA982939 QTV982928:QTW982939 RDR982928:RDS982939 RNN982928:RNO982939 RXJ982928:RXK982939 SHF982928:SHG982939 SRB982928:SRC982939 TAX982928:TAY982939 TKT982928:TKU982939 TUP982928:TUQ982939 UEL982928:UEM982939 UOH982928:UOI982939 UYD982928:UYE982939 VHZ982928:VIA982939 VRV982928:VRW982939 WBR982928:WBS982939 WLN982928:WLO982939 WVJ982928:WVK982939 H65438:I65439 IX65438:IY65439 ST65438:SU65439 ACP65438:ACQ65439 AML65438:AMM65439 AWH65438:AWI65439 BGD65438:BGE65439 BPZ65438:BQA65439 BZV65438:BZW65439 CJR65438:CJS65439 CTN65438:CTO65439 DDJ65438:DDK65439 DNF65438:DNG65439 DXB65438:DXC65439 EGX65438:EGY65439 EQT65438:EQU65439 FAP65438:FAQ65439 FKL65438:FKM65439 FUH65438:FUI65439 GED65438:GEE65439 GNZ65438:GOA65439 GXV65438:GXW65439 HHR65438:HHS65439 HRN65438:HRO65439 IBJ65438:IBK65439 ILF65438:ILG65439 IVB65438:IVC65439 JEX65438:JEY65439 JOT65438:JOU65439 JYP65438:JYQ65439 KIL65438:KIM65439 KSH65438:KSI65439 LCD65438:LCE65439 LLZ65438:LMA65439 LVV65438:LVW65439 MFR65438:MFS65439 MPN65438:MPO65439 MZJ65438:MZK65439 NJF65438:NJG65439 NTB65438:NTC65439 OCX65438:OCY65439 OMT65438:OMU65439 OWP65438:OWQ65439 PGL65438:PGM65439 PQH65438:PQI65439 QAD65438:QAE65439 QJZ65438:QKA65439 QTV65438:QTW65439 RDR65438:RDS65439 RNN65438:RNO65439 RXJ65438:RXK65439 SHF65438:SHG65439 SRB65438:SRC65439 TAX65438:TAY65439 TKT65438:TKU65439 TUP65438:TUQ65439 UEL65438:UEM65439 UOH65438:UOI65439 UYD65438:UYE65439 VHZ65438:VIA65439 VRV65438:VRW65439 WBR65438:WBS65439 WLN65438:WLO65439 WVJ65438:WVK65439 H130974:I130975 IX130974:IY130975 ST130974:SU130975 ACP130974:ACQ130975 AML130974:AMM130975 AWH130974:AWI130975 BGD130974:BGE130975 BPZ130974:BQA130975 BZV130974:BZW130975 CJR130974:CJS130975 CTN130974:CTO130975 DDJ130974:DDK130975 DNF130974:DNG130975 DXB130974:DXC130975 EGX130974:EGY130975 EQT130974:EQU130975 FAP130974:FAQ130975 FKL130974:FKM130975 FUH130974:FUI130975 GED130974:GEE130975 GNZ130974:GOA130975 GXV130974:GXW130975 HHR130974:HHS130975 HRN130974:HRO130975 IBJ130974:IBK130975 ILF130974:ILG130975 IVB130974:IVC130975 JEX130974:JEY130975 JOT130974:JOU130975 JYP130974:JYQ130975 KIL130974:KIM130975 KSH130974:KSI130975 LCD130974:LCE130975 LLZ130974:LMA130975 LVV130974:LVW130975 MFR130974:MFS130975 MPN130974:MPO130975 MZJ130974:MZK130975 NJF130974:NJG130975 NTB130974:NTC130975 OCX130974:OCY130975 OMT130974:OMU130975 OWP130974:OWQ130975 PGL130974:PGM130975 PQH130974:PQI130975 QAD130974:QAE130975 QJZ130974:QKA130975 QTV130974:QTW130975 RDR130974:RDS130975 RNN130974:RNO130975 RXJ130974:RXK130975 SHF130974:SHG130975 SRB130974:SRC130975 TAX130974:TAY130975 TKT130974:TKU130975 TUP130974:TUQ130975 UEL130974:UEM130975 UOH130974:UOI130975 UYD130974:UYE130975 VHZ130974:VIA130975 VRV130974:VRW130975 WBR130974:WBS130975 WLN130974:WLO130975 WVJ130974:WVK130975 H196510:I196511 IX196510:IY196511 ST196510:SU196511 ACP196510:ACQ196511 AML196510:AMM196511 AWH196510:AWI196511 BGD196510:BGE196511 BPZ196510:BQA196511 BZV196510:BZW196511 CJR196510:CJS196511 CTN196510:CTO196511 DDJ196510:DDK196511 DNF196510:DNG196511 DXB196510:DXC196511 EGX196510:EGY196511 EQT196510:EQU196511 FAP196510:FAQ196511 FKL196510:FKM196511 FUH196510:FUI196511 GED196510:GEE196511 GNZ196510:GOA196511 GXV196510:GXW196511 HHR196510:HHS196511 HRN196510:HRO196511 IBJ196510:IBK196511 ILF196510:ILG196511 IVB196510:IVC196511 JEX196510:JEY196511 JOT196510:JOU196511 JYP196510:JYQ196511 KIL196510:KIM196511 KSH196510:KSI196511 LCD196510:LCE196511 LLZ196510:LMA196511 LVV196510:LVW196511 MFR196510:MFS196511 MPN196510:MPO196511 MZJ196510:MZK196511 NJF196510:NJG196511 NTB196510:NTC196511 OCX196510:OCY196511 OMT196510:OMU196511 OWP196510:OWQ196511 PGL196510:PGM196511 PQH196510:PQI196511 QAD196510:QAE196511 QJZ196510:QKA196511 QTV196510:QTW196511 RDR196510:RDS196511 RNN196510:RNO196511 RXJ196510:RXK196511 SHF196510:SHG196511 SRB196510:SRC196511 TAX196510:TAY196511 TKT196510:TKU196511 TUP196510:TUQ196511 UEL196510:UEM196511 UOH196510:UOI196511 UYD196510:UYE196511 VHZ196510:VIA196511 VRV196510:VRW196511 WBR196510:WBS196511 WLN196510:WLO196511 WVJ196510:WVK196511 H262046:I262047 IX262046:IY262047 ST262046:SU262047 ACP262046:ACQ262047 AML262046:AMM262047 AWH262046:AWI262047 BGD262046:BGE262047 BPZ262046:BQA262047 BZV262046:BZW262047 CJR262046:CJS262047 CTN262046:CTO262047 DDJ262046:DDK262047 DNF262046:DNG262047 DXB262046:DXC262047 EGX262046:EGY262047 EQT262046:EQU262047 FAP262046:FAQ262047 FKL262046:FKM262047 FUH262046:FUI262047 GED262046:GEE262047 GNZ262046:GOA262047 GXV262046:GXW262047 HHR262046:HHS262047 HRN262046:HRO262047 IBJ262046:IBK262047 ILF262046:ILG262047 IVB262046:IVC262047 JEX262046:JEY262047 JOT262046:JOU262047 JYP262046:JYQ262047 KIL262046:KIM262047 KSH262046:KSI262047 LCD262046:LCE262047 LLZ262046:LMA262047 LVV262046:LVW262047 MFR262046:MFS262047 MPN262046:MPO262047 MZJ262046:MZK262047 NJF262046:NJG262047 NTB262046:NTC262047 OCX262046:OCY262047 OMT262046:OMU262047 OWP262046:OWQ262047 PGL262046:PGM262047 PQH262046:PQI262047 QAD262046:QAE262047 QJZ262046:QKA262047 QTV262046:QTW262047 RDR262046:RDS262047 RNN262046:RNO262047 RXJ262046:RXK262047 SHF262046:SHG262047 SRB262046:SRC262047 TAX262046:TAY262047 TKT262046:TKU262047 TUP262046:TUQ262047 UEL262046:UEM262047 UOH262046:UOI262047 UYD262046:UYE262047 VHZ262046:VIA262047 VRV262046:VRW262047 WBR262046:WBS262047 WLN262046:WLO262047 WVJ262046:WVK262047 H327582:I327583 IX327582:IY327583 ST327582:SU327583 ACP327582:ACQ327583 AML327582:AMM327583 AWH327582:AWI327583 BGD327582:BGE327583 BPZ327582:BQA327583 BZV327582:BZW327583 CJR327582:CJS327583 CTN327582:CTO327583 DDJ327582:DDK327583 DNF327582:DNG327583 DXB327582:DXC327583 EGX327582:EGY327583 EQT327582:EQU327583 FAP327582:FAQ327583 FKL327582:FKM327583 FUH327582:FUI327583 GED327582:GEE327583 GNZ327582:GOA327583 GXV327582:GXW327583 HHR327582:HHS327583 HRN327582:HRO327583 IBJ327582:IBK327583 ILF327582:ILG327583 IVB327582:IVC327583 JEX327582:JEY327583 JOT327582:JOU327583 JYP327582:JYQ327583 KIL327582:KIM327583 KSH327582:KSI327583 LCD327582:LCE327583 LLZ327582:LMA327583 LVV327582:LVW327583 MFR327582:MFS327583 MPN327582:MPO327583 MZJ327582:MZK327583 NJF327582:NJG327583 NTB327582:NTC327583 OCX327582:OCY327583 OMT327582:OMU327583 OWP327582:OWQ327583 PGL327582:PGM327583 PQH327582:PQI327583 QAD327582:QAE327583 QJZ327582:QKA327583 QTV327582:QTW327583 RDR327582:RDS327583 RNN327582:RNO327583 RXJ327582:RXK327583 SHF327582:SHG327583 SRB327582:SRC327583 TAX327582:TAY327583 TKT327582:TKU327583 TUP327582:TUQ327583 UEL327582:UEM327583 UOH327582:UOI327583 UYD327582:UYE327583 VHZ327582:VIA327583 VRV327582:VRW327583 WBR327582:WBS327583 WLN327582:WLO327583 WVJ327582:WVK327583 H393118:I393119 IX393118:IY393119 ST393118:SU393119 ACP393118:ACQ393119 AML393118:AMM393119 AWH393118:AWI393119 BGD393118:BGE393119 BPZ393118:BQA393119 BZV393118:BZW393119 CJR393118:CJS393119 CTN393118:CTO393119 DDJ393118:DDK393119 DNF393118:DNG393119 DXB393118:DXC393119 EGX393118:EGY393119 EQT393118:EQU393119 FAP393118:FAQ393119 FKL393118:FKM393119 FUH393118:FUI393119 GED393118:GEE393119 GNZ393118:GOA393119 GXV393118:GXW393119 HHR393118:HHS393119 HRN393118:HRO393119 IBJ393118:IBK393119 ILF393118:ILG393119 IVB393118:IVC393119 JEX393118:JEY393119 JOT393118:JOU393119 JYP393118:JYQ393119 KIL393118:KIM393119 KSH393118:KSI393119 LCD393118:LCE393119 LLZ393118:LMA393119 LVV393118:LVW393119 MFR393118:MFS393119 MPN393118:MPO393119 MZJ393118:MZK393119 NJF393118:NJG393119 NTB393118:NTC393119 OCX393118:OCY393119 OMT393118:OMU393119 OWP393118:OWQ393119 PGL393118:PGM393119 PQH393118:PQI393119 QAD393118:QAE393119 QJZ393118:QKA393119 QTV393118:QTW393119 RDR393118:RDS393119 RNN393118:RNO393119 RXJ393118:RXK393119 SHF393118:SHG393119 SRB393118:SRC393119 TAX393118:TAY393119 TKT393118:TKU393119 TUP393118:TUQ393119 UEL393118:UEM393119 UOH393118:UOI393119 UYD393118:UYE393119 VHZ393118:VIA393119 VRV393118:VRW393119 WBR393118:WBS393119 WLN393118:WLO393119 WVJ393118:WVK393119 H458654:I458655 IX458654:IY458655 ST458654:SU458655 ACP458654:ACQ458655 AML458654:AMM458655 AWH458654:AWI458655 BGD458654:BGE458655 BPZ458654:BQA458655 BZV458654:BZW458655 CJR458654:CJS458655 CTN458654:CTO458655 DDJ458654:DDK458655 DNF458654:DNG458655 DXB458654:DXC458655 EGX458654:EGY458655 EQT458654:EQU458655 FAP458654:FAQ458655 FKL458654:FKM458655 FUH458654:FUI458655 GED458654:GEE458655 GNZ458654:GOA458655 GXV458654:GXW458655 HHR458654:HHS458655 HRN458654:HRO458655 IBJ458654:IBK458655 ILF458654:ILG458655 IVB458654:IVC458655 JEX458654:JEY458655 JOT458654:JOU458655 JYP458654:JYQ458655 KIL458654:KIM458655 KSH458654:KSI458655 LCD458654:LCE458655 LLZ458654:LMA458655 LVV458654:LVW458655 MFR458654:MFS458655 MPN458654:MPO458655 MZJ458654:MZK458655 NJF458654:NJG458655 NTB458654:NTC458655 OCX458654:OCY458655 OMT458654:OMU458655 OWP458654:OWQ458655 PGL458654:PGM458655 PQH458654:PQI458655 QAD458654:QAE458655 QJZ458654:QKA458655 QTV458654:QTW458655 RDR458654:RDS458655 RNN458654:RNO458655 RXJ458654:RXK458655 SHF458654:SHG458655 SRB458654:SRC458655 TAX458654:TAY458655 TKT458654:TKU458655 TUP458654:TUQ458655 UEL458654:UEM458655 UOH458654:UOI458655 UYD458654:UYE458655 VHZ458654:VIA458655 VRV458654:VRW458655 WBR458654:WBS458655 WLN458654:WLO458655 WVJ458654:WVK458655 H524190:I524191 IX524190:IY524191 ST524190:SU524191 ACP524190:ACQ524191 AML524190:AMM524191 AWH524190:AWI524191 BGD524190:BGE524191 BPZ524190:BQA524191 BZV524190:BZW524191 CJR524190:CJS524191 CTN524190:CTO524191 DDJ524190:DDK524191 DNF524190:DNG524191 DXB524190:DXC524191 EGX524190:EGY524191 EQT524190:EQU524191 FAP524190:FAQ524191 FKL524190:FKM524191 FUH524190:FUI524191 GED524190:GEE524191 GNZ524190:GOA524191 GXV524190:GXW524191 HHR524190:HHS524191 HRN524190:HRO524191 IBJ524190:IBK524191 ILF524190:ILG524191 IVB524190:IVC524191 JEX524190:JEY524191 JOT524190:JOU524191 JYP524190:JYQ524191 KIL524190:KIM524191 KSH524190:KSI524191 LCD524190:LCE524191 LLZ524190:LMA524191 LVV524190:LVW524191 MFR524190:MFS524191 MPN524190:MPO524191 MZJ524190:MZK524191 NJF524190:NJG524191 NTB524190:NTC524191 OCX524190:OCY524191 OMT524190:OMU524191 OWP524190:OWQ524191 PGL524190:PGM524191 PQH524190:PQI524191 QAD524190:QAE524191 QJZ524190:QKA524191 QTV524190:QTW524191 RDR524190:RDS524191 RNN524190:RNO524191 RXJ524190:RXK524191 SHF524190:SHG524191 SRB524190:SRC524191 TAX524190:TAY524191 TKT524190:TKU524191 TUP524190:TUQ524191 UEL524190:UEM524191 UOH524190:UOI524191 UYD524190:UYE524191 VHZ524190:VIA524191 VRV524190:VRW524191 WBR524190:WBS524191 WLN524190:WLO524191 WVJ524190:WVK524191 H589726:I589727 IX589726:IY589727 ST589726:SU589727 ACP589726:ACQ589727 AML589726:AMM589727 AWH589726:AWI589727 BGD589726:BGE589727 BPZ589726:BQA589727 BZV589726:BZW589727 CJR589726:CJS589727 CTN589726:CTO589727 DDJ589726:DDK589727 DNF589726:DNG589727 DXB589726:DXC589727 EGX589726:EGY589727 EQT589726:EQU589727 FAP589726:FAQ589727 FKL589726:FKM589727 FUH589726:FUI589727 GED589726:GEE589727 GNZ589726:GOA589727 GXV589726:GXW589727 HHR589726:HHS589727 HRN589726:HRO589727 IBJ589726:IBK589727 ILF589726:ILG589727 IVB589726:IVC589727 JEX589726:JEY589727 JOT589726:JOU589727 JYP589726:JYQ589727 KIL589726:KIM589727 KSH589726:KSI589727 LCD589726:LCE589727 LLZ589726:LMA589727 LVV589726:LVW589727 MFR589726:MFS589727 MPN589726:MPO589727 MZJ589726:MZK589727 NJF589726:NJG589727 NTB589726:NTC589727 OCX589726:OCY589727 OMT589726:OMU589727 OWP589726:OWQ589727 PGL589726:PGM589727 PQH589726:PQI589727 QAD589726:QAE589727 QJZ589726:QKA589727 QTV589726:QTW589727 RDR589726:RDS589727 RNN589726:RNO589727 RXJ589726:RXK589727 SHF589726:SHG589727 SRB589726:SRC589727 TAX589726:TAY589727 TKT589726:TKU589727 TUP589726:TUQ589727 UEL589726:UEM589727 UOH589726:UOI589727 UYD589726:UYE589727 VHZ589726:VIA589727 VRV589726:VRW589727 WBR589726:WBS589727 WLN589726:WLO589727 WVJ589726:WVK589727 H655262:I655263 IX655262:IY655263 ST655262:SU655263 ACP655262:ACQ655263 AML655262:AMM655263 AWH655262:AWI655263 BGD655262:BGE655263 BPZ655262:BQA655263 BZV655262:BZW655263 CJR655262:CJS655263 CTN655262:CTO655263 DDJ655262:DDK655263 DNF655262:DNG655263 DXB655262:DXC655263 EGX655262:EGY655263 EQT655262:EQU655263 FAP655262:FAQ655263 FKL655262:FKM655263 FUH655262:FUI655263 GED655262:GEE655263 GNZ655262:GOA655263 GXV655262:GXW655263 HHR655262:HHS655263 HRN655262:HRO655263 IBJ655262:IBK655263 ILF655262:ILG655263 IVB655262:IVC655263 JEX655262:JEY655263 JOT655262:JOU655263 JYP655262:JYQ655263 KIL655262:KIM655263 KSH655262:KSI655263 LCD655262:LCE655263 LLZ655262:LMA655263 LVV655262:LVW655263 MFR655262:MFS655263 MPN655262:MPO655263 MZJ655262:MZK655263 NJF655262:NJG655263 NTB655262:NTC655263 OCX655262:OCY655263 OMT655262:OMU655263 OWP655262:OWQ655263 PGL655262:PGM655263 PQH655262:PQI655263 QAD655262:QAE655263 QJZ655262:QKA655263 QTV655262:QTW655263 RDR655262:RDS655263 RNN655262:RNO655263 RXJ655262:RXK655263 SHF655262:SHG655263 SRB655262:SRC655263 TAX655262:TAY655263 TKT655262:TKU655263 TUP655262:TUQ655263 UEL655262:UEM655263 UOH655262:UOI655263 UYD655262:UYE655263 VHZ655262:VIA655263 VRV655262:VRW655263 WBR655262:WBS655263 WLN655262:WLO655263 WVJ655262:WVK655263 H720798:I720799 IX720798:IY720799 ST720798:SU720799 ACP720798:ACQ720799 AML720798:AMM720799 AWH720798:AWI720799 BGD720798:BGE720799 BPZ720798:BQA720799 BZV720798:BZW720799 CJR720798:CJS720799 CTN720798:CTO720799 DDJ720798:DDK720799 DNF720798:DNG720799 DXB720798:DXC720799 EGX720798:EGY720799 EQT720798:EQU720799 FAP720798:FAQ720799 FKL720798:FKM720799 FUH720798:FUI720799 GED720798:GEE720799 GNZ720798:GOA720799 GXV720798:GXW720799 HHR720798:HHS720799 HRN720798:HRO720799 IBJ720798:IBK720799 ILF720798:ILG720799 IVB720798:IVC720799 JEX720798:JEY720799 JOT720798:JOU720799 JYP720798:JYQ720799 KIL720798:KIM720799 KSH720798:KSI720799 LCD720798:LCE720799 LLZ720798:LMA720799 LVV720798:LVW720799 MFR720798:MFS720799 MPN720798:MPO720799 MZJ720798:MZK720799 NJF720798:NJG720799 NTB720798:NTC720799 OCX720798:OCY720799 OMT720798:OMU720799 OWP720798:OWQ720799 PGL720798:PGM720799 PQH720798:PQI720799 QAD720798:QAE720799 QJZ720798:QKA720799 QTV720798:QTW720799 RDR720798:RDS720799 RNN720798:RNO720799 RXJ720798:RXK720799 SHF720798:SHG720799 SRB720798:SRC720799 TAX720798:TAY720799 TKT720798:TKU720799 TUP720798:TUQ720799 UEL720798:UEM720799 UOH720798:UOI720799 UYD720798:UYE720799 VHZ720798:VIA720799 VRV720798:VRW720799 WBR720798:WBS720799 WLN720798:WLO720799 WVJ720798:WVK720799 H786334:I786335 IX786334:IY786335 ST786334:SU786335 ACP786334:ACQ786335 AML786334:AMM786335 AWH786334:AWI786335 BGD786334:BGE786335 BPZ786334:BQA786335 BZV786334:BZW786335 CJR786334:CJS786335 CTN786334:CTO786335 DDJ786334:DDK786335 DNF786334:DNG786335 DXB786334:DXC786335 EGX786334:EGY786335 EQT786334:EQU786335 FAP786334:FAQ786335 FKL786334:FKM786335 FUH786334:FUI786335 GED786334:GEE786335 GNZ786334:GOA786335 GXV786334:GXW786335 HHR786334:HHS786335 HRN786334:HRO786335 IBJ786334:IBK786335 ILF786334:ILG786335 IVB786334:IVC786335 JEX786334:JEY786335 JOT786334:JOU786335 JYP786334:JYQ786335 KIL786334:KIM786335 KSH786334:KSI786335 LCD786334:LCE786335 LLZ786334:LMA786335 LVV786334:LVW786335 MFR786334:MFS786335 MPN786334:MPO786335 MZJ786334:MZK786335 NJF786334:NJG786335 NTB786334:NTC786335 OCX786334:OCY786335 OMT786334:OMU786335 OWP786334:OWQ786335 PGL786334:PGM786335 PQH786334:PQI786335 QAD786334:QAE786335 QJZ786334:QKA786335 QTV786334:QTW786335 RDR786334:RDS786335 RNN786334:RNO786335 RXJ786334:RXK786335 SHF786334:SHG786335 SRB786334:SRC786335 TAX786334:TAY786335 TKT786334:TKU786335 TUP786334:TUQ786335 UEL786334:UEM786335 UOH786334:UOI786335 UYD786334:UYE786335 VHZ786334:VIA786335 VRV786334:VRW786335 WBR786334:WBS786335 WLN786334:WLO786335 WVJ786334:WVK786335 H851870:I851871 IX851870:IY851871 ST851870:SU851871 ACP851870:ACQ851871 AML851870:AMM851871 AWH851870:AWI851871 BGD851870:BGE851871 BPZ851870:BQA851871 BZV851870:BZW851871 CJR851870:CJS851871 CTN851870:CTO851871 DDJ851870:DDK851871 DNF851870:DNG851871 DXB851870:DXC851871 EGX851870:EGY851871 EQT851870:EQU851871 FAP851870:FAQ851871 FKL851870:FKM851871 FUH851870:FUI851871 GED851870:GEE851871 GNZ851870:GOA851871 GXV851870:GXW851871 HHR851870:HHS851871 HRN851870:HRO851871 IBJ851870:IBK851871 ILF851870:ILG851871 IVB851870:IVC851871 JEX851870:JEY851871 JOT851870:JOU851871 JYP851870:JYQ851871 KIL851870:KIM851871 KSH851870:KSI851871 LCD851870:LCE851871 LLZ851870:LMA851871 LVV851870:LVW851871 MFR851870:MFS851871 MPN851870:MPO851871 MZJ851870:MZK851871 NJF851870:NJG851871 NTB851870:NTC851871 OCX851870:OCY851871 OMT851870:OMU851871 OWP851870:OWQ851871 PGL851870:PGM851871 PQH851870:PQI851871 QAD851870:QAE851871 QJZ851870:QKA851871 QTV851870:QTW851871 RDR851870:RDS851871 RNN851870:RNO851871 RXJ851870:RXK851871 SHF851870:SHG851871 SRB851870:SRC851871 TAX851870:TAY851871 TKT851870:TKU851871 TUP851870:TUQ851871 UEL851870:UEM851871 UOH851870:UOI851871 UYD851870:UYE851871 VHZ851870:VIA851871 VRV851870:VRW851871 WBR851870:WBS851871 WLN851870:WLO851871 WVJ851870:WVK851871 H917406:I917407 IX917406:IY917407 ST917406:SU917407 ACP917406:ACQ917407 AML917406:AMM917407 AWH917406:AWI917407 BGD917406:BGE917407 BPZ917406:BQA917407 BZV917406:BZW917407 CJR917406:CJS917407 CTN917406:CTO917407 DDJ917406:DDK917407 DNF917406:DNG917407 DXB917406:DXC917407 EGX917406:EGY917407 EQT917406:EQU917407 FAP917406:FAQ917407 FKL917406:FKM917407 FUH917406:FUI917407 GED917406:GEE917407 GNZ917406:GOA917407 GXV917406:GXW917407 HHR917406:HHS917407 HRN917406:HRO917407 IBJ917406:IBK917407 ILF917406:ILG917407 IVB917406:IVC917407 JEX917406:JEY917407 JOT917406:JOU917407 JYP917406:JYQ917407 KIL917406:KIM917407 KSH917406:KSI917407 LCD917406:LCE917407 LLZ917406:LMA917407 LVV917406:LVW917407 MFR917406:MFS917407 MPN917406:MPO917407 MZJ917406:MZK917407 NJF917406:NJG917407 NTB917406:NTC917407 OCX917406:OCY917407 OMT917406:OMU917407 OWP917406:OWQ917407 PGL917406:PGM917407 PQH917406:PQI917407 QAD917406:QAE917407 QJZ917406:QKA917407 QTV917406:QTW917407 RDR917406:RDS917407 RNN917406:RNO917407 RXJ917406:RXK917407 SHF917406:SHG917407 SRB917406:SRC917407 TAX917406:TAY917407 TKT917406:TKU917407 TUP917406:TUQ917407 UEL917406:UEM917407 UOH917406:UOI917407 UYD917406:UYE917407 VHZ917406:VIA917407 VRV917406:VRW917407 WBR917406:WBS917407 WLN917406:WLO917407 WVJ917406:WVK917407 H982942:I982943 IX982942:IY982943 ST982942:SU982943 ACP982942:ACQ982943 AML982942:AMM982943 AWH982942:AWI982943 BGD982942:BGE982943 BPZ982942:BQA982943 BZV982942:BZW982943 CJR982942:CJS982943 CTN982942:CTO982943 DDJ982942:DDK982943 DNF982942:DNG982943 DXB982942:DXC982943 EGX982942:EGY982943 EQT982942:EQU982943 FAP982942:FAQ982943 FKL982942:FKM982943 FUH982942:FUI982943 GED982942:GEE982943 GNZ982942:GOA982943 GXV982942:GXW982943 HHR982942:HHS982943 HRN982942:HRO982943 IBJ982942:IBK982943 ILF982942:ILG982943 IVB982942:IVC982943 JEX982942:JEY982943 JOT982942:JOU982943 JYP982942:JYQ982943 KIL982942:KIM982943 KSH982942:KSI982943 LCD982942:LCE982943 LLZ982942:LMA982943 LVV982942:LVW982943 MFR982942:MFS982943 MPN982942:MPO982943 MZJ982942:MZK982943 NJF982942:NJG982943 NTB982942:NTC982943 OCX982942:OCY982943 OMT982942:OMU982943 OWP982942:OWQ982943 PGL982942:PGM982943 PQH982942:PQI982943 QAD982942:QAE982943 QJZ982942:QKA982943 QTV982942:QTW982943 RDR982942:RDS982943 RNN982942:RNO982943 RXJ982942:RXK982943 SHF982942:SHG982943 SRB982942:SRC982943 TAX982942:TAY982943 TKT982942:TKU982943 TUP982942:TUQ982943 UEL982942:UEM982943 UOH982942:UOI982943 UYD982942:UYE982943 VHZ982942:VIA982943 VRV982942:VRW982943 WBR982942:WBS982943 WLN982942:WLO982943 WVJ982942:WVK982943 H65421:I65422 IX65421:IY65422 ST65421:SU65422 ACP65421:ACQ65422 AML65421:AMM65422 AWH65421:AWI65422 BGD65421:BGE65422 BPZ65421:BQA65422 BZV65421:BZW65422 CJR65421:CJS65422 CTN65421:CTO65422 DDJ65421:DDK65422 DNF65421:DNG65422 DXB65421:DXC65422 EGX65421:EGY65422 EQT65421:EQU65422 FAP65421:FAQ65422 FKL65421:FKM65422 FUH65421:FUI65422 GED65421:GEE65422 GNZ65421:GOA65422 GXV65421:GXW65422 HHR65421:HHS65422 HRN65421:HRO65422 IBJ65421:IBK65422 ILF65421:ILG65422 IVB65421:IVC65422 JEX65421:JEY65422 JOT65421:JOU65422 JYP65421:JYQ65422 KIL65421:KIM65422 KSH65421:KSI65422 LCD65421:LCE65422 LLZ65421:LMA65422 LVV65421:LVW65422 MFR65421:MFS65422 MPN65421:MPO65422 MZJ65421:MZK65422 NJF65421:NJG65422 NTB65421:NTC65422 OCX65421:OCY65422 OMT65421:OMU65422 OWP65421:OWQ65422 PGL65421:PGM65422 PQH65421:PQI65422 QAD65421:QAE65422 QJZ65421:QKA65422 QTV65421:QTW65422 RDR65421:RDS65422 RNN65421:RNO65422 RXJ65421:RXK65422 SHF65421:SHG65422 SRB65421:SRC65422 TAX65421:TAY65422 TKT65421:TKU65422 TUP65421:TUQ65422 UEL65421:UEM65422 UOH65421:UOI65422 UYD65421:UYE65422 VHZ65421:VIA65422 VRV65421:VRW65422 WBR65421:WBS65422 WLN65421:WLO65422 WVJ65421:WVK65422 H130957:I130958 IX130957:IY130958 ST130957:SU130958 ACP130957:ACQ130958 AML130957:AMM130958 AWH130957:AWI130958 BGD130957:BGE130958 BPZ130957:BQA130958 BZV130957:BZW130958 CJR130957:CJS130958 CTN130957:CTO130958 DDJ130957:DDK130958 DNF130957:DNG130958 DXB130957:DXC130958 EGX130957:EGY130958 EQT130957:EQU130958 FAP130957:FAQ130958 FKL130957:FKM130958 FUH130957:FUI130958 GED130957:GEE130958 GNZ130957:GOA130958 GXV130957:GXW130958 HHR130957:HHS130958 HRN130957:HRO130958 IBJ130957:IBK130958 ILF130957:ILG130958 IVB130957:IVC130958 JEX130957:JEY130958 JOT130957:JOU130958 JYP130957:JYQ130958 KIL130957:KIM130958 KSH130957:KSI130958 LCD130957:LCE130958 LLZ130957:LMA130958 LVV130957:LVW130958 MFR130957:MFS130958 MPN130957:MPO130958 MZJ130957:MZK130958 NJF130957:NJG130958 NTB130957:NTC130958 OCX130957:OCY130958 OMT130957:OMU130958 OWP130957:OWQ130958 PGL130957:PGM130958 PQH130957:PQI130958 QAD130957:QAE130958 QJZ130957:QKA130958 QTV130957:QTW130958 RDR130957:RDS130958 RNN130957:RNO130958 RXJ130957:RXK130958 SHF130957:SHG130958 SRB130957:SRC130958 TAX130957:TAY130958 TKT130957:TKU130958 TUP130957:TUQ130958 UEL130957:UEM130958 UOH130957:UOI130958 UYD130957:UYE130958 VHZ130957:VIA130958 VRV130957:VRW130958 WBR130957:WBS130958 WLN130957:WLO130958 WVJ130957:WVK130958 H196493:I196494 IX196493:IY196494 ST196493:SU196494 ACP196493:ACQ196494 AML196493:AMM196494 AWH196493:AWI196494 BGD196493:BGE196494 BPZ196493:BQA196494 BZV196493:BZW196494 CJR196493:CJS196494 CTN196493:CTO196494 DDJ196493:DDK196494 DNF196493:DNG196494 DXB196493:DXC196494 EGX196493:EGY196494 EQT196493:EQU196494 FAP196493:FAQ196494 FKL196493:FKM196494 FUH196493:FUI196494 GED196493:GEE196494 GNZ196493:GOA196494 GXV196493:GXW196494 HHR196493:HHS196494 HRN196493:HRO196494 IBJ196493:IBK196494 ILF196493:ILG196494 IVB196493:IVC196494 JEX196493:JEY196494 JOT196493:JOU196494 JYP196493:JYQ196494 KIL196493:KIM196494 KSH196493:KSI196494 LCD196493:LCE196494 LLZ196493:LMA196494 LVV196493:LVW196494 MFR196493:MFS196494 MPN196493:MPO196494 MZJ196493:MZK196494 NJF196493:NJG196494 NTB196493:NTC196494 OCX196493:OCY196494 OMT196493:OMU196494 OWP196493:OWQ196494 PGL196493:PGM196494 PQH196493:PQI196494 QAD196493:QAE196494 QJZ196493:QKA196494 QTV196493:QTW196494 RDR196493:RDS196494 RNN196493:RNO196494 RXJ196493:RXK196494 SHF196493:SHG196494 SRB196493:SRC196494 TAX196493:TAY196494 TKT196493:TKU196494 TUP196493:TUQ196494 UEL196493:UEM196494 UOH196493:UOI196494 UYD196493:UYE196494 VHZ196493:VIA196494 VRV196493:VRW196494 WBR196493:WBS196494 WLN196493:WLO196494 WVJ196493:WVK196494 H262029:I262030 IX262029:IY262030 ST262029:SU262030 ACP262029:ACQ262030 AML262029:AMM262030 AWH262029:AWI262030 BGD262029:BGE262030 BPZ262029:BQA262030 BZV262029:BZW262030 CJR262029:CJS262030 CTN262029:CTO262030 DDJ262029:DDK262030 DNF262029:DNG262030 DXB262029:DXC262030 EGX262029:EGY262030 EQT262029:EQU262030 FAP262029:FAQ262030 FKL262029:FKM262030 FUH262029:FUI262030 GED262029:GEE262030 GNZ262029:GOA262030 GXV262029:GXW262030 HHR262029:HHS262030 HRN262029:HRO262030 IBJ262029:IBK262030 ILF262029:ILG262030 IVB262029:IVC262030 JEX262029:JEY262030 JOT262029:JOU262030 JYP262029:JYQ262030 KIL262029:KIM262030 KSH262029:KSI262030 LCD262029:LCE262030 LLZ262029:LMA262030 LVV262029:LVW262030 MFR262029:MFS262030 MPN262029:MPO262030 MZJ262029:MZK262030 NJF262029:NJG262030 NTB262029:NTC262030 OCX262029:OCY262030 OMT262029:OMU262030 OWP262029:OWQ262030 PGL262029:PGM262030 PQH262029:PQI262030 QAD262029:QAE262030 QJZ262029:QKA262030 QTV262029:QTW262030 RDR262029:RDS262030 RNN262029:RNO262030 RXJ262029:RXK262030 SHF262029:SHG262030 SRB262029:SRC262030 TAX262029:TAY262030 TKT262029:TKU262030 TUP262029:TUQ262030 UEL262029:UEM262030 UOH262029:UOI262030 UYD262029:UYE262030 VHZ262029:VIA262030 VRV262029:VRW262030 WBR262029:WBS262030 WLN262029:WLO262030 WVJ262029:WVK262030 H327565:I327566 IX327565:IY327566 ST327565:SU327566 ACP327565:ACQ327566 AML327565:AMM327566 AWH327565:AWI327566 BGD327565:BGE327566 BPZ327565:BQA327566 BZV327565:BZW327566 CJR327565:CJS327566 CTN327565:CTO327566 DDJ327565:DDK327566 DNF327565:DNG327566 DXB327565:DXC327566 EGX327565:EGY327566 EQT327565:EQU327566 FAP327565:FAQ327566 FKL327565:FKM327566 FUH327565:FUI327566 GED327565:GEE327566 GNZ327565:GOA327566 GXV327565:GXW327566 HHR327565:HHS327566 HRN327565:HRO327566 IBJ327565:IBK327566 ILF327565:ILG327566 IVB327565:IVC327566 JEX327565:JEY327566 JOT327565:JOU327566 JYP327565:JYQ327566 KIL327565:KIM327566 KSH327565:KSI327566 LCD327565:LCE327566 LLZ327565:LMA327566 LVV327565:LVW327566 MFR327565:MFS327566 MPN327565:MPO327566 MZJ327565:MZK327566 NJF327565:NJG327566 NTB327565:NTC327566 OCX327565:OCY327566 OMT327565:OMU327566 OWP327565:OWQ327566 PGL327565:PGM327566 PQH327565:PQI327566 QAD327565:QAE327566 QJZ327565:QKA327566 QTV327565:QTW327566 RDR327565:RDS327566 RNN327565:RNO327566 RXJ327565:RXK327566 SHF327565:SHG327566 SRB327565:SRC327566 TAX327565:TAY327566 TKT327565:TKU327566 TUP327565:TUQ327566 UEL327565:UEM327566 UOH327565:UOI327566 UYD327565:UYE327566 VHZ327565:VIA327566 VRV327565:VRW327566 WBR327565:WBS327566 WLN327565:WLO327566 WVJ327565:WVK327566 H393101:I393102 IX393101:IY393102 ST393101:SU393102 ACP393101:ACQ393102 AML393101:AMM393102 AWH393101:AWI393102 BGD393101:BGE393102 BPZ393101:BQA393102 BZV393101:BZW393102 CJR393101:CJS393102 CTN393101:CTO393102 DDJ393101:DDK393102 DNF393101:DNG393102 DXB393101:DXC393102 EGX393101:EGY393102 EQT393101:EQU393102 FAP393101:FAQ393102 FKL393101:FKM393102 FUH393101:FUI393102 GED393101:GEE393102 GNZ393101:GOA393102 GXV393101:GXW393102 HHR393101:HHS393102 HRN393101:HRO393102 IBJ393101:IBK393102 ILF393101:ILG393102 IVB393101:IVC393102 JEX393101:JEY393102 JOT393101:JOU393102 JYP393101:JYQ393102 KIL393101:KIM393102 KSH393101:KSI393102 LCD393101:LCE393102 LLZ393101:LMA393102 LVV393101:LVW393102 MFR393101:MFS393102 MPN393101:MPO393102 MZJ393101:MZK393102 NJF393101:NJG393102 NTB393101:NTC393102 OCX393101:OCY393102 OMT393101:OMU393102 OWP393101:OWQ393102 PGL393101:PGM393102 PQH393101:PQI393102 QAD393101:QAE393102 QJZ393101:QKA393102 QTV393101:QTW393102 RDR393101:RDS393102 RNN393101:RNO393102 RXJ393101:RXK393102 SHF393101:SHG393102 SRB393101:SRC393102 TAX393101:TAY393102 TKT393101:TKU393102 TUP393101:TUQ393102 UEL393101:UEM393102 UOH393101:UOI393102 UYD393101:UYE393102 VHZ393101:VIA393102 VRV393101:VRW393102 WBR393101:WBS393102 WLN393101:WLO393102 WVJ393101:WVK393102 H458637:I458638 IX458637:IY458638 ST458637:SU458638 ACP458637:ACQ458638 AML458637:AMM458638 AWH458637:AWI458638 BGD458637:BGE458638 BPZ458637:BQA458638 BZV458637:BZW458638 CJR458637:CJS458638 CTN458637:CTO458638 DDJ458637:DDK458638 DNF458637:DNG458638 DXB458637:DXC458638 EGX458637:EGY458638 EQT458637:EQU458638 FAP458637:FAQ458638 FKL458637:FKM458638 FUH458637:FUI458638 GED458637:GEE458638 GNZ458637:GOA458638 GXV458637:GXW458638 HHR458637:HHS458638 HRN458637:HRO458638 IBJ458637:IBK458638 ILF458637:ILG458638 IVB458637:IVC458638 JEX458637:JEY458638 JOT458637:JOU458638 JYP458637:JYQ458638 KIL458637:KIM458638 KSH458637:KSI458638 LCD458637:LCE458638 LLZ458637:LMA458638 LVV458637:LVW458638 MFR458637:MFS458638 MPN458637:MPO458638 MZJ458637:MZK458638 NJF458637:NJG458638 NTB458637:NTC458638 OCX458637:OCY458638 OMT458637:OMU458638 OWP458637:OWQ458638 PGL458637:PGM458638 PQH458637:PQI458638 QAD458637:QAE458638 QJZ458637:QKA458638 QTV458637:QTW458638 RDR458637:RDS458638 RNN458637:RNO458638 RXJ458637:RXK458638 SHF458637:SHG458638 SRB458637:SRC458638 TAX458637:TAY458638 TKT458637:TKU458638 TUP458637:TUQ458638 UEL458637:UEM458638 UOH458637:UOI458638 UYD458637:UYE458638 VHZ458637:VIA458638 VRV458637:VRW458638 WBR458637:WBS458638 WLN458637:WLO458638 WVJ458637:WVK458638 H524173:I524174 IX524173:IY524174 ST524173:SU524174 ACP524173:ACQ524174 AML524173:AMM524174 AWH524173:AWI524174 BGD524173:BGE524174 BPZ524173:BQA524174 BZV524173:BZW524174 CJR524173:CJS524174 CTN524173:CTO524174 DDJ524173:DDK524174 DNF524173:DNG524174 DXB524173:DXC524174 EGX524173:EGY524174 EQT524173:EQU524174 FAP524173:FAQ524174 FKL524173:FKM524174 FUH524173:FUI524174 GED524173:GEE524174 GNZ524173:GOA524174 GXV524173:GXW524174 HHR524173:HHS524174 HRN524173:HRO524174 IBJ524173:IBK524174 ILF524173:ILG524174 IVB524173:IVC524174 JEX524173:JEY524174 JOT524173:JOU524174 JYP524173:JYQ524174 KIL524173:KIM524174 KSH524173:KSI524174 LCD524173:LCE524174 LLZ524173:LMA524174 LVV524173:LVW524174 MFR524173:MFS524174 MPN524173:MPO524174 MZJ524173:MZK524174 NJF524173:NJG524174 NTB524173:NTC524174 OCX524173:OCY524174 OMT524173:OMU524174 OWP524173:OWQ524174 PGL524173:PGM524174 PQH524173:PQI524174 QAD524173:QAE524174 QJZ524173:QKA524174 QTV524173:QTW524174 RDR524173:RDS524174 RNN524173:RNO524174 RXJ524173:RXK524174 SHF524173:SHG524174 SRB524173:SRC524174 TAX524173:TAY524174 TKT524173:TKU524174 TUP524173:TUQ524174 UEL524173:UEM524174 UOH524173:UOI524174 UYD524173:UYE524174 VHZ524173:VIA524174 VRV524173:VRW524174 WBR524173:WBS524174 WLN524173:WLO524174 WVJ524173:WVK524174 H589709:I589710 IX589709:IY589710 ST589709:SU589710 ACP589709:ACQ589710 AML589709:AMM589710 AWH589709:AWI589710 BGD589709:BGE589710 BPZ589709:BQA589710 BZV589709:BZW589710 CJR589709:CJS589710 CTN589709:CTO589710 DDJ589709:DDK589710 DNF589709:DNG589710 DXB589709:DXC589710 EGX589709:EGY589710 EQT589709:EQU589710 FAP589709:FAQ589710 FKL589709:FKM589710 FUH589709:FUI589710 GED589709:GEE589710 GNZ589709:GOA589710 GXV589709:GXW589710 HHR589709:HHS589710 HRN589709:HRO589710 IBJ589709:IBK589710 ILF589709:ILG589710 IVB589709:IVC589710 JEX589709:JEY589710 JOT589709:JOU589710 JYP589709:JYQ589710 KIL589709:KIM589710 KSH589709:KSI589710 LCD589709:LCE589710 LLZ589709:LMA589710 LVV589709:LVW589710 MFR589709:MFS589710 MPN589709:MPO589710 MZJ589709:MZK589710 NJF589709:NJG589710 NTB589709:NTC589710 OCX589709:OCY589710 OMT589709:OMU589710 OWP589709:OWQ589710 PGL589709:PGM589710 PQH589709:PQI589710 QAD589709:QAE589710 QJZ589709:QKA589710 QTV589709:QTW589710 RDR589709:RDS589710 RNN589709:RNO589710 RXJ589709:RXK589710 SHF589709:SHG589710 SRB589709:SRC589710 TAX589709:TAY589710 TKT589709:TKU589710 TUP589709:TUQ589710 UEL589709:UEM589710 UOH589709:UOI589710 UYD589709:UYE589710 VHZ589709:VIA589710 VRV589709:VRW589710 WBR589709:WBS589710 WLN589709:WLO589710 WVJ589709:WVK589710 H655245:I655246 IX655245:IY655246 ST655245:SU655246 ACP655245:ACQ655246 AML655245:AMM655246 AWH655245:AWI655246 BGD655245:BGE655246 BPZ655245:BQA655246 BZV655245:BZW655246 CJR655245:CJS655246 CTN655245:CTO655246 DDJ655245:DDK655246 DNF655245:DNG655246 DXB655245:DXC655246 EGX655245:EGY655246 EQT655245:EQU655246 FAP655245:FAQ655246 FKL655245:FKM655246 FUH655245:FUI655246 GED655245:GEE655246 GNZ655245:GOA655246 GXV655245:GXW655246 HHR655245:HHS655246 HRN655245:HRO655246 IBJ655245:IBK655246 ILF655245:ILG655246 IVB655245:IVC655246 JEX655245:JEY655246 JOT655245:JOU655246 JYP655245:JYQ655246 KIL655245:KIM655246 KSH655245:KSI655246 LCD655245:LCE655246 LLZ655245:LMA655246 LVV655245:LVW655246 MFR655245:MFS655246 MPN655245:MPO655246 MZJ655245:MZK655246 NJF655245:NJG655246 NTB655245:NTC655246 OCX655245:OCY655246 OMT655245:OMU655246 OWP655245:OWQ655246 PGL655245:PGM655246 PQH655245:PQI655246 QAD655245:QAE655246 QJZ655245:QKA655246 QTV655245:QTW655246 RDR655245:RDS655246 RNN655245:RNO655246 RXJ655245:RXK655246 SHF655245:SHG655246 SRB655245:SRC655246 TAX655245:TAY655246 TKT655245:TKU655246 TUP655245:TUQ655246 UEL655245:UEM655246 UOH655245:UOI655246 UYD655245:UYE655246 VHZ655245:VIA655246 VRV655245:VRW655246 WBR655245:WBS655246 WLN655245:WLO655246 WVJ655245:WVK655246 H720781:I720782 IX720781:IY720782 ST720781:SU720782 ACP720781:ACQ720782 AML720781:AMM720782 AWH720781:AWI720782 BGD720781:BGE720782 BPZ720781:BQA720782 BZV720781:BZW720782 CJR720781:CJS720782 CTN720781:CTO720782 DDJ720781:DDK720782 DNF720781:DNG720782 DXB720781:DXC720782 EGX720781:EGY720782 EQT720781:EQU720782 FAP720781:FAQ720782 FKL720781:FKM720782 FUH720781:FUI720782 GED720781:GEE720782 GNZ720781:GOA720782 GXV720781:GXW720782 HHR720781:HHS720782 HRN720781:HRO720782 IBJ720781:IBK720782 ILF720781:ILG720782 IVB720781:IVC720782 JEX720781:JEY720782 JOT720781:JOU720782 JYP720781:JYQ720782 KIL720781:KIM720782 KSH720781:KSI720782 LCD720781:LCE720782 LLZ720781:LMA720782 LVV720781:LVW720782 MFR720781:MFS720782 MPN720781:MPO720782 MZJ720781:MZK720782 NJF720781:NJG720782 NTB720781:NTC720782 OCX720781:OCY720782 OMT720781:OMU720782 OWP720781:OWQ720782 PGL720781:PGM720782 PQH720781:PQI720782 QAD720781:QAE720782 QJZ720781:QKA720782 QTV720781:QTW720782 RDR720781:RDS720782 RNN720781:RNO720782 RXJ720781:RXK720782 SHF720781:SHG720782 SRB720781:SRC720782 TAX720781:TAY720782 TKT720781:TKU720782 TUP720781:TUQ720782 UEL720781:UEM720782 UOH720781:UOI720782 UYD720781:UYE720782 VHZ720781:VIA720782 VRV720781:VRW720782 WBR720781:WBS720782 WLN720781:WLO720782 WVJ720781:WVK720782 H786317:I786318 IX786317:IY786318 ST786317:SU786318 ACP786317:ACQ786318 AML786317:AMM786318 AWH786317:AWI786318 BGD786317:BGE786318 BPZ786317:BQA786318 BZV786317:BZW786318 CJR786317:CJS786318 CTN786317:CTO786318 DDJ786317:DDK786318 DNF786317:DNG786318 DXB786317:DXC786318 EGX786317:EGY786318 EQT786317:EQU786318 FAP786317:FAQ786318 FKL786317:FKM786318 FUH786317:FUI786318 GED786317:GEE786318 GNZ786317:GOA786318 GXV786317:GXW786318 HHR786317:HHS786318 HRN786317:HRO786318 IBJ786317:IBK786318 ILF786317:ILG786318 IVB786317:IVC786318 JEX786317:JEY786318 JOT786317:JOU786318 JYP786317:JYQ786318 KIL786317:KIM786318 KSH786317:KSI786318 LCD786317:LCE786318 LLZ786317:LMA786318 LVV786317:LVW786318 MFR786317:MFS786318 MPN786317:MPO786318 MZJ786317:MZK786318 NJF786317:NJG786318 NTB786317:NTC786318 OCX786317:OCY786318 OMT786317:OMU786318 OWP786317:OWQ786318 PGL786317:PGM786318 PQH786317:PQI786318 QAD786317:QAE786318 QJZ786317:QKA786318 QTV786317:QTW786318 RDR786317:RDS786318 RNN786317:RNO786318 RXJ786317:RXK786318 SHF786317:SHG786318 SRB786317:SRC786318 TAX786317:TAY786318 TKT786317:TKU786318 TUP786317:TUQ786318 UEL786317:UEM786318 UOH786317:UOI786318 UYD786317:UYE786318 VHZ786317:VIA786318 VRV786317:VRW786318 WBR786317:WBS786318 WLN786317:WLO786318 WVJ786317:WVK786318 H851853:I851854 IX851853:IY851854 ST851853:SU851854 ACP851853:ACQ851854 AML851853:AMM851854 AWH851853:AWI851854 BGD851853:BGE851854 BPZ851853:BQA851854 BZV851853:BZW851854 CJR851853:CJS851854 CTN851853:CTO851854 DDJ851853:DDK851854 DNF851853:DNG851854 DXB851853:DXC851854 EGX851853:EGY851854 EQT851853:EQU851854 FAP851853:FAQ851854 FKL851853:FKM851854 FUH851853:FUI851854 GED851853:GEE851854 GNZ851853:GOA851854 GXV851853:GXW851854 HHR851853:HHS851854 HRN851853:HRO851854 IBJ851853:IBK851854 ILF851853:ILG851854 IVB851853:IVC851854 JEX851853:JEY851854 JOT851853:JOU851854 JYP851853:JYQ851854 KIL851853:KIM851854 KSH851853:KSI851854 LCD851853:LCE851854 LLZ851853:LMA851854 LVV851853:LVW851854 MFR851853:MFS851854 MPN851853:MPO851854 MZJ851853:MZK851854 NJF851853:NJG851854 NTB851853:NTC851854 OCX851853:OCY851854 OMT851853:OMU851854 OWP851853:OWQ851854 PGL851853:PGM851854 PQH851853:PQI851854 QAD851853:QAE851854 QJZ851853:QKA851854 QTV851853:QTW851854 RDR851853:RDS851854 RNN851853:RNO851854 RXJ851853:RXK851854 SHF851853:SHG851854 SRB851853:SRC851854 TAX851853:TAY851854 TKT851853:TKU851854 TUP851853:TUQ851854 UEL851853:UEM851854 UOH851853:UOI851854 UYD851853:UYE851854 VHZ851853:VIA851854 VRV851853:VRW851854 WBR851853:WBS851854 WLN851853:WLO851854 WVJ851853:WVK851854 H917389:I917390 IX917389:IY917390 ST917389:SU917390 ACP917389:ACQ917390 AML917389:AMM917390 AWH917389:AWI917390 BGD917389:BGE917390 BPZ917389:BQA917390 BZV917389:BZW917390 CJR917389:CJS917390 CTN917389:CTO917390 DDJ917389:DDK917390 DNF917389:DNG917390 DXB917389:DXC917390 EGX917389:EGY917390 EQT917389:EQU917390 FAP917389:FAQ917390 FKL917389:FKM917390 FUH917389:FUI917390 GED917389:GEE917390 GNZ917389:GOA917390 GXV917389:GXW917390 HHR917389:HHS917390 HRN917389:HRO917390 IBJ917389:IBK917390 ILF917389:ILG917390 IVB917389:IVC917390 JEX917389:JEY917390 JOT917389:JOU917390 JYP917389:JYQ917390 KIL917389:KIM917390 KSH917389:KSI917390 LCD917389:LCE917390 LLZ917389:LMA917390 LVV917389:LVW917390 MFR917389:MFS917390 MPN917389:MPO917390 MZJ917389:MZK917390 NJF917389:NJG917390 NTB917389:NTC917390 OCX917389:OCY917390 OMT917389:OMU917390 OWP917389:OWQ917390 PGL917389:PGM917390 PQH917389:PQI917390 QAD917389:QAE917390 QJZ917389:QKA917390 QTV917389:QTW917390 RDR917389:RDS917390 RNN917389:RNO917390 RXJ917389:RXK917390 SHF917389:SHG917390 SRB917389:SRC917390 TAX917389:TAY917390 TKT917389:TKU917390 TUP917389:TUQ917390 UEL917389:UEM917390 UOH917389:UOI917390 UYD917389:UYE917390 VHZ917389:VIA917390 VRV917389:VRW917390 WBR917389:WBS917390 WLN917389:WLO917390 WVJ917389:WVK917390 H982925:I982926 IX982925:IY982926 ST982925:SU982926 ACP982925:ACQ982926 AML982925:AMM982926 AWH982925:AWI982926 BGD982925:BGE982926 BPZ982925:BQA982926 BZV982925:BZW982926 CJR982925:CJS982926 CTN982925:CTO982926 DDJ982925:DDK982926 DNF982925:DNG982926 DXB982925:DXC982926 EGX982925:EGY982926 EQT982925:EQU982926 FAP982925:FAQ982926 FKL982925:FKM982926 FUH982925:FUI982926 GED982925:GEE982926 GNZ982925:GOA982926 GXV982925:GXW982926 HHR982925:HHS982926 HRN982925:HRO982926 IBJ982925:IBK982926 ILF982925:ILG982926 IVB982925:IVC982926 JEX982925:JEY982926 JOT982925:JOU982926 JYP982925:JYQ982926 KIL982925:KIM982926 KSH982925:KSI982926 LCD982925:LCE982926 LLZ982925:LMA982926 LVV982925:LVW982926 MFR982925:MFS982926 MPN982925:MPO982926 MZJ982925:MZK982926 NJF982925:NJG982926 NTB982925:NTC982926 OCX982925:OCY982926 OMT982925:OMU982926 OWP982925:OWQ982926 PGL982925:PGM982926 PQH982925:PQI982926 QAD982925:QAE982926 QJZ982925:QKA982926 QTV982925:QTW982926 RDR982925:RDS982926 RNN982925:RNO982926 RXJ982925:RXK982926 SHF982925:SHG982926 SRB982925:SRC982926 TAX982925:TAY982926 TKT982925:TKU982926 TUP982925:TUQ982926 UEL982925:UEM982926 UOH982925:UOI982926 UYD982925:UYE982926 VHZ982925:VIA982926 VRV982925:VRW982926 WBR982925:WBS982926 WLN982925:WLO982926 WVJ982925:WVK982926 H65415:I65415 IX65415:IY65415 ST65415:SU65415 ACP65415:ACQ65415 AML65415:AMM65415 AWH65415:AWI65415 BGD65415:BGE65415 BPZ65415:BQA65415 BZV65415:BZW65415 CJR65415:CJS65415 CTN65415:CTO65415 DDJ65415:DDK65415 DNF65415:DNG65415 DXB65415:DXC65415 EGX65415:EGY65415 EQT65415:EQU65415 FAP65415:FAQ65415 FKL65415:FKM65415 FUH65415:FUI65415 GED65415:GEE65415 GNZ65415:GOA65415 GXV65415:GXW65415 HHR65415:HHS65415 HRN65415:HRO65415 IBJ65415:IBK65415 ILF65415:ILG65415 IVB65415:IVC65415 JEX65415:JEY65415 JOT65415:JOU65415 JYP65415:JYQ65415 KIL65415:KIM65415 KSH65415:KSI65415 LCD65415:LCE65415 LLZ65415:LMA65415 LVV65415:LVW65415 MFR65415:MFS65415 MPN65415:MPO65415 MZJ65415:MZK65415 NJF65415:NJG65415 NTB65415:NTC65415 OCX65415:OCY65415 OMT65415:OMU65415 OWP65415:OWQ65415 PGL65415:PGM65415 PQH65415:PQI65415 QAD65415:QAE65415 QJZ65415:QKA65415 QTV65415:QTW65415 RDR65415:RDS65415 RNN65415:RNO65415 RXJ65415:RXK65415 SHF65415:SHG65415 SRB65415:SRC65415 TAX65415:TAY65415 TKT65415:TKU65415 TUP65415:TUQ65415 UEL65415:UEM65415 UOH65415:UOI65415 UYD65415:UYE65415 VHZ65415:VIA65415 VRV65415:VRW65415 WBR65415:WBS65415 WLN65415:WLO65415 WVJ65415:WVK65415 H130951:I130951 IX130951:IY130951 ST130951:SU130951 ACP130951:ACQ130951 AML130951:AMM130951 AWH130951:AWI130951 BGD130951:BGE130951 BPZ130951:BQA130951 BZV130951:BZW130951 CJR130951:CJS130951 CTN130951:CTO130951 DDJ130951:DDK130951 DNF130951:DNG130951 DXB130951:DXC130951 EGX130951:EGY130951 EQT130951:EQU130951 FAP130951:FAQ130951 FKL130951:FKM130951 FUH130951:FUI130951 GED130951:GEE130951 GNZ130951:GOA130951 GXV130951:GXW130951 HHR130951:HHS130951 HRN130951:HRO130951 IBJ130951:IBK130951 ILF130951:ILG130951 IVB130951:IVC130951 JEX130951:JEY130951 JOT130951:JOU130951 JYP130951:JYQ130951 KIL130951:KIM130951 KSH130951:KSI130951 LCD130951:LCE130951 LLZ130951:LMA130951 LVV130951:LVW130951 MFR130951:MFS130951 MPN130951:MPO130951 MZJ130951:MZK130951 NJF130951:NJG130951 NTB130951:NTC130951 OCX130951:OCY130951 OMT130951:OMU130951 OWP130951:OWQ130951 PGL130951:PGM130951 PQH130951:PQI130951 QAD130951:QAE130951 QJZ130951:QKA130951 QTV130951:QTW130951 RDR130951:RDS130951 RNN130951:RNO130951 RXJ130951:RXK130951 SHF130951:SHG130951 SRB130951:SRC130951 TAX130951:TAY130951 TKT130951:TKU130951 TUP130951:TUQ130951 UEL130951:UEM130951 UOH130951:UOI130951 UYD130951:UYE130951 VHZ130951:VIA130951 VRV130951:VRW130951 WBR130951:WBS130951 WLN130951:WLO130951 WVJ130951:WVK130951 H196487:I196487 IX196487:IY196487 ST196487:SU196487 ACP196487:ACQ196487 AML196487:AMM196487 AWH196487:AWI196487 BGD196487:BGE196487 BPZ196487:BQA196487 BZV196487:BZW196487 CJR196487:CJS196487 CTN196487:CTO196487 DDJ196487:DDK196487 DNF196487:DNG196487 DXB196487:DXC196487 EGX196487:EGY196487 EQT196487:EQU196487 FAP196487:FAQ196487 FKL196487:FKM196487 FUH196487:FUI196487 GED196487:GEE196487 GNZ196487:GOA196487 GXV196487:GXW196487 HHR196487:HHS196487 HRN196487:HRO196487 IBJ196487:IBK196487 ILF196487:ILG196487 IVB196487:IVC196487 JEX196487:JEY196487 JOT196487:JOU196487 JYP196487:JYQ196487 KIL196487:KIM196487 KSH196487:KSI196487 LCD196487:LCE196487 LLZ196487:LMA196487 LVV196487:LVW196487 MFR196487:MFS196487 MPN196487:MPO196487 MZJ196487:MZK196487 NJF196487:NJG196487 NTB196487:NTC196487 OCX196487:OCY196487 OMT196487:OMU196487 OWP196487:OWQ196487 PGL196487:PGM196487 PQH196487:PQI196487 QAD196487:QAE196487 QJZ196487:QKA196487 QTV196487:QTW196487 RDR196487:RDS196487 RNN196487:RNO196487 RXJ196487:RXK196487 SHF196487:SHG196487 SRB196487:SRC196487 TAX196487:TAY196487 TKT196487:TKU196487 TUP196487:TUQ196487 UEL196487:UEM196487 UOH196487:UOI196487 UYD196487:UYE196487 VHZ196487:VIA196487 VRV196487:VRW196487 WBR196487:WBS196487 WLN196487:WLO196487 WVJ196487:WVK196487 H262023:I262023 IX262023:IY262023 ST262023:SU262023 ACP262023:ACQ262023 AML262023:AMM262023 AWH262023:AWI262023 BGD262023:BGE262023 BPZ262023:BQA262023 BZV262023:BZW262023 CJR262023:CJS262023 CTN262023:CTO262023 DDJ262023:DDK262023 DNF262023:DNG262023 DXB262023:DXC262023 EGX262023:EGY262023 EQT262023:EQU262023 FAP262023:FAQ262023 FKL262023:FKM262023 FUH262023:FUI262023 GED262023:GEE262023 GNZ262023:GOA262023 GXV262023:GXW262023 HHR262023:HHS262023 HRN262023:HRO262023 IBJ262023:IBK262023 ILF262023:ILG262023 IVB262023:IVC262023 JEX262023:JEY262023 JOT262023:JOU262023 JYP262023:JYQ262023 KIL262023:KIM262023 KSH262023:KSI262023 LCD262023:LCE262023 LLZ262023:LMA262023 LVV262023:LVW262023 MFR262023:MFS262023 MPN262023:MPO262023 MZJ262023:MZK262023 NJF262023:NJG262023 NTB262023:NTC262023 OCX262023:OCY262023 OMT262023:OMU262023 OWP262023:OWQ262023 PGL262023:PGM262023 PQH262023:PQI262023 QAD262023:QAE262023 QJZ262023:QKA262023 QTV262023:QTW262023 RDR262023:RDS262023 RNN262023:RNO262023 RXJ262023:RXK262023 SHF262023:SHG262023 SRB262023:SRC262023 TAX262023:TAY262023 TKT262023:TKU262023 TUP262023:TUQ262023 UEL262023:UEM262023 UOH262023:UOI262023 UYD262023:UYE262023 VHZ262023:VIA262023 VRV262023:VRW262023 WBR262023:WBS262023 WLN262023:WLO262023 WVJ262023:WVK262023 H327559:I327559 IX327559:IY327559 ST327559:SU327559 ACP327559:ACQ327559 AML327559:AMM327559 AWH327559:AWI327559 BGD327559:BGE327559 BPZ327559:BQA327559 BZV327559:BZW327559 CJR327559:CJS327559 CTN327559:CTO327559 DDJ327559:DDK327559 DNF327559:DNG327559 DXB327559:DXC327559 EGX327559:EGY327559 EQT327559:EQU327559 FAP327559:FAQ327559 FKL327559:FKM327559 FUH327559:FUI327559 GED327559:GEE327559 GNZ327559:GOA327559 GXV327559:GXW327559 HHR327559:HHS327559 HRN327559:HRO327559 IBJ327559:IBK327559 ILF327559:ILG327559 IVB327559:IVC327559 JEX327559:JEY327559 JOT327559:JOU327559 JYP327559:JYQ327559 KIL327559:KIM327559 KSH327559:KSI327559 LCD327559:LCE327559 LLZ327559:LMA327559 LVV327559:LVW327559 MFR327559:MFS327559 MPN327559:MPO327559 MZJ327559:MZK327559 NJF327559:NJG327559 NTB327559:NTC327559 OCX327559:OCY327559 OMT327559:OMU327559 OWP327559:OWQ327559 PGL327559:PGM327559 PQH327559:PQI327559 QAD327559:QAE327559 QJZ327559:QKA327559 QTV327559:QTW327559 RDR327559:RDS327559 RNN327559:RNO327559 RXJ327559:RXK327559 SHF327559:SHG327559 SRB327559:SRC327559 TAX327559:TAY327559 TKT327559:TKU327559 TUP327559:TUQ327559 UEL327559:UEM327559 UOH327559:UOI327559 UYD327559:UYE327559 VHZ327559:VIA327559 VRV327559:VRW327559 WBR327559:WBS327559 WLN327559:WLO327559 WVJ327559:WVK327559 H393095:I393095 IX393095:IY393095 ST393095:SU393095 ACP393095:ACQ393095 AML393095:AMM393095 AWH393095:AWI393095 BGD393095:BGE393095 BPZ393095:BQA393095 BZV393095:BZW393095 CJR393095:CJS393095 CTN393095:CTO393095 DDJ393095:DDK393095 DNF393095:DNG393095 DXB393095:DXC393095 EGX393095:EGY393095 EQT393095:EQU393095 FAP393095:FAQ393095 FKL393095:FKM393095 FUH393095:FUI393095 GED393095:GEE393095 GNZ393095:GOA393095 GXV393095:GXW393095 HHR393095:HHS393095 HRN393095:HRO393095 IBJ393095:IBK393095 ILF393095:ILG393095 IVB393095:IVC393095 JEX393095:JEY393095 JOT393095:JOU393095 JYP393095:JYQ393095 KIL393095:KIM393095 KSH393095:KSI393095 LCD393095:LCE393095 LLZ393095:LMA393095 LVV393095:LVW393095 MFR393095:MFS393095 MPN393095:MPO393095 MZJ393095:MZK393095 NJF393095:NJG393095 NTB393095:NTC393095 OCX393095:OCY393095 OMT393095:OMU393095 OWP393095:OWQ393095 PGL393095:PGM393095 PQH393095:PQI393095 QAD393095:QAE393095 QJZ393095:QKA393095 QTV393095:QTW393095 RDR393095:RDS393095 RNN393095:RNO393095 RXJ393095:RXK393095 SHF393095:SHG393095 SRB393095:SRC393095 TAX393095:TAY393095 TKT393095:TKU393095 TUP393095:TUQ393095 UEL393095:UEM393095 UOH393095:UOI393095 UYD393095:UYE393095 VHZ393095:VIA393095 VRV393095:VRW393095 WBR393095:WBS393095 WLN393095:WLO393095 WVJ393095:WVK393095 H458631:I458631 IX458631:IY458631 ST458631:SU458631 ACP458631:ACQ458631 AML458631:AMM458631 AWH458631:AWI458631 BGD458631:BGE458631 BPZ458631:BQA458631 BZV458631:BZW458631 CJR458631:CJS458631 CTN458631:CTO458631 DDJ458631:DDK458631 DNF458631:DNG458631 DXB458631:DXC458631 EGX458631:EGY458631 EQT458631:EQU458631 FAP458631:FAQ458631 FKL458631:FKM458631 FUH458631:FUI458631 GED458631:GEE458631 GNZ458631:GOA458631 GXV458631:GXW458631 HHR458631:HHS458631 HRN458631:HRO458631 IBJ458631:IBK458631 ILF458631:ILG458631 IVB458631:IVC458631 JEX458631:JEY458631 JOT458631:JOU458631 JYP458631:JYQ458631 KIL458631:KIM458631 KSH458631:KSI458631 LCD458631:LCE458631 LLZ458631:LMA458631 LVV458631:LVW458631 MFR458631:MFS458631 MPN458631:MPO458631 MZJ458631:MZK458631 NJF458631:NJG458631 NTB458631:NTC458631 OCX458631:OCY458631 OMT458631:OMU458631 OWP458631:OWQ458631 PGL458631:PGM458631 PQH458631:PQI458631 QAD458631:QAE458631 QJZ458631:QKA458631 QTV458631:QTW458631 RDR458631:RDS458631 RNN458631:RNO458631 RXJ458631:RXK458631 SHF458631:SHG458631 SRB458631:SRC458631 TAX458631:TAY458631 TKT458631:TKU458631 TUP458631:TUQ458631 UEL458631:UEM458631 UOH458631:UOI458631 UYD458631:UYE458631 VHZ458631:VIA458631 VRV458631:VRW458631 WBR458631:WBS458631 WLN458631:WLO458631 WVJ458631:WVK458631 H524167:I524167 IX524167:IY524167 ST524167:SU524167 ACP524167:ACQ524167 AML524167:AMM524167 AWH524167:AWI524167 BGD524167:BGE524167 BPZ524167:BQA524167 BZV524167:BZW524167 CJR524167:CJS524167 CTN524167:CTO524167 DDJ524167:DDK524167 DNF524167:DNG524167 DXB524167:DXC524167 EGX524167:EGY524167 EQT524167:EQU524167 FAP524167:FAQ524167 FKL524167:FKM524167 FUH524167:FUI524167 GED524167:GEE524167 GNZ524167:GOA524167 GXV524167:GXW524167 HHR524167:HHS524167 HRN524167:HRO524167 IBJ524167:IBK524167 ILF524167:ILG524167 IVB524167:IVC524167 JEX524167:JEY524167 JOT524167:JOU524167 JYP524167:JYQ524167 KIL524167:KIM524167 KSH524167:KSI524167 LCD524167:LCE524167 LLZ524167:LMA524167 LVV524167:LVW524167 MFR524167:MFS524167 MPN524167:MPO524167 MZJ524167:MZK524167 NJF524167:NJG524167 NTB524167:NTC524167 OCX524167:OCY524167 OMT524167:OMU524167 OWP524167:OWQ524167 PGL524167:PGM524167 PQH524167:PQI524167 QAD524167:QAE524167 QJZ524167:QKA524167 QTV524167:QTW524167 RDR524167:RDS524167 RNN524167:RNO524167 RXJ524167:RXK524167 SHF524167:SHG524167 SRB524167:SRC524167 TAX524167:TAY524167 TKT524167:TKU524167 TUP524167:TUQ524167 UEL524167:UEM524167 UOH524167:UOI524167 UYD524167:UYE524167 VHZ524167:VIA524167 VRV524167:VRW524167 WBR524167:WBS524167 WLN524167:WLO524167 WVJ524167:WVK524167 H589703:I589703 IX589703:IY589703 ST589703:SU589703 ACP589703:ACQ589703 AML589703:AMM589703 AWH589703:AWI589703 BGD589703:BGE589703 BPZ589703:BQA589703 BZV589703:BZW589703 CJR589703:CJS589703 CTN589703:CTO589703 DDJ589703:DDK589703 DNF589703:DNG589703 DXB589703:DXC589703 EGX589703:EGY589703 EQT589703:EQU589703 FAP589703:FAQ589703 FKL589703:FKM589703 FUH589703:FUI589703 GED589703:GEE589703 GNZ589703:GOA589703 GXV589703:GXW589703 HHR589703:HHS589703 HRN589703:HRO589703 IBJ589703:IBK589703 ILF589703:ILG589703 IVB589703:IVC589703 JEX589703:JEY589703 JOT589703:JOU589703 JYP589703:JYQ589703 KIL589703:KIM589703 KSH589703:KSI589703 LCD589703:LCE589703 LLZ589703:LMA589703 LVV589703:LVW589703 MFR589703:MFS589703 MPN589703:MPO589703 MZJ589703:MZK589703 NJF589703:NJG589703 NTB589703:NTC589703 OCX589703:OCY589703 OMT589703:OMU589703 OWP589703:OWQ589703 PGL589703:PGM589703 PQH589703:PQI589703 QAD589703:QAE589703 QJZ589703:QKA589703 QTV589703:QTW589703 RDR589703:RDS589703 RNN589703:RNO589703 RXJ589703:RXK589703 SHF589703:SHG589703 SRB589703:SRC589703 TAX589703:TAY589703 TKT589703:TKU589703 TUP589703:TUQ589703 UEL589703:UEM589703 UOH589703:UOI589703 UYD589703:UYE589703 VHZ589703:VIA589703 VRV589703:VRW589703 WBR589703:WBS589703 WLN589703:WLO589703 WVJ589703:WVK589703 H655239:I655239 IX655239:IY655239 ST655239:SU655239 ACP655239:ACQ655239 AML655239:AMM655239 AWH655239:AWI655239 BGD655239:BGE655239 BPZ655239:BQA655239 BZV655239:BZW655239 CJR655239:CJS655239 CTN655239:CTO655239 DDJ655239:DDK655239 DNF655239:DNG655239 DXB655239:DXC655239 EGX655239:EGY655239 EQT655239:EQU655239 FAP655239:FAQ655239 FKL655239:FKM655239 FUH655239:FUI655239 GED655239:GEE655239 GNZ655239:GOA655239 GXV655239:GXW655239 HHR655239:HHS655239 HRN655239:HRO655239 IBJ655239:IBK655239 ILF655239:ILG655239 IVB655239:IVC655239 JEX655239:JEY655239 JOT655239:JOU655239 JYP655239:JYQ655239 KIL655239:KIM655239 KSH655239:KSI655239 LCD655239:LCE655239 LLZ655239:LMA655239 LVV655239:LVW655239 MFR655239:MFS655239 MPN655239:MPO655239 MZJ655239:MZK655239 NJF655239:NJG655239 NTB655239:NTC655239 OCX655239:OCY655239 OMT655239:OMU655239 OWP655239:OWQ655239 PGL655239:PGM655239 PQH655239:PQI655239 QAD655239:QAE655239 QJZ655239:QKA655239 QTV655239:QTW655239 RDR655239:RDS655239 RNN655239:RNO655239 RXJ655239:RXK655239 SHF655239:SHG655239 SRB655239:SRC655239 TAX655239:TAY655239 TKT655239:TKU655239 TUP655239:TUQ655239 UEL655239:UEM655239 UOH655239:UOI655239 UYD655239:UYE655239 VHZ655239:VIA655239 VRV655239:VRW655239 WBR655239:WBS655239 WLN655239:WLO655239 WVJ655239:WVK655239 H720775:I720775 IX720775:IY720775 ST720775:SU720775 ACP720775:ACQ720775 AML720775:AMM720775 AWH720775:AWI720775 BGD720775:BGE720775 BPZ720775:BQA720775 BZV720775:BZW720775 CJR720775:CJS720775 CTN720775:CTO720775 DDJ720775:DDK720775 DNF720775:DNG720775 DXB720775:DXC720775 EGX720775:EGY720775 EQT720775:EQU720775 FAP720775:FAQ720775 FKL720775:FKM720775 FUH720775:FUI720775 GED720775:GEE720775 GNZ720775:GOA720775 GXV720775:GXW720775 HHR720775:HHS720775 HRN720775:HRO720775 IBJ720775:IBK720775 ILF720775:ILG720775 IVB720775:IVC720775 JEX720775:JEY720775 JOT720775:JOU720775 JYP720775:JYQ720775 KIL720775:KIM720775 KSH720775:KSI720775 LCD720775:LCE720775 LLZ720775:LMA720775 LVV720775:LVW720775 MFR720775:MFS720775 MPN720775:MPO720775 MZJ720775:MZK720775 NJF720775:NJG720775 NTB720775:NTC720775 OCX720775:OCY720775 OMT720775:OMU720775 OWP720775:OWQ720775 PGL720775:PGM720775 PQH720775:PQI720775 QAD720775:QAE720775 QJZ720775:QKA720775 QTV720775:QTW720775 RDR720775:RDS720775 RNN720775:RNO720775 RXJ720775:RXK720775 SHF720775:SHG720775 SRB720775:SRC720775 TAX720775:TAY720775 TKT720775:TKU720775 TUP720775:TUQ720775 UEL720775:UEM720775 UOH720775:UOI720775 UYD720775:UYE720775 VHZ720775:VIA720775 VRV720775:VRW720775 WBR720775:WBS720775 WLN720775:WLO720775 WVJ720775:WVK720775 H786311:I786311 IX786311:IY786311 ST786311:SU786311 ACP786311:ACQ786311 AML786311:AMM786311 AWH786311:AWI786311 BGD786311:BGE786311 BPZ786311:BQA786311 BZV786311:BZW786311 CJR786311:CJS786311 CTN786311:CTO786311 DDJ786311:DDK786311 DNF786311:DNG786311 DXB786311:DXC786311 EGX786311:EGY786311 EQT786311:EQU786311 FAP786311:FAQ786311 FKL786311:FKM786311 FUH786311:FUI786311 GED786311:GEE786311 GNZ786311:GOA786311 GXV786311:GXW786311 HHR786311:HHS786311 HRN786311:HRO786311 IBJ786311:IBK786311 ILF786311:ILG786311 IVB786311:IVC786311 JEX786311:JEY786311 JOT786311:JOU786311 JYP786311:JYQ786311 KIL786311:KIM786311 KSH786311:KSI786311 LCD786311:LCE786311 LLZ786311:LMA786311 LVV786311:LVW786311 MFR786311:MFS786311 MPN786311:MPO786311 MZJ786311:MZK786311 NJF786311:NJG786311 NTB786311:NTC786311 OCX786311:OCY786311 OMT786311:OMU786311 OWP786311:OWQ786311 PGL786311:PGM786311 PQH786311:PQI786311 QAD786311:QAE786311 QJZ786311:QKA786311 QTV786311:QTW786311 RDR786311:RDS786311 RNN786311:RNO786311 RXJ786311:RXK786311 SHF786311:SHG786311 SRB786311:SRC786311 TAX786311:TAY786311 TKT786311:TKU786311 TUP786311:TUQ786311 UEL786311:UEM786311 UOH786311:UOI786311 UYD786311:UYE786311 VHZ786311:VIA786311 VRV786311:VRW786311 WBR786311:WBS786311 WLN786311:WLO786311 WVJ786311:WVK786311 H851847:I851847 IX851847:IY851847 ST851847:SU851847 ACP851847:ACQ851847 AML851847:AMM851847 AWH851847:AWI851847 BGD851847:BGE851847 BPZ851847:BQA851847 BZV851847:BZW851847 CJR851847:CJS851847 CTN851847:CTO851847 DDJ851847:DDK851847 DNF851847:DNG851847 DXB851847:DXC851847 EGX851847:EGY851847 EQT851847:EQU851847 FAP851847:FAQ851847 FKL851847:FKM851847 FUH851847:FUI851847 GED851847:GEE851847 GNZ851847:GOA851847 GXV851847:GXW851847 HHR851847:HHS851847 HRN851847:HRO851847 IBJ851847:IBK851847 ILF851847:ILG851847 IVB851847:IVC851847 JEX851847:JEY851847 JOT851847:JOU851847 JYP851847:JYQ851847 KIL851847:KIM851847 KSH851847:KSI851847 LCD851847:LCE851847 LLZ851847:LMA851847 LVV851847:LVW851847 MFR851847:MFS851847 MPN851847:MPO851847 MZJ851847:MZK851847 NJF851847:NJG851847 NTB851847:NTC851847 OCX851847:OCY851847 OMT851847:OMU851847 OWP851847:OWQ851847 PGL851847:PGM851847 PQH851847:PQI851847 QAD851847:QAE851847 QJZ851847:QKA851847 QTV851847:QTW851847 RDR851847:RDS851847 RNN851847:RNO851847 RXJ851847:RXK851847 SHF851847:SHG851847 SRB851847:SRC851847 TAX851847:TAY851847 TKT851847:TKU851847 TUP851847:TUQ851847 UEL851847:UEM851847 UOH851847:UOI851847 UYD851847:UYE851847 VHZ851847:VIA851847 VRV851847:VRW851847 WBR851847:WBS851847 WLN851847:WLO851847 WVJ851847:WVK851847 H917383:I917383 IX917383:IY917383 ST917383:SU917383 ACP917383:ACQ917383 AML917383:AMM917383 AWH917383:AWI917383 BGD917383:BGE917383 BPZ917383:BQA917383 BZV917383:BZW917383 CJR917383:CJS917383 CTN917383:CTO917383 DDJ917383:DDK917383 DNF917383:DNG917383 DXB917383:DXC917383 EGX917383:EGY917383 EQT917383:EQU917383 FAP917383:FAQ917383 FKL917383:FKM917383 FUH917383:FUI917383 GED917383:GEE917383 GNZ917383:GOA917383 GXV917383:GXW917383 HHR917383:HHS917383 HRN917383:HRO917383 IBJ917383:IBK917383 ILF917383:ILG917383 IVB917383:IVC917383 JEX917383:JEY917383 JOT917383:JOU917383 JYP917383:JYQ917383 KIL917383:KIM917383 KSH917383:KSI917383 LCD917383:LCE917383 LLZ917383:LMA917383 LVV917383:LVW917383 MFR917383:MFS917383 MPN917383:MPO917383 MZJ917383:MZK917383 NJF917383:NJG917383 NTB917383:NTC917383 OCX917383:OCY917383 OMT917383:OMU917383 OWP917383:OWQ917383 PGL917383:PGM917383 PQH917383:PQI917383 QAD917383:QAE917383 QJZ917383:QKA917383 QTV917383:QTW917383 RDR917383:RDS917383 RNN917383:RNO917383 RXJ917383:RXK917383 SHF917383:SHG917383 SRB917383:SRC917383 TAX917383:TAY917383 TKT917383:TKU917383 TUP917383:TUQ917383 UEL917383:UEM917383 UOH917383:UOI917383 UYD917383:UYE917383 VHZ917383:VIA917383 VRV917383:VRW917383 WBR917383:WBS917383 WLN917383:WLO917383 WVJ917383:WVK917383 H982919:I982919 IX982919:IY982919 ST982919:SU982919 ACP982919:ACQ982919 AML982919:AMM982919 AWH982919:AWI982919 BGD982919:BGE982919 BPZ982919:BQA982919 BZV982919:BZW982919 CJR982919:CJS982919 CTN982919:CTO982919 DDJ982919:DDK982919 DNF982919:DNG982919 DXB982919:DXC982919 EGX982919:EGY982919 EQT982919:EQU982919 FAP982919:FAQ982919 FKL982919:FKM982919 FUH982919:FUI982919 GED982919:GEE982919 GNZ982919:GOA982919 GXV982919:GXW982919 HHR982919:HHS982919 HRN982919:HRO982919 IBJ982919:IBK982919 ILF982919:ILG982919 IVB982919:IVC982919 JEX982919:JEY982919 JOT982919:JOU982919 JYP982919:JYQ982919 KIL982919:KIM982919 KSH982919:KSI982919 LCD982919:LCE982919 LLZ982919:LMA982919 LVV982919:LVW982919 MFR982919:MFS982919 MPN982919:MPO982919 MZJ982919:MZK982919 NJF982919:NJG982919 NTB982919:NTC982919 OCX982919:OCY982919 OMT982919:OMU982919 OWP982919:OWQ982919 PGL982919:PGM982919 PQH982919:PQI982919 QAD982919:QAE982919 QJZ982919:QKA982919 QTV982919:QTW982919 RDR982919:RDS982919 RNN982919:RNO982919 RXJ982919:RXK982919 SHF982919:SHG982919 SRB982919:SRC982919 TAX982919:TAY982919 TKT982919:TKU982919 TUP982919:TUQ982919 UEL982919:UEM982919 UOH982919:UOI982919 UYD982919:UYE982919 VHZ982919:VIA982919 VRV982919:VRW982919 WBR982919:WBS982919 WLN982919:WLO982919 WVJ982919:WVK982919" xr:uid="{00000000-0002-0000-0200-000002000000}">
      <formula1>999999999999</formula1>
    </dataValidation>
  </dataValidations>
  <pageMargins left="0.75" right="0.17" top="1" bottom="1" header="0.5" footer="0.5"/>
  <pageSetup paperSize="9" scale="87"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topLeftCell="A38" zoomScale="110" zoomScaleNormal="100" workbookViewId="0">
      <selection activeCell="G8" sqref="A8:I47"/>
    </sheetView>
  </sheetViews>
  <sheetFormatPr defaultColWidth="9.1796875" defaultRowHeight="12.5" x14ac:dyDescent="0.25"/>
  <cols>
    <col min="1" max="6" width="9.1796875" style="23"/>
    <col min="7" max="7" width="9.1796875" style="5"/>
    <col min="8" max="8" width="10.26953125" style="61" bestFit="1" customWidth="1"/>
    <col min="9" max="9" width="9.1796875" style="61"/>
    <col min="10" max="16384" width="9.1796875" style="23"/>
  </cols>
  <sheetData>
    <row r="1" spans="1:9" x14ac:dyDescent="0.25">
      <c r="A1" s="199" t="s">
        <v>7</v>
      </c>
      <c r="B1" s="198"/>
      <c r="C1" s="198"/>
      <c r="D1" s="198"/>
      <c r="E1" s="198"/>
      <c r="F1" s="198"/>
      <c r="G1" s="198"/>
      <c r="H1" s="198"/>
      <c r="I1" s="198"/>
    </row>
    <row r="2" spans="1:9" x14ac:dyDescent="0.25">
      <c r="A2" s="210" t="s">
        <v>281</v>
      </c>
      <c r="B2" s="190"/>
      <c r="C2" s="190"/>
      <c r="D2" s="190"/>
      <c r="E2" s="190"/>
      <c r="F2" s="190"/>
      <c r="G2" s="190"/>
      <c r="H2" s="190"/>
      <c r="I2" s="190"/>
    </row>
    <row r="3" spans="1:9" x14ac:dyDescent="0.25">
      <c r="A3" s="212" t="s">
        <v>14</v>
      </c>
      <c r="B3" s="213"/>
      <c r="C3" s="213"/>
      <c r="D3" s="213"/>
      <c r="E3" s="213"/>
      <c r="F3" s="213"/>
      <c r="G3" s="213"/>
      <c r="H3" s="213"/>
      <c r="I3" s="213"/>
    </row>
    <row r="4" spans="1:9" x14ac:dyDescent="0.25">
      <c r="A4" s="211" t="s">
        <v>279</v>
      </c>
      <c r="B4" s="195"/>
      <c r="C4" s="195"/>
      <c r="D4" s="195"/>
      <c r="E4" s="195"/>
      <c r="F4" s="195"/>
      <c r="G4" s="195"/>
      <c r="H4" s="195"/>
      <c r="I4" s="196"/>
    </row>
    <row r="5" spans="1:9" ht="31.5" x14ac:dyDescent="0.25">
      <c r="A5" s="207" t="s">
        <v>2</v>
      </c>
      <c r="B5" s="208"/>
      <c r="C5" s="208"/>
      <c r="D5" s="208"/>
      <c r="E5" s="208"/>
      <c r="F5" s="208"/>
      <c r="G5" s="24" t="s">
        <v>6</v>
      </c>
      <c r="H5" s="60" t="s">
        <v>205</v>
      </c>
      <c r="I5" s="60" t="s">
        <v>206</v>
      </c>
    </row>
    <row r="6" spans="1:9" x14ac:dyDescent="0.25">
      <c r="A6" s="209">
        <v>1</v>
      </c>
      <c r="B6" s="208"/>
      <c r="C6" s="208"/>
      <c r="D6" s="208"/>
      <c r="E6" s="208"/>
      <c r="F6" s="208"/>
      <c r="G6" s="25">
        <v>2</v>
      </c>
      <c r="H6" s="31" t="s">
        <v>8</v>
      </c>
      <c r="I6" s="31" t="s">
        <v>9</v>
      </c>
    </row>
    <row r="7" spans="1:9" ht="13" x14ac:dyDescent="0.25">
      <c r="A7" s="173" t="s">
        <v>122</v>
      </c>
      <c r="B7" s="173"/>
      <c r="C7" s="173"/>
      <c r="D7" s="173"/>
      <c r="E7" s="173"/>
      <c r="F7" s="173"/>
      <c r="G7" s="185"/>
      <c r="H7" s="185"/>
      <c r="I7" s="185"/>
    </row>
    <row r="8" spans="1:9" x14ac:dyDescent="0.25">
      <c r="A8" s="174" t="s">
        <v>125</v>
      </c>
      <c r="B8" s="174"/>
      <c r="C8" s="174"/>
      <c r="D8" s="174"/>
      <c r="E8" s="174"/>
      <c r="F8" s="174"/>
      <c r="G8" s="26">
        <v>1</v>
      </c>
      <c r="H8" s="58">
        <v>1310533</v>
      </c>
      <c r="I8" s="58">
        <v>1193751</v>
      </c>
    </row>
    <row r="9" spans="1:9" x14ac:dyDescent="0.25">
      <c r="A9" s="174" t="s">
        <v>126</v>
      </c>
      <c r="B9" s="174"/>
      <c r="C9" s="174"/>
      <c r="D9" s="174"/>
      <c r="E9" s="174"/>
      <c r="F9" s="174"/>
      <c r="G9" s="26">
        <v>2</v>
      </c>
      <c r="H9" s="58">
        <v>367598</v>
      </c>
      <c r="I9" s="58">
        <v>1076658</v>
      </c>
    </row>
    <row r="10" spans="1:9" x14ac:dyDescent="0.25">
      <c r="A10" s="174" t="s">
        <v>127</v>
      </c>
      <c r="B10" s="174"/>
      <c r="C10" s="174"/>
      <c r="D10" s="174"/>
      <c r="E10" s="174"/>
      <c r="F10" s="174"/>
      <c r="G10" s="26">
        <v>3</v>
      </c>
      <c r="H10" s="58">
        <v>88239</v>
      </c>
      <c r="I10" s="58">
        <v>0</v>
      </c>
    </row>
    <row r="11" spans="1:9" x14ac:dyDescent="0.25">
      <c r="A11" s="174" t="s">
        <v>220</v>
      </c>
      <c r="B11" s="174"/>
      <c r="C11" s="174"/>
      <c r="D11" s="174"/>
      <c r="E11" s="174"/>
      <c r="F11" s="174"/>
      <c r="G11" s="26">
        <v>4</v>
      </c>
      <c r="H11" s="58">
        <v>0</v>
      </c>
      <c r="I11" s="58">
        <v>0</v>
      </c>
    </row>
    <row r="12" spans="1:9" x14ac:dyDescent="0.25">
      <c r="A12" s="174" t="s">
        <v>128</v>
      </c>
      <c r="B12" s="174"/>
      <c r="C12" s="174"/>
      <c r="D12" s="174"/>
      <c r="E12" s="174"/>
      <c r="F12" s="174"/>
      <c r="G12" s="26">
        <v>5</v>
      </c>
      <c r="H12" s="58">
        <v>3901</v>
      </c>
      <c r="I12" s="58">
        <v>0</v>
      </c>
    </row>
    <row r="13" spans="1:9" x14ac:dyDescent="0.25">
      <c r="A13" s="174" t="s">
        <v>129</v>
      </c>
      <c r="B13" s="174"/>
      <c r="C13" s="174"/>
      <c r="D13" s="174"/>
      <c r="E13" s="174"/>
      <c r="F13" s="174"/>
      <c r="G13" s="26">
        <v>6</v>
      </c>
      <c r="H13" s="58">
        <v>0</v>
      </c>
      <c r="I13" s="58">
        <v>0</v>
      </c>
    </row>
    <row r="14" spans="1:9" x14ac:dyDescent="0.25">
      <c r="A14" s="174" t="s">
        <v>221</v>
      </c>
      <c r="B14" s="174"/>
      <c r="C14" s="174"/>
      <c r="D14" s="174"/>
      <c r="E14" s="174"/>
      <c r="F14" s="174"/>
      <c r="G14" s="26">
        <v>7</v>
      </c>
      <c r="H14" s="58">
        <v>189808</v>
      </c>
      <c r="I14" s="58">
        <v>0</v>
      </c>
    </row>
    <row r="15" spans="1:9" ht="27.65" customHeight="1" x14ac:dyDescent="0.25">
      <c r="A15" s="183" t="s">
        <v>130</v>
      </c>
      <c r="B15" s="184"/>
      <c r="C15" s="184"/>
      <c r="D15" s="184"/>
      <c r="E15" s="184"/>
      <c r="F15" s="184"/>
      <c r="G15" s="28">
        <v>8</v>
      </c>
      <c r="H15" s="56">
        <f>SUM(H8:H14)</f>
        <v>1960079</v>
      </c>
      <c r="I15" s="56">
        <f>SUM(I8:I14)</f>
        <v>2270409</v>
      </c>
    </row>
    <row r="16" spans="1:9" x14ac:dyDescent="0.25">
      <c r="A16" s="174" t="s">
        <v>131</v>
      </c>
      <c r="B16" s="174"/>
      <c r="C16" s="174"/>
      <c r="D16" s="174"/>
      <c r="E16" s="174"/>
      <c r="F16" s="174"/>
      <c r="G16" s="26">
        <v>9</v>
      </c>
      <c r="H16" s="58">
        <v>0</v>
      </c>
      <c r="I16" s="58">
        <v>553984</v>
      </c>
    </row>
    <row r="17" spans="1:9" x14ac:dyDescent="0.25">
      <c r="A17" s="174" t="s">
        <v>132</v>
      </c>
      <c r="B17" s="174"/>
      <c r="C17" s="174"/>
      <c r="D17" s="174"/>
      <c r="E17" s="174"/>
      <c r="F17" s="174"/>
      <c r="G17" s="26">
        <v>10</v>
      </c>
      <c r="H17" s="58">
        <v>950576</v>
      </c>
      <c r="I17" s="58">
        <v>853995</v>
      </c>
    </row>
    <row r="18" spans="1:9" x14ac:dyDescent="0.25">
      <c r="A18" s="174" t="s">
        <v>133</v>
      </c>
      <c r="B18" s="174"/>
      <c r="C18" s="174"/>
      <c r="D18" s="174"/>
      <c r="E18" s="174"/>
      <c r="F18" s="174"/>
      <c r="G18" s="26">
        <v>11</v>
      </c>
      <c r="H18" s="58">
        <v>0</v>
      </c>
      <c r="I18" s="58">
        <v>0</v>
      </c>
    </row>
    <row r="19" spans="1:9" ht="26.5" customHeight="1" x14ac:dyDescent="0.25">
      <c r="A19" s="174" t="s">
        <v>134</v>
      </c>
      <c r="B19" s="174"/>
      <c r="C19" s="174"/>
      <c r="D19" s="174"/>
      <c r="E19" s="174"/>
      <c r="F19" s="174"/>
      <c r="G19" s="26">
        <v>12</v>
      </c>
      <c r="H19" s="58">
        <v>0</v>
      </c>
      <c r="I19" s="58">
        <v>0</v>
      </c>
    </row>
    <row r="20" spans="1:9" x14ac:dyDescent="0.25">
      <c r="A20" s="174" t="s">
        <v>135</v>
      </c>
      <c r="B20" s="174"/>
      <c r="C20" s="174"/>
      <c r="D20" s="174"/>
      <c r="E20" s="174"/>
      <c r="F20" s="174"/>
      <c r="G20" s="26">
        <v>13</v>
      </c>
      <c r="H20" s="58">
        <v>1485049</v>
      </c>
      <c r="I20" s="58">
        <v>183264</v>
      </c>
    </row>
    <row r="21" spans="1:9" ht="28.9" customHeight="1" x14ac:dyDescent="0.25">
      <c r="A21" s="183" t="s">
        <v>136</v>
      </c>
      <c r="B21" s="184"/>
      <c r="C21" s="184"/>
      <c r="D21" s="184"/>
      <c r="E21" s="184"/>
      <c r="F21" s="184"/>
      <c r="G21" s="28">
        <v>14</v>
      </c>
      <c r="H21" s="56">
        <f>SUM(H16:H20)</f>
        <v>2435625</v>
      </c>
      <c r="I21" s="56">
        <f>SUM(I16:I20)</f>
        <v>1591243</v>
      </c>
    </row>
    <row r="22" spans="1:9" ht="13" x14ac:dyDescent="0.25">
      <c r="A22" s="173" t="s">
        <v>123</v>
      </c>
      <c r="B22" s="173"/>
      <c r="C22" s="173"/>
      <c r="D22" s="173"/>
      <c r="E22" s="173"/>
      <c r="F22" s="173"/>
      <c r="G22" s="185"/>
      <c r="H22" s="185"/>
      <c r="I22" s="185"/>
    </row>
    <row r="23" spans="1:9" ht="24.65" customHeight="1" x14ac:dyDescent="0.25">
      <c r="A23" s="174" t="s">
        <v>171</v>
      </c>
      <c r="B23" s="174"/>
      <c r="C23" s="174"/>
      <c r="D23" s="174"/>
      <c r="E23" s="174"/>
      <c r="F23" s="174"/>
      <c r="G23" s="26">
        <v>15</v>
      </c>
      <c r="H23" s="58">
        <v>0</v>
      </c>
      <c r="I23" s="58">
        <v>0</v>
      </c>
    </row>
    <row r="24" spans="1:9" x14ac:dyDescent="0.25">
      <c r="A24" s="174" t="s">
        <v>172</v>
      </c>
      <c r="B24" s="174"/>
      <c r="C24" s="174"/>
      <c r="D24" s="174"/>
      <c r="E24" s="174"/>
      <c r="F24" s="174"/>
      <c r="G24" s="26">
        <v>16</v>
      </c>
      <c r="H24" s="58">
        <v>500095</v>
      </c>
      <c r="I24" s="58">
        <v>0</v>
      </c>
    </row>
    <row r="25" spans="1:9" x14ac:dyDescent="0.25">
      <c r="A25" s="174" t="s">
        <v>137</v>
      </c>
      <c r="B25" s="174"/>
      <c r="C25" s="174"/>
      <c r="D25" s="174"/>
      <c r="E25" s="174"/>
      <c r="F25" s="174"/>
      <c r="G25" s="26">
        <v>17</v>
      </c>
      <c r="H25" s="58">
        <v>55139</v>
      </c>
      <c r="I25" s="58">
        <v>0</v>
      </c>
    </row>
    <row r="26" spans="1:9" x14ac:dyDescent="0.25">
      <c r="A26" s="174" t="s">
        <v>138</v>
      </c>
      <c r="B26" s="174"/>
      <c r="C26" s="174"/>
      <c r="D26" s="174"/>
      <c r="E26" s="174"/>
      <c r="F26" s="174"/>
      <c r="G26" s="26">
        <v>18</v>
      </c>
      <c r="H26" s="58">
        <v>1244866</v>
      </c>
      <c r="I26" s="58">
        <v>0</v>
      </c>
    </row>
    <row r="27" spans="1:9" x14ac:dyDescent="0.25">
      <c r="A27" s="174" t="s">
        <v>139</v>
      </c>
      <c r="B27" s="174"/>
      <c r="C27" s="174"/>
      <c r="D27" s="174"/>
      <c r="E27" s="174"/>
      <c r="F27" s="174"/>
      <c r="G27" s="26">
        <v>19</v>
      </c>
      <c r="H27" s="58">
        <v>0</v>
      </c>
      <c r="I27" s="58">
        <v>320000</v>
      </c>
    </row>
    <row r="28" spans="1:9" ht="28.9" customHeight="1" x14ac:dyDescent="0.25">
      <c r="A28" s="183" t="s">
        <v>140</v>
      </c>
      <c r="B28" s="184"/>
      <c r="C28" s="184"/>
      <c r="D28" s="184"/>
      <c r="E28" s="184"/>
      <c r="F28" s="184"/>
      <c r="G28" s="28">
        <v>20</v>
      </c>
      <c r="H28" s="56">
        <f>H23+H24+H25+H26+H27</f>
        <v>1800100</v>
      </c>
      <c r="I28" s="56">
        <f>I23+I24+I25+I26+I27</f>
        <v>320000</v>
      </c>
    </row>
    <row r="29" spans="1:9" x14ac:dyDescent="0.25">
      <c r="A29" s="174" t="s">
        <v>141</v>
      </c>
      <c r="B29" s="174"/>
      <c r="C29" s="174"/>
      <c r="D29" s="174"/>
      <c r="E29" s="174"/>
      <c r="F29" s="174"/>
      <c r="G29" s="26">
        <v>21</v>
      </c>
      <c r="H29" s="58">
        <v>39176</v>
      </c>
      <c r="I29" s="58">
        <v>654204</v>
      </c>
    </row>
    <row r="30" spans="1:9" x14ac:dyDescent="0.25">
      <c r="A30" s="174" t="s">
        <v>142</v>
      </c>
      <c r="B30" s="174"/>
      <c r="C30" s="174"/>
      <c r="D30" s="174"/>
      <c r="E30" s="174"/>
      <c r="F30" s="174"/>
      <c r="G30" s="26">
        <v>22</v>
      </c>
      <c r="H30" s="58">
        <v>44800</v>
      </c>
      <c r="I30" s="58">
        <v>1105141</v>
      </c>
    </row>
    <row r="31" spans="1:9" x14ac:dyDescent="0.25">
      <c r="A31" s="174" t="s">
        <v>143</v>
      </c>
      <c r="B31" s="174"/>
      <c r="C31" s="174"/>
      <c r="D31" s="174"/>
      <c r="E31" s="174"/>
      <c r="F31" s="174"/>
      <c r="G31" s="26">
        <v>23</v>
      </c>
      <c r="H31" s="58">
        <v>0</v>
      </c>
      <c r="I31" s="58">
        <v>1000000</v>
      </c>
    </row>
    <row r="32" spans="1:9" ht="29.5" customHeight="1" x14ac:dyDescent="0.25">
      <c r="A32" s="183" t="s">
        <v>144</v>
      </c>
      <c r="B32" s="184"/>
      <c r="C32" s="184"/>
      <c r="D32" s="184"/>
      <c r="E32" s="184"/>
      <c r="F32" s="184"/>
      <c r="G32" s="28">
        <v>24</v>
      </c>
      <c r="H32" s="56">
        <f>H29+H30+H31</f>
        <v>83976</v>
      </c>
      <c r="I32" s="56">
        <f>I29+I30+I31</f>
        <v>2759345</v>
      </c>
    </row>
    <row r="33" spans="1:9" ht="13" x14ac:dyDescent="0.25">
      <c r="A33" s="173" t="s">
        <v>124</v>
      </c>
      <c r="B33" s="173"/>
      <c r="C33" s="173"/>
      <c r="D33" s="173"/>
      <c r="E33" s="173"/>
      <c r="F33" s="173"/>
      <c r="G33" s="185"/>
      <c r="H33" s="185"/>
      <c r="I33" s="185"/>
    </row>
    <row r="34" spans="1:9" ht="22.9" customHeight="1" x14ac:dyDescent="0.25">
      <c r="A34" s="174" t="s">
        <v>145</v>
      </c>
      <c r="B34" s="174"/>
      <c r="C34" s="174"/>
      <c r="D34" s="174"/>
      <c r="E34" s="174"/>
      <c r="F34" s="174"/>
      <c r="G34" s="26">
        <v>25</v>
      </c>
      <c r="H34" s="58">
        <v>0</v>
      </c>
      <c r="I34" s="58">
        <v>0</v>
      </c>
    </row>
    <row r="35" spans="1:9" ht="25.9" customHeight="1" x14ac:dyDescent="0.25">
      <c r="A35" s="174" t="s">
        <v>146</v>
      </c>
      <c r="B35" s="174"/>
      <c r="C35" s="174"/>
      <c r="D35" s="174"/>
      <c r="E35" s="174"/>
      <c r="F35" s="174"/>
      <c r="G35" s="26">
        <v>26</v>
      </c>
      <c r="H35" s="58">
        <v>0</v>
      </c>
      <c r="I35" s="58">
        <v>0</v>
      </c>
    </row>
    <row r="36" spans="1:9" ht="13.5" customHeight="1" x14ac:dyDescent="0.25">
      <c r="A36" s="174" t="s">
        <v>147</v>
      </c>
      <c r="B36" s="174"/>
      <c r="C36" s="174"/>
      <c r="D36" s="174"/>
      <c r="E36" s="174"/>
      <c r="F36" s="174"/>
      <c r="G36" s="26">
        <v>27</v>
      </c>
      <c r="H36" s="58">
        <v>0</v>
      </c>
      <c r="I36" s="58">
        <v>0</v>
      </c>
    </row>
    <row r="37" spans="1:9" ht="27.65" customHeight="1" x14ac:dyDescent="0.25">
      <c r="A37" s="183" t="s">
        <v>148</v>
      </c>
      <c r="B37" s="184"/>
      <c r="C37" s="184"/>
      <c r="D37" s="184"/>
      <c r="E37" s="184"/>
      <c r="F37" s="184"/>
      <c r="G37" s="28">
        <v>28</v>
      </c>
      <c r="H37" s="56">
        <f>H34+H35+H36</f>
        <v>0</v>
      </c>
      <c r="I37" s="56">
        <f>I34+I35+I36</f>
        <v>0</v>
      </c>
    </row>
    <row r="38" spans="1:9" ht="15.65" customHeight="1" x14ac:dyDescent="0.25">
      <c r="A38" s="174" t="s">
        <v>149</v>
      </c>
      <c r="B38" s="174"/>
      <c r="C38" s="174"/>
      <c r="D38" s="174"/>
      <c r="E38" s="174"/>
      <c r="F38" s="174"/>
      <c r="G38" s="26">
        <v>29</v>
      </c>
      <c r="H38" s="58">
        <v>0</v>
      </c>
      <c r="I38" s="58">
        <v>0</v>
      </c>
    </row>
    <row r="39" spans="1:9" ht="15.65" customHeight="1" x14ac:dyDescent="0.25">
      <c r="A39" s="174" t="s">
        <v>150</v>
      </c>
      <c r="B39" s="174"/>
      <c r="C39" s="174"/>
      <c r="D39" s="174"/>
      <c r="E39" s="174"/>
      <c r="F39" s="174"/>
      <c r="G39" s="26">
        <v>30</v>
      </c>
      <c r="H39" s="58">
        <v>0</v>
      </c>
      <c r="I39" s="58">
        <v>0</v>
      </c>
    </row>
    <row r="40" spans="1:9" ht="15.65" customHeight="1" x14ac:dyDescent="0.25">
      <c r="A40" s="174" t="s">
        <v>151</v>
      </c>
      <c r="B40" s="174"/>
      <c r="C40" s="174"/>
      <c r="D40" s="174"/>
      <c r="E40" s="174"/>
      <c r="F40" s="174"/>
      <c r="G40" s="26">
        <v>31</v>
      </c>
      <c r="H40" s="58">
        <v>0</v>
      </c>
      <c r="I40" s="58">
        <v>0</v>
      </c>
    </row>
    <row r="41" spans="1:9" ht="15.65" customHeight="1" x14ac:dyDescent="0.25">
      <c r="A41" s="174" t="s">
        <v>152</v>
      </c>
      <c r="B41" s="174"/>
      <c r="C41" s="174"/>
      <c r="D41" s="174"/>
      <c r="E41" s="174"/>
      <c r="F41" s="174"/>
      <c r="G41" s="26">
        <v>32</v>
      </c>
      <c r="H41" s="58">
        <v>0</v>
      </c>
      <c r="I41" s="58">
        <v>0</v>
      </c>
    </row>
    <row r="42" spans="1:9" ht="15.65" customHeight="1" x14ac:dyDescent="0.25">
      <c r="A42" s="174" t="s">
        <v>153</v>
      </c>
      <c r="B42" s="174"/>
      <c r="C42" s="174"/>
      <c r="D42" s="174"/>
      <c r="E42" s="174"/>
      <c r="F42" s="174"/>
      <c r="G42" s="26">
        <v>33</v>
      </c>
      <c r="H42" s="76">
        <v>44730</v>
      </c>
      <c r="I42" s="76">
        <v>0</v>
      </c>
    </row>
    <row r="43" spans="1:9" ht="25.5" customHeight="1" x14ac:dyDescent="0.25">
      <c r="A43" s="183" t="s">
        <v>154</v>
      </c>
      <c r="B43" s="184"/>
      <c r="C43" s="184"/>
      <c r="D43" s="184"/>
      <c r="E43" s="184"/>
      <c r="F43" s="184"/>
      <c r="G43" s="28">
        <v>34</v>
      </c>
      <c r="H43" s="56">
        <f>H38+H39+H40+H41+H42</f>
        <v>44730</v>
      </c>
      <c r="I43" s="56">
        <f>I38+I39+I40+I41+I42</f>
        <v>0</v>
      </c>
    </row>
    <row r="44" spans="1:9" ht="12" customHeight="1" x14ac:dyDescent="0.25">
      <c r="A44" s="173" t="s">
        <v>155</v>
      </c>
      <c r="B44" s="174"/>
      <c r="C44" s="174"/>
      <c r="D44" s="174"/>
      <c r="E44" s="174"/>
      <c r="F44" s="174"/>
      <c r="G44" s="26">
        <v>35</v>
      </c>
      <c r="H44" s="57">
        <v>882758</v>
      </c>
      <c r="I44" s="57">
        <v>2078607</v>
      </c>
    </row>
    <row r="45" spans="1:9" ht="13" x14ac:dyDescent="0.25">
      <c r="A45" s="173" t="s">
        <v>156</v>
      </c>
      <c r="B45" s="174"/>
      <c r="C45" s="174"/>
      <c r="D45" s="174"/>
      <c r="E45" s="174"/>
      <c r="F45" s="174"/>
      <c r="G45" s="26">
        <v>36</v>
      </c>
      <c r="H45" s="57">
        <v>1195848</v>
      </c>
      <c r="I45" s="57">
        <v>0</v>
      </c>
    </row>
    <row r="46" spans="1:9" ht="14.5" customHeight="1" x14ac:dyDescent="0.25">
      <c r="A46" s="173" t="s">
        <v>157</v>
      </c>
      <c r="B46" s="174"/>
      <c r="C46" s="174"/>
      <c r="D46" s="174"/>
      <c r="E46" s="174"/>
      <c r="F46" s="174"/>
      <c r="G46" s="26">
        <v>37</v>
      </c>
      <c r="H46" s="57">
        <v>0</v>
      </c>
      <c r="I46" s="57">
        <v>1760179</v>
      </c>
    </row>
    <row r="47" spans="1:9" ht="13" x14ac:dyDescent="0.25">
      <c r="A47" s="173" t="s">
        <v>158</v>
      </c>
      <c r="B47" s="174"/>
      <c r="C47" s="174"/>
      <c r="D47" s="174"/>
      <c r="E47" s="174"/>
      <c r="F47" s="174"/>
      <c r="G47" s="26">
        <v>38</v>
      </c>
      <c r="H47" s="56">
        <f>H44+H45-H46</f>
        <v>2078606</v>
      </c>
      <c r="I47" s="56">
        <f>I44+I45-I46</f>
        <v>318428</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disablePrompts="1"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31" zoomScaleNormal="100" zoomScaleSheetLayoutView="100" workbookViewId="0">
      <selection activeCell="I48" sqref="I48"/>
    </sheetView>
  </sheetViews>
  <sheetFormatPr defaultRowHeight="12.5" x14ac:dyDescent="0.25"/>
  <cols>
    <col min="1" max="7" width="9.1796875" style="23"/>
    <col min="8" max="9" width="9.81640625" style="61" bestFit="1" customWidth="1"/>
    <col min="10" max="10" width="12" style="23" bestFit="1" customWidth="1"/>
    <col min="11" max="11" width="10.26953125" style="23" bestFit="1" customWidth="1"/>
    <col min="12" max="12" width="12.26953125" style="23" bestFit="1" customWidth="1"/>
    <col min="13" max="263" width="9.1796875" style="23"/>
    <col min="264" max="265" width="9.81640625" style="23" bestFit="1" customWidth="1"/>
    <col min="266" max="266" width="12" style="23" bestFit="1" customWidth="1"/>
    <col min="267" max="267" width="10.26953125" style="23" bestFit="1" customWidth="1"/>
    <col min="268" max="268" width="12.26953125" style="23" bestFit="1" customWidth="1"/>
    <col min="269" max="519" width="9.1796875" style="23"/>
    <col min="520" max="521" width="9.81640625" style="23" bestFit="1" customWidth="1"/>
    <col min="522" max="522" width="12" style="23" bestFit="1" customWidth="1"/>
    <col min="523" max="523" width="10.26953125" style="23" bestFit="1" customWidth="1"/>
    <col min="524" max="524" width="12.26953125" style="23" bestFit="1" customWidth="1"/>
    <col min="525" max="775" width="9.1796875" style="23"/>
    <col min="776" max="777" width="9.81640625" style="23" bestFit="1" customWidth="1"/>
    <col min="778" max="778" width="12" style="23" bestFit="1" customWidth="1"/>
    <col min="779" max="779" width="10.26953125" style="23" bestFit="1" customWidth="1"/>
    <col min="780" max="780" width="12.26953125" style="23" bestFit="1" customWidth="1"/>
    <col min="781" max="1031" width="9.1796875" style="23"/>
    <col min="1032" max="1033" width="9.81640625" style="23" bestFit="1" customWidth="1"/>
    <col min="1034" max="1034" width="12" style="23" bestFit="1" customWidth="1"/>
    <col min="1035" max="1035" width="10.26953125" style="23" bestFit="1" customWidth="1"/>
    <col min="1036" max="1036" width="12.26953125" style="23" bestFit="1" customWidth="1"/>
    <col min="1037" max="1287" width="9.1796875" style="23"/>
    <col min="1288" max="1289" width="9.81640625" style="23" bestFit="1" customWidth="1"/>
    <col min="1290" max="1290" width="12" style="23" bestFit="1" customWidth="1"/>
    <col min="1291" max="1291" width="10.26953125" style="23" bestFit="1" customWidth="1"/>
    <col min="1292" max="1292" width="12.26953125" style="23" bestFit="1" customWidth="1"/>
    <col min="1293" max="1543" width="9.1796875" style="23"/>
    <col min="1544" max="1545" width="9.81640625" style="23" bestFit="1" customWidth="1"/>
    <col min="1546" max="1546" width="12" style="23" bestFit="1" customWidth="1"/>
    <col min="1547" max="1547" width="10.26953125" style="23" bestFit="1" customWidth="1"/>
    <col min="1548" max="1548" width="12.26953125" style="23" bestFit="1" customWidth="1"/>
    <col min="1549" max="1799" width="9.1796875" style="23"/>
    <col min="1800" max="1801" width="9.81640625" style="23" bestFit="1" customWidth="1"/>
    <col min="1802" max="1802" width="12" style="23" bestFit="1" customWidth="1"/>
    <col min="1803" max="1803" width="10.26953125" style="23" bestFit="1" customWidth="1"/>
    <col min="1804" max="1804" width="12.26953125" style="23" bestFit="1" customWidth="1"/>
    <col min="1805" max="2055" width="9.1796875" style="23"/>
    <col min="2056" max="2057" width="9.81640625" style="23" bestFit="1" customWidth="1"/>
    <col min="2058" max="2058" width="12" style="23" bestFit="1" customWidth="1"/>
    <col min="2059" max="2059" width="10.26953125" style="23" bestFit="1" customWidth="1"/>
    <col min="2060" max="2060" width="12.26953125" style="23" bestFit="1" customWidth="1"/>
    <col min="2061" max="2311" width="9.1796875" style="23"/>
    <col min="2312" max="2313" width="9.81640625" style="23" bestFit="1" customWidth="1"/>
    <col min="2314" max="2314" width="12" style="23" bestFit="1" customWidth="1"/>
    <col min="2315" max="2315" width="10.26953125" style="23" bestFit="1" customWidth="1"/>
    <col min="2316" max="2316" width="12.26953125" style="23" bestFit="1" customWidth="1"/>
    <col min="2317" max="2567" width="9.1796875" style="23"/>
    <col min="2568" max="2569" width="9.81640625" style="23" bestFit="1" customWidth="1"/>
    <col min="2570" max="2570" width="12" style="23" bestFit="1" customWidth="1"/>
    <col min="2571" max="2571" width="10.26953125" style="23" bestFit="1" customWidth="1"/>
    <col min="2572" max="2572" width="12.26953125" style="23" bestFit="1" customWidth="1"/>
    <col min="2573" max="2823" width="9.1796875" style="23"/>
    <col min="2824" max="2825" width="9.81640625" style="23" bestFit="1" customWidth="1"/>
    <col min="2826" max="2826" width="12" style="23" bestFit="1" customWidth="1"/>
    <col min="2827" max="2827" width="10.26953125" style="23" bestFit="1" customWidth="1"/>
    <col min="2828" max="2828" width="12.26953125" style="23" bestFit="1" customWidth="1"/>
    <col min="2829" max="3079" width="9.1796875" style="23"/>
    <col min="3080" max="3081" width="9.81640625" style="23" bestFit="1" customWidth="1"/>
    <col min="3082" max="3082" width="12" style="23" bestFit="1" customWidth="1"/>
    <col min="3083" max="3083" width="10.26953125" style="23" bestFit="1" customWidth="1"/>
    <col min="3084" max="3084" width="12.26953125" style="23" bestFit="1" customWidth="1"/>
    <col min="3085" max="3335" width="9.1796875" style="23"/>
    <col min="3336" max="3337" width="9.81640625" style="23" bestFit="1" customWidth="1"/>
    <col min="3338" max="3338" width="12" style="23" bestFit="1" customWidth="1"/>
    <col min="3339" max="3339" width="10.26953125" style="23" bestFit="1" customWidth="1"/>
    <col min="3340" max="3340" width="12.26953125" style="23" bestFit="1" customWidth="1"/>
    <col min="3341" max="3591" width="9.1796875" style="23"/>
    <col min="3592" max="3593" width="9.81640625" style="23" bestFit="1" customWidth="1"/>
    <col min="3594" max="3594" width="12" style="23" bestFit="1" customWidth="1"/>
    <col min="3595" max="3595" width="10.26953125" style="23" bestFit="1" customWidth="1"/>
    <col min="3596" max="3596" width="12.26953125" style="23" bestFit="1" customWidth="1"/>
    <col min="3597" max="3847" width="9.1796875" style="23"/>
    <col min="3848" max="3849" width="9.81640625" style="23" bestFit="1" customWidth="1"/>
    <col min="3850" max="3850" width="12" style="23" bestFit="1" customWidth="1"/>
    <col min="3851" max="3851" width="10.26953125" style="23" bestFit="1" customWidth="1"/>
    <col min="3852" max="3852" width="12.26953125" style="23" bestFit="1" customWidth="1"/>
    <col min="3853" max="4103" width="9.1796875" style="23"/>
    <col min="4104" max="4105" width="9.81640625" style="23" bestFit="1" customWidth="1"/>
    <col min="4106" max="4106" width="12" style="23" bestFit="1" customWidth="1"/>
    <col min="4107" max="4107" width="10.26953125" style="23" bestFit="1" customWidth="1"/>
    <col min="4108" max="4108" width="12.26953125" style="23" bestFit="1" customWidth="1"/>
    <col min="4109" max="4359" width="9.1796875" style="23"/>
    <col min="4360" max="4361" width="9.81640625" style="23" bestFit="1" customWidth="1"/>
    <col min="4362" max="4362" width="12" style="23" bestFit="1" customWidth="1"/>
    <col min="4363" max="4363" width="10.26953125" style="23" bestFit="1" customWidth="1"/>
    <col min="4364" max="4364" width="12.26953125" style="23" bestFit="1" customWidth="1"/>
    <col min="4365" max="4615" width="9.1796875" style="23"/>
    <col min="4616" max="4617" width="9.81640625" style="23" bestFit="1" customWidth="1"/>
    <col min="4618" max="4618" width="12" style="23" bestFit="1" customWidth="1"/>
    <col min="4619" max="4619" width="10.26953125" style="23" bestFit="1" customWidth="1"/>
    <col min="4620" max="4620" width="12.26953125" style="23" bestFit="1" customWidth="1"/>
    <col min="4621" max="4871" width="9.1796875" style="23"/>
    <col min="4872" max="4873" width="9.81640625" style="23" bestFit="1" customWidth="1"/>
    <col min="4874" max="4874" width="12" style="23" bestFit="1" customWidth="1"/>
    <col min="4875" max="4875" width="10.26953125" style="23" bestFit="1" customWidth="1"/>
    <col min="4876" max="4876" width="12.26953125" style="23" bestFit="1" customWidth="1"/>
    <col min="4877" max="5127" width="9.1796875" style="23"/>
    <col min="5128" max="5129" width="9.81640625" style="23" bestFit="1" customWidth="1"/>
    <col min="5130" max="5130" width="12" style="23" bestFit="1" customWidth="1"/>
    <col min="5131" max="5131" width="10.26953125" style="23" bestFit="1" customWidth="1"/>
    <col min="5132" max="5132" width="12.26953125" style="23" bestFit="1" customWidth="1"/>
    <col min="5133" max="5383" width="9.1796875" style="23"/>
    <col min="5384" max="5385" width="9.81640625" style="23" bestFit="1" customWidth="1"/>
    <col min="5386" max="5386" width="12" style="23" bestFit="1" customWidth="1"/>
    <col min="5387" max="5387" width="10.26953125" style="23" bestFit="1" customWidth="1"/>
    <col min="5388" max="5388" width="12.26953125" style="23" bestFit="1" customWidth="1"/>
    <col min="5389" max="5639" width="9.1796875" style="23"/>
    <col min="5640" max="5641" width="9.81640625" style="23" bestFit="1" customWidth="1"/>
    <col min="5642" max="5642" width="12" style="23" bestFit="1" customWidth="1"/>
    <col min="5643" max="5643" width="10.26953125" style="23" bestFit="1" customWidth="1"/>
    <col min="5644" max="5644" width="12.26953125" style="23" bestFit="1" customWidth="1"/>
    <col min="5645" max="5895" width="9.1796875" style="23"/>
    <col min="5896" max="5897" width="9.81640625" style="23" bestFit="1" customWidth="1"/>
    <col min="5898" max="5898" width="12" style="23" bestFit="1" customWidth="1"/>
    <col min="5899" max="5899" width="10.26953125" style="23" bestFit="1" customWidth="1"/>
    <col min="5900" max="5900" width="12.26953125" style="23" bestFit="1" customWidth="1"/>
    <col min="5901" max="6151" width="9.1796875" style="23"/>
    <col min="6152" max="6153" width="9.81640625" style="23" bestFit="1" customWidth="1"/>
    <col min="6154" max="6154" width="12" style="23" bestFit="1" customWidth="1"/>
    <col min="6155" max="6155" width="10.26953125" style="23" bestFit="1" customWidth="1"/>
    <col min="6156" max="6156" width="12.26953125" style="23" bestFit="1" customWidth="1"/>
    <col min="6157" max="6407" width="9.1796875" style="23"/>
    <col min="6408" max="6409" width="9.81640625" style="23" bestFit="1" customWidth="1"/>
    <col min="6410" max="6410" width="12" style="23" bestFit="1" customWidth="1"/>
    <col min="6411" max="6411" width="10.26953125" style="23" bestFit="1" customWidth="1"/>
    <col min="6412" max="6412" width="12.26953125" style="23" bestFit="1" customWidth="1"/>
    <col min="6413" max="6663" width="9.1796875" style="23"/>
    <col min="6664" max="6665" width="9.81640625" style="23" bestFit="1" customWidth="1"/>
    <col min="6666" max="6666" width="12" style="23" bestFit="1" customWidth="1"/>
    <col min="6667" max="6667" width="10.26953125" style="23" bestFit="1" customWidth="1"/>
    <col min="6668" max="6668" width="12.26953125" style="23" bestFit="1" customWidth="1"/>
    <col min="6669" max="6919" width="9.1796875" style="23"/>
    <col min="6920" max="6921" width="9.81640625" style="23" bestFit="1" customWidth="1"/>
    <col min="6922" max="6922" width="12" style="23" bestFit="1" customWidth="1"/>
    <col min="6923" max="6923" width="10.26953125" style="23" bestFit="1" customWidth="1"/>
    <col min="6924" max="6924" width="12.26953125" style="23" bestFit="1" customWidth="1"/>
    <col min="6925" max="7175" width="9.1796875" style="23"/>
    <col min="7176" max="7177" width="9.81640625" style="23" bestFit="1" customWidth="1"/>
    <col min="7178" max="7178" width="12" style="23" bestFit="1" customWidth="1"/>
    <col min="7179" max="7179" width="10.26953125" style="23" bestFit="1" customWidth="1"/>
    <col min="7180" max="7180" width="12.26953125" style="23" bestFit="1" customWidth="1"/>
    <col min="7181" max="7431" width="9.1796875" style="23"/>
    <col min="7432" max="7433" width="9.81640625" style="23" bestFit="1" customWidth="1"/>
    <col min="7434" max="7434" width="12" style="23" bestFit="1" customWidth="1"/>
    <col min="7435" max="7435" width="10.26953125" style="23" bestFit="1" customWidth="1"/>
    <col min="7436" max="7436" width="12.26953125" style="23" bestFit="1" customWidth="1"/>
    <col min="7437" max="7687" width="9.1796875" style="23"/>
    <col min="7688" max="7689" width="9.81640625" style="23" bestFit="1" customWidth="1"/>
    <col min="7690" max="7690" width="12" style="23" bestFit="1" customWidth="1"/>
    <col min="7691" max="7691" width="10.26953125" style="23" bestFit="1" customWidth="1"/>
    <col min="7692" max="7692" width="12.26953125" style="23" bestFit="1" customWidth="1"/>
    <col min="7693" max="7943" width="9.1796875" style="23"/>
    <col min="7944" max="7945" width="9.81640625" style="23" bestFit="1" customWidth="1"/>
    <col min="7946" max="7946" width="12" style="23" bestFit="1" customWidth="1"/>
    <col min="7947" max="7947" width="10.26953125" style="23" bestFit="1" customWidth="1"/>
    <col min="7948" max="7948" width="12.26953125" style="23" bestFit="1" customWidth="1"/>
    <col min="7949" max="8199" width="9.1796875" style="23"/>
    <col min="8200" max="8201" width="9.81640625" style="23" bestFit="1" customWidth="1"/>
    <col min="8202" max="8202" width="12" style="23" bestFit="1" customWidth="1"/>
    <col min="8203" max="8203" width="10.26953125" style="23" bestFit="1" customWidth="1"/>
    <col min="8204" max="8204" width="12.26953125" style="23" bestFit="1" customWidth="1"/>
    <col min="8205" max="8455" width="9.1796875" style="23"/>
    <col min="8456" max="8457" width="9.81640625" style="23" bestFit="1" customWidth="1"/>
    <col min="8458" max="8458" width="12" style="23" bestFit="1" customWidth="1"/>
    <col min="8459" max="8459" width="10.26953125" style="23" bestFit="1" customWidth="1"/>
    <col min="8460" max="8460" width="12.26953125" style="23" bestFit="1" customWidth="1"/>
    <col min="8461" max="8711" width="9.1796875" style="23"/>
    <col min="8712" max="8713" width="9.81640625" style="23" bestFit="1" customWidth="1"/>
    <col min="8714" max="8714" width="12" style="23" bestFit="1" customWidth="1"/>
    <col min="8715" max="8715" width="10.26953125" style="23" bestFit="1" customWidth="1"/>
    <col min="8716" max="8716" width="12.26953125" style="23" bestFit="1" customWidth="1"/>
    <col min="8717" max="8967" width="9.1796875" style="23"/>
    <col min="8968" max="8969" width="9.81640625" style="23" bestFit="1" customWidth="1"/>
    <col min="8970" max="8970" width="12" style="23" bestFit="1" customWidth="1"/>
    <col min="8971" max="8971" width="10.26953125" style="23" bestFit="1" customWidth="1"/>
    <col min="8972" max="8972" width="12.26953125" style="23" bestFit="1" customWidth="1"/>
    <col min="8973" max="9223" width="9.1796875" style="23"/>
    <col min="9224" max="9225" width="9.81640625" style="23" bestFit="1" customWidth="1"/>
    <col min="9226" max="9226" width="12" style="23" bestFit="1" customWidth="1"/>
    <col min="9227" max="9227" width="10.26953125" style="23" bestFit="1" customWidth="1"/>
    <col min="9228" max="9228" width="12.26953125" style="23" bestFit="1" customWidth="1"/>
    <col min="9229" max="9479" width="9.1796875" style="23"/>
    <col min="9480" max="9481" width="9.81640625" style="23" bestFit="1" customWidth="1"/>
    <col min="9482" max="9482" width="12" style="23" bestFit="1" customWidth="1"/>
    <col min="9483" max="9483" width="10.26953125" style="23" bestFit="1" customWidth="1"/>
    <col min="9484" max="9484" width="12.26953125" style="23" bestFit="1" customWidth="1"/>
    <col min="9485" max="9735" width="9.1796875" style="23"/>
    <col min="9736" max="9737" width="9.81640625" style="23" bestFit="1" customWidth="1"/>
    <col min="9738" max="9738" width="12" style="23" bestFit="1" customWidth="1"/>
    <col min="9739" max="9739" width="10.26953125" style="23" bestFit="1" customWidth="1"/>
    <col min="9740" max="9740" width="12.26953125" style="23" bestFit="1" customWidth="1"/>
    <col min="9741" max="9991" width="9.1796875" style="23"/>
    <col min="9992" max="9993" width="9.81640625" style="23" bestFit="1" customWidth="1"/>
    <col min="9994" max="9994" width="12" style="23" bestFit="1" customWidth="1"/>
    <col min="9995" max="9995" width="10.26953125" style="23" bestFit="1" customWidth="1"/>
    <col min="9996" max="9996" width="12.26953125" style="23" bestFit="1" customWidth="1"/>
    <col min="9997" max="10247" width="9.1796875" style="23"/>
    <col min="10248" max="10249" width="9.81640625" style="23" bestFit="1" customWidth="1"/>
    <col min="10250" max="10250" width="12" style="23" bestFit="1" customWidth="1"/>
    <col min="10251" max="10251" width="10.26953125" style="23" bestFit="1" customWidth="1"/>
    <col min="10252" max="10252" width="12.26953125" style="23" bestFit="1" customWidth="1"/>
    <col min="10253" max="10503" width="9.1796875" style="23"/>
    <col min="10504" max="10505" width="9.81640625" style="23" bestFit="1" customWidth="1"/>
    <col min="10506" max="10506" width="12" style="23" bestFit="1" customWidth="1"/>
    <col min="10507" max="10507" width="10.26953125" style="23" bestFit="1" customWidth="1"/>
    <col min="10508" max="10508" width="12.26953125" style="23" bestFit="1" customWidth="1"/>
    <col min="10509" max="10759" width="9.1796875" style="23"/>
    <col min="10760" max="10761" width="9.81640625" style="23" bestFit="1" customWidth="1"/>
    <col min="10762" max="10762" width="12" style="23" bestFit="1" customWidth="1"/>
    <col min="10763" max="10763" width="10.26953125" style="23" bestFit="1" customWidth="1"/>
    <col min="10764" max="10764" width="12.26953125" style="23" bestFit="1" customWidth="1"/>
    <col min="10765" max="11015" width="9.1796875" style="23"/>
    <col min="11016" max="11017" width="9.81640625" style="23" bestFit="1" customWidth="1"/>
    <col min="11018" max="11018" width="12" style="23" bestFit="1" customWidth="1"/>
    <col min="11019" max="11019" width="10.26953125" style="23" bestFit="1" customWidth="1"/>
    <col min="11020" max="11020" width="12.26953125" style="23" bestFit="1" customWidth="1"/>
    <col min="11021" max="11271" width="9.1796875" style="23"/>
    <col min="11272" max="11273" width="9.81640625" style="23" bestFit="1" customWidth="1"/>
    <col min="11274" max="11274" width="12" style="23" bestFit="1" customWidth="1"/>
    <col min="11275" max="11275" width="10.26953125" style="23" bestFit="1" customWidth="1"/>
    <col min="11276" max="11276" width="12.26953125" style="23" bestFit="1" customWidth="1"/>
    <col min="11277" max="11527" width="9.1796875" style="23"/>
    <col min="11528" max="11529" width="9.81640625" style="23" bestFit="1" customWidth="1"/>
    <col min="11530" max="11530" width="12" style="23" bestFit="1" customWidth="1"/>
    <col min="11531" max="11531" width="10.26953125" style="23" bestFit="1" customWidth="1"/>
    <col min="11532" max="11532" width="12.26953125" style="23" bestFit="1" customWidth="1"/>
    <col min="11533" max="11783" width="9.1796875" style="23"/>
    <col min="11784" max="11785" width="9.81640625" style="23" bestFit="1" customWidth="1"/>
    <col min="11786" max="11786" width="12" style="23" bestFit="1" customWidth="1"/>
    <col min="11787" max="11787" width="10.26953125" style="23" bestFit="1" customWidth="1"/>
    <col min="11788" max="11788" width="12.26953125" style="23" bestFit="1" customWidth="1"/>
    <col min="11789" max="12039" width="9.1796875" style="23"/>
    <col min="12040" max="12041" width="9.81640625" style="23" bestFit="1" customWidth="1"/>
    <col min="12042" max="12042" width="12" style="23" bestFit="1" customWidth="1"/>
    <col min="12043" max="12043" width="10.26953125" style="23" bestFit="1" customWidth="1"/>
    <col min="12044" max="12044" width="12.26953125" style="23" bestFit="1" customWidth="1"/>
    <col min="12045" max="12295" width="9.1796875" style="23"/>
    <col min="12296" max="12297" width="9.81640625" style="23" bestFit="1" customWidth="1"/>
    <col min="12298" max="12298" width="12" style="23" bestFit="1" customWidth="1"/>
    <col min="12299" max="12299" width="10.26953125" style="23" bestFit="1" customWidth="1"/>
    <col min="12300" max="12300" width="12.26953125" style="23" bestFit="1" customWidth="1"/>
    <col min="12301" max="12551" width="9.1796875" style="23"/>
    <col min="12552" max="12553" width="9.81640625" style="23" bestFit="1" customWidth="1"/>
    <col min="12554" max="12554" width="12" style="23" bestFit="1" customWidth="1"/>
    <col min="12555" max="12555" width="10.26953125" style="23" bestFit="1" customWidth="1"/>
    <col min="12556" max="12556" width="12.26953125" style="23" bestFit="1" customWidth="1"/>
    <col min="12557" max="12807" width="9.1796875" style="23"/>
    <col min="12808" max="12809" width="9.81640625" style="23" bestFit="1" customWidth="1"/>
    <col min="12810" max="12810" width="12" style="23" bestFit="1" customWidth="1"/>
    <col min="12811" max="12811" width="10.26953125" style="23" bestFit="1" customWidth="1"/>
    <col min="12812" max="12812" width="12.26953125" style="23" bestFit="1" customWidth="1"/>
    <col min="12813" max="13063" width="9.1796875" style="23"/>
    <col min="13064" max="13065" width="9.81640625" style="23" bestFit="1" customWidth="1"/>
    <col min="13066" max="13066" width="12" style="23" bestFit="1" customWidth="1"/>
    <col min="13067" max="13067" width="10.26953125" style="23" bestFit="1" customWidth="1"/>
    <col min="13068" max="13068" width="12.26953125" style="23" bestFit="1" customWidth="1"/>
    <col min="13069" max="13319" width="9.1796875" style="23"/>
    <col min="13320" max="13321" width="9.81640625" style="23" bestFit="1" customWidth="1"/>
    <col min="13322" max="13322" width="12" style="23" bestFit="1" customWidth="1"/>
    <col min="13323" max="13323" width="10.26953125" style="23" bestFit="1" customWidth="1"/>
    <col min="13324" max="13324" width="12.26953125" style="23" bestFit="1" customWidth="1"/>
    <col min="13325" max="13575" width="9.1796875" style="23"/>
    <col min="13576" max="13577" width="9.81640625" style="23" bestFit="1" customWidth="1"/>
    <col min="13578" max="13578" width="12" style="23" bestFit="1" customWidth="1"/>
    <col min="13579" max="13579" width="10.26953125" style="23" bestFit="1" customWidth="1"/>
    <col min="13580" max="13580" width="12.26953125" style="23" bestFit="1" customWidth="1"/>
    <col min="13581" max="13831" width="9.1796875" style="23"/>
    <col min="13832" max="13833" width="9.81640625" style="23" bestFit="1" customWidth="1"/>
    <col min="13834" max="13834" width="12" style="23" bestFit="1" customWidth="1"/>
    <col min="13835" max="13835" width="10.26953125" style="23" bestFit="1" customWidth="1"/>
    <col min="13836" max="13836" width="12.26953125" style="23" bestFit="1" customWidth="1"/>
    <col min="13837" max="14087" width="9.1796875" style="23"/>
    <col min="14088" max="14089" width="9.81640625" style="23" bestFit="1" customWidth="1"/>
    <col min="14090" max="14090" width="12" style="23" bestFit="1" customWidth="1"/>
    <col min="14091" max="14091" width="10.26953125" style="23" bestFit="1" customWidth="1"/>
    <col min="14092" max="14092" width="12.26953125" style="23" bestFit="1" customWidth="1"/>
    <col min="14093" max="14343" width="9.1796875" style="23"/>
    <col min="14344" max="14345" width="9.81640625" style="23" bestFit="1" customWidth="1"/>
    <col min="14346" max="14346" width="12" style="23" bestFit="1" customWidth="1"/>
    <col min="14347" max="14347" width="10.26953125" style="23" bestFit="1" customWidth="1"/>
    <col min="14348" max="14348" width="12.26953125" style="23" bestFit="1" customWidth="1"/>
    <col min="14349" max="14599" width="9.1796875" style="23"/>
    <col min="14600" max="14601" width="9.81640625" style="23" bestFit="1" customWidth="1"/>
    <col min="14602" max="14602" width="12" style="23" bestFit="1" customWidth="1"/>
    <col min="14603" max="14603" width="10.26953125" style="23" bestFit="1" customWidth="1"/>
    <col min="14604" max="14604" width="12.26953125" style="23" bestFit="1" customWidth="1"/>
    <col min="14605" max="14855" width="9.1796875" style="23"/>
    <col min="14856" max="14857" width="9.81640625" style="23" bestFit="1" customWidth="1"/>
    <col min="14858" max="14858" width="12" style="23" bestFit="1" customWidth="1"/>
    <col min="14859" max="14859" width="10.26953125" style="23" bestFit="1" customWidth="1"/>
    <col min="14860" max="14860" width="12.26953125" style="23" bestFit="1" customWidth="1"/>
    <col min="14861" max="15111" width="9.1796875" style="23"/>
    <col min="15112" max="15113" width="9.81640625" style="23" bestFit="1" customWidth="1"/>
    <col min="15114" max="15114" width="12" style="23" bestFit="1" customWidth="1"/>
    <col min="15115" max="15115" width="10.26953125" style="23" bestFit="1" customWidth="1"/>
    <col min="15116" max="15116" width="12.26953125" style="23" bestFit="1" customWidth="1"/>
    <col min="15117" max="15367" width="9.1796875" style="23"/>
    <col min="15368" max="15369" width="9.81640625" style="23" bestFit="1" customWidth="1"/>
    <col min="15370" max="15370" width="12" style="23" bestFit="1" customWidth="1"/>
    <col min="15371" max="15371" width="10.26953125" style="23" bestFit="1" customWidth="1"/>
    <col min="15372" max="15372" width="12.26953125" style="23" bestFit="1" customWidth="1"/>
    <col min="15373" max="15623" width="9.1796875" style="23"/>
    <col min="15624" max="15625" width="9.81640625" style="23" bestFit="1" customWidth="1"/>
    <col min="15626" max="15626" width="12" style="23" bestFit="1" customWidth="1"/>
    <col min="15627" max="15627" width="10.26953125" style="23" bestFit="1" customWidth="1"/>
    <col min="15628" max="15628" width="12.26953125" style="23" bestFit="1" customWidth="1"/>
    <col min="15629" max="15879" width="9.1796875" style="23"/>
    <col min="15880" max="15881" width="9.81640625" style="23" bestFit="1" customWidth="1"/>
    <col min="15882" max="15882" width="12" style="23" bestFit="1" customWidth="1"/>
    <col min="15883" max="15883" width="10.26953125" style="23" bestFit="1" customWidth="1"/>
    <col min="15884" max="15884" width="12.26953125" style="23" bestFit="1" customWidth="1"/>
    <col min="15885" max="16135" width="9.1796875" style="23"/>
    <col min="16136" max="16137" width="9.81640625" style="23" bestFit="1" customWidth="1"/>
    <col min="16138" max="16138" width="12" style="23" bestFit="1" customWidth="1"/>
    <col min="16139" max="16139" width="10.26953125" style="23" bestFit="1" customWidth="1"/>
    <col min="16140" max="16140" width="12.26953125" style="23" bestFit="1" customWidth="1"/>
    <col min="16141" max="16384" width="9.1796875" style="23"/>
  </cols>
  <sheetData>
    <row r="1" spans="1:9" ht="12.75" customHeight="1" x14ac:dyDescent="0.25">
      <c r="A1" s="199" t="s">
        <v>10</v>
      </c>
      <c r="B1" s="198"/>
      <c r="C1" s="198"/>
      <c r="D1" s="198"/>
      <c r="E1" s="198"/>
      <c r="F1" s="198"/>
      <c r="G1" s="198"/>
      <c r="H1" s="198"/>
      <c r="I1" s="198"/>
    </row>
    <row r="2" spans="1:9" ht="12.75" customHeight="1" x14ac:dyDescent="0.25">
      <c r="A2" s="210" t="s">
        <v>243</v>
      </c>
      <c r="B2" s="190"/>
      <c r="C2" s="190"/>
      <c r="D2" s="190"/>
      <c r="E2" s="190"/>
      <c r="F2" s="190"/>
      <c r="G2" s="190"/>
      <c r="H2" s="190"/>
      <c r="I2" s="190"/>
    </row>
    <row r="3" spans="1:9" x14ac:dyDescent="0.25">
      <c r="A3" s="212" t="s">
        <v>14</v>
      </c>
      <c r="B3" s="218"/>
      <c r="C3" s="218"/>
      <c r="D3" s="218"/>
      <c r="E3" s="218"/>
      <c r="F3" s="218"/>
      <c r="G3" s="218"/>
      <c r="H3" s="218"/>
      <c r="I3" s="218"/>
    </row>
    <row r="4" spans="1:9" x14ac:dyDescent="0.25">
      <c r="A4" s="211" t="s">
        <v>244</v>
      </c>
      <c r="B4" s="195"/>
      <c r="C4" s="195"/>
      <c r="D4" s="195"/>
      <c r="E4" s="195"/>
      <c r="F4" s="195"/>
      <c r="G4" s="195"/>
      <c r="H4" s="195"/>
      <c r="I4" s="196"/>
    </row>
    <row r="5" spans="1:9" ht="42" x14ac:dyDescent="0.25">
      <c r="A5" s="207" t="s">
        <v>2</v>
      </c>
      <c r="B5" s="214"/>
      <c r="C5" s="214"/>
      <c r="D5" s="214"/>
      <c r="E5" s="214"/>
      <c r="F5" s="214"/>
      <c r="G5" s="24" t="s">
        <v>6</v>
      </c>
      <c r="H5" s="31" t="s">
        <v>205</v>
      </c>
      <c r="I5" s="31" t="s">
        <v>206</v>
      </c>
    </row>
    <row r="6" spans="1:9" x14ac:dyDescent="0.25">
      <c r="A6" s="209">
        <v>1</v>
      </c>
      <c r="B6" s="214"/>
      <c r="C6" s="214"/>
      <c r="D6" s="214"/>
      <c r="E6" s="214"/>
      <c r="F6" s="214"/>
      <c r="G6" s="25">
        <v>2</v>
      </c>
      <c r="H6" s="31" t="s">
        <v>8</v>
      </c>
      <c r="I6" s="31" t="s">
        <v>9</v>
      </c>
    </row>
    <row r="7" spans="1:9" ht="13" x14ac:dyDescent="0.25">
      <c r="A7" s="173" t="s">
        <v>122</v>
      </c>
      <c r="B7" s="173"/>
      <c r="C7" s="173"/>
      <c r="D7" s="173"/>
      <c r="E7" s="173"/>
      <c r="F7" s="173"/>
      <c r="G7" s="216"/>
      <c r="H7" s="216"/>
      <c r="I7" s="216"/>
    </row>
    <row r="8" spans="1:9" x14ac:dyDescent="0.25">
      <c r="A8" s="174" t="s">
        <v>159</v>
      </c>
      <c r="B8" s="215"/>
      <c r="C8" s="215"/>
      <c r="D8" s="215"/>
      <c r="E8" s="215"/>
      <c r="F8" s="215"/>
      <c r="G8" s="26">
        <v>1</v>
      </c>
      <c r="H8" s="58">
        <v>0</v>
      </c>
      <c r="I8" s="58">
        <v>0</v>
      </c>
    </row>
    <row r="9" spans="1:9" x14ac:dyDescent="0.25">
      <c r="A9" s="174" t="s">
        <v>160</v>
      </c>
      <c r="B9" s="215"/>
      <c r="C9" s="215"/>
      <c r="D9" s="215"/>
      <c r="E9" s="215"/>
      <c r="F9" s="215"/>
      <c r="G9" s="26">
        <v>2</v>
      </c>
      <c r="H9" s="58">
        <v>0</v>
      </c>
      <c r="I9" s="58">
        <v>0</v>
      </c>
    </row>
    <row r="10" spans="1:9" x14ac:dyDescent="0.25">
      <c r="A10" s="174" t="s">
        <v>161</v>
      </c>
      <c r="B10" s="215"/>
      <c r="C10" s="215"/>
      <c r="D10" s="215"/>
      <c r="E10" s="215"/>
      <c r="F10" s="215"/>
      <c r="G10" s="26">
        <v>3</v>
      </c>
      <c r="H10" s="58">
        <v>0</v>
      </c>
      <c r="I10" s="58">
        <v>0</v>
      </c>
    </row>
    <row r="11" spans="1:9" x14ac:dyDescent="0.25">
      <c r="A11" s="174" t="s">
        <v>162</v>
      </c>
      <c r="B11" s="215"/>
      <c r="C11" s="215"/>
      <c r="D11" s="215"/>
      <c r="E11" s="215"/>
      <c r="F11" s="215"/>
      <c r="G11" s="26">
        <v>4</v>
      </c>
      <c r="H11" s="58">
        <v>0</v>
      </c>
      <c r="I11" s="58">
        <v>0</v>
      </c>
    </row>
    <row r="12" spans="1:9" ht="13" x14ac:dyDescent="0.25">
      <c r="A12" s="183" t="s">
        <v>163</v>
      </c>
      <c r="B12" s="217"/>
      <c r="C12" s="217"/>
      <c r="D12" s="217"/>
      <c r="E12" s="217"/>
      <c r="F12" s="217"/>
      <c r="G12" s="27">
        <v>5</v>
      </c>
      <c r="H12" s="56">
        <f>SUM(H8:H11)</f>
        <v>0</v>
      </c>
      <c r="I12" s="56">
        <f>SUM(I8:I11)</f>
        <v>0</v>
      </c>
    </row>
    <row r="13" spans="1:9" x14ac:dyDescent="0.25">
      <c r="A13" s="174" t="s">
        <v>164</v>
      </c>
      <c r="B13" s="215"/>
      <c r="C13" s="215"/>
      <c r="D13" s="215"/>
      <c r="E13" s="215"/>
      <c r="F13" s="215"/>
      <c r="G13" s="26">
        <v>6</v>
      </c>
      <c r="H13" s="58">
        <v>0</v>
      </c>
      <c r="I13" s="58">
        <v>0</v>
      </c>
    </row>
    <row r="14" spans="1:9" x14ac:dyDescent="0.25">
      <c r="A14" s="174" t="s">
        <v>165</v>
      </c>
      <c r="B14" s="215"/>
      <c r="C14" s="215"/>
      <c r="D14" s="215"/>
      <c r="E14" s="215"/>
      <c r="F14" s="215"/>
      <c r="G14" s="26">
        <v>7</v>
      </c>
      <c r="H14" s="58">
        <v>0</v>
      </c>
      <c r="I14" s="58">
        <v>0</v>
      </c>
    </row>
    <row r="15" spans="1:9" x14ac:dyDescent="0.25">
      <c r="A15" s="174" t="s">
        <v>166</v>
      </c>
      <c r="B15" s="215"/>
      <c r="C15" s="215"/>
      <c r="D15" s="215"/>
      <c r="E15" s="215"/>
      <c r="F15" s="215"/>
      <c r="G15" s="26">
        <v>8</v>
      </c>
      <c r="H15" s="58">
        <v>0</v>
      </c>
      <c r="I15" s="58">
        <v>0</v>
      </c>
    </row>
    <row r="16" spans="1:9" x14ac:dyDescent="0.25">
      <c r="A16" s="174" t="s">
        <v>167</v>
      </c>
      <c r="B16" s="215"/>
      <c r="C16" s="215"/>
      <c r="D16" s="215"/>
      <c r="E16" s="215"/>
      <c r="F16" s="215"/>
      <c r="G16" s="26">
        <v>9</v>
      </c>
      <c r="H16" s="58">
        <v>0</v>
      </c>
      <c r="I16" s="58">
        <v>0</v>
      </c>
    </row>
    <row r="17" spans="1:9" x14ac:dyDescent="0.25">
      <c r="A17" s="174" t="s">
        <v>168</v>
      </c>
      <c r="B17" s="215"/>
      <c r="C17" s="215"/>
      <c r="D17" s="215"/>
      <c r="E17" s="215"/>
      <c r="F17" s="215"/>
      <c r="G17" s="26">
        <v>10</v>
      </c>
      <c r="H17" s="58">
        <v>0</v>
      </c>
      <c r="I17" s="58">
        <v>0</v>
      </c>
    </row>
    <row r="18" spans="1:9" x14ac:dyDescent="0.25">
      <c r="A18" s="174" t="s">
        <v>169</v>
      </c>
      <c r="B18" s="215"/>
      <c r="C18" s="215"/>
      <c r="D18" s="215"/>
      <c r="E18" s="215"/>
      <c r="F18" s="215"/>
      <c r="G18" s="26">
        <v>11</v>
      </c>
      <c r="H18" s="58">
        <v>0</v>
      </c>
      <c r="I18" s="58">
        <v>0</v>
      </c>
    </row>
    <row r="19" spans="1:9" ht="13" x14ac:dyDescent="0.25">
      <c r="A19" s="183" t="s">
        <v>170</v>
      </c>
      <c r="B19" s="217"/>
      <c r="C19" s="217"/>
      <c r="D19" s="217"/>
      <c r="E19" s="217"/>
      <c r="F19" s="217"/>
      <c r="G19" s="27">
        <v>12</v>
      </c>
      <c r="H19" s="56">
        <f>SUM(H13:H18)</f>
        <v>0</v>
      </c>
      <c r="I19" s="56">
        <f>SUM(I13:I18)</f>
        <v>0</v>
      </c>
    </row>
    <row r="20" spans="1:9" ht="13" x14ac:dyDescent="0.25">
      <c r="A20" s="173" t="s">
        <v>123</v>
      </c>
      <c r="B20" s="173"/>
      <c r="C20" s="173"/>
      <c r="D20" s="173"/>
      <c r="E20" s="173"/>
      <c r="F20" s="173"/>
      <c r="G20" s="216"/>
      <c r="H20" s="216"/>
      <c r="I20" s="216"/>
    </row>
    <row r="21" spans="1:9" x14ac:dyDescent="0.25">
      <c r="A21" s="174" t="s">
        <v>171</v>
      </c>
      <c r="B21" s="215"/>
      <c r="C21" s="215"/>
      <c r="D21" s="215"/>
      <c r="E21" s="215"/>
      <c r="F21" s="215"/>
      <c r="G21" s="26">
        <v>13</v>
      </c>
      <c r="H21" s="58">
        <v>0</v>
      </c>
      <c r="I21" s="58">
        <v>0</v>
      </c>
    </row>
    <row r="22" spans="1:9" x14ac:dyDescent="0.25">
      <c r="A22" s="174" t="s">
        <v>172</v>
      </c>
      <c r="B22" s="215"/>
      <c r="C22" s="215"/>
      <c r="D22" s="215"/>
      <c r="E22" s="215"/>
      <c r="F22" s="215"/>
      <c r="G22" s="26">
        <v>14</v>
      </c>
      <c r="H22" s="58">
        <v>0</v>
      </c>
      <c r="I22" s="58">
        <v>0</v>
      </c>
    </row>
    <row r="23" spans="1:9" x14ac:dyDescent="0.25">
      <c r="A23" s="174" t="s">
        <v>137</v>
      </c>
      <c r="B23" s="215"/>
      <c r="C23" s="215"/>
      <c r="D23" s="215"/>
      <c r="E23" s="215"/>
      <c r="F23" s="215"/>
      <c r="G23" s="26">
        <v>15</v>
      </c>
      <c r="H23" s="58">
        <v>0</v>
      </c>
      <c r="I23" s="58">
        <v>0</v>
      </c>
    </row>
    <row r="24" spans="1:9" x14ac:dyDescent="0.25">
      <c r="A24" s="174" t="s">
        <v>138</v>
      </c>
      <c r="B24" s="215"/>
      <c r="C24" s="215"/>
      <c r="D24" s="215"/>
      <c r="E24" s="215"/>
      <c r="F24" s="215"/>
      <c r="G24" s="26">
        <v>16</v>
      </c>
      <c r="H24" s="58">
        <v>0</v>
      </c>
      <c r="I24" s="58">
        <v>0</v>
      </c>
    </row>
    <row r="25" spans="1:9" ht="13" x14ac:dyDescent="0.25">
      <c r="A25" s="183" t="s">
        <v>173</v>
      </c>
      <c r="B25" s="183"/>
      <c r="C25" s="183"/>
      <c r="D25" s="183"/>
      <c r="E25" s="183"/>
      <c r="F25" s="183"/>
      <c r="G25" s="28">
        <v>17</v>
      </c>
      <c r="H25" s="62">
        <f>H26+H27</f>
        <v>0</v>
      </c>
      <c r="I25" s="62">
        <f>I26+I27</f>
        <v>0</v>
      </c>
    </row>
    <row r="26" spans="1:9" x14ac:dyDescent="0.25">
      <c r="A26" s="174" t="s">
        <v>174</v>
      </c>
      <c r="B26" s="215"/>
      <c r="C26" s="215"/>
      <c r="D26" s="215"/>
      <c r="E26" s="215"/>
      <c r="F26" s="215"/>
      <c r="G26" s="26">
        <v>18</v>
      </c>
      <c r="H26" s="58">
        <v>0</v>
      </c>
      <c r="I26" s="58">
        <v>0</v>
      </c>
    </row>
    <row r="27" spans="1:9" x14ac:dyDescent="0.25">
      <c r="A27" s="174" t="s">
        <v>175</v>
      </c>
      <c r="B27" s="215"/>
      <c r="C27" s="215"/>
      <c r="D27" s="215"/>
      <c r="E27" s="215"/>
      <c r="F27" s="215"/>
      <c r="G27" s="26">
        <v>19</v>
      </c>
      <c r="H27" s="58">
        <v>0</v>
      </c>
      <c r="I27" s="58">
        <v>0</v>
      </c>
    </row>
    <row r="28" spans="1:9" ht="26.5" customHeight="1" x14ac:dyDescent="0.25">
      <c r="A28" s="183" t="s">
        <v>176</v>
      </c>
      <c r="B28" s="217"/>
      <c r="C28" s="217"/>
      <c r="D28" s="217"/>
      <c r="E28" s="217"/>
      <c r="F28" s="217"/>
      <c r="G28" s="27">
        <v>20</v>
      </c>
      <c r="H28" s="62">
        <f>SUM(H21:H27)</f>
        <v>0</v>
      </c>
      <c r="I28" s="62">
        <f>SUM(I21:I27)</f>
        <v>0</v>
      </c>
    </row>
    <row r="29" spans="1:9" x14ac:dyDescent="0.25">
      <c r="A29" s="174" t="s">
        <v>141</v>
      </c>
      <c r="B29" s="215"/>
      <c r="C29" s="215"/>
      <c r="D29" s="215"/>
      <c r="E29" s="215"/>
      <c r="F29" s="215"/>
      <c r="G29" s="26">
        <v>21</v>
      </c>
      <c r="H29" s="58">
        <v>0</v>
      </c>
      <c r="I29" s="58">
        <v>0</v>
      </c>
    </row>
    <row r="30" spans="1:9" x14ac:dyDescent="0.25">
      <c r="A30" s="174" t="s">
        <v>142</v>
      </c>
      <c r="B30" s="215"/>
      <c r="C30" s="215"/>
      <c r="D30" s="215"/>
      <c r="E30" s="215"/>
      <c r="F30" s="215"/>
      <c r="G30" s="26">
        <v>22</v>
      </c>
      <c r="H30" s="58">
        <v>0</v>
      </c>
      <c r="I30" s="58">
        <v>0</v>
      </c>
    </row>
    <row r="31" spans="1:9" x14ac:dyDescent="0.25">
      <c r="A31" s="184" t="s">
        <v>177</v>
      </c>
      <c r="B31" s="217"/>
      <c r="C31" s="217"/>
      <c r="D31" s="217"/>
      <c r="E31" s="217"/>
      <c r="F31" s="217"/>
      <c r="G31" s="28">
        <v>23</v>
      </c>
      <c r="H31" s="62">
        <f>H32+H33</f>
        <v>0</v>
      </c>
      <c r="I31" s="62">
        <f>I32+I33</f>
        <v>0</v>
      </c>
    </row>
    <row r="32" spans="1:9" x14ac:dyDescent="0.25">
      <c r="A32" s="174" t="s">
        <v>178</v>
      </c>
      <c r="B32" s="215"/>
      <c r="C32" s="215"/>
      <c r="D32" s="215"/>
      <c r="E32" s="215"/>
      <c r="F32" s="215"/>
      <c r="G32" s="26">
        <v>24</v>
      </c>
      <c r="H32" s="58">
        <v>0</v>
      </c>
      <c r="I32" s="58">
        <v>0</v>
      </c>
    </row>
    <row r="33" spans="1:9" x14ac:dyDescent="0.25">
      <c r="A33" s="174" t="s">
        <v>179</v>
      </c>
      <c r="B33" s="215"/>
      <c r="C33" s="215"/>
      <c r="D33" s="215"/>
      <c r="E33" s="215"/>
      <c r="F33" s="215"/>
      <c r="G33" s="26">
        <v>25</v>
      </c>
      <c r="H33" s="58">
        <v>0</v>
      </c>
      <c r="I33" s="58">
        <v>0</v>
      </c>
    </row>
    <row r="34" spans="1:9" ht="26.5" customHeight="1" x14ac:dyDescent="0.25">
      <c r="A34" s="183" t="s">
        <v>144</v>
      </c>
      <c r="B34" s="217"/>
      <c r="C34" s="217"/>
      <c r="D34" s="217"/>
      <c r="E34" s="217"/>
      <c r="F34" s="217"/>
      <c r="G34" s="27">
        <v>26</v>
      </c>
      <c r="H34" s="62">
        <f>H29+H30+H31</f>
        <v>0</v>
      </c>
      <c r="I34" s="62">
        <f>I29+I30+I31</f>
        <v>0</v>
      </c>
    </row>
    <row r="35" spans="1:9" ht="13" x14ac:dyDescent="0.25">
      <c r="A35" s="173" t="s">
        <v>124</v>
      </c>
      <c r="B35" s="173"/>
      <c r="C35" s="173"/>
      <c r="D35" s="173"/>
      <c r="E35" s="173"/>
      <c r="F35" s="173"/>
      <c r="G35" s="216"/>
      <c r="H35" s="216"/>
      <c r="I35" s="216"/>
    </row>
    <row r="36" spans="1:9" x14ac:dyDescent="0.25">
      <c r="A36" s="174" t="s">
        <v>145</v>
      </c>
      <c r="B36" s="215"/>
      <c r="C36" s="215"/>
      <c r="D36" s="215"/>
      <c r="E36" s="215"/>
      <c r="F36" s="215"/>
      <c r="G36" s="26">
        <v>27</v>
      </c>
      <c r="H36" s="58">
        <v>0</v>
      </c>
      <c r="I36" s="58">
        <v>0</v>
      </c>
    </row>
    <row r="37" spans="1:9" ht="26.5" customHeight="1" x14ac:dyDescent="0.25">
      <c r="A37" s="174" t="s">
        <v>146</v>
      </c>
      <c r="B37" s="215"/>
      <c r="C37" s="215"/>
      <c r="D37" s="215"/>
      <c r="E37" s="215"/>
      <c r="F37" s="215"/>
      <c r="G37" s="26">
        <v>28</v>
      </c>
      <c r="H37" s="58">
        <v>0</v>
      </c>
      <c r="I37" s="58">
        <v>0</v>
      </c>
    </row>
    <row r="38" spans="1:9" x14ac:dyDescent="0.25">
      <c r="A38" s="174" t="s">
        <v>147</v>
      </c>
      <c r="B38" s="215"/>
      <c r="C38" s="215"/>
      <c r="D38" s="215"/>
      <c r="E38" s="215"/>
      <c r="F38" s="215"/>
      <c r="G38" s="26">
        <v>29</v>
      </c>
      <c r="H38" s="58">
        <v>0</v>
      </c>
      <c r="I38" s="58">
        <v>0</v>
      </c>
    </row>
    <row r="39" spans="1:9" ht="26.5" customHeight="1" x14ac:dyDescent="0.25">
      <c r="A39" s="183" t="s">
        <v>180</v>
      </c>
      <c r="B39" s="217"/>
      <c r="C39" s="217"/>
      <c r="D39" s="217"/>
      <c r="E39" s="217"/>
      <c r="F39" s="217"/>
      <c r="G39" s="27">
        <v>30</v>
      </c>
      <c r="H39" s="62">
        <f>H36+H37+H38</f>
        <v>0</v>
      </c>
      <c r="I39" s="62">
        <f>I36+I37+I38</f>
        <v>0</v>
      </c>
    </row>
    <row r="40" spans="1:9" x14ac:dyDescent="0.25">
      <c r="A40" s="174" t="s">
        <v>149</v>
      </c>
      <c r="B40" s="215"/>
      <c r="C40" s="215"/>
      <c r="D40" s="215"/>
      <c r="E40" s="215"/>
      <c r="F40" s="215"/>
      <c r="G40" s="26">
        <v>31</v>
      </c>
      <c r="H40" s="58">
        <v>0</v>
      </c>
      <c r="I40" s="58">
        <v>0</v>
      </c>
    </row>
    <row r="41" spans="1:9" x14ac:dyDescent="0.25">
      <c r="A41" s="174" t="s">
        <v>150</v>
      </c>
      <c r="B41" s="215"/>
      <c r="C41" s="215"/>
      <c r="D41" s="215"/>
      <c r="E41" s="215"/>
      <c r="F41" s="215"/>
      <c r="G41" s="26">
        <v>32</v>
      </c>
      <c r="H41" s="58">
        <v>0</v>
      </c>
      <c r="I41" s="58">
        <v>0</v>
      </c>
    </row>
    <row r="42" spans="1:9" x14ac:dyDescent="0.25">
      <c r="A42" s="174" t="s">
        <v>151</v>
      </c>
      <c r="B42" s="215"/>
      <c r="C42" s="215"/>
      <c r="D42" s="215"/>
      <c r="E42" s="215"/>
      <c r="F42" s="215"/>
      <c r="G42" s="26">
        <v>33</v>
      </c>
      <c r="H42" s="58">
        <v>0</v>
      </c>
      <c r="I42" s="58">
        <v>0</v>
      </c>
    </row>
    <row r="43" spans="1:9" x14ac:dyDescent="0.25">
      <c r="A43" s="174" t="s">
        <v>152</v>
      </c>
      <c r="B43" s="215"/>
      <c r="C43" s="215"/>
      <c r="D43" s="215"/>
      <c r="E43" s="215"/>
      <c r="F43" s="215"/>
      <c r="G43" s="26">
        <v>34</v>
      </c>
      <c r="H43" s="58">
        <v>0</v>
      </c>
      <c r="I43" s="58">
        <v>0</v>
      </c>
    </row>
    <row r="44" spans="1:9" x14ac:dyDescent="0.25">
      <c r="A44" s="174" t="s">
        <v>153</v>
      </c>
      <c r="B44" s="215"/>
      <c r="C44" s="215"/>
      <c r="D44" s="215"/>
      <c r="E44" s="215"/>
      <c r="F44" s="215"/>
      <c r="G44" s="26">
        <v>35</v>
      </c>
      <c r="H44" s="58">
        <v>0</v>
      </c>
      <c r="I44" s="58">
        <v>0</v>
      </c>
    </row>
    <row r="45" spans="1:9" ht="23.5" customHeight="1" x14ac:dyDescent="0.25">
      <c r="A45" s="183" t="s">
        <v>181</v>
      </c>
      <c r="B45" s="217"/>
      <c r="C45" s="217"/>
      <c r="D45" s="217"/>
      <c r="E45" s="217"/>
      <c r="F45" s="217"/>
      <c r="G45" s="27">
        <v>36</v>
      </c>
      <c r="H45" s="62">
        <f>H40+H41+H42+H43+H44</f>
        <v>0</v>
      </c>
      <c r="I45" s="62">
        <f>I40+I41+I42+I43+I44</f>
        <v>0</v>
      </c>
    </row>
    <row r="46" spans="1:9" ht="17.5" customHeight="1" x14ac:dyDescent="0.25">
      <c r="A46" s="173" t="s">
        <v>155</v>
      </c>
      <c r="B46" s="215"/>
      <c r="C46" s="215"/>
      <c r="D46" s="215"/>
      <c r="E46" s="215"/>
      <c r="F46" s="215"/>
      <c r="G46" s="29">
        <v>37</v>
      </c>
      <c r="H46" s="57">
        <v>0</v>
      </c>
      <c r="I46" s="57">
        <v>0</v>
      </c>
    </row>
    <row r="47" spans="1:9" ht="13" x14ac:dyDescent="0.25">
      <c r="A47" s="173" t="s">
        <v>156</v>
      </c>
      <c r="B47" s="215"/>
      <c r="C47" s="215"/>
      <c r="D47" s="215"/>
      <c r="E47" s="215"/>
      <c r="F47" s="215"/>
      <c r="G47" s="29">
        <v>38</v>
      </c>
      <c r="H47" s="57">
        <v>0</v>
      </c>
      <c r="I47" s="57">
        <v>0</v>
      </c>
    </row>
    <row r="48" spans="1:9" ht="13" x14ac:dyDescent="0.25">
      <c r="A48" s="173" t="s">
        <v>157</v>
      </c>
      <c r="B48" s="215"/>
      <c r="C48" s="215"/>
      <c r="D48" s="215"/>
      <c r="E48" s="215"/>
      <c r="F48" s="215"/>
      <c r="G48" s="29">
        <v>39</v>
      </c>
      <c r="H48" s="57">
        <v>0</v>
      </c>
      <c r="I48" s="57">
        <v>0</v>
      </c>
    </row>
    <row r="49" spans="1:9" ht="13" x14ac:dyDescent="0.25">
      <c r="A49" s="183" t="s">
        <v>158</v>
      </c>
      <c r="B49" s="217"/>
      <c r="C49" s="217"/>
      <c r="D49" s="217"/>
      <c r="E49" s="217"/>
      <c r="F49" s="217"/>
      <c r="G49" s="27">
        <v>40</v>
      </c>
      <c r="H49" s="62">
        <f>H46+H47-H48</f>
        <v>0</v>
      </c>
      <c r="I49" s="62">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topLeftCell="A22" zoomScaleNormal="100" zoomScaleSheetLayoutView="100" workbookViewId="0">
      <selection activeCell="G32" sqref="G32"/>
    </sheetView>
  </sheetViews>
  <sheetFormatPr defaultRowHeight="12.5" x14ac:dyDescent="0.25"/>
  <cols>
    <col min="1" max="1" width="46.1796875" style="2" customWidth="1"/>
    <col min="2" max="2" width="12" style="2" customWidth="1"/>
    <col min="3" max="4" width="10.1796875" style="74" bestFit="1" customWidth="1"/>
    <col min="5" max="5" width="9.1796875" style="74"/>
    <col min="6" max="6" width="10.1796875" style="74" bestFit="1" customWidth="1"/>
    <col min="7" max="7" width="10.81640625" style="74" bestFit="1" customWidth="1"/>
    <col min="8" max="8" width="10.1796875" style="74" bestFit="1" customWidth="1"/>
    <col min="9" max="9" width="9.1796875" style="74"/>
    <col min="10" max="10" width="9.81640625" style="74" bestFit="1" customWidth="1"/>
    <col min="11" max="11" width="14" style="74" customWidth="1"/>
    <col min="12" max="260" width="9.1796875" style="2"/>
    <col min="261" max="261" width="10.1796875" style="2" bestFit="1" customWidth="1"/>
    <col min="262" max="265" width="9.1796875" style="2"/>
    <col min="266" max="267" width="9.81640625" style="2" bestFit="1" customWidth="1"/>
    <col min="268" max="516" width="9.1796875" style="2"/>
    <col min="517" max="517" width="10.1796875" style="2" bestFit="1" customWidth="1"/>
    <col min="518" max="521" width="9.1796875" style="2"/>
    <col min="522" max="523" width="9.81640625" style="2" bestFit="1" customWidth="1"/>
    <col min="524" max="772" width="9.1796875" style="2"/>
    <col min="773" max="773" width="10.1796875" style="2" bestFit="1" customWidth="1"/>
    <col min="774" max="777" width="9.1796875" style="2"/>
    <col min="778" max="779" width="9.81640625" style="2" bestFit="1" customWidth="1"/>
    <col min="780" max="1028" width="9.1796875" style="2"/>
    <col min="1029" max="1029" width="10.1796875" style="2" bestFit="1" customWidth="1"/>
    <col min="1030" max="1033" width="9.1796875" style="2"/>
    <col min="1034" max="1035" width="9.81640625" style="2" bestFit="1" customWidth="1"/>
    <col min="1036" max="1284" width="9.1796875" style="2"/>
    <col min="1285" max="1285" width="10.1796875" style="2" bestFit="1" customWidth="1"/>
    <col min="1286" max="1289" width="9.1796875" style="2"/>
    <col min="1290" max="1291" width="9.81640625" style="2" bestFit="1" customWidth="1"/>
    <col min="1292" max="1540" width="9.1796875" style="2"/>
    <col min="1541" max="1541" width="10.1796875" style="2" bestFit="1" customWidth="1"/>
    <col min="1542" max="1545" width="9.1796875" style="2"/>
    <col min="1546" max="1547" width="9.81640625" style="2" bestFit="1" customWidth="1"/>
    <col min="1548" max="1796" width="9.1796875" style="2"/>
    <col min="1797" max="1797" width="10.1796875" style="2" bestFit="1" customWidth="1"/>
    <col min="1798" max="1801" width="9.1796875" style="2"/>
    <col min="1802" max="1803" width="9.81640625" style="2" bestFit="1" customWidth="1"/>
    <col min="1804" max="2052" width="9.1796875" style="2"/>
    <col min="2053" max="2053" width="10.1796875" style="2" bestFit="1" customWidth="1"/>
    <col min="2054" max="2057" width="9.1796875" style="2"/>
    <col min="2058" max="2059" width="9.81640625" style="2" bestFit="1" customWidth="1"/>
    <col min="2060" max="2308" width="9.1796875" style="2"/>
    <col min="2309" max="2309" width="10.1796875" style="2" bestFit="1" customWidth="1"/>
    <col min="2310" max="2313" width="9.1796875" style="2"/>
    <col min="2314" max="2315" width="9.81640625" style="2" bestFit="1" customWidth="1"/>
    <col min="2316" max="2564" width="9.1796875" style="2"/>
    <col min="2565" max="2565" width="10.1796875" style="2" bestFit="1" customWidth="1"/>
    <col min="2566" max="2569" width="9.1796875" style="2"/>
    <col min="2570" max="2571" width="9.81640625" style="2" bestFit="1" customWidth="1"/>
    <col min="2572" max="2820" width="9.1796875" style="2"/>
    <col min="2821" max="2821" width="10.1796875" style="2" bestFit="1" customWidth="1"/>
    <col min="2822" max="2825" width="9.1796875" style="2"/>
    <col min="2826" max="2827" width="9.81640625" style="2" bestFit="1" customWidth="1"/>
    <col min="2828" max="3076" width="9.1796875" style="2"/>
    <col min="3077" max="3077" width="10.1796875" style="2" bestFit="1" customWidth="1"/>
    <col min="3078" max="3081" width="9.1796875" style="2"/>
    <col min="3082" max="3083" width="9.81640625" style="2" bestFit="1" customWidth="1"/>
    <col min="3084" max="3332" width="9.1796875" style="2"/>
    <col min="3333" max="3333" width="10.1796875" style="2" bestFit="1" customWidth="1"/>
    <col min="3334" max="3337" width="9.1796875" style="2"/>
    <col min="3338" max="3339" width="9.81640625" style="2" bestFit="1" customWidth="1"/>
    <col min="3340" max="3588" width="9.1796875" style="2"/>
    <col min="3589" max="3589" width="10.1796875" style="2" bestFit="1" customWidth="1"/>
    <col min="3590" max="3593" width="9.1796875" style="2"/>
    <col min="3594" max="3595" width="9.81640625" style="2" bestFit="1" customWidth="1"/>
    <col min="3596" max="3844" width="9.1796875" style="2"/>
    <col min="3845" max="3845" width="10.1796875" style="2" bestFit="1" customWidth="1"/>
    <col min="3846" max="3849" width="9.1796875" style="2"/>
    <col min="3850" max="3851" width="9.81640625" style="2" bestFit="1" customWidth="1"/>
    <col min="3852" max="4100" width="9.1796875" style="2"/>
    <col min="4101" max="4101" width="10.1796875" style="2" bestFit="1" customWidth="1"/>
    <col min="4102" max="4105" width="9.1796875" style="2"/>
    <col min="4106" max="4107" width="9.81640625" style="2" bestFit="1" customWidth="1"/>
    <col min="4108" max="4356" width="9.1796875" style="2"/>
    <col min="4357" max="4357" width="10.1796875" style="2" bestFit="1" customWidth="1"/>
    <col min="4358" max="4361" width="9.1796875" style="2"/>
    <col min="4362" max="4363" width="9.81640625" style="2" bestFit="1" customWidth="1"/>
    <col min="4364" max="4612" width="9.1796875" style="2"/>
    <col min="4613" max="4613" width="10.1796875" style="2" bestFit="1" customWidth="1"/>
    <col min="4614" max="4617" width="9.1796875" style="2"/>
    <col min="4618" max="4619" width="9.81640625" style="2" bestFit="1" customWidth="1"/>
    <col min="4620" max="4868" width="9.1796875" style="2"/>
    <col min="4869" max="4869" width="10.1796875" style="2" bestFit="1" customWidth="1"/>
    <col min="4870" max="4873" width="9.1796875" style="2"/>
    <col min="4874" max="4875" width="9.81640625" style="2" bestFit="1" customWidth="1"/>
    <col min="4876" max="5124" width="9.1796875" style="2"/>
    <col min="5125" max="5125" width="10.1796875" style="2" bestFit="1" customWidth="1"/>
    <col min="5126" max="5129" width="9.1796875" style="2"/>
    <col min="5130" max="5131" width="9.81640625" style="2" bestFit="1" customWidth="1"/>
    <col min="5132" max="5380" width="9.1796875" style="2"/>
    <col min="5381" max="5381" width="10.1796875" style="2" bestFit="1" customWidth="1"/>
    <col min="5382" max="5385" width="9.1796875" style="2"/>
    <col min="5386" max="5387" width="9.81640625" style="2" bestFit="1" customWidth="1"/>
    <col min="5388" max="5636" width="9.1796875" style="2"/>
    <col min="5637" max="5637" width="10.1796875" style="2" bestFit="1" customWidth="1"/>
    <col min="5638" max="5641" width="9.1796875" style="2"/>
    <col min="5642" max="5643" width="9.81640625" style="2" bestFit="1" customWidth="1"/>
    <col min="5644" max="5892" width="9.1796875" style="2"/>
    <col min="5893" max="5893" width="10.1796875" style="2" bestFit="1" customWidth="1"/>
    <col min="5894" max="5897" width="9.1796875" style="2"/>
    <col min="5898" max="5899" width="9.81640625" style="2" bestFit="1" customWidth="1"/>
    <col min="5900" max="6148" width="9.1796875" style="2"/>
    <col min="6149" max="6149" width="10.1796875" style="2" bestFit="1" customWidth="1"/>
    <col min="6150" max="6153" width="9.1796875" style="2"/>
    <col min="6154" max="6155" width="9.81640625" style="2" bestFit="1" customWidth="1"/>
    <col min="6156" max="6404" width="9.1796875" style="2"/>
    <col min="6405" max="6405" width="10.1796875" style="2" bestFit="1" customWidth="1"/>
    <col min="6406" max="6409" width="9.1796875" style="2"/>
    <col min="6410" max="6411" width="9.81640625" style="2" bestFit="1" customWidth="1"/>
    <col min="6412" max="6660" width="9.1796875" style="2"/>
    <col min="6661" max="6661" width="10.1796875" style="2" bestFit="1" customWidth="1"/>
    <col min="6662" max="6665" width="9.1796875" style="2"/>
    <col min="6666" max="6667" width="9.81640625" style="2" bestFit="1" customWidth="1"/>
    <col min="6668" max="6916" width="9.1796875" style="2"/>
    <col min="6917" max="6917" width="10.1796875" style="2" bestFit="1" customWidth="1"/>
    <col min="6918" max="6921" width="9.1796875" style="2"/>
    <col min="6922" max="6923" width="9.81640625" style="2" bestFit="1" customWidth="1"/>
    <col min="6924" max="7172" width="9.1796875" style="2"/>
    <col min="7173" max="7173" width="10.1796875" style="2" bestFit="1" customWidth="1"/>
    <col min="7174" max="7177" width="9.1796875" style="2"/>
    <col min="7178" max="7179" width="9.81640625" style="2" bestFit="1" customWidth="1"/>
    <col min="7180" max="7428" width="9.1796875" style="2"/>
    <col min="7429" max="7429" width="10.1796875" style="2" bestFit="1" customWidth="1"/>
    <col min="7430" max="7433" width="9.1796875" style="2"/>
    <col min="7434" max="7435" width="9.81640625" style="2" bestFit="1" customWidth="1"/>
    <col min="7436" max="7684" width="9.1796875" style="2"/>
    <col min="7685" max="7685" width="10.1796875" style="2" bestFit="1" customWidth="1"/>
    <col min="7686" max="7689" width="9.1796875" style="2"/>
    <col min="7690" max="7691" width="9.81640625" style="2" bestFit="1" customWidth="1"/>
    <col min="7692" max="7940" width="9.1796875" style="2"/>
    <col min="7941" max="7941" width="10.1796875" style="2" bestFit="1" customWidth="1"/>
    <col min="7942" max="7945" width="9.1796875" style="2"/>
    <col min="7946" max="7947" width="9.81640625" style="2" bestFit="1" customWidth="1"/>
    <col min="7948" max="8196" width="9.1796875" style="2"/>
    <col min="8197" max="8197" width="10.1796875" style="2" bestFit="1" customWidth="1"/>
    <col min="8198" max="8201" width="9.1796875" style="2"/>
    <col min="8202" max="8203" width="9.81640625" style="2" bestFit="1" customWidth="1"/>
    <col min="8204" max="8452" width="9.1796875" style="2"/>
    <col min="8453" max="8453" width="10.1796875" style="2" bestFit="1" customWidth="1"/>
    <col min="8454" max="8457" width="9.1796875" style="2"/>
    <col min="8458" max="8459" width="9.81640625" style="2" bestFit="1" customWidth="1"/>
    <col min="8460" max="8708" width="9.1796875" style="2"/>
    <col min="8709" max="8709" width="10.1796875" style="2" bestFit="1" customWidth="1"/>
    <col min="8710" max="8713" width="9.1796875" style="2"/>
    <col min="8714" max="8715" width="9.81640625" style="2" bestFit="1" customWidth="1"/>
    <col min="8716" max="8964" width="9.1796875" style="2"/>
    <col min="8965" max="8965" width="10.1796875" style="2" bestFit="1" customWidth="1"/>
    <col min="8966" max="8969" width="9.1796875" style="2"/>
    <col min="8970" max="8971" width="9.81640625" style="2" bestFit="1" customWidth="1"/>
    <col min="8972" max="9220" width="9.1796875" style="2"/>
    <col min="9221" max="9221" width="10.1796875" style="2" bestFit="1" customWidth="1"/>
    <col min="9222" max="9225" width="9.1796875" style="2"/>
    <col min="9226" max="9227" width="9.81640625" style="2" bestFit="1" customWidth="1"/>
    <col min="9228" max="9476" width="9.1796875" style="2"/>
    <col min="9477" max="9477" width="10.1796875" style="2" bestFit="1" customWidth="1"/>
    <col min="9478" max="9481" width="9.1796875" style="2"/>
    <col min="9482" max="9483" width="9.81640625" style="2" bestFit="1" customWidth="1"/>
    <col min="9484" max="9732" width="9.1796875" style="2"/>
    <col min="9733" max="9733" width="10.1796875" style="2" bestFit="1" customWidth="1"/>
    <col min="9734" max="9737" width="9.1796875" style="2"/>
    <col min="9738" max="9739" width="9.81640625" style="2" bestFit="1" customWidth="1"/>
    <col min="9740" max="9988" width="9.1796875" style="2"/>
    <col min="9989" max="9989" width="10.1796875" style="2" bestFit="1" customWidth="1"/>
    <col min="9990" max="9993" width="9.1796875" style="2"/>
    <col min="9994" max="9995" width="9.81640625" style="2" bestFit="1" customWidth="1"/>
    <col min="9996" max="10244" width="9.1796875" style="2"/>
    <col min="10245" max="10245" width="10.1796875" style="2" bestFit="1" customWidth="1"/>
    <col min="10246" max="10249" width="9.1796875" style="2"/>
    <col min="10250" max="10251" width="9.81640625" style="2" bestFit="1" customWidth="1"/>
    <col min="10252" max="10500" width="9.1796875" style="2"/>
    <col min="10501" max="10501" width="10.1796875" style="2" bestFit="1" customWidth="1"/>
    <col min="10502" max="10505" width="9.1796875" style="2"/>
    <col min="10506" max="10507" width="9.81640625" style="2" bestFit="1" customWidth="1"/>
    <col min="10508" max="10756" width="9.1796875" style="2"/>
    <col min="10757" max="10757" width="10.1796875" style="2" bestFit="1" customWidth="1"/>
    <col min="10758" max="10761" width="9.1796875" style="2"/>
    <col min="10762" max="10763" width="9.81640625" style="2" bestFit="1" customWidth="1"/>
    <col min="10764" max="11012" width="9.1796875" style="2"/>
    <col min="11013" max="11013" width="10.1796875" style="2" bestFit="1" customWidth="1"/>
    <col min="11014" max="11017" width="9.1796875" style="2"/>
    <col min="11018" max="11019" width="9.81640625" style="2" bestFit="1" customWidth="1"/>
    <col min="11020" max="11268" width="9.1796875" style="2"/>
    <col min="11269" max="11269" width="10.1796875" style="2" bestFit="1" customWidth="1"/>
    <col min="11270" max="11273" width="9.1796875" style="2"/>
    <col min="11274" max="11275" width="9.81640625" style="2" bestFit="1" customWidth="1"/>
    <col min="11276" max="11524" width="9.1796875" style="2"/>
    <col min="11525" max="11525" width="10.1796875" style="2" bestFit="1" customWidth="1"/>
    <col min="11526" max="11529" width="9.1796875" style="2"/>
    <col min="11530" max="11531" width="9.81640625" style="2" bestFit="1" customWidth="1"/>
    <col min="11532" max="11780" width="9.1796875" style="2"/>
    <col min="11781" max="11781" width="10.1796875" style="2" bestFit="1" customWidth="1"/>
    <col min="11782" max="11785" width="9.1796875" style="2"/>
    <col min="11786" max="11787" width="9.81640625" style="2" bestFit="1" customWidth="1"/>
    <col min="11788" max="12036" width="9.1796875" style="2"/>
    <col min="12037" max="12037" width="10.1796875" style="2" bestFit="1" customWidth="1"/>
    <col min="12038" max="12041" width="9.1796875" style="2"/>
    <col min="12042" max="12043" width="9.81640625" style="2" bestFit="1" customWidth="1"/>
    <col min="12044" max="12292" width="9.1796875" style="2"/>
    <col min="12293" max="12293" width="10.1796875" style="2" bestFit="1" customWidth="1"/>
    <col min="12294" max="12297" width="9.1796875" style="2"/>
    <col min="12298" max="12299" width="9.81640625" style="2" bestFit="1" customWidth="1"/>
    <col min="12300" max="12548" width="9.1796875" style="2"/>
    <col min="12549" max="12549" width="10.1796875" style="2" bestFit="1" customWidth="1"/>
    <col min="12550" max="12553" width="9.1796875" style="2"/>
    <col min="12554" max="12555" width="9.81640625" style="2" bestFit="1" customWidth="1"/>
    <col min="12556" max="12804" width="9.1796875" style="2"/>
    <col min="12805" max="12805" width="10.1796875" style="2" bestFit="1" customWidth="1"/>
    <col min="12806" max="12809" width="9.1796875" style="2"/>
    <col min="12810" max="12811" width="9.81640625" style="2" bestFit="1" customWidth="1"/>
    <col min="12812" max="13060" width="9.1796875" style="2"/>
    <col min="13061" max="13061" width="10.1796875" style="2" bestFit="1" customWidth="1"/>
    <col min="13062" max="13065" width="9.1796875" style="2"/>
    <col min="13066" max="13067" width="9.81640625" style="2" bestFit="1" customWidth="1"/>
    <col min="13068" max="13316" width="9.1796875" style="2"/>
    <col min="13317" max="13317" width="10.1796875" style="2" bestFit="1" customWidth="1"/>
    <col min="13318" max="13321" width="9.1796875" style="2"/>
    <col min="13322" max="13323" width="9.81640625" style="2" bestFit="1" customWidth="1"/>
    <col min="13324" max="13572" width="9.1796875" style="2"/>
    <col min="13573" max="13573" width="10.1796875" style="2" bestFit="1" customWidth="1"/>
    <col min="13574" max="13577" width="9.1796875" style="2"/>
    <col min="13578" max="13579" width="9.81640625" style="2" bestFit="1" customWidth="1"/>
    <col min="13580" max="13828" width="9.1796875" style="2"/>
    <col min="13829" max="13829" width="10.1796875" style="2" bestFit="1" customWidth="1"/>
    <col min="13830" max="13833" width="9.1796875" style="2"/>
    <col min="13834" max="13835" width="9.81640625" style="2" bestFit="1" customWidth="1"/>
    <col min="13836" max="14084" width="9.1796875" style="2"/>
    <col min="14085" max="14085" width="10.1796875" style="2" bestFit="1" customWidth="1"/>
    <col min="14086" max="14089" width="9.1796875" style="2"/>
    <col min="14090" max="14091" width="9.81640625" style="2" bestFit="1" customWidth="1"/>
    <col min="14092" max="14340" width="9.1796875" style="2"/>
    <col min="14341" max="14341" width="10.1796875" style="2" bestFit="1" customWidth="1"/>
    <col min="14342" max="14345" width="9.1796875" style="2"/>
    <col min="14346" max="14347" width="9.81640625" style="2" bestFit="1" customWidth="1"/>
    <col min="14348" max="14596" width="9.1796875" style="2"/>
    <col min="14597" max="14597" width="10.1796875" style="2" bestFit="1" customWidth="1"/>
    <col min="14598" max="14601" width="9.1796875" style="2"/>
    <col min="14602" max="14603" width="9.81640625" style="2" bestFit="1" customWidth="1"/>
    <col min="14604" max="14852" width="9.1796875" style="2"/>
    <col min="14853" max="14853" width="10.1796875" style="2" bestFit="1" customWidth="1"/>
    <col min="14854" max="14857" width="9.1796875" style="2"/>
    <col min="14858" max="14859" width="9.81640625" style="2" bestFit="1" customWidth="1"/>
    <col min="14860" max="15108" width="9.1796875" style="2"/>
    <col min="15109" max="15109" width="10.1796875" style="2" bestFit="1" customWidth="1"/>
    <col min="15110" max="15113" width="9.1796875" style="2"/>
    <col min="15114" max="15115" width="9.81640625" style="2" bestFit="1" customWidth="1"/>
    <col min="15116" max="15364" width="9.1796875" style="2"/>
    <col min="15365" max="15365" width="10.1796875" style="2" bestFit="1" customWidth="1"/>
    <col min="15366" max="15369" width="9.1796875" style="2"/>
    <col min="15370" max="15371" width="9.81640625" style="2" bestFit="1" customWidth="1"/>
    <col min="15372" max="15620" width="9.1796875" style="2"/>
    <col min="15621" max="15621" width="10.1796875" style="2" bestFit="1" customWidth="1"/>
    <col min="15622" max="15625" width="9.1796875" style="2"/>
    <col min="15626" max="15627" width="9.81640625" style="2" bestFit="1" customWidth="1"/>
    <col min="15628" max="15876" width="9.1796875" style="2"/>
    <col min="15877" max="15877" width="10.1796875" style="2" bestFit="1" customWidth="1"/>
    <col min="15878" max="15881" width="9.1796875" style="2"/>
    <col min="15882" max="15883" width="9.81640625" style="2" bestFit="1" customWidth="1"/>
    <col min="15884" max="16132" width="9.1796875" style="2"/>
    <col min="16133" max="16133" width="10.1796875" style="2" bestFit="1" customWidth="1"/>
    <col min="16134" max="16137" width="9.1796875" style="2"/>
    <col min="16138" max="16139" width="9.81640625" style="2" bestFit="1" customWidth="1"/>
    <col min="16140" max="16384" width="9.1796875" style="2"/>
  </cols>
  <sheetData>
    <row r="1" spans="1:23" ht="15.5" x14ac:dyDescent="0.25">
      <c r="A1" s="222" t="s">
        <v>11</v>
      </c>
      <c r="B1" s="222"/>
      <c r="C1" s="223"/>
      <c r="D1" s="223"/>
      <c r="E1" s="223"/>
      <c r="F1" s="223"/>
      <c r="G1" s="223"/>
      <c r="H1" s="223"/>
      <c r="I1" s="223"/>
      <c r="J1" s="223"/>
      <c r="K1" s="223"/>
      <c r="L1" s="1"/>
    </row>
    <row r="2" spans="1:23" ht="15.5" x14ac:dyDescent="0.25">
      <c r="A2" s="3"/>
      <c r="B2" s="3"/>
      <c r="C2" s="63"/>
      <c r="D2" s="224" t="s">
        <v>12</v>
      </c>
      <c r="E2" s="224"/>
      <c r="F2" s="77">
        <v>43466</v>
      </c>
      <c r="G2" s="64" t="s">
        <v>0</v>
      </c>
      <c r="H2" s="77">
        <v>43830</v>
      </c>
      <c r="I2" s="65"/>
      <c r="J2" s="63"/>
      <c r="K2" s="66" t="s">
        <v>14</v>
      </c>
      <c r="L2" s="4"/>
      <c r="W2" s="5"/>
    </row>
    <row r="3" spans="1:23" ht="15.75" customHeight="1" x14ac:dyDescent="0.25">
      <c r="A3" s="219" t="s">
        <v>13</v>
      </c>
      <c r="B3" s="219" t="s">
        <v>202</v>
      </c>
      <c r="C3" s="220" t="s">
        <v>182</v>
      </c>
      <c r="D3" s="220"/>
      <c r="E3" s="220"/>
      <c r="F3" s="220"/>
      <c r="G3" s="220"/>
      <c r="H3" s="220"/>
      <c r="I3" s="220"/>
      <c r="J3" s="220" t="s">
        <v>183</v>
      </c>
      <c r="K3" s="225" t="s">
        <v>203</v>
      </c>
    </row>
    <row r="4" spans="1:23" ht="70" x14ac:dyDescent="0.25">
      <c r="A4" s="219"/>
      <c r="B4" s="221"/>
      <c r="C4" s="67" t="s">
        <v>184</v>
      </c>
      <c r="D4" s="67" t="s">
        <v>185</v>
      </c>
      <c r="E4" s="68" t="s">
        <v>186</v>
      </c>
      <c r="F4" s="68" t="s">
        <v>187</v>
      </c>
      <c r="G4" s="68" t="s">
        <v>188</v>
      </c>
      <c r="H4" s="68" t="s">
        <v>189</v>
      </c>
      <c r="I4" s="68" t="s">
        <v>190</v>
      </c>
      <c r="J4" s="220"/>
      <c r="K4" s="226"/>
    </row>
    <row r="5" spans="1:23" ht="14" x14ac:dyDescent="0.25">
      <c r="A5" s="6">
        <v>1</v>
      </c>
      <c r="B5" s="7">
        <v>2</v>
      </c>
      <c r="C5" s="8">
        <v>3</v>
      </c>
      <c r="D5" s="8">
        <v>4</v>
      </c>
      <c r="E5" s="8">
        <v>5</v>
      </c>
      <c r="F5" s="8">
        <v>6</v>
      </c>
      <c r="G5" s="8">
        <v>7</v>
      </c>
      <c r="H5" s="9">
        <v>8</v>
      </c>
      <c r="I5" s="8">
        <v>9</v>
      </c>
      <c r="J5" s="8">
        <v>10</v>
      </c>
      <c r="K5" s="10">
        <v>11</v>
      </c>
    </row>
    <row r="6" spans="1:23" ht="28" x14ac:dyDescent="0.25">
      <c r="A6" s="11" t="s">
        <v>207</v>
      </c>
      <c r="B6" s="12">
        <v>1</v>
      </c>
      <c r="C6" s="69">
        <v>46357000</v>
      </c>
      <c r="D6" s="69">
        <v>13860181</v>
      </c>
      <c r="E6" s="69">
        <v>141000</v>
      </c>
      <c r="F6" s="69">
        <v>-4404571</v>
      </c>
      <c r="G6" s="69">
        <v>-17590812</v>
      </c>
      <c r="H6" s="69">
        <v>0</v>
      </c>
      <c r="I6" s="69">
        <v>0</v>
      </c>
      <c r="J6" s="69">
        <v>0</v>
      </c>
      <c r="K6" s="70">
        <f>SUM(C6:J6)</f>
        <v>38362798</v>
      </c>
    </row>
    <row r="7" spans="1:23" ht="14.5" x14ac:dyDescent="0.25">
      <c r="A7" s="6" t="s">
        <v>191</v>
      </c>
      <c r="B7" s="13">
        <v>2</v>
      </c>
      <c r="C7" s="69">
        <v>0</v>
      </c>
      <c r="D7" s="69">
        <v>0</v>
      </c>
      <c r="E7" s="69">
        <v>0</v>
      </c>
      <c r="F7" s="69">
        <v>0</v>
      </c>
      <c r="G7" s="69">
        <v>-287207</v>
      </c>
      <c r="H7" s="69">
        <v>0</v>
      </c>
      <c r="I7" s="69">
        <v>0</v>
      </c>
      <c r="J7" s="69">
        <v>0</v>
      </c>
      <c r="K7" s="70">
        <f t="shared" ref="K7:K31" si="0">SUM(C7:J7)</f>
        <v>-287207</v>
      </c>
    </row>
    <row r="8" spans="1:23" ht="14.5" x14ac:dyDescent="0.25">
      <c r="A8" s="6" t="s">
        <v>192</v>
      </c>
      <c r="B8" s="13">
        <v>3</v>
      </c>
      <c r="C8" s="69">
        <v>0</v>
      </c>
      <c r="D8" s="69">
        <v>0</v>
      </c>
      <c r="E8" s="69">
        <v>0</v>
      </c>
      <c r="F8" s="69">
        <v>0</v>
      </c>
      <c r="G8" s="69">
        <v>0</v>
      </c>
      <c r="H8" s="69">
        <v>0</v>
      </c>
      <c r="I8" s="69">
        <v>0</v>
      </c>
      <c r="J8" s="69">
        <v>0</v>
      </c>
      <c r="K8" s="70">
        <f t="shared" si="0"/>
        <v>0</v>
      </c>
    </row>
    <row r="9" spans="1:23" ht="28" x14ac:dyDescent="0.25">
      <c r="A9" s="14" t="s">
        <v>208</v>
      </c>
      <c r="B9" s="15">
        <v>4</v>
      </c>
      <c r="C9" s="71">
        <f>C6+C7+C8</f>
        <v>46357000</v>
      </c>
      <c r="D9" s="71">
        <f t="shared" ref="D9:J9" si="1">D6+D7+D8</f>
        <v>13860181</v>
      </c>
      <c r="E9" s="71">
        <f t="shared" si="1"/>
        <v>141000</v>
      </c>
      <c r="F9" s="71">
        <f t="shared" si="1"/>
        <v>-4404571</v>
      </c>
      <c r="G9" s="71">
        <f t="shared" si="1"/>
        <v>-17878019</v>
      </c>
      <c r="H9" s="71">
        <f t="shared" si="1"/>
        <v>0</v>
      </c>
      <c r="I9" s="71">
        <f t="shared" si="1"/>
        <v>0</v>
      </c>
      <c r="J9" s="71">
        <f t="shared" si="1"/>
        <v>0</v>
      </c>
      <c r="K9" s="71">
        <f t="shared" si="0"/>
        <v>38075591</v>
      </c>
    </row>
    <row r="10" spans="1:23" ht="14.5" x14ac:dyDescent="0.25">
      <c r="A10" s="6" t="s">
        <v>193</v>
      </c>
      <c r="B10" s="13">
        <v>5</v>
      </c>
      <c r="C10" s="69">
        <v>0</v>
      </c>
      <c r="D10" s="69">
        <v>0</v>
      </c>
      <c r="E10" s="69">
        <v>0</v>
      </c>
      <c r="F10" s="69">
        <v>1310533</v>
      </c>
      <c r="G10" s="69">
        <v>0</v>
      </c>
      <c r="H10" s="69">
        <v>0</v>
      </c>
      <c r="I10" s="69">
        <v>0</v>
      </c>
      <c r="J10" s="69">
        <v>0</v>
      </c>
      <c r="K10" s="70">
        <f t="shared" si="0"/>
        <v>1310533</v>
      </c>
    </row>
    <row r="11" spans="1:23" ht="28" x14ac:dyDescent="0.25">
      <c r="A11" s="6" t="s">
        <v>194</v>
      </c>
      <c r="B11" s="13">
        <v>6</v>
      </c>
      <c r="C11" s="69">
        <v>0</v>
      </c>
      <c r="D11" s="69">
        <v>0</v>
      </c>
      <c r="E11" s="69">
        <v>0</v>
      </c>
      <c r="F11" s="69">
        <v>0</v>
      </c>
      <c r="G11" s="69">
        <v>0</v>
      </c>
      <c r="H11" s="69">
        <v>0</v>
      </c>
      <c r="I11" s="69">
        <v>0</v>
      </c>
      <c r="J11" s="69">
        <v>0</v>
      </c>
      <c r="K11" s="70">
        <f t="shared" si="0"/>
        <v>0</v>
      </c>
    </row>
    <row r="12" spans="1:23" ht="14.5" x14ac:dyDescent="0.25">
      <c r="A12" s="6" t="s">
        <v>195</v>
      </c>
      <c r="B12" s="13">
        <v>7</v>
      </c>
      <c r="C12" s="69">
        <v>0</v>
      </c>
      <c r="D12" s="69">
        <v>0</v>
      </c>
      <c r="E12" s="69">
        <v>0</v>
      </c>
      <c r="F12" s="69">
        <v>0</v>
      </c>
      <c r="G12" s="69">
        <v>0</v>
      </c>
      <c r="H12" s="69">
        <v>0</v>
      </c>
      <c r="I12" s="69">
        <v>0</v>
      </c>
      <c r="J12" s="69">
        <v>0</v>
      </c>
      <c r="K12" s="70">
        <f t="shared" si="0"/>
        <v>0</v>
      </c>
    </row>
    <row r="13" spans="1:23" ht="42" x14ac:dyDescent="0.25">
      <c r="A13" s="14" t="s">
        <v>196</v>
      </c>
      <c r="B13" s="15">
        <v>8</v>
      </c>
      <c r="C13" s="71">
        <f>C10+C11+C12</f>
        <v>0</v>
      </c>
      <c r="D13" s="71">
        <f t="shared" ref="D13:J13" si="2">D10+D11+D12</f>
        <v>0</v>
      </c>
      <c r="E13" s="71">
        <f t="shared" si="2"/>
        <v>0</v>
      </c>
      <c r="F13" s="71">
        <f t="shared" si="2"/>
        <v>1310533</v>
      </c>
      <c r="G13" s="71">
        <f t="shared" si="2"/>
        <v>0</v>
      </c>
      <c r="H13" s="71">
        <f t="shared" si="2"/>
        <v>0</v>
      </c>
      <c r="I13" s="71">
        <f t="shared" si="2"/>
        <v>0</v>
      </c>
      <c r="J13" s="71">
        <f t="shared" si="2"/>
        <v>0</v>
      </c>
      <c r="K13" s="71">
        <f t="shared" si="0"/>
        <v>1310533</v>
      </c>
    </row>
    <row r="14" spans="1:23" ht="14.5" x14ac:dyDescent="0.25">
      <c r="A14" s="6" t="s">
        <v>197</v>
      </c>
      <c r="B14" s="13">
        <v>9</v>
      </c>
      <c r="C14" s="69">
        <v>0</v>
      </c>
      <c r="D14" s="69">
        <v>0</v>
      </c>
      <c r="E14" s="69">
        <v>0</v>
      </c>
      <c r="F14" s="69">
        <v>0</v>
      </c>
      <c r="G14" s="69">
        <v>0</v>
      </c>
      <c r="H14" s="69">
        <v>0</v>
      </c>
      <c r="I14" s="69">
        <v>0</v>
      </c>
      <c r="J14" s="69">
        <v>0</v>
      </c>
      <c r="K14" s="70">
        <f t="shared" si="0"/>
        <v>0</v>
      </c>
    </row>
    <row r="15" spans="1:23" ht="14.5" x14ac:dyDescent="0.25">
      <c r="A15" s="6" t="s">
        <v>198</v>
      </c>
      <c r="B15" s="16">
        <v>10</v>
      </c>
      <c r="C15" s="69">
        <v>0</v>
      </c>
      <c r="D15" s="69">
        <v>0</v>
      </c>
      <c r="E15" s="69">
        <v>0</v>
      </c>
      <c r="F15" s="69">
        <v>0</v>
      </c>
      <c r="G15" s="69">
        <v>0</v>
      </c>
      <c r="H15" s="69">
        <v>0</v>
      </c>
      <c r="I15" s="69">
        <v>0</v>
      </c>
      <c r="J15" s="69">
        <v>0</v>
      </c>
      <c r="K15" s="70">
        <f t="shared" si="0"/>
        <v>0</v>
      </c>
    </row>
    <row r="16" spans="1:23" ht="14.5" x14ac:dyDescent="0.25">
      <c r="A16" s="6" t="s">
        <v>199</v>
      </c>
      <c r="B16" s="16">
        <v>11</v>
      </c>
      <c r="C16" s="69">
        <v>0</v>
      </c>
      <c r="D16" s="69">
        <v>0</v>
      </c>
      <c r="E16" s="69">
        <v>0</v>
      </c>
      <c r="F16" s="69">
        <v>0</v>
      </c>
      <c r="G16" s="69">
        <v>0</v>
      </c>
      <c r="H16" s="69">
        <v>0</v>
      </c>
      <c r="I16" s="69">
        <v>0</v>
      </c>
      <c r="J16" s="69">
        <v>0</v>
      </c>
      <c r="K16" s="70">
        <f t="shared" si="0"/>
        <v>0</v>
      </c>
    </row>
    <row r="17" spans="1:11" ht="14.5" x14ac:dyDescent="0.25">
      <c r="A17" s="6" t="s">
        <v>200</v>
      </c>
      <c r="B17" s="16">
        <v>12</v>
      </c>
      <c r="C17" s="69">
        <v>0</v>
      </c>
      <c r="D17" s="69">
        <v>0</v>
      </c>
      <c r="E17" s="69">
        <v>0</v>
      </c>
      <c r="F17" s="69">
        <v>4404571</v>
      </c>
      <c r="G17" s="69">
        <v>-4404571</v>
      </c>
      <c r="H17" s="69">
        <v>0</v>
      </c>
      <c r="I17" s="69">
        <v>0</v>
      </c>
      <c r="J17" s="69">
        <v>0</v>
      </c>
      <c r="K17" s="70">
        <f t="shared" si="0"/>
        <v>0</v>
      </c>
    </row>
    <row r="18" spans="1:11" ht="28" x14ac:dyDescent="0.25">
      <c r="A18" s="14" t="s">
        <v>209</v>
      </c>
      <c r="B18" s="17">
        <v>13</v>
      </c>
      <c r="C18" s="71">
        <f>C17+C16+C15+C14+C13+C9</f>
        <v>46357000</v>
      </c>
      <c r="D18" s="71">
        <f t="shared" ref="D18:J18" si="3">D17+D16+D15+D14+D13+D9</f>
        <v>13860181</v>
      </c>
      <c r="E18" s="71">
        <f t="shared" si="3"/>
        <v>141000</v>
      </c>
      <c r="F18" s="71">
        <f t="shared" si="3"/>
        <v>1310533</v>
      </c>
      <c r="G18" s="71">
        <f t="shared" si="3"/>
        <v>-22282590</v>
      </c>
      <c r="H18" s="71">
        <f t="shared" si="3"/>
        <v>0</v>
      </c>
      <c r="I18" s="71">
        <f t="shared" si="3"/>
        <v>0</v>
      </c>
      <c r="J18" s="71">
        <f t="shared" si="3"/>
        <v>0</v>
      </c>
      <c r="K18" s="71">
        <f t="shared" si="0"/>
        <v>39386124</v>
      </c>
    </row>
    <row r="19" spans="1:11" ht="14.5" x14ac:dyDescent="0.25">
      <c r="A19" s="18" t="s">
        <v>210</v>
      </c>
      <c r="B19" s="19">
        <v>14</v>
      </c>
      <c r="C19" s="72">
        <v>46357000</v>
      </c>
      <c r="D19" s="72">
        <v>13860181</v>
      </c>
      <c r="E19" s="72">
        <v>141000</v>
      </c>
      <c r="F19" s="72">
        <v>1310533</v>
      </c>
      <c r="G19" s="72">
        <v>-22282590</v>
      </c>
      <c r="H19" s="72">
        <v>0</v>
      </c>
      <c r="I19" s="72">
        <v>0</v>
      </c>
      <c r="J19" s="72">
        <v>0</v>
      </c>
      <c r="K19" s="73">
        <f t="shared" si="0"/>
        <v>39386124</v>
      </c>
    </row>
    <row r="20" spans="1:11" ht="14.5" x14ac:dyDescent="0.25">
      <c r="A20" s="20" t="s">
        <v>191</v>
      </c>
      <c r="B20" s="21">
        <v>15</v>
      </c>
      <c r="C20" s="72">
        <v>0</v>
      </c>
      <c r="D20" s="72">
        <v>0</v>
      </c>
      <c r="E20" s="72">
        <v>0</v>
      </c>
      <c r="F20" s="72">
        <v>0</v>
      </c>
      <c r="G20" s="72">
        <v>0</v>
      </c>
      <c r="H20" s="72">
        <v>0</v>
      </c>
      <c r="I20" s="72">
        <v>0</v>
      </c>
      <c r="J20" s="72">
        <v>0</v>
      </c>
      <c r="K20" s="73">
        <f t="shared" si="0"/>
        <v>0</v>
      </c>
    </row>
    <row r="21" spans="1:11" ht="14.5" x14ac:dyDescent="0.25">
      <c r="A21" s="6" t="s">
        <v>192</v>
      </c>
      <c r="B21" s="7">
        <v>16</v>
      </c>
      <c r="C21" s="69">
        <v>0</v>
      </c>
      <c r="D21" s="69">
        <v>0</v>
      </c>
      <c r="E21" s="69">
        <v>0</v>
      </c>
      <c r="F21" s="69">
        <v>0</v>
      </c>
      <c r="G21" s="69">
        <v>0</v>
      </c>
      <c r="H21" s="69">
        <v>0</v>
      </c>
      <c r="I21" s="69">
        <v>0</v>
      </c>
      <c r="J21" s="69">
        <v>0</v>
      </c>
      <c r="K21" s="70">
        <f t="shared" si="0"/>
        <v>0</v>
      </c>
    </row>
    <row r="22" spans="1:11" ht="28" x14ac:dyDescent="0.25">
      <c r="A22" s="14" t="s">
        <v>211</v>
      </c>
      <c r="B22" s="22">
        <v>17</v>
      </c>
      <c r="C22" s="71">
        <f>C19+C20+C21</f>
        <v>46357000</v>
      </c>
      <c r="D22" s="71">
        <f t="shared" ref="D22:J22" si="4">D19+D20+D21</f>
        <v>13860181</v>
      </c>
      <c r="E22" s="71">
        <f t="shared" si="4"/>
        <v>141000</v>
      </c>
      <c r="F22" s="71">
        <f t="shared" si="4"/>
        <v>1310533</v>
      </c>
      <c r="G22" s="71">
        <f t="shared" si="4"/>
        <v>-22282590</v>
      </c>
      <c r="H22" s="71">
        <f t="shared" si="4"/>
        <v>0</v>
      </c>
      <c r="I22" s="71">
        <f t="shared" si="4"/>
        <v>0</v>
      </c>
      <c r="J22" s="71">
        <f t="shared" si="4"/>
        <v>0</v>
      </c>
      <c r="K22" s="71">
        <f t="shared" si="0"/>
        <v>39386124</v>
      </c>
    </row>
    <row r="23" spans="1:11" ht="14.5" x14ac:dyDescent="0.25">
      <c r="A23" s="6" t="s">
        <v>193</v>
      </c>
      <c r="B23" s="7">
        <v>18</v>
      </c>
      <c r="C23" s="69">
        <v>0</v>
      </c>
      <c r="D23" s="69">
        <v>0</v>
      </c>
      <c r="E23" s="69">
        <v>0</v>
      </c>
      <c r="F23" s="69">
        <v>1193751</v>
      </c>
      <c r="G23" s="69">
        <v>0</v>
      </c>
      <c r="H23" s="69">
        <v>0</v>
      </c>
      <c r="I23" s="69">
        <v>0</v>
      </c>
      <c r="J23" s="69">
        <v>0</v>
      </c>
      <c r="K23" s="70">
        <f t="shared" si="0"/>
        <v>1193751</v>
      </c>
    </row>
    <row r="24" spans="1:11" ht="28" x14ac:dyDescent="0.25">
      <c r="A24" s="6" t="s">
        <v>194</v>
      </c>
      <c r="B24" s="7">
        <v>19</v>
      </c>
      <c r="C24" s="69">
        <v>0</v>
      </c>
      <c r="D24" s="69">
        <v>0</v>
      </c>
      <c r="E24" s="69">
        <v>0</v>
      </c>
      <c r="F24" s="69">
        <v>0</v>
      </c>
      <c r="G24" s="69">
        <v>0</v>
      </c>
      <c r="H24" s="69">
        <v>0</v>
      </c>
      <c r="I24" s="69">
        <v>0</v>
      </c>
      <c r="J24" s="69">
        <v>0</v>
      </c>
      <c r="K24" s="70">
        <f t="shared" si="0"/>
        <v>0</v>
      </c>
    </row>
    <row r="25" spans="1:11" ht="14.5" x14ac:dyDescent="0.25">
      <c r="A25" s="6" t="s">
        <v>195</v>
      </c>
      <c r="B25" s="7">
        <v>20</v>
      </c>
      <c r="C25" s="69">
        <v>0</v>
      </c>
      <c r="D25" s="69">
        <v>0</v>
      </c>
      <c r="E25" s="69">
        <v>0</v>
      </c>
      <c r="F25" s="69">
        <v>0</v>
      </c>
      <c r="G25" s="69">
        <v>0</v>
      </c>
      <c r="H25" s="69">
        <v>0</v>
      </c>
      <c r="I25" s="69">
        <v>0</v>
      </c>
      <c r="J25" s="69">
        <v>0</v>
      </c>
      <c r="K25" s="70">
        <f t="shared" si="0"/>
        <v>0</v>
      </c>
    </row>
    <row r="26" spans="1:11" ht="28" x14ac:dyDescent="0.25">
      <c r="A26" s="14" t="s">
        <v>201</v>
      </c>
      <c r="B26" s="22">
        <v>21</v>
      </c>
      <c r="C26" s="71">
        <f>C23+C24+C25</f>
        <v>0</v>
      </c>
      <c r="D26" s="71">
        <f t="shared" ref="D26:J26" si="5">D23+D24+D25</f>
        <v>0</v>
      </c>
      <c r="E26" s="71">
        <f t="shared" si="5"/>
        <v>0</v>
      </c>
      <c r="F26" s="71">
        <f t="shared" si="5"/>
        <v>1193751</v>
      </c>
      <c r="G26" s="71">
        <f t="shared" si="5"/>
        <v>0</v>
      </c>
      <c r="H26" s="71">
        <f t="shared" si="5"/>
        <v>0</v>
      </c>
      <c r="I26" s="71">
        <f t="shared" si="5"/>
        <v>0</v>
      </c>
      <c r="J26" s="71">
        <f t="shared" si="5"/>
        <v>0</v>
      </c>
      <c r="K26" s="71">
        <f t="shared" si="0"/>
        <v>1193751</v>
      </c>
    </row>
    <row r="27" spans="1:11" ht="14.5" x14ac:dyDescent="0.25">
      <c r="A27" s="6" t="s">
        <v>197</v>
      </c>
      <c r="B27" s="7">
        <v>22</v>
      </c>
      <c r="C27" s="69">
        <v>0</v>
      </c>
      <c r="D27" s="69">
        <v>0</v>
      </c>
      <c r="E27" s="69">
        <v>0</v>
      </c>
      <c r="F27" s="69">
        <v>0</v>
      </c>
      <c r="G27" s="69">
        <v>0</v>
      </c>
      <c r="H27" s="69">
        <v>0</v>
      </c>
      <c r="I27" s="69">
        <v>0</v>
      </c>
      <c r="J27" s="69">
        <v>0</v>
      </c>
      <c r="K27" s="70">
        <f t="shared" si="0"/>
        <v>0</v>
      </c>
    </row>
    <row r="28" spans="1:11" ht="14.5" x14ac:dyDescent="0.25">
      <c r="A28" s="6" t="s">
        <v>198</v>
      </c>
      <c r="B28" s="7">
        <v>23</v>
      </c>
      <c r="C28" s="69">
        <v>0</v>
      </c>
      <c r="D28" s="69">
        <v>0</v>
      </c>
      <c r="E28" s="69">
        <v>0</v>
      </c>
      <c r="F28" s="69">
        <v>0</v>
      </c>
      <c r="G28" s="69">
        <v>0</v>
      </c>
      <c r="H28" s="69">
        <v>0</v>
      </c>
      <c r="I28" s="69">
        <v>0</v>
      </c>
      <c r="J28" s="69">
        <v>0</v>
      </c>
      <c r="K28" s="70">
        <f t="shared" si="0"/>
        <v>0</v>
      </c>
    </row>
    <row r="29" spans="1:11" ht="14.5" x14ac:dyDescent="0.25">
      <c r="A29" s="6" t="s">
        <v>199</v>
      </c>
      <c r="B29" s="7">
        <v>24</v>
      </c>
      <c r="C29" s="69">
        <v>0</v>
      </c>
      <c r="D29" s="69">
        <v>0</v>
      </c>
      <c r="E29" s="69">
        <v>0</v>
      </c>
      <c r="F29" s="69">
        <v>0</v>
      </c>
      <c r="G29" s="69">
        <v>0</v>
      </c>
      <c r="H29" s="69">
        <v>0</v>
      </c>
      <c r="I29" s="69">
        <v>0</v>
      </c>
      <c r="J29" s="69">
        <v>0</v>
      </c>
      <c r="K29" s="70">
        <f t="shared" si="0"/>
        <v>0</v>
      </c>
    </row>
    <row r="30" spans="1:11" ht="14.5" x14ac:dyDescent="0.25">
      <c r="A30" s="6" t="s">
        <v>200</v>
      </c>
      <c r="B30" s="7">
        <v>25</v>
      </c>
      <c r="C30" s="69">
        <v>0</v>
      </c>
      <c r="D30" s="69">
        <v>0</v>
      </c>
      <c r="E30" s="69">
        <v>0</v>
      </c>
      <c r="F30" s="69">
        <v>-1310533</v>
      </c>
      <c r="G30" s="69">
        <v>1310533</v>
      </c>
      <c r="H30" s="69">
        <v>0</v>
      </c>
      <c r="I30" s="69">
        <v>0</v>
      </c>
      <c r="J30" s="69">
        <v>0</v>
      </c>
      <c r="K30" s="70">
        <f t="shared" si="0"/>
        <v>0</v>
      </c>
    </row>
    <row r="31" spans="1:11" ht="28" x14ac:dyDescent="0.25">
      <c r="A31" s="14" t="s">
        <v>212</v>
      </c>
      <c r="B31" s="22">
        <v>26</v>
      </c>
      <c r="C31" s="71">
        <f>C30+C29+C28+C27+C26+C22</f>
        <v>46357000</v>
      </c>
      <c r="D31" s="71">
        <f t="shared" ref="D31:J31" si="6">D30+D29+D28+D27+D26+D22</f>
        <v>13860181</v>
      </c>
      <c r="E31" s="71">
        <f t="shared" si="6"/>
        <v>141000</v>
      </c>
      <c r="F31" s="71">
        <f t="shared" si="6"/>
        <v>1193751</v>
      </c>
      <c r="G31" s="71">
        <f t="shared" si="6"/>
        <v>-20972057</v>
      </c>
      <c r="H31" s="71">
        <f t="shared" si="6"/>
        <v>0</v>
      </c>
      <c r="I31" s="71">
        <f t="shared" si="6"/>
        <v>0</v>
      </c>
      <c r="J31" s="71">
        <f t="shared" si="6"/>
        <v>0</v>
      </c>
      <c r="K31" s="71">
        <f t="shared" si="0"/>
        <v>40579875</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87" fitToHeight="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sqref="A1:J30"/>
    </sheetView>
  </sheetViews>
  <sheetFormatPr defaultRowHeight="12.5" x14ac:dyDescent="0.25"/>
  <sheetData>
    <row r="1" spans="1:10" x14ac:dyDescent="0.25">
      <c r="A1" s="227" t="s">
        <v>285</v>
      </c>
      <c r="B1" s="228"/>
      <c r="C1" s="228"/>
      <c r="D1" s="228"/>
      <c r="E1" s="228"/>
      <c r="F1" s="228"/>
      <c r="G1" s="228"/>
      <c r="H1" s="228"/>
      <c r="I1" s="228"/>
      <c r="J1" s="228"/>
    </row>
    <row r="2" spans="1:10" x14ac:dyDescent="0.25">
      <c r="A2" s="228"/>
      <c r="B2" s="228"/>
      <c r="C2" s="228"/>
      <c r="D2" s="228"/>
      <c r="E2" s="228"/>
      <c r="F2" s="228"/>
      <c r="G2" s="228"/>
      <c r="H2" s="228"/>
      <c r="I2" s="228"/>
      <c r="J2" s="228"/>
    </row>
    <row r="3" spans="1:10" x14ac:dyDescent="0.25">
      <c r="A3" s="228"/>
      <c r="B3" s="228"/>
      <c r="C3" s="228"/>
      <c r="D3" s="228"/>
      <c r="E3" s="228"/>
      <c r="F3" s="228"/>
      <c r="G3" s="228"/>
      <c r="H3" s="228"/>
      <c r="I3" s="228"/>
      <c r="J3" s="228"/>
    </row>
    <row r="4" spans="1:10" x14ac:dyDescent="0.25">
      <c r="A4" s="228"/>
      <c r="B4" s="228"/>
      <c r="C4" s="228"/>
      <c r="D4" s="228"/>
      <c r="E4" s="228"/>
      <c r="F4" s="228"/>
      <c r="G4" s="228"/>
      <c r="H4" s="228"/>
      <c r="I4" s="228"/>
      <c r="J4" s="228"/>
    </row>
    <row r="5" spans="1:10" x14ac:dyDescent="0.25">
      <c r="A5" s="228"/>
      <c r="B5" s="228"/>
      <c r="C5" s="228"/>
      <c r="D5" s="228"/>
      <c r="E5" s="228"/>
      <c r="F5" s="228"/>
      <c r="G5" s="228"/>
      <c r="H5" s="228"/>
      <c r="I5" s="228"/>
      <c r="J5" s="228"/>
    </row>
    <row r="6" spans="1:10" x14ac:dyDescent="0.25">
      <c r="A6" s="228"/>
      <c r="B6" s="228"/>
      <c r="C6" s="228"/>
      <c r="D6" s="228"/>
      <c r="E6" s="228"/>
      <c r="F6" s="228"/>
      <c r="G6" s="228"/>
      <c r="H6" s="228"/>
      <c r="I6" s="228"/>
      <c r="J6" s="228"/>
    </row>
    <row r="7" spans="1:10" x14ac:dyDescent="0.25">
      <c r="A7" s="228"/>
      <c r="B7" s="228"/>
      <c r="C7" s="228"/>
      <c r="D7" s="228"/>
      <c r="E7" s="228"/>
      <c r="F7" s="228"/>
      <c r="G7" s="228"/>
      <c r="H7" s="228"/>
      <c r="I7" s="228"/>
      <c r="J7" s="228"/>
    </row>
    <row r="8" spans="1:10" x14ac:dyDescent="0.25">
      <c r="A8" s="228"/>
      <c r="B8" s="228"/>
      <c r="C8" s="228"/>
      <c r="D8" s="228"/>
      <c r="E8" s="228"/>
      <c r="F8" s="228"/>
      <c r="G8" s="228"/>
      <c r="H8" s="228"/>
      <c r="I8" s="228"/>
      <c r="J8" s="228"/>
    </row>
    <row r="9" spans="1:10" x14ac:dyDescent="0.25">
      <c r="A9" s="228"/>
      <c r="B9" s="228"/>
      <c r="C9" s="228"/>
      <c r="D9" s="228"/>
      <c r="E9" s="228"/>
      <c r="F9" s="228"/>
      <c r="G9" s="228"/>
      <c r="H9" s="228"/>
      <c r="I9" s="228"/>
      <c r="J9" s="228"/>
    </row>
    <row r="10" spans="1:10" x14ac:dyDescent="0.25">
      <c r="A10" s="228"/>
      <c r="B10" s="228"/>
      <c r="C10" s="228"/>
      <c r="D10" s="228"/>
      <c r="E10" s="228"/>
      <c r="F10" s="228"/>
      <c r="G10" s="228"/>
      <c r="H10" s="228"/>
      <c r="I10" s="228"/>
      <c r="J10" s="228"/>
    </row>
    <row r="11" spans="1:10" x14ac:dyDescent="0.25">
      <c r="A11" s="228"/>
      <c r="B11" s="228"/>
      <c r="C11" s="228"/>
      <c r="D11" s="228"/>
      <c r="E11" s="228"/>
      <c r="F11" s="228"/>
      <c r="G11" s="228"/>
      <c r="H11" s="228"/>
      <c r="I11" s="228"/>
      <c r="J11" s="228"/>
    </row>
    <row r="12" spans="1:10" x14ac:dyDescent="0.25">
      <c r="A12" s="228"/>
      <c r="B12" s="228"/>
      <c r="C12" s="228"/>
      <c r="D12" s="228"/>
      <c r="E12" s="228"/>
      <c r="F12" s="228"/>
      <c r="G12" s="228"/>
      <c r="H12" s="228"/>
      <c r="I12" s="228"/>
      <c r="J12" s="228"/>
    </row>
    <row r="13" spans="1:10" x14ac:dyDescent="0.25">
      <c r="A13" s="228"/>
      <c r="B13" s="228"/>
      <c r="C13" s="228"/>
      <c r="D13" s="228"/>
      <c r="E13" s="228"/>
      <c r="F13" s="228"/>
      <c r="G13" s="228"/>
      <c r="H13" s="228"/>
      <c r="I13" s="228"/>
      <c r="J13" s="228"/>
    </row>
    <row r="14" spans="1:10" x14ac:dyDescent="0.25">
      <c r="A14" s="228"/>
      <c r="B14" s="228"/>
      <c r="C14" s="228"/>
      <c r="D14" s="228"/>
      <c r="E14" s="228"/>
      <c r="F14" s="228"/>
      <c r="G14" s="228"/>
      <c r="H14" s="228"/>
      <c r="I14" s="228"/>
      <c r="J14" s="228"/>
    </row>
    <row r="15" spans="1:10" x14ac:dyDescent="0.25">
      <c r="A15" s="228"/>
      <c r="B15" s="228"/>
      <c r="C15" s="228"/>
      <c r="D15" s="228"/>
      <c r="E15" s="228"/>
      <c r="F15" s="228"/>
      <c r="G15" s="228"/>
      <c r="H15" s="228"/>
      <c r="I15" s="228"/>
      <c r="J15" s="228"/>
    </row>
    <row r="16" spans="1:10" x14ac:dyDescent="0.25">
      <c r="A16" s="228"/>
      <c r="B16" s="228"/>
      <c r="C16" s="228"/>
      <c r="D16" s="228"/>
      <c r="E16" s="228"/>
      <c r="F16" s="228"/>
      <c r="G16" s="228"/>
      <c r="H16" s="228"/>
      <c r="I16" s="228"/>
      <c r="J16" s="228"/>
    </row>
    <row r="17" spans="1:10" x14ac:dyDescent="0.25">
      <c r="A17" s="228"/>
      <c r="B17" s="228"/>
      <c r="C17" s="228"/>
      <c r="D17" s="228"/>
      <c r="E17" s="228"/>
      <c r="F17" s="228"/>
      <c r="G17" s="228"/>
      <c r="H17" s="228"/>
      <c r="I17" s="228"/>
      <c r="J17" s="228"/>
    </row>
    <row r="18" spans="1:10" x14ac:dyDescent="0.25">
      <c r="A18" s="228"/>
      <c r="B18" s="228"/>
      <c r="C18" s="228"/>
      <c r="D18" s="228"/>
      <c r="E18" s="228"/>
      <c r="F18" s="228"/>
      <c r="G18" s="228"/>
      <c r="H18" s="228"/>
      <c r="I18" s="228"/>
      <c r="J18" s="228"/>
    </row>
    <row r="19" spans="1:10" x14ac:dyDescent="0.25">
      <c r="A19" s="228"/>
      <c r="B19" s="228"/>
      <c r="C19" s="228"/>
      <c r="D19" s="228"/>
      <c r="E19" s="228"/>
      <c r="F19" s="228"/>
      <c r="G19" s="228"/>
      <c r="H19" s="228"/>
      <c r="I19" s="228"/>
      <c r="J19" s="228"/>
    </row>
    <row r="20" spans="1:10" x14ac:dyDescent="0.25">
      <c r="A20" s="228"/>
      <c r="B20" s="228"/>
      <c r="C20" s="228"/>
      <c r="D20" s="228"/>
      <c r="E20" s="228"/>
      <c r="F20" s="228"/>
      <c r="G20" s="228"/>
      <c r="H20" s="228"/>
      <c r="I20" s="228"/>
      <c r="J20" s="228"/>
    </row>
    <row r="21" spans="1:10" x14ac:dyDescent="0.25">
      <c r="A21" s="228"/>
      <c r="B21" s="228"/>
      <c r="C21" s="228"/>
      <c r="D21" s="228"/>
      <c r="E21" s="228"/>
      <c r="F21" s="228"/>
      <c r="G21" s="228"/>
      <c r="H21" s="228"/>
      <c r="I21" s="228"/>
      <c r="J21" s="228"/>
    </row>
    <row r="22" spans="1:10" x14ac:dyDescent="0.25">
      <c r="A22" s="228"/>
      <c r="B22" s="228"/>
      <c r="C22" s="228"/>
      <c r="D22" s="228"/>
      <c r="E22" s="228"/>
      <c r="F22" s="228"/>
      <c r="G22" s="228"/>
      <c r="H22" s="228"/>
      <c r="I22" s="228"/>
      <c r="J22" s="228"/>
    </row>
    <row r="23" spans="1:10" x14ac:dyDescent="0.25">
      <c r="A23" s="228"/>
      <c r="B23" s="228"/>
      <c r="C23" s="228"/>
      <c r="D23" s="228"/>
      <c r="E23" s="228"/>
      <c r="F23" s="228"/>
      <c r="G23" s="228"/>
      <c r="H23" s="228"/>
      <c r="I23" s="228"/>
      <c r="J23" s="228"/>
    </row>
    <row r="24" spans="1:10" x14ac:dyDescent="0.25">
      <c r="A24" s="228"/>
      <c r="B24" s="228"/>
      <c r="C24" s="228"/>
      <c r="D24" s="228"/>
      <c r="E24" s="228"/>
      <c r="F24" s="228"/>
      <c r="G24" s="228"/>
      <c r="H24" s="228"/>
      <c r="I24" s="228"/>
      <c r="J24" s="228"/>
    </row>
    <row r="25" spans="1:10" x14ac:dyDescent="0.25">
      <c r="A25" s="228"/>
      <c r="B25" s="228"/>
      <c r="C25" s="228"/>
      <c r="D25" s="228"/>
      <c r="E25" s="228"/>
      <c r="F25" s="228"/>
      <c r="G25" s="228"/>
      <c r="H25" s="228"/>
      <c r="I25" s="228"/>
      <c r="J25" s="228"/>
    </row>
    <row r="26" spans="1:10" x14ac:dyDescent="0.25">
      <c r="A26" s="228"/>
      <c r="B26" s="228"/>
      <c r="C26" s="228"/>
      <c r="D26" s="228"/>
      <c r="E26" s="228"/>
      <c r="F26" s="228"/>
      <c r="G26" s="228"/>
      <c r="H26" s="228"/>
      <c r="I26" s="228"/>
      <c r="J26" s="228"/>
    </row>
    <row r="27" spans="1:10" x14ac:dyDescent="0.25">
      <c r="A27" s="228"/>
      <c r="B27" s="228"/>
      <c r="C27" s="228"/>
      <c r="D27" s="228"/>
      <c r="E27" s="228"/>
      <c r="F27" s="228"/>
      <c r="G27" s="228"/>
      <c r="H27" s="228"/>
      <c r="I27" s="228"/>
      <c r="J27" s="228"/>
    </row>
    <row r="28" spans="1:10" x14ac:dyDescent="0.25">
      <c r="A28" s="228"/>
      <c r="B28" s="228"/>
      <c r="C28" s="228"/>
      <c r="D28" s="228"/>
      <c r="E28" s="228"/>
      <c r="F28" s="228"/>
      <c r="G28" s="228"/>
      <c r="H28" s="228"/>
      <c r="I28" s="228"/>
      <c r="J28" s="228"/>
    </row>
    <row r="29" spans="1:10" x14ac:dyDescent="0.25">
      <c r="A29" s="228"/>
      <c r="B29" s="228"/>
      <c r="C29" s="228"/>
      <c r="D29" s="228"/>
      <c r="E29" s="228"/>
      <c r="F29" s="228"/>
      <c r="G29" s="228"/>
      <c r="H29" s="228"/>
      <c r="I29" s="228"/>
      <c r="J29" s="228"/>
    </row>
    <row r="30" spans="1:10" x14ac:dyDescent="0.25">
      <c r="A30" s="228"/>
      <c r="B30" s="228"/>
      <c r="C30" s="228"/>
      <c r="D30" s="228"/>
      <c r="E30" s="228"/>
      <c r="F30" s="228"/>
      <c r="G30" s="228"/>
      <c r="H30" s="228"/>
      <c r="I30" s="228"/>
      <c r="J30" s="2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Butkovic</cp:lastModifiedBy>
  <cp:lastPrinted>2019-04-30T10:37:12Z</cp:lastPrinted>
  <dcterms:created xsi:type="dcterms:W3CDTF">2008-10-17T11:51:54Z</dcterms:created>
  <dcterms:modified xsi:type="dcterms:W3CDTF">2020-04-21T17:00:10Z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