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1" windowWidth="19200" windowHeight="580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<sst xmlns="http://schemas.openxmlformats.org/spreadsheetml/2006/main" count="399" uniqueCount="348">
  <si>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</si>
  <si>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</si>
  <si>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</si>
  <si>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</si>
  <si>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</si>
  <si>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</si>
  <si>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</si>
  <si>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</si>
  <si>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</si>
  <si>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</si>
  <si>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</si>
  <si>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</si>
  <si>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</si>
  <si>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</si>
  <si>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</si>
  <si>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</si>
  <si>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</si>
  <si>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</si>
  <si>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</si>
  <si>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</si>
  <si>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</si>
  <si>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</si>
  <si>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</si>
  <si>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</si>
  <si>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</si>
  <si>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</si>
  <si>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</si>
  <si>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</si>
  <si>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</si>
  <si>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</si>
  <si>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</si>
  <si>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</si>
  <si>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</si>
  <si>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</si>
  <si>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</si>
  <si>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</si>
  <si>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</si>
  <si>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</si>
  <si>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</si>
  <si>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</si>
  <si>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</si>
  <si>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</si>
  <si>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</si>
  <si>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</si>
  <si>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</si>
  <si>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</si>
  <si>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</si>
  <si>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</si>
  <si>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</si>
  <si>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</si>
  <si>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</si>
  <si>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</si>
  <si>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</si>
  <si>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</si>
  <si>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</si>
  <si>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</si>
  <si>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</si>
  <si>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</si>
  <si>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</si>
  <si>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</si>
  <si>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</si>
  <si>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</si>
  <si>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</si>
  <si>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</si>
  <si>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</si>
  <si>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</si>
  <si>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</si>
  <si>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</si>
  <si>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</si>
  <si>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</si>
  <si>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</si>
  <si>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</si>
  <si>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</si>
  <si>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</si>
  <si>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</si>
  <si>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</si>
  <si>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</si>
  <si>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</si>
  <si>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</si>
  <si>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</si>
  <si>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</si>
  <si>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</si>
  <si>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</si>
  <si>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</si>
  <si>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</si>
  <si>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</si>
  <si>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</si>
  <si>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</si>
  <si>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</si>
  <si>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</si>
  <si>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</si>
  <si>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</si>
  <si>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</si>
  <si>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</si>
  <si>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</si>
  <si>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</si>
  <si>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</si>
  <si>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</si>
  <si>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</si>
  <si>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</si>
  <si>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</si>
  <si>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</si>
  <si>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</si>
  <si>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</si>
  <si>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</si>
  <si>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</si>
  <si>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</si>
  <si>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</si>
  <si>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</si>
  <si>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</si>
  <si>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</si>
  <si>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</si>
  <si>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</si>
  <si>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</si>
  <si>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</si>
  <si>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</si>
  <si>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</si>
  <si>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</si>
  <si>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</si>
  <si>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</si>
  <si>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</si>
  <si>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</si>
  <si>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</si>
  <si>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</si>
  <si>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</si>
  <si>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</si>
  <si>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</si>
  <si>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</si>
  <si>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</si>
  <si>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</si>
  <si>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</si>
  <si>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</si>
  <si>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</si>
  <si>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</si>
  <si>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</si>
  <si>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</si>
  <si>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</si>
  <si>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</si>
  <si>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</si>
  <si>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</si>
  <si>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</si>
  <si>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</si>
  <si>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</si>
  <si>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</si>
  <si>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</si>
  <si>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</si>
  <si>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</si>
  <si>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</si>
  <si>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</si>
  <si>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</si>
  <si>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</si>
  <si>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</si>
  <si>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</si>
  <si>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</si>
  <si>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</si>
  <si>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</si>
  <si>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</si>
  <si>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</si>
  <si>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</si>
  <si>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</si>
  <si>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</si>
  <si>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</si>
  <si>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</si>
  <si>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</si>
  <si>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</si>
  <si>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</si>
  <si>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</si>
  <si>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</si>
  <si>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</si>
  <si>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</si>
  <si>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</si>
  <si>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</si>
  <si>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</si>
  <si>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</si>
  <si>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</si>
  <si>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</si>
  <si>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</si>
  <si>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</si>
  <si>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</si>
  <si>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</si>
  <si>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</si>
  <si>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</si>
  <si>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</si>
  <si>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</si>
  <si>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</si>
  <si>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</si>
  <si>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</si>
  <si>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</si>
  <si>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</si>
  <si>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</si>
  <si>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</si>
  <si>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</si>
  <si>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</si>
  <si>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</si>
  <si>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</si>
  <si>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</si>
  <si>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</si>
  <si>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</si>
  <si>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</si>
  <si>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</si>
  <si>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</si>
  <si>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</si>
  <si>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</si>
  <si>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</si>
  <si>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</si>
  <si>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</si>
  <si>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</si>
  <si>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</si>
  <si>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</si>
  <si>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</si>
  <si>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</si>
  <si>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</si>
  <si>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</si>
  <si>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</si>
  <si>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</si>
  <si>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</si>
  <si>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</si>
  <si>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</si>
  <si>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</si>
  <si>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</si>
  <si>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</si>
  <si>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</si>
  <si>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</si>
  <si>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</si>
  <si>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</si>
  <si>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</si>
  <si>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</si>
  <si>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</si>
  <si>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</si>
  <si>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</si>
  <si>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</si>
  <si>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</si>
  <si>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</si>
  <si>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</si>
  <si>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</si>
  <si>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</si>
  <si>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</si>
  <si>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</si>
  <si>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</si>
  <si>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</si>
  <si>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</si>
  <si>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</si>
  <si>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</si>
  <si>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</si>
  <si>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</si>
  <si>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</si>
  <si>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</si>
  <si>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</si>
  <si>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</si>
  <si>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</si>
  <si>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</si>
  <si>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</si>
  <si>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</si>
  <si>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</si>
  <si>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</si>
  <si>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</si>
  <si>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</si>
  <si>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</si>
  <si>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</si>
  <si>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</si>
  <si>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</si>
  <si>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</si>
  <si>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</si>
  <si>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</si>
  <si>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</si>
  <si>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</si>
  <si>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</si>
  <si>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</si>
  <si>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</si>
  <si>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</si>
  <si>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</si>
  <si>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</si>
  <si>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</si>
  <si>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</si>
  <si>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</si>
  <si>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</si>
  <si>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</si>
  <si>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</si>
  <si>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</si>
  <si>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</si>
  <si>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</si>
  <si>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</si>
  <si>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</si>
  <si>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</si>
  <si>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</si>
  <si>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</si>
  <si>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</si>
  <si>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</si>
  <si>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</si>
  <si>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</si>
  <si>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</si>
  <si>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</si>
  <si>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</si>
  <si>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</si>
  <si>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</si>
  <si>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</si>
  <si>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</si>
  <si>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</si>
  <si>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</si>
  <si>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</si>
  <si>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</si>
  <si>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</si>
  <si>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</si>
  <si>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</si>
  <si>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</si>
  <si>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</si>
  <si>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</si>
  <si>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</si>
  <si>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</si>
  <si>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</si>
  <si>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</si>
  <si>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</si>
  <si>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</si>
  <si>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</si>
  <si>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</si>
  <si>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</si>
  <si>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</si>
  <si>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</si>
  <si>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</si>
  <si>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</si>
  <si>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</si>
  <si>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</si>
  <si>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ZAGREBAČKA BURZA d.d.</t>
  </si>
  <si>
    <t>3749606</t>
  </si>
  <si>
    <t>ZAGREBAČKA BURZA d.d.</t>
  </si>
  <si>
    <t>ZAGREB</t>
  </si>
  <si>
    <t>6611</t>
  </si>
  <si>
    <t>Ivana Lučića 2a</t>
  </si>
  <si>
    <t>GRAD ZAGREB</t>
  </si>
  <si>
    <t>Gažić Ivana,Gračan Tomislav</t>
  </si>
  <si>
    <t>080034217</t>
  </si>
  <si>
    <t>84368186611</t>
  </si>
  <si>
    <t>DA</t>
  </si>
  <si>
    <t>LJUBLJANSKA BORZA d.d.</t>
  </si>
  <si>
    <t>LJUBLJANA</t>
  </si>
  <si>
    <t>5316081</t>
  </si>
  <si>
    <t>Računovodstvene politike nisu promijenjene u odnosu na ranije periode.</t>
  </si>
  <si>
    <t>01.01.2018.</t>
  </si>
  <si>
    <t>04578244</t>
  </si>
  <si>
    <t>SIGMA BUSINESS CONSULTING - POREZNO SAVJETNIŠTVO D.O.O.</t>
  </si>
  <si>
    <t>014699555</t>
  </si>
  <si>
    <t>014699500</t>
  </si>
  <si>
    <t>lucija.tropcic@sigmabc.eu</t>
  </si>
  <si>
    <t>LUCIJA TROPČIĆ</t>
  </si>
  <si>
    <t>Obveznik: ZAGREBAČKA BURZA D.D.</t>
  </si>
  <si>
    <t>stanje na dan 30.9.2018</t>
  </si>
  <si>
    <t>u razdoblju 01.01.2018. do 30.9.2018</t>
  </si>
  <si>
    <t>u razdoblju 01.01.2018. do 30.9.2018.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</si>
</sst>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;\(#,##0\);&quot;-&quot;"/>
    <numFmt numFmtId="195" formatCode="_-* #,##0\ _k_n_-;\-* #,##0\ _k_n_-;_-* &quot;-&quot;??\ _k_n_-;_-@_-"/>
    <numFmt numFmtId="196" formatCode="#,##0;\(#,##0\);&quot;.&quot;"/>
    <numFmt numFmtId="197" formatCode="#,##0;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6" applyFont="1" applyAlignment="1">
      <alignment/>
      <protection/>
    </xf>
    <xf numFmtId="0" fontId="0" fillId="0" borderId="0" xfId="66" applyFont="1" applyAlignment="1">
      <alignment/>
      <protection/>
    </xf>
    <xf numFmtId="0" fontId="3" fillId="0" borderId="16" xfId="66" applyFont="1" applyFill="1" applyBorder="1" applyAlignment="1" applyProtection="1">
      <alignment horizontal="center" vertical="center"/>
      <protection hidden="1" locked="0"/>
    </xf>
    <xf numFmtId="0" fontId="2" fillId="0" borderId="0" xfId="66" applyFont="1" applyFill="1" applyBorder="1" applyAlignment="1" applyProtection="1">
      <alignment horizontal="left" vertical="center"/>
      <protection hidden="1"/>
    </xf>
    <xf numFmtId="0" fontId="3" fillId="0" borderId="0" xfId="66" applyFont="1" applyFill="1" applyBorder="1" applyAlignment="1" applyProtection="1">
      <alignment vertical="center"/>
      <protection hidden="1"/>
    </xf>
    <xf numFmtId="0" fontId="3" fillId="0" borderId="0" xfId="66" applyFont="1" applyFill="1" applyBorder="1" applyAlignment="1" applyProtection="1">
      <alignment horizontal="center" vertical="center" wrapText="1"/>
      <protection hidden="1"/>
    </xf>
    <xf numFmtId="0" fontId="3" fillId="0" borderId="0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 vertical="center" wrapText="1"/>
      <protection hidden="1"/>
    </xf>
    <xf numFmtId="0" fontId="12" fillId="0" borderId="0" xfId="6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6" applyFont="1" applyFill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/>
      <protection hidden="1"/>
    </xf>
    <xf numFmtId="0" fontId="3" fillId="0" borderId="0" xfId="66" applyFont="1" applyBorder="1" applyAlignment="1" applyProtection="1">
      <alignment vertical="top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2" fillId="0" borderId="0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Border="1" applyAlignment="1" applyProtection="1">
      <alignment/>
      <protection hidden="1"/>
    </xf>
    <xf numFmtId="0" fontId="2" fillId="0" borderId="0" xfId="66" applyFont="1" applyBorder="1" applyAlignment="1" applyProtection="1">
      <alignment vertical="top"/>
      <protection hidden="1"/>
    </xf>
    <xf numFmtId="0" fontId="3" fillId="0" borderId="0" xfId="66" applyFont="1" applyFill="1" applyBorder="1" applyAlignment="1" applyProtection="1">
      <alignment/>
      <protection hidden="1"/>
    </xf>
    <xf numFmtId="0" fontId="3" fillId="0" borderId="0" xfId="66" applyFont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0" xfId="66" applyFont="1" applyBorder="1" applyAlignment="1" applyProtection="1">
      <alignment horizontal="right" vertical="top"/>
      <protection hidden="1"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0" xfId="66" applyFont="1" applyBorder="1" applyAlignment="1">
      <alignment/>
      <protection/>
    </xf>
    <xf numFmtId="0" fontId="3" fillId="0" borderId="0" xfId="66" applyFont="1" applyBorder="1" applyAlignment="1" applyProtection="1">
      <alignment horizontal="left" vertical="top"/>
      <protection hidden="1"/>
    </xf>
    <xf numFmtId="0" fontId="3" fillId="0" borderId="17" xfId="66" applyFont="1" applyBorder="1" applyAlignment="1" applyProtection="1">
      <alignment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18" xfId="66" applyFont="1" applyBorder="1" applyAlignment="1" applyProtection="1">
      <alignment/>
      <protection hidden="1"/>
    </xf>
    <xf numFmtId="0" fontId="3" fillId="0" borderId="18" xfId="66" applyFont="1" applyBorder="1" applyAlignment="1">
      <alignment/>
      <protection/>
    </xf>
    <xf numFmtId="0" fontId="9" fillId="0" borderId="0" xfId="71">
      <alignment vertical="top"/>
      <protection/>
    </xf>
    <xf numFmtId="0" fontId="9" fillId="0" borderId="0" xfId="71" applyAlignment="1">
      <alignment/>
      <protection/>
    </xf>
    <xf numFmtId="0" fontId="17" fillId="0" borderId="0" xfId="71" applyFont="1" applyAlignment="1">
      <alignment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71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0" xfId="6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1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6" applyFont="1" applyBorder="1" applyAlignment="1">
      <alignment/>
      <protection/>
    </xf>
    <xf numFmtId="0" fontId="3" fillId="0" borderId="24" xfId="66" applyFont="1" applyBorder="1" applyAlignment="1">
      <alignment/>
      <protection/>
    </xf>
    <xf numFmtId="0" fontId="3" fillId="0" borderId="25" xfId="66" applyFont="1" applyFill="1" applyBorder="1" applyAlignment="1" applyProtection="1">
      <alignment horizontal="left" vertical="center" wrapText="1"/>
      <protection hidden="1"/>
    </xf>
    <xf numFmtId="0" fontId="3" fillId="0" borderId="16" xfId="66" applyFont="1" applyFill="1" applyBorder="1" applyAlignment="1" applyProtection="1">
      <alignment vertical="center"/>
      <protection hidden="1"/>
    </xf>
    <xf numFmtId="0" fontId="3" fillId="0" borderId="25" xfId="66" applyFont="1" applyBorder="1" applyAlignment="1" applyProtection="1">
      <alignment horizontal="left" vertical="center" wrapText="1"/>
      <protection hidden="1"/>
    </xf>
    <xf numFmtId="0" fontId="3" fillId="0" borderId="16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/>
      <protection hidden="1"/>
    </xf>
    <xf numFmtId="0" fontId="3" fillId="0" borderId="25" xfId="66" applyFont="1" applyFill="1" applyBorder="1" applyAlignment="1" applyProtection="1">
      <alignment/>
      <protection hidden="1"/>
    </xf>
    <xf numFmtId="0" fontId="3" fillId="0" borderId="25" xfId="66" applyFont="1" applyBorder="1" applyAlignment="1" applyProtection="1">
      <alignment wrapText="1"/>
      <protection hidden="1"/>
    </xf>
    <xf numFmtId="0" fontId="3" fillId="0" borderId="16" xfId="66" applyFont="1" applyBorder="1" applyAlignment="1" applyProtection="1">
      <alignment horizontal="right"/>
      <protection hidden="1"/>
    </xf>
    <xf numFmtId="0" fontId="3" fillId="0" borderId="25" xfId="66" applyFont="1" applyBorder="1" applyAlignment="1" applyProtection="1">
      <alignment/>
      <protection hidden="1"/>
    </xf>
    <xf numFmtId="0" fontId="3" fillId="0" borderId="16" xfId="66" applyFont="1" applyBorder="1" applyAlignment="1" applyProtection="1">
      <alignment horizontal="right" wrapText="1"/>
      <protection hidden="1"/>
    </xf>
    <xf numFmtId="0" fontId="2" fillId="0" borderId="25" xfId="66" applyFont="1" applyFill="1" applyBorder="1" applyAlignment="1" applyProtection="1">
      <alignment horizontal="right" vertical="center"/>
      <protection hidden="1" locked="0"/>
    </xf>
    <xf numFmtId="0" fontId="3" fillId="0" borderId="25" xfId="66" applyFont="1" applyBorder="1" applyAlignment="1" applyProtection="1">
      <alignment vertical="top"/>
      <protection hidden="1"/>
    </xf>
    <xf numFmtId="0" fontId="3" fillId="0" borderId="25" xfId="66" applyFont="1" applyBorder="1" applyAlignment="1" applyProtection="1">
      <alignment horizontal="left" vertical="top" wrapText="1"/>
      <protection hidden="1"/>
    </xf>
    <xf numFmtId="0" fontId="3" fillId="0" borderId="16" xfId="66" applyFont="1" applyBorder="1" applyAlignment="1">
      <alignment/>
      <protection/>
    </xf>
    <xf numFmtId="0" fontId="3" fillId="0" borderId="25" xfId="66" applyFont="1" applyBorder="1" applyAlignment="1" applyProtection="1">
      <alignment horizontal="left" vertical="top" indent="2"/>
      <protection hidden="1"/>
    </xf>
    <xf numFmtId="0" fontId="3" fillId="0" borderId="25" xfId="66" applyFont="1" applyBorder="1" applyAlignment="1" applyProtection="1">
      <alignment horizontal="left" vertical="top" wrapText="1" indent="2"/>
      <protection hidden="1"/>
    </xf>
    <xf numFmtId="0" fontId="3" fillId="0" borderId="16" xfId="66" applyFont="1" applyBorder="1" applyAlignment="1" applyProtection="1">
      <alignment horizontal="right" vertical="top"/>
      <protection hidden="1"/>
    </xf>
    <xf numFmtId="49" fontId="2" fillId="0" borderId="25" xfId="66" applyNumberFormat="1" applyFont="1" applyBorder="1" applyAlignment="1" applyProtection="1">
      <alignment horizontal="center" vertical="center"/>
      <protection hidden="1" locked="0"/>
    </xf>
    <xf numFmtId="0" fontId="3" fillId="0" borderId="16" xfId="66" applyFont="1" applyBorder="1" applyAlignment="1" applyProtection="1">
      <alignment horizontal="left" vertical="top"/>
      <protection hidden="1"/>
    </xf>
    <xf numFmtId="0" fontId="3" fillId="0" borderId="25" xfId="66" applyFont="1" applyBorder="1" applyAlignment="1" applyProtection="1">
      <alignment horizontal="left"/>
      <protection hidden="1"/>
    </xf>
    <xf numFmtId="0" fontId="3" fillId="0" borderId="24" xfId="66" applyFont="1" applyBorder="1" applyAlignment="1" applyProtection="1">
      <alignment/>
      <protection hidden="1"/>
    </xf>
    <xf numFmtId="0" fontId="3" fillId="0" borderId="16" xfId="66" applyFont="1" applyBorder="1" applyAlignment="1" applyProtection="1">
      <alignment horizontal="left"/>
      <protection hidden="1"/>
    </xf>
    <xf numFmtId="0" fontId="3" fillId="0" borderId="25" xfId="66" applyFont="1" applyFill="1" applyBorder="1" applyAlignment="1" applyProtection="1">
      <alignment vertical="center"/>
      <protection hidden="1"/>
    </xf>
    <xf numFmtId="0" fontId="14" fillId="0" borderId="25" xfId="71" applyFont="1" applyFill="1" applyBorder="1" applyAlignment="1" applyProtection="1">
      <alignment vertical="center"/>
      <protection hidden="1"/>
    </xf>
    <xf numFmtId="0" fontId="14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2" fillId="0" borderId="16" xfId="66" applyFont="1" applyBorder="1" applyAlignment="1" applyProtection="1">
      <alignment vertical="center"/>
      <protection hidden="1"/>
    </xf>
    <xf numFmtId="0" fontId="3" fillId="0" borderId="26" xfId="66" applyFont="1" applyBorder="1" applyAlignment="1" applyProtection="1">
      <alignment/>
      <protection hidden="1"/>
    </xf>
    <xf numFmtId="0" fontId="3" fillId="0" borderId="27" xfId="66" applyFont="1" applyFill="1" applyBorder="1" applyAlignment="1" applyProtection="1">
      <alignment horizontal="right" vertical="top" wrapText="1"/>
      <protection hidden="1"/>
    </xf>
    <xf numFmtId="0" fontId="3" fillId="0" borderId="28" xfId="66" applyFont="1" applyFill="1" applyBorder="1" applyAlignment="1" applyProtection="1">
      <alignment horizontal="right" vertical="top" wrapText="1"/>
      <protection hidden="1"/>
    </xf>
    <xf numFmtId="0" fontId="3" fillId="0" borderId="28" xfId="66" applyFont="1" applyFill="1" applyBorder="1" applyAlignment="1" applyProtection="1">
      <alignment/>
      <protection hidden="1"/>
    </xf>
    <xf numFmtId="0" fontId="3" fillId="0" borderId="29" xfId="66" applyFont="1" applyFill="1" applyBorder="1" applyAlignment="1" applyProtection="1">
      <alignment/>
      <protection hidden="1"/>
    </xf>
    <xf numFmtId="14" fontId="2" fillId="0" borderId="21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66" applyFont="1" applyFill="1" applyBorder="1" applyAlignment="1" applyProtection="1">
      <alignment horizontal="center" vertical="center"/>
      <protection hidden="1" locked="0"/>
    </xf>
    <xf numFmtId="49" fontId="2" fillId="0" borderId="20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Fill="1" applyBorder="1" applyAlignment="1">
      <alignment/>
      <protection/>
    </xf>
    <xf numFmtId="49" fontId="2" fillId="0" borderId="0" xfId="66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194" fontId="1" fillId="0" borderId="10" xfId="0" applyNumberFormat="1" applyFont="1" applyFill="1" applyBorder="1" applyAlignment="1" applyProtection="1">
      <alignment vertical="center"/>
      <protection hidden="1"/>
    </xf>
    <xf numFmtId="194" fontId="1" fillId="0" borderId="10" xfId="0" applyNumberFormat="1" applyFont="1" applyFill="1" applyBorder="1" applyAlignment="1" applyProtection="1">
      <alignment vertical="center"/>
      <protection locked="0"/>
    </xf>
    <xf numFmtId="194" fontId="1" fillId="0" borderId="13" xfId="0" applyNumberFormat="1" applyFont="1" applyFill="1" applyBorder="1" applyAlignment="1" applyProtection="1">
      <alignment vertical="center"/>
      <protection hidden="1"/>
    </xf>
    <xf numFmtId="194" fontId="6" fillId="0" borderId="10" xfId="0" applyNumberFormat="1" applyFont="1" applyFill="1" applyBorder="1" applyAlignment="1" applyProtection="1">
      <alignment vertical="center"/>
      <protection locked="0"/>
    </xf>
    <xf numFmtId="194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194" fontId="1" fillId="0" borderId="15" xfId="0" applyNumberFormat="1" applyFont="1" applyFill="1" applyBorder="1" applyAlignment="1" applyProtection="1">
      <alignment vertical="center"/>
      <protection locked="0"/>
    </xf>
    <xf numFmtId="194" fontId="1" fillId="0" borderId="30" xfId="0" applyNumberFormat="1" applyFont="1" applyFill="1" applyBorder="1" applyAlignment="1" applyProtection="1">
      <alignment vertical="center"/>
      <protection locked="0"/>
    </xf>
    <xf numFmtId="194" fontId="1" fillId="0" borderId="31" xfId="0" applyNumberFormat="1" applyFont="1" applyFill="1" applyBorder="1" applyAlignment="1" applyProtection="1">
      <alignment vertical="center"/>
      <protection locked="0"/>
    </xf>
    <xf numFmtId="194" fontId="1" fillId="0" borderId="32" xfId="0" applyNumberFormat="1" applyFont="1" applyFill="1" applyBorder="1" applyAlignment="1" applyProtection="1">
      <alignment vertical="center"/>
      <protection hidden="1"/>
    </xf>
    <xf numFmtId="194" fontId="1" fillId="0" borderId="33" xfId="0" applyNumberFormat="1" applyFont="1" applyFill="1" applyBorder="1" applyAlignment="1" applyProtection="1">
      <alignment vertical="center"/>
      <protection hidden="1"/>
    </xf>
    <xf numFmtId="194" fontId="1" fillId="0" borderId="34" xfId="0" applyNumberFormat="1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194" fontId="6" fillId="0" borderId="30" xfId="0" applyNumberFormat="1" applyFont="1" applyFill="1" applyBorder="1" applyAlignment="1" applyProtection="1">
      <alignment vertical="center"/>
      <protection hidden="1"/>
    </xf>
    <xf numFmtId="194" fontId="6" fillId="0" borderId="31" xfId="0" applyNumberFormat="1" applyFont="1" applyFill="1" applyBorder="1" applyAlignment="1" applyProtection="1">
      <alignment vertical="center"/>
      <protection hidden="1"/>
    </xf>
    <xf numFmtId="194" fontId="6" fillId="33" borderId="32" xfId="61" applyNumberFormat="1" applyFont="1" applyFill="1" applyBorder="1" applyAlignment="1" applyProtection="1">
      <alignment vertical="center"/>
      <protection hidden="1"/>
    </xf>
    <xf numFmtId="194" fontId="6" fillId="33" borderId="33" xfId="61" applyNumberFormat="1" applyFont="1" applyFill="1" applyBorder="1" applyAlignment="1" applyProtection="1">
      <alignment vertical="center"/>
      <protection hidden="1"/>
    </xf>
    <xf numFmtId="194" fontId="1" fillId="33" borderId="32" xfId="61" applyNumberFormat="1" applyFont="1" applyFill="1" applyBorder="1" applyAlignment="1" applyProtection="1">
      <alignment vertical="center"/>
      <protection hidden="1"/>
    </xf>
    <xf numFmtId="194" fontId="1" fillId="33" borderId="33" xfId="61" applyNumberFormat="1" applyFont="1" applyFill="1" applyBorder="1" applyAlignment="1" applyProtection="1">
      <alignment vertical="center"/>
      <protection hidden="1"/>
    </xf>
    <xf numFmtId="194" fontId="1" fillId="0" borderId="32" xfId="61" applyNumberFormat="1" applyFont="1" applyFill="1" applyBorder="1" applyAlignment="1" applyProtection="1">
      <alignment vertical="center"/>
      <protection locked="0"/>
    </xf>
    <xf numFmtId="194" fontId="1" fillId="0" borderId="33" xfId="61" applyNumberFormat="1" applyFont="1" applyFill="1" applyBorder="1" applyAlignment="1" applyProtection="1">
      <alignment vertical="center"/>
      <protection locked="0"/>
    </xf>
    <xf numFmtId="194" fontId="1" fillId="0" borderId="39" xfId="61" applyNumberFormat="1" applyFont="1" applyFill="1" applyBorder="1" applyAlignment="1" applyProtection="1">
      <alignment vertical="center"/>
      <protection locked="0"/>
    </xf>
    <xf numFmtId="0" fontId="6" fillId="0" borderId="35" xfId="60" applyFont="1" applyFill="1" applyBorder="1" applyAlignment="1" applyProtection="1">
      <alignment horizontal="center" vertical="center" wrapText="1"/>
      <protection hidden="1"/>
    </xf>
    <xf numFmtId="0" fontId="6" fillId="0" borderId="36" xfId="60" applyFont="1" applyFill="1" applyBorder="1" applyAlignment="1" applyProtection="1">
      <alignment horizontal="center" vertical="center" wrapText="1"/>
      <protection hidden="1"/>
    </xf>
    <xf numFmtId="194" fontId="6" fillId="0" borderId="30" xfId="62" applyNumberFormat="1" applyFont="1" applyFill="1" applyBorder="1" applyAlignment="1" applyProtection="1">
      <alignment vertical="center"/>
      <protection hidden="1"/>
    </xf>
    <xf numFmtId="194" fontId="6" fillId="0" borderId="31" xfId="62" applyNumberFormat="1" applyFont="1" applyFill="1" applyBorder="1" applyAlignment="1" applyProtection="1">
      <alignment vertical="center"/>
      <protection hidden="1"/>
    </xf>
    <xf numFmtId="194" fontId="6" fillId="0" borderId="30" xfId="60" applyNumberFormat="1" applyFont="1" applyFill="1" applyBorder="1" applyAlignment="1" applyProtection="1">
      <alignment vertical="center"/>
      <protection hidden="1"/>
    </xf>
    <xf numFmtId="194" fontId="6" fillId="0" borderId="31" xfId="60" applyNumberFormat="1" applyFont="1" applyFill="1" applyBorder="1" applyAlignment="1" applyProtection="1">
      <alignment vertical="center"/>
      <protection hidden="1"/>
    </xf>
    <xf numFmtId="194" fontId="1" fillId="0" borderId="32" xfId="62" applyNumberFormat="1" applyFont="1" applyFill="1" applyBorder="1" applyAlignment="1" applyProtection="1">
      <alignment vertical="center"/>
      <protection locked="0"/>
    </xf>
    <xf numFmtId="194" fontId="1" fillId="0" borderId="33" xfId="62" applyNumberFormat="1" applyFont="1" applyFill="1" applyBorder="1" applyAlignment="1" applyProtection="1">
      <alignment vertical="center"/>
      <protection locked="0"/>
    </xf>
    <xf numFmtId="194" fontId="1" fillId="0" borderId="32" xfId="60" applyNumberFormat="1" applyFont="1" applyFill="1" applyBorder="1" applyAlignment="1" applyProtection="1">
      <alignment vertical="center"/>
      <protection locked="0"/>
    </xf>
    <xf numFmtId="194" fontId="1" fillId="0" borderId="33" xfId="60" applyNumberFormat="1" applyFont="1" applyFill="1" applyBorder="1" applyAlignment="1" applyProtection="1">
      <alignment vertical="center"/>
      <protection locked="0"/>
    </xf>
    <xf numFmtId="194" fontId="6" fillId="0" borderId="32" xfId="62" applyNumberFormat="1" applyFont="1" applyFill="1" applyBorder="1" applyAlignment="1" applyProtection="1">
      <alignment vertical="center"/>
      <protection hidden="1"/>
    </xf>
    <xf numFmtId="194" fontId="6" fillId="0" borderId="33" xfId="62" applyNumberFormat="1" applyFont="1" applyFill="1" applyBorder="1" applyAlignment="1" applyProtection="1">
      <alignment vertical="center"/>
      <protection hidden="1"/>
    </xf>
    <xf numFmtId="194" fontId="6" fillId="0" borderId="32" xfId="60" applyNumberFormat="1" applyFont="1" applyFill="1" applyBorder="1" applyAlignment="1" applyProtection="1">
      <alignment vertical="center"/>
      <protection hidden="1"/>
    </xf>
    <xf numFmtId="194" fontId="6" fillId="0" borderId="33" xfId="60" applyNumberFormat="1" applyFont="1" applyFill="1" applyBorder="1" applyAlignment="1" applyProtection="1">
      <alignment vertical="center"/>
      <protection hidden="1"/>
    </xf>
    <xf numFmtId="194" fontId="6" fillId="0" borderId="32" xfId="62" applyNumberFormat="1" applyFont="1" applyFill="1" applyBorder="1" applyAlignment="1" applyProtection="1">
      <alignment vertical="center"/>
      <protection locked="0"/>
    </xf>
    <xf numFmtId="194" fontId="6" fillId="0" borderId="33" xfId="62" applyNumberFormat="1" applyFont="1" applyFill="1" applyBorder="1" applyAlignment="1" applyProtection="1">
      <alignment vertical="center"/>
      <protection locked="0"/>
    </xf>
    <xf numFmtId="194" fontId="6" fillId="0" borderId="32" xfId="60" applyNumberFormat="1" applyFont="1" applyFill="1" applyBorder="1" applyAlignment="1" applyProtection="1">
      <alignment vertical="center"/>
      <protection locked="0"/>
    </xf>
    <xf numFmtId="194" fontId="6" fillId="0" borderId="33" xfId="60" applyNumberFormat="1" applyFont="1" applyFill="1" applyBorder="1" applyAlignment="1" applyProtection="1">
      <alignment vertical="center"/>
      <protection locked="0"/>
    </xf>
    <xf numFmtId="194" fontId="1" fillId="0" borderId="32" xfId="62" applyNumberFormat="1" applyFont="1" applyFill="1" applyBorder="1" applyAlignment="1" applyProtection="1">
      <alignment vertical="center"/>
      <protection hidden="1"/>
    </xf>
    <xf numFmtId="194" fontId="1" fillId="0" borderId="33" xfId="62" applyNumberFormat="1" applyFont="1" applyFill="1" applyBorder="1" applyAlignment="1" applyProtection="1">
      <alignment vertical="center"/>
      <protection hidden="1"/>
    </xf>
    <xf numFmtId="194" fontId="1" fillId="0" borderId="32" xfId="60" applyNumberFormat="1" applyFont="1" applyFill="1" applyBorder="1" applyAlignment="1" applyProtection="1">
      <alignment vertical="center"/>
      <protection hidden="1"/>
    </xf>
    <xf numFmtId="194" fontId="1" fillId="0" borderId="33" xfId="60" applyNumberFormat="1" applyFont="1" applyFill="1" applyBorder="1" applyAlignment="1" applyProtection="1">
      <alignment vertical="center"/>
      <protection hidden="1"/>
    </xf>
    <xf numFmtId="194" fontId="1" fillId="0" borderId="39" xfId="62" applyNumberFormat="1" applyFont="1" applyFill="1" applyBorder="1" applyAlignment="1" applyProtection="1">
      <alignment vertical="center"/>
      <protection hidden="1"/>
    </xf>
    <xf numFmtId="194" fontId="1" fillId="0" borderId="34" xfId="62" applyNumberFormat="1" applyFont="1" applyFill="1" applyBorder="1" applyAlignment="1" applyProtection="1">
      <alignment vertical="center"/>
      <protection hidden="1"/>
    </xf>
    <xf numFmtId="194" fontId="1" fillId="0" borderId="39" xfId="60" applyNumberFormat="1" applyFont="1" applyFill="1" applyBorder="1" applyAlignment="1" applyProtection="1">
      <alignment vertical="center"/>
      <protection hidden="1"/>
    </xf>
    <xf numFmtId="194" fontId="1" fillId="0" borderId="34" xfId="60" applyNumberFormat="1" applyFont="1" applyFill="1" applyBorder="1" applyAlignment="1" applyProtection="1">
      <alignment vertical="center"/>
      <protection hidden="1"/>
    </xf>
    <xf numFmtId="194" fontId="6" fillId="0" borderId="39" xfId="60" applyNumberFormat="1" applyFont="1" applyFill="1" applyBorder="1" applyAlignment="1" applyProtection="1">
      <alignment vertical="center"/>
      <protection hidden="1"/>
    </xf>
    <xf numFmtId="194" fontId="6" fillId="0" borderId="34" xfId="60" applyNumberFormat="1" applyFont="1" applyFill="1" applyBorder="1" applyAlignment="1" applyProtection="1">
      <alignment vertical="center"/>
      <protection hidden="1"/>
    </xf>
    <xf numFmtId="3" fontId="6" fillId="34" borderId="10" xfId="59" applyNumberFormat="1" applyFont="1" applyFill="1" applyBorder="1" applyAlignment="1" applyProtection="1">
      <alignment vertical="center"/>
      <protection hidden="1"/>
    </xf>
    <xf numFmtId="194" fontId="6" fillId="34" borderId="10" xfId="59" applyNumberFormat="1" applyFont="1" applyFill="1" applyBorder="1" applyAlignment="1" applyProtection="1">
      <alignment vertical="center"/>
      <protection hidden="1"/>
    </xf>
    <xf numFmtId="194" fontId="6" fillId="0" borderId="13" xfId="0" applyNumberFormat="1" applyFont="1" applyFill="1" applyBorder="1" applyAlignment="1" applyProtection="1">
      <alignment vertical="center"/>
      <protection hidden="1"/>
    </xf>
    <xf numFmtId="194" fontId="1" fillId="0" borderId="15" xfId="0" applyNumberFormat="1" applyFont="1" applyFill="1" applyBorder="1" applyAlignment="1" applyProtection="1">
      <alignment vertical="center"/>
      <protection locked="0"/>
    </xf>
    <xf numFmtId="194" fontId="1" fillId="0" borderId="13" xfId="0" applyNumberFormat="1" applyFont="1" applyFill="1" applyBorder="1" applyAlignment="1" applyProtection="1">
      <alignment vertical="center"/>
      <protection hidden="1"/>
    </xf>
    <xf numFmtId="3" fontId="2" fillId="0" borderId="20" xfId="66" applyNumberFormat="1" applyFont="1" applyFill="1" applyBorder="1" applyAlignment="1" applyProtection="1">
      <alignment horizontal="right" vertical="center"/>
      <protection hidden="1" locked="0"/>
    </xf>
    <xf numFmtId="0" fontId="3" fillId="0" borderId="16" xfId="66" applyFont="1" applyBorder="1" applyAlignment="1" applyProtection="1">
      <alignment horizontal="right" vertical="center" wrapText="1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16" xfId="66" applyFont="1" applyBorder="1" applyAlignment="1" applyProtection="1">
      <alignment horizontal="right" wrapText="1"/>
      <protection hidden="1"/>
    </xf>
    <xf numFmtId="49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66" applyFont="1" applyFill="1" applyBorder="1" applyAlignment="1" applyProtection="1">
      <alignment horizontal="left" vertical="center" wrapText="1"/>
      <protection hidden="1"/>
    </xf>
    <xf numFmtId="0" fontId="2" fillId="0" borderId="0" xfId="66" applyFont="1" applyFill="1" applyBorder="1" applyAlignment="1" applyProtection="1">
      <alignment horizontal="left" vertical="center" wrapText="1"/>
      <protection hidden="1"/>
    </xf>
    <xf numFmtId="0" fontId="2" fillId="0" borderId="25" xfId="66" applyFont="1" applyFill="1" applyBorder="1" applyAlignment="1" applyProtection="1">
      <alignment horizontal="left" vertical="center" wrapText="1"/>
      <protection hidden="1"/>
    </xf>
    <xf numFmtId="0" fontId="11" fillId="0" borderId="16" xfId="66" applyFont="1" applyBorder="1" applyAlignment="1" applyProtection="1">
      <alignment horizontal="center" vertical="center" wrapText="1"/>
      <protection hidden="1"/>
    </xf>
    <xf numFmtId="0" fontId="11" fillId="0" borderId="0" xfId="66" applyFont="1" applyBorder="1" applyAlignment="1" applyProtection="1">
      <alignment horizontal="center" vertical="center" wrapText="1"/>
      <protection hidden="1"/>
    </xf>
    <xf numFmtId="0" fontId="11" fillId="0" borderId="25" xfId="66" applyFont="1" applyBorder="1" applyAlignment="1" applyProtection="1">
      <alignment horizontal="center" vertical="center" wrapText="1"/>
      <protection hidden="1"/>
    </xf>
    <xf numFmtId="0" fontId="3" fillId="0" borderId="16" xfId="66" applyFont="1" applyBorder="1" applyAlignment="1" applyProtection="1">
      <alignment horizontal="right" vertical="center"/>
      <protection hidden="1"/>
    </xf>
    <xf numFmtId="0" fontId="3" fillId="0" borderId="25" xfId="66" applyFont="1" applyBorder="1" applyAlignment="1" applyProtection="1">
      <alignment horizontal="right"/>
      <protection hidden="1"/>
    </xf>
    <xf numFmtId="0" fontId="1" fillId="0" borderId="16" xfId="66" applyFont="1" applyBorder="1" applyAlignment="1" applyProtection="1">
      <alignment horizontal="right" vertical="center" wrapText="1"/>
      <protection hidden="1"/>
    </xf>
    <xf numFmtId="0" fontId="1" fillId="0" borderId="25" xfId="66" applyFont="1" applyBorder="1" applyAlignment="1" applyProtection="1">
      <alignment horizontal="right" wrapText="1"/>
      <protection hidden="1"/>
    </xf>
    <xf numFmtId="0" fontId="2" fillId="0" borderId="27" xfId="66" applyFont="1" applyFill="1" applyBorder="1" applyAlignment="1" applyProtection="1">
      <alignment horizontal="left" vertical="center"/>
      <protection hidden="1" locked="0"/>
    </xf>
    <xf numFmtId="0" fontId="2" fillId="0" borderId="28" xfId="66" applyFont="1" applyFill="1" applyBorder="1" applyAlignment="1" applyProtection="1">
      <alignment horizontal="left" vertical="center"/>
      <protection hidden="1" locked="0"/>
    </xf>
    <xf numFmtId="0" fontId="2" fillId="0" borderId="29" xfId="66" applyFont="1" applyFill="1" applyBorder="1" applyAlignment="1" applyProtection="1">
      <alignment horizontal="left" vertical="center"/>
      <protection hidden="1" locked="0"/>
    </xf>
    <xf numFmtId="1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66" applyFont="1" applyFill="1" applyBorder="1" applyAlignment="1">
      <alignment horizontal="left" vertical="center"/>
      <protection/>
    </xf>
    <xf numFmtId="0" fontId="3" fillId="0" borderId="29" xfId="66" applyFont="1" applyFill="1" applyBorder="1" applyAlignment="1">
      <alignment horizontal="left" vertical="center"/>
      <protection/>
    </xf>
    <xf numFmtId="0" fontId="13" fillId="0" borderId="27" xfId="55" applyFont="1" applyFill="1" applyBorder="1" applyAlignment="1" applyProtection="1">
      <alignment/>
      <protection hidden="1" locked="0"/>
    </xf>
    <xf numFmtId="0" fontId="2" fillId="0" borderId="28" xfId="66" applyFont="1" applyFill="1" applyBorder="1" applyAlignment="1" applyProtection="1">
      <alignment/>
      <protection hidden="1" locked="0"/>
    </xf>
    <xf numFmtId="0" fontId="2" fillId="0" borderId="29" xfId="66" applyFont="1" applyFill="1" applyBorder="1" applyAlignment="1" applyProtection="1">
      <alignment/>
      <protection hidden="1" locked="0"/>
    </xf>
    <xf numFmtId="0" fontId="3" fillId="0" borderId="28" xfId="66" applyFont="1" applyFill="1" applyBorder="1" applyAlignment="1">
      <alignment horizontal="left"/>
      <protection/>
    </xf>
    <xf numFmtId="0" fontId="3" fillId="0" borderId="29" xfId="66" applyFont="1" applyFill="1" applyBorder="1" applyAlignment="1">
      <alignment horizontal="left"/>
      <protection/>
    </xf>
    <xf numFmtId="0" fontId="3" fillId="0" borderId="0" xfId="66" applyFont="1" applyBorder="1" applyAlignment="1" applyProtection="1">
      <alignment horizontal="right"/>
      <protection hidden="1"/>
    </xf>
    <xf numFmtId="0" fontId="3" fillId="0" borderId="0" xfId="66" applyFont="1" applyBorder="1" applyAlignment="1" applyProtection="1">
      <alignment horizontal="right" vertical="center"/>
      <protection hidden="1"/>
    </xf>
    <xf numFmtId="0" fontId="3" fillId="0" borderId="16" xfId="66" applyFont="1" applyBorder="1" applyAlignment="1" applyProtection="1">
      <alignment horizontal="center" vertical="center"/>
      <protection hidden="1"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 applyAlignment="1">
      <alignment horizontal="center"/>
      <protection/>
    </xf>
    <xf numFmtId="0" fontId="3" fillId="0" borderId="25" xfId="66" applyFont="1" applyBorder="1" applyAlignment="1">
      <alignment horizontal="center"/>
      <protection/>
    </xf>
    <xf numFmtId="0" fontId="2" fillId="0" borderId="27" xfId="66" applyFont="1" applyFill="1" applyBorder="1" applyAlignment="1" applyProtection="1">
      <alignment horizontal="right" vertical="center"/>
      <protection hidden="1" locked="0"/>
    </xf>
    <xf numFmtId="0" fontId="3" fillId="0" borderId="28" xfId="66" applyFont="1" applyFill="1" applyBorder="1" applyAlignment="1">
      <alignment/>
      <protection/>
    </xf>
    <xf numFmtId="0" fontId="3" fillId="0" borderId="29" xfId="66" applyFont="1" applyFill="1" applyBorder="1" applyAlignment="1">
      <alignment/>
      <protection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17" xfId="66" applyFont="1" applyBorder="1" applyAlignment="1" applyProtection="1">
      <alignment horizontal="center"/>
      <protection hidden="1"/>
    </xf>
    <xf numFmtId="0" fontId="3" fillId="0" borderId="25" xfId="66" applyFont="1" applyBorder="1" applyAlignment="1" applyProtection="1">
      <alignment horizontal="right" wrapText="1"/>
      <protection hidden="1"/>
    </xf>
    <xf numFmtId="49" fontId="2" fillId="0" borderId="27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6" applyNumberFormat="1" applyFont="1" applyFill="1" applyBorder="1" applyAlignment="1" applyProtection="1">
      <alignment horizontal="left" vertical="center"/>
      <protection hidden="1" locked="0"/>
    </xf>
    <xf numFmtId="0" fontId="10" fillId="0" borderId="4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41" xfId="66" applyFont="1" applyBorder="1" applyAlignment="1" applyProtection="1">
      <alignment horizontal="center" vertical="top"/>
      <protection hidden="1"/>
    </xf>
    <xf numFmtId="0" fontId="3" fillId="0" borderId="41" xfId="66" applyFont="1" applyBorder="1" applyAlignment="1">
      <alignment horizontal="center"/>
      <protection/>
    </xf>
    <xf numFmtId="0" fontId="3" fillId="0" borderId="42" xfId="66" applyFont="1" applyBorder="1" applyAlignment="1">
      <alignment/>
      <protection/>
    </xf>
    <xf numFmtId="0" fontId="3" fillId="0" borderId="28" xfId="66" applyFont="1" applyFill="1" applyBorder="1" applyAlignment="1">
      <alignment/>
      <protection/>
    </xf>
    <xf numFmtId="0" fontId="3" fillId="0" borderId="29" xfId="66" applyFont="1" applyFill="1" applyBorder="1" applyAlignment="1">
      <alignment/>
      <protection/>
    </xf>
    <xf numFmtId="0" fontId="3" fillId="0" borderId="28" xfId="66" applyFont="1" applyFill="1" applyBorder="1" applyAlignment="1" applyProtection="1">
      <alignment horizontal="center" vertical="top"/>
      <protection hidden="1"/>
    </xf>
    <xf numFmtId="0" fontId="3" fillId="0" borderId="28" xfId="66" applyFont="1" applyFill="1" applyBorder="1" applyAlignment="1" applyProtection="1">
      <alignment horizontal="center"/>
      <protection hidden="1"/>
    </xf>
    <xf numFmtId="49" fontId="4" fillId="0" borderId="27" xfId="55" applyNumberFormat="1" applyFill="1" applyBorder="1" applyAlignment="1" applyProtection="1">
      <alignment horizontal="left" vertical="center"/>
      <protection hidden="1" locked="0"/>
    </xf>
    <xf numFmtId="0" fontId="18" fillId="0" borderId="0" xfId="71" applyFont="1" applyBorder="1" applyAlignment="1" applyProtection="1">
      <alignment horizontal="left"/>
      <protection hidden="1"/>
    </xf>
    <xf numFmtId="0" fontId="19" fillId="0" borderId="0" xfId="71" applyFont="1" applyBorder="1" applyAlignment="1">
      <alignment/>
      <protection/>
    </xf>
    <xf numFmtId="0" fontId="14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7" fillId="0" borderId="4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10" fillId="0" borderId="0" xfId="71" applyFont="1" applyAlignment="1">
      <alignment/>
      <protection/>
    </xf>
    <xf numFmtId="0" fontId="16" fillId="0" borderId="0" xfId="71" applyFont="1" applyBorder="1" applyAlignment="1">
      <alignment horizontal="justify" vertical="top" wrapText="1"/>
      <protection/>
    </xf>
    <xf numFmtId="0" fontId="9" fillId="0" borderId="0" xfId="71" applyAlignment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 2 3" xfId="59"/>
    <cellStyle name="Normal 10 9" xfId="60"/>
    <cellStyle name="Normal 1148" xfId="61"/>
    <cellStyle name="Normal 1149" xfId="62"/>
    <cellStyle name="Normal 2" xfId="63"/>
    <cellStyle name="Normal 3" xfId="64"/>
    <cellStyle name="Normal 6" xfId="65"/>
    <cellStyle name="Normal_TFI-POD" xfId="66"/>
    <cellStyle name="Note" xfId="67"/>
    <cellStyle name="Obično_Knjiga2" xfId="68"/>
    <cellStyle name="Output" xfId="69"/>
    <cellStyle name="Percent" xfId="70"/>
    <cellStyle name="Style 1" xfId="71"/>
    <cellStyle name="Style 1 2" xfId="72"/>
    <cellStyle name="Title" xfId="73"/>
    <cellStyle name="Total" xfId="74"/>
    <cellStyle name="Warning Text" xfId="75"/>
  </cellStyles>
  <dxfs count="8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ija.tropcic@sigmabc.e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25" t="s">
        <v>248</v>
      </c>
      <c r="B1" s="226"/>
      <c r="C1" s="226"/>
      <c r="D1" s="75"/>
      <c r="E1" s="75"/>
      <c r="F1" s="75"/>
      <c r="G1" s="75"/>
      <c r="H1" s="75"/>
      <c r="I1" s="76"/>
      <c r="J1" s="8"/>
      <c r="K1" s="8"/>
      <c r="L1" s="8"/>
    </row>
    <row r="2" spans="1:12" ht="12.75">
      <c r="A2" s="182" t="s">
        <v>249</v>
      </c>
      <c r="B2" s="183"/>
      <c r="C2" s="183"/>
      <c r="D2" s="184"/>
      <c r="E2" s="110" t="s">
        <v>337</v>
      </c>
      <c r="F2" s="10"/>
      <c r="G2" s="11" t="s">
        <v>250</v>
      </c>
      <c r="H2" s="110">
        <v>43373</v>
      </c>
      <c r="I2" s="77"/>
      <c r="J2" s="8"/>
      <c r="K2" s="8"/>
      <c r="L2" s="8"/>
    </row>
    <row r="3" spans="1:12" ht="12.75">
      <c r="A3" s="78"/>
      <c r="B3" s="12"/>
      <c r="C3" s="12"/>
      <c r="D3" s="12"/>
      <c r="E3" s="13"/>
      <c r="F3" s="13"/>
      <c r="G3" s="12"/>
      <c r="H3" s="12"/>
      <c r="I3" s="79"/>
      <c r="J3" s="8"/>
      <c r="K3" s="8"/>
      <c r="L3" s="8"/>
    </row>
    <row r="4" spans="1:12" ht="15">
      <c r="A4" s="185" t="s">
        <v>316</v>
      </c>
      <c r="B4" s="186"/>
      <c r="C4" s="186"/>
      <c r="D4" s="186"/>
      <c r="E4" s="186"/>
      <c r="F4" s="186"/>
      <c r="G4" s="186"/>
      <c r="H4" s="186"/>
      <c r="I4" s="187"/>
      <c r="J4" s="8"/>
      <c r="K4" s="8"/>
      <c r="L4" s="8"/>
    </row>
    <row r="5" spans="1:12" ht="12.75">
      <c r="A5" s="80"/>
      <c r="B5" s="14"/>
      <c r="C5" s="14"/>
      <c r="D5" s="14"/>
      <c r="E5" s="15"/>
      <c r="F5" s="81"/>
      <c r="G5" s="16"/>
      <c r="H5" s="17"/>
      <c r="I5" s="82"/>
      <c r="J5" s="8"/>
      <c r="K5" s="8"/>
      <c r="L5" s="8"/>
    </row>
    <row r="6" spans="1:12" ht="12.75">
      <c r="A6" s="188" t="s">
        <v>251</v>
      </c>
      <c r="B6" s="189"/>
      <c r="C6" s="180" t="s">
        <v>323</v>
      </c>
      <c r="D6" s="181"/>
      <c r="E6" s="27"/>
      <c r="F6" s="27"/>
      <c r="G6" s="27"/>
      <c r="H6" s="27"/>
      <c r="I6" s="83"/>
      <c r="J6" s="8"/>
      <c r="K6" s="8"/>
      <c r="L6" s="8"/>
    </row>
    <row r="7" spans="1:12" ht="12.75">
      <c r="A7" s="84"/>
      <c r="B7" s="20"/>
      <c r="C7" s="14"/>
      <c r="D7" s="14"/>
      <c r="E7" s="27"/>
      <c r="F7" s="27"/>
      <c r="G7" s="27"/>
      <c r="H7" s="27"/>
      <c r="I7" s="83"/>
      <c r="J7" s="8"/>
      <c r="K7" s="8"/>
      <c r="L7" s="8"/>
    </row>
    <row r="8" spans="1:12" ht="12.75">
      <c r="A8" s="190" t="s">
        <v>252</v>
      </c>
      <c r="B8" s="191"/>
      <c r="C8" s="180" t="s">
        <v>330</v>
      </c>
      <c r="D8" s="181"/>
      <c r="E8" s="27"/>
      <c r="F8" s="27"/>
      <c r="G8" s="27"/>
      <c r="H8" s="27"/>
      <c r="I8" s="85"/>
      <c r="J8" s="8"/>
      <c r="K8" s="8"/>
      <c r="L8" s="8"/>
    </row>
    <row r="9" spans="1:12" ht="12.75">
      <c r="A9" s="86"/>
      <c r="B9" s="46"/>
      <c r="C9" s="18"/>
      <c r="D9" s="24"/>
      <c r="E9" s="14"/>
      <c r="F9" s="14"/>
      <c r="G9" s="14"/>
      <c r="H9" s="14"/>
      <c r="I9" s="85"/>
      <c r="J9" s="8"/>
      <c r="K9" s="8"/>
      <c r="L9" s="8"/>
    </row>
    <row r="10" spans="1:12" ht="12.75">
      <c r="A10" s="177" t="s">
        <v>253</v>
      </c>
      <c r="B10" s="178"/>
      <c r="C10" s="180" t="s">
        <v>331</v>
      </c>
      <c r="D10" s="181"/>
      <c r="E10" s="14"/>
      <c r="F10" s="14"/>
      <c r="G10" s="14"/>
      <c r="H10" s="14"/>
      <c r="I10" s="85"/>
      <c r="J10" s="8"/>
      <c r="K10" s="8"/>
      <c r="L10" s="8"/>
    </row>
    <row r="11" spans="1:12" ht="12.75">
      <c r="A11" s="179"/>
      <c r="B11" s="178"/>
      <c r="C11" s="14"/>
      <c r="D11" s="14"/>
      <c r="E11" s="14"/>
      <c r="F11" s="14"/>
      <c r="G11" s="14"/>
      <c r="H11" s="14"/>
      <c r="I11" s="85"/>
      <c r="J11" s="8"/>
      <c r="K11" s="8"/>
      <c r="L11" s="8"/>
    </row>
    <row r="12" spans="1:12" ht="12.75">
      <c r="A12" s="188" t="s">
        <v>254</v>
      </c>
      <c r="B12" s="189"/>
      <c r="C12" s="192" t="s">
        <v>324</v>
      </c>
      <c r="D12" s="193"/>
      <c r="E12" s="193"/>
      <c r="F12" s="193"/>
      <c r="G12" s="193"/>
      <c r="H12" s="193"/>
      <c r="I12" s="194"/>
      <c r="J12" s="8"/>
      <c r="K12" s="8"/>
      <c r="L12" s="8"/>
    </row>
    <row r="13" spans="1:12" ht="12.75">
      <c r="A13" s="84"/>
      <c r="B13" s="20"/>
      <c r="C13" s="19"/>
      <c r="D13" s="14"/>
      <c r="E13" s="14"/>
      <c r="F13" s="14"/>
      <c r="G13" s="14"/>
      <c r="H13" s="14"/>
      <c r="I13" s="85"/>
      <c r="J13" s="8"/>
      <c r="K13" s="8"/>
      <c r="L13" s="8"/>
    </row>
    <row r="14" spans="1:12" ht="12.75">
      <c r="A14" s="188" t="s">
        <v>255</v>
      </c>
      <c r="B14" s="189"/>
      <c r="C14" s="195">
        <v>10000</v>
      </c>
      <c r="D14" s="196"/>
      <c r="E14" s="14"/>
      <c r="F14" s="192" t="s">
        <v>325</v>
      </c>
      <c r="G14" s="197"/>
      <c r="H14" s="197"/>
      <c r="I14" s="198"/>
      <c r="J14" s="8"/>
      <c r="K14" s="8"/>
      <c r="L14" s="8"/>
    </row>
    <row r="15" spans="1:12" ht="12.75">
      <c r="A15" s="84"/>
      <c r="B15" s="20"/>
      <c r="C15" s="14"/>
      <c r="D15" s="14"/>
      <c r="E15" s="14"/>
      <c r="F15" s="14"/>
      <c r="G15" s="14"/>
      <c r="H15" s="14"/>
      <c r="I15" s="85"/>
      <c r="J15" s="8"/>
      <c r="K15" s="8"/>
      <c r="L15" s="8"/>
    </row>
    <row r="16" spans="1:12" ht="12.75">
      <c r="A16" s="188" t="s">
        <v>256</v>
      </c>
      <c r="B16" s="189"/>
      <c r="C16" s="192" t="s">
        <v>327</v>
      </c>
      <c r="D16" s="197"/>
      <c r="E16" s="197"/>
      <c r="F16" s="197"/>
      <c r="G16" s="197"/>
      <c r="H16" s="197"/>
      <c r="I16" s="198"/>
      <c r="J16" s="8"/>
      <c r="K16" s="8"/>
      <c r="L16" s="8"/>
    </row>
    <row r="17" spans="1:12" ht="12.75">
      <c r="A17" s="84"/>
      <c r="B17" s="20"/>
      <c r="C17" s="14"/>
      <c r="D17" s="14"/>
      <c r="E17" s="14"/>
      <c r="F17" s="14"/>
      <c r="G17" s="14"/>
      <c r="H17" s="14"/>
      <c r="I17" s="85"/>
      <c r="J17" s="8"/>
      <c r="K17" s="8"/>
      <c r="L17" s="8"/>
    </row>
    <row r="18" spans="1:12" ht="12.75">
      <c r="A18" s="188" t="s">
        <v>257</v>
      </c>
      <c r="B18" s="189"/>
      <c r="C18" s="199"/>
      <c r="D18" s="200"/>
      <c r="E18" s="200"/>
      <c r="F18" s="200"/>
      <c r="G18" s="200"/>
      <c r="H18" s="200"/>
      <c r="I18" s="201"/>
      <c r="J18" s="8"/>
      <c r="K18" s="8"/>
      <c r="L18" s="8"/>
    </row>
    <row r="19" spans="1:12" ht="12.75">
      <c r="A19" s="84"/>
      <c r="B19" s="20"/>
      <c r="C19" s="19"/>
      <c r="D19" s="14"/>
      <c r="E19" s="14"/>
      <c r="F19" s="14"/>
      <c r="G19" s="14"/>
      <c r="H19" s="14"/>
      <c r="I19" s="85"/>
      <c r="J19" s="8"/>
      <c r="K19" s="8"/>
      <c r="L19" s="8"/>
    </row>
    <row r="20" spans="1:12" ht="12.75">
      <c r="A20" s="188" t="s">
        <v>258</v>
      </c>
      <c r="B20" s="189"/>
      <c r="C20" s="199"/>
      <c r="D20" s="200"/>
      <c r="E20" s="200"/>
      <c r="F20" s="200"/>
      <c r="G20" s="200"/>
      <c r="H20" s="200"/>
      <c r="I20" s="201"/>
      <c r="J20" s="8"/>
      <c r="K20" s="8"/>
      <c r="L20" s="8"/>
    </row>
    <row r="21" spans="1:12" ht="12.75">
      <c r="A21" s="84"/>
      <c r="B21" s="20"/>
      <c r="C21" s="19"/>
      <c r="D21" s="14"/>
      <c r="E21" s="14"/>
      <c r="F21" s="14"/>
      <c r="G21" s="14"/>
      <c r="H21" s="14"/>
      <c r="I21" s="85"/>
      <c r="J21" s="8"/>
      <c r="K21" s="8"/>
      <c r="L21" s="8"/>
    </row>
    <row r="22" spans="1:12" ht="12.75">
      <c r="A22" s="188" t="s">
        <v>259</v>
      </c>
      <c r="B22" s="189"/>
      <c r="C22" s="111">
        <v>133</v>
      </c>
      <c r="D22" s="192" t="s">
        <v>325</v>
      </c>
      <c r="E22" s="202"/>
      <c r="F22" s="203"/>
      <c r="G22" s="188"/>
      <c r="H22" s="204"/>
      <c r="I22" s="87"/>
      <c r="J22" s="8"/>
      <c r="K22" s="8"/>
      <c r="L22" s="8"/>
    </row>
    <row r="23" spans="1:12" ht="12.75">
      <c r="A23" s="84"/>
      <c r="B23" s="20"/>
      <c r="C23" s="14"/>
      <c r="D23" s="22"/>
      <c r="E23" s="22"/>
      <c r="F23" s="22"/>
      <c r="G23" s="22"/>
      <c r="H23" s="14"/>
      <c r="I23" s="85"/>
      <c r="J23" s="8"/>
      <c r="K23" s="8"/>
      <c r="L23" s="8"/>
    </row>
    <row r="24" spans="1:12" ht="12.75">
      <c r="A24" s="188" t="s">
        <v>260</v>
      </c>
      <c r="B24" s="189"/>
      <c r="C24" s="111">
        <v>21</v>
      </c>
      <c r="D24" s="192" t="s">
        <v>328</v>
      </c>
      <c r="E24" s="202"/>
      <c r="F24" s="202"/>
      <c r="G24" s="203"/>
      <c r="H24" s="47" t="s">
        <v>261</v>
      </c>
      <c r="I24" s="176">
        <v>38</v>
      </c>
      <c r="J24" s="8"/>
      <c r="K24" s="8"/>
      <c r="L24" s="8"/>
    </row>
    <row r="25" spans="1:12" ht="12.75">
      <c r="A25" s="84"/>
      <c r="B25" s="20"/>
      <c r="C25" s="14"/>
      <c r="D25" s="22"/>
      <c r="E25" s="22"/>
      <c r="F25" s="22"/>
      <c r="G25" s="20"/>
      <c r="H25" s="20" t="s">
        <v>317</v>
      </c>
      <c r="I25" s="88"/>
      <c r="J25" s="8"/>
      <c r="K25" s="8"/>
      <c r="L25" s="8"/>
    </row>
    <row r="26" spans="1:12" ht="12.75">
      <c r="A26" s="188" t="s">
        <v>262</v>
      </c>
      <c r="B26" s="189"/>
      <c r="C26" s="112" t="s">
        <v>332</v>
      </c>
      <c r="D26" s="23"/>
      <c r="E26" s="31"/>
      <c r="F26" s="22"/>
      <c r="G26" s="205" t="s">
        <v>263</v>
      </c>
      <c r="H26" s="189"/>
      <c r="I26" s="113" t="s">
        <v>326</v>
      </c>
      <c r="J26" s="8"/>
      <c r="K26" s="8"/>
      <c r="L26" s="8"/>
    </row>
    <row r="27" spans="1:12" ht="12.75">
      <c r="A27" s="84"/>
      <c r="B27" s="20"/>
      <c r="C27" s="14"/>
      <c r="D27" s="22"/>
      <c r="E27" s="22"/>
      <c r="F27" s="22"/>
      <c r="G27" s="22"/>
      <c r="H27" s="14"/>
      <c r="I27" s="89"/>
      <c r="J27" s="8"/>
      <c r="K27" s="8"/>
      <c r="L27" s="8"/>
    </row>
    <row r="28" spans="1:12" ht="12.75">
      <c r="A28" s="206" t="s">
        <v>264</v>
      </c>
      <c r="B28" s="207"/>
      <c r="C28" s="208"/>
      <c r="D28" s="208"/>
      <c r="E28" s="209" t="s">
        <v>265</v>
      </c>
      <c r="F28" s="210"/>
      <c r="G28" s="210"/>
      <c r="H28" s="211" t="s">
        <v>266</v>
      </c>
      <c r="I28" s="212"/>
      <c r="J28" s="8"/>
      <c r="K28" s="8"/>
      <c r="L28" s="8"/>
    </row>
    <row r="29" spans="1:12" ht="12.75">
      <c r="A29" s="90"/>
      <c r="B29" s="31"/>
      <c r="C29" s="31"/>
      <c r="D29" s="24"/>
      <c r="E29" s="14"/>
      <c r="F29" s="14"/>
      <c r="G29" s="14"/>
      <c r="H29" s="25"/>
      <c r="I29" s="89"/>
      <c r="J29" s="8"/>
      <c r="K29" s="8"/>
      <c r="L29" s="8"/>
    </row>
    <row r="30" spans="1:12" ht="12.75">
      <c r="A30" s="213" t="s">
        <v>333</v>
      </c>
      <c r="B30" s="214"/>
      <c r="C30" s="214"/>
      <c r="D30" s="215"/>
      <c r="E30" s="213" t="s">
        <v>334</v>
      </c>
      <c r="F30" s="214"/>
      <c r="G30" s="214"/>
      <c r="H30" s="180" t="s">
        <v>335</v>
      </c>
      <c r="I30" s="181"/>
      <c r="J30" s="8"/>
      <c r="K30" s="8"/>
      <c r="L30" s="8"/>
    </row>
    <row r="31" spans="1:12" ht="12.75">
      <c r="A31" s="84"/>
      <c r="B31" s="20"/>
      <c r="C31" s="19"/>
      <c r="D31" s="216"/>
      <c r="E31" s="216"/>
      <c r="F31" s="216"/>
      <c r="G31" s="217"/>
      <c r="H31" s="14"/>
      <c r="I31" s="91"/>
      <c r="J31" s="8"/>
      <c r="K31" s="8"/>
      <c r="L31" s="8"/>
    </row>
    <row r="32" spans="1:12" ht="12.75">
      <c r="A32" s="213"/>
      <c r="B32" s="214"/>
      <c r="C32" s="214"/>
      <c r="D32" s="215"/>
      <c r="E32" s="213"/>
      <c r="F32" s="214"/>
      <c r="G32" s="214"/>
      <c r="H32" s="180"/>
      <c r="I32" s="181"/>
      <c r="J32" s="8"/>
      <c r="K32" s="8"/>
      <c r="L32" s="8"/>
    </row>
    <row r="33" spans="1:12" ht="12.75">
      <c r="A33" s="84"/>
      <c r="B33" s="20"/>
      <c r="C33" s="19"/>
      <c r="D33" s="26"/>
      <c r="E33" s="26"/>
      <c r="F33" s="26"/>
      <c r="G33" s="27"/>
      <c r="H33" s="14"/>
      <c r="I33" s="92"/>
      <c r="J33" s="8"/>
      <c r="K33" s="8"/>
      <c r="L33" s="8"/>
    </row>
    <row r="34" spans="1:12" ht="12.75">
      <c r="A34" s="213"/>
      <c r="B34" s="214"/>
      <c r="C34" s="214"/>
      <c r="D34" s="215"/>
      <c r="E34" s="213"/>
      <c r="F34" s="214"/>
      <c r="G34" s="214"/>
      <c r="H34" s="180"/>
      <c r="I34" s="181"/>
      <c r="J34" s="8"/>
      <c r="K34" s="8"/>
      <c r="L34" s="8"/>
    </row>
    <row r="35" spans="1:12" ht="12.75">
      <c r="A35" s="84"/>
      <c r="B35" s="20"/>
      <c r="C35" s="19"/>
      <c r="D35" s="26"/>
      <c r="E35" s="26"/>
      <c r="F35" s="26"/>
      <c r="G35" s="27"/>
      <c r="H35" s="14"/>
      <c r="I35" s="92"/>
      <c r="J35" s="8"/>
      <c r="K35" s="8"/>
      <c r="L35" s="8"/>
    </row>
    <row r="36" spans="1:12" ht="12.75">
      <c r="A36" s="213"/>
      <c r="B36" s="214"/>
      <c r="C36" s="214"/>
      <c r="D36" s="215"/>
      <c r="E36" s="213"/>
      <c r="F36" s="214"/>
      <c r="G36" s="214"/>
      <c r="H36" s="180"/>
      <c r="I36" s="181"/>
      <c r="J36" s="8"/>
      <c r="K36" s="8"/>
      <c r="L36" s="8"/>
    </row>
    <row r="37" spans="1:12" ht="12.75">
      <c r="A37" s="93"/>
      <c r="B37" s="28"/>
      <c r="C37" s="218"/>
      <c r="D37" s="219"/>
      <c r="E37" s="14"/>
      <c r="F37" s="218"/>
      <c r="G37" s="219"/>
      <c r="H37" s="14"/>
      <c r="I37" s="85"/>
      <c r="J37" s="8"/>
      <c r="K37" s="8"/>
      <c r="L37" s="8"/>
    </row>
    <row r="38" spans="1:12" ht="12.75">
      <c r="A38" s="213"/>
      <c r="B38" s="214"/>
      <c r="C38" s="214"/>
      <c r="D38" s="215"/>
      <c r="E38" s="213"/>
      <c r="F38" s="214"/>
      <c r="G38" s="214"/>
      <c r="H38" s="180"/>
      <c r="I38" s="181"/>
      <c r="J38" s="8"/>
      <c r="K38" s="8"/>
      <c r="L38" s="8"/>
    </row>
    <row r="39" spans="1:12" ht="12.75">
      <c r="A39" s="93"/>
      <c r="B39" s="28"/>
      <c r="C39" s="29"/>
      <c r="D39" s="30"/>
      <c r="E39" s="14"/>
      <c r="F39" s="29"/>
      <c r="G39" s="30"/>
      <c r="H39" s="14"/>
      <c r="I39" s="85"/>
      <c r="J39" s="8"/>
      <c r="K39" s="8"/>
      <c r="L39" s="8"/>
    </row>
    <row r="40" spans="1:12" ht="12.75">
      <c r="A40" s="213"/>
      <c r="B40" s="214"/>
      <c r="C40" s="214"/>
      <c r="D40" s="215"/>
      <c r="E40" s="213"/>
      <c r="F40" s="214"/>
      <c r="G40" s="214"/>
      <c r="H40" s="180"/>
      <c r="I40" s="181"/>
      <c r="J40" s="8"/>
      <c r="K40" s="8"/>
      <c r="L40" s="8"/>
    </row>
    <row r="41" spans="1:12" ht="12.75">
      <c r="A41" s="114"/>
      <c r="B41" s="31"/>
      <c r="C41" s="31"/>
      <c r="D41" s="31"/>
      <c r="E41" s="21"/>
      <c r="F41" s="115"/>
      <c r="G41" s="115"/>
      <c r="H41" s="116"/>
      <c r="I41" s="94"/>
      <c r="J41" s="8"/>
      <c r="K41" s="8"/>
      <c r="L41" s="8"/>
    </row>
    <row r="42" spans="1:12" ht="12.75">
      <c r="A42" s="93"/>
      <c r="B42" s="28"/>
      <c r="C42" s="29"/>
      <c r="D42" s="30"/>
      <c r="E42" s="14"/>
      <c r="F42" s="29"/>
      <c r="G42" s="30"/>
      <c r="H42" s="14"/>
      <c r="I42" s="85"/>
      <c r="J42" s="8"/>
      <c r="K42" s="8"/>
      <c r="L42" s="8"/>
    </row>
    <row r="43" spans="1:12" ht="12.75">
      <c r="A43" s="95"/>
      <c r="B43" s="32"/>
      <c r="C43" s="32"/>
      <c r="D43" s="18"/>
      <c r="E43" s="18"/>
      <c r="F43" s="32"/>
      <c r="G43" s="18"/>
      <c r="H43" s="18"/>
      <c r="I43" s="96"/>
      <c r="J43" s="8"/>
      <c r="K43" s="8"/>
      <c r="L43" s="8"/>
    </row>
    <row r="44" spans="1:12" ht="12.75">
      <c r="A44" s="177" t="s">
        <v>267</v>
      </c>
      <c r="B44" s="221"/>
      <c r="C44" s="180" t="s">
        <v>338</v>
      </c>
      <c r="D44" s="181"/>
      <c r="E44" s="24"/>
      <c r="F44" s="192" t="s">
        <v>339</v>
      </c>
      <c r="G44" s="231"/>
      <c r="H44" s="231"/>
      <c r="I44" s="232"/>
      <c r="J44" s="8"/>
      <c r="K44" s="8"/>
      <c r="L44" s="8"/>
    </row>
    <row r="45" spans="1:12" ht="12.75">
      <c r="A45" s="93"/>
      <c r="B45" s="28"/>
      <c r="C45" s="218"/>
      <c r="D45" s="219"/>
      <c r="E45" s="14"/>
      <c r="F45" s="218"/>
      <c r="G45" s="220"/>
      <c r="H45" s="33"/>
      <c r="I45" s="97"/>
      <c r="J45" s="8"/>
      <c r="K45" s="8"/>
      <c r="L45" s="8"/>
    </row>
    <row r="46" spans="1:12" ht="12.75">
      <c r="A46" s="177" t="s">
        <v>268</v>
      </c>
      <c r="B46" s="221"/>
      <c r="C46" s="192" t="s">
        <v>343</v>
      </c>
      <c r="D46" s="193"/>
      <c r="E46" s="193"/>
      <c r="F46" s="193"/>
      <c r="G46" s="193"/>
      <c r="H46" s="193"/>
      <c r="I46" s="194"/>
      <c r="J46" s="8"/>
      <c r="K46" s="8"/>
      <c r="L46" s="8"/>
    </row>
    <row r="47" spans="1:12" ht="12.75">
      <c r="A47" s="84"/>
      <c r="B47" s="20"/>
      <c r="C47" s="19" t="s">
        <v>269</v>
      </c>
      <c r="D47" s="14"/>
      <c r="E47" s="14"/>
      <c r="F47" s="14"/>
      <c r="G47" s="14"/>
      <c r="H47" s="14"/>
      <c r="I47" s="85"/>
      <c r="J47" s="8"/>
      <c r="K47" s="8"/>
      <c r="L47" s="8"/>
    </row>
    <row r="48" spans="1:12" ht="12.75">
      <c r="A48" s="177" t="s">
        <v>270</v>
      </c>
      <c r="B48" s="221"/>
      <c r="C48" s="222" t="s">
        <v>340</v>
      </c>
      <c r="D48" s="223"/>
      <c r="E48" s="224"/>
      <c r="F48" s="14"/>
      <c r="G48" s="47" t="s">
        <v>271</v>
      </c>
      <c r="H48" s="222" t="s">
        <v>341</v>
      </c>
      <c r="I48" s="224"/>
      <c r="J48" s="8"/>
      <c r="K48" s="8"/>
      <c r="L48" s="8"/>
    </row>
    <row r="49" spans="1:12" ht="12.75">
      <c r="A49" s="84"/>
      <c r="B49" s="20"/>
      <c r="C49" s="19"/>
      <c r="D49" s="14"/>
      <c r="E49" s="14"/>
      <c r="F49" s="14"/>
      <c r="G49" s="14"/>
      <c r="H49" s="14"/>
      <c r="I49" s="85"/>
      <c r="J49" s="8"/>
      <c r="K49" s="8"/>
      <c r="L49" s="8"/>
    </row>
    <row r="50" spans="1:12" ht="12.75">
      <c r="A50" s="177" t="s">
        <v>257</v>
      </c>
      <c r="B50" s="221"/>
      <c r="C50" s="235" t="s">
        <v>342</v>
      </c>
      <c r="D50" s="223"/>
      <c r="E50" s="223"/>
      <c r="F50" s="223"/>
      <c r="G50" s="223"/>
      <c r="H50" s="223"/>
      <c r="I50" s="224"/>
      <c r="J50" s="8"/>
      <c r="K50" s="8"/>
      <c r="L50" s="8"/>
    </row>
    <row r="51" spans="1:12" ht="12.75">
      <c r="A51" s="84"/>
      <c r="B51" s="20"/>
      <c r="C51" s="14"/>
      <c r="D51" s="14"/>
      <c r="E51" s="14"/>
      <c r="F51" s="14"/>
      <c r="G51" s="14"/>
      <c r="H51" s="14"/>
      <c r="I51" s="85"/>
      <c r="J51" s="8"/>
      <c r="K51" s="8"/>
      <c r="L51" s="8"/>
    </row>
    <row r="52" spans="1:12" ht="12.75">
      <c r="A52" s="188" t="s">
        <v>272</v>
      </c>
      <c r="B52" s="189"/>
      <c r="C52" s="222" t="s">
        <v>329</v>
      </c>
      <c r="D52" s="223"/>
      <c r="E52" s="223"/>
      <c r="F52" s="223"/>
      <c r="G52" s="223"/>
      <c r="H52" s="223"/>
      <c r="I52" s="198"/>
      <c r="J52" s="8"/>
      <c r="K52" s="8"/>
      <c r="L52" s="8"/>
    </row>
    <row r="53" spans="1:12" ht="12.75">
      <c r="A53" s="98"/>
      <c r="B53" s="18"/>
      <c r="C53" s="227" t="s">
        <v>273</v>
      </c>
      <c r="D53" s="227"/>
      <c r="E53" s="227"/>
      <c r="F53" s="227"/>
      <c r="G53" s="227"/>
      <c r="H53" s="227"/>
      <c r="I53" s="99"/>
      <c r="J53" s="8"/>
      <c r="K53" s="8"/>
      <c r="L53" s="8"/>
    </row>
    <row r="54" spans="1:12" ht="12.75">
      <c r="A54" s="98"/>
      <c r="B54" s="18"/>
      <c r="C54" s="34"/>
      <c r="D54" s="34"/>
      <c r="E54" s="34"/>
      <c r="F54" s="34"/>
      <c r="G54" s="34"/>
      <c r="H54" s="34"/>
      <c r="I54" s="99"/>
      <c r="J54" s="8"/>
      <c r="K54" s="8"/>
      <c r="L54" s="8"/>
    </row>
    <row r="55" spans="1:12" ht="12.75">
      <c r="A55" s="98"/>
      <c r="B55" s="236" t="s">
        <v>274</v>
      </c>
      <c r="C55" s="237"/>
      <c r="D55" s="237"/>
      <c r="E55" s="237"/>
      <c r="F55" s="45"/>
      <c r="G55" s="45"/>
      <c r="H55" s="45"/>
      <c r="I55" s="100"/>
      <c r="J55" s="8"/>
      <c r="K55" s="8"/>
      <c r="L55" s="8"/>
    </row>
    <row r="56" spans="1:12" ht="12.75">
      <c r="A56" s="98"/>
      <c r="B56" s="238" t="s">
        <v>306</v>
      </c>
      <c r="C56" s="239"/>
      <c r="D56" s="239"/>
      <c r="E56" s="239"/>
      <c r="F56" s="239"/>
      <c r="G56" s="239"/>
      <c r="H56" s="239"/>
      <c r="I56" s="240"/>
      <c r="J56" s="8"/>
      <c r="K56" s="8"/>
      <c r="L56" s="8"/>
    </row>
    <row r="57" spans="1:12" ht="12.75">
      <c r="A57" s="98"/>
      <c r="B57" s="238" t="s">
        <v>307</v>
      </c>
      <c r="C57" s="239"/>
      <c r="D57" s="239"/>
      <c r="E57" s="239"/>
      <c r="F57" s="239"/>
      <c r="G57" s="239"/>
      <c r="H57" s="239"/>
      <c r="I57" s="100"/>
      <c r="J57" s="8"/>
      <c r="K57" s="8"/>
      <c r="L57" s="8"/>
    </row>
    <row r="58" spans="1:12" ht="12.75">
      <c r="A58" s="98"/>
      <c r="B58" s="238" t="s">
        <v>308</v>
      </c>
      <c r="C58" s="239"/>
      <c r="D58" s="239"/>
      <c r="E58" s="239"/>
      <c r="F58" s="239"/>
      <c r="G58" s="239"/>
      <c r="H58" s="239"/>
      <c r="I58" s="240"/>
      <c r="J58" s="8"/>
      <c r="K58" s="8"/>
      <c r="L58" s="8"/>
    </row>
    <row r="59" spans="1:12" ht="12.75">
      <c r="A59" s="98"/>
      <c r="B59" s="238" t="s">
        <v>309</v>
      </c>
      <c r="C59" s="239"/>
      <c r="D59" s="239"/>
      <c r="E59" s="239"/>
      <c r="F59" s="239"/>
      <c r="G59" s="239"/>
      <c r="H59" s="239"/>
      <c r="I59" s="240"/>
      <c r="J59" s="8"/>
      <c r="K59" s="8"/>
      <c r="L59" s="8"/>
    </row>
    <row r="60" spans="1:12" ht="12.75">
      <c r="A60" s="98"/>
      <c r="B60" s="101"/>
      <c r="C60" s="102"/>
      <c r="D60" s="102"/>
      <c r="E60" s="102"/>
      <c r="F60" s="102"/>
      <c r="G60" s="102"/>
      <c r="H60" s="102"/>
      <c r="I60" s="103"/>
      <c r="J60" s="8"/>
      <c r="K60" s="8"/>
      <c r="L60" s="8"/>
    </row>
    <row r="61" spans="1:12" ht="13.5" thickBot="1">
      <c r="A61" s="104" t="s">
        <v>275</v>
      </c>
      <c r="B61" s="14"/>
      <c r="C61" s="14"/>
      <c r="D61" s="14"/>
      <c r="E61" s="14"/>
      <c r="F61" s="14"/>
      <c r="G61" s="35"/>
      <c r="H61" s="36"/>
      <c r="I61" s="105"/>
      <c r="J61" s="8"/>
      <c r="K61" s="8"/>
      <c r="L61" s="8"/>
    </row>
    <row r="62" spans="1:12" ht="12.75">
      <c r="A62" s="80"/>
      <c r="B62" s="14"/>
      <c r="C62" s="14"/>
      <c r="D62" s="14"/>
      <c r="E62" s="18" t="s">
        <v>276</v>
      </c>
      <c r="F62" s="31"/>
      <c r="G62" s="228" t="s">
        <v>277</v>
      </c>
      <c r="H62" s="229"/>
      <c r="I62" s="230"/>
      <c r="J62" s="8"/>
      <c r="K62" s="8"/>
      <c r="L62" s="8"/>
    </row>
    <row r="63" spans="1:12" ht="12.75">
      <c r="A63" s="106"/>
      <c r="B63" s="107"/>
      <c r="C63" s="108"/>
      <c r="D63" s="108"/>
      <c r="E63" s="108"/>
      <c r="F63" s="108"/>
      <c r="G63" s="233"/>
      <c r="H63" s="234"/>
      <c r="I63" s="109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lucija.tropcic@sigmabc.eu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21"/>
    </sheetView>
  </sheetViews>
  <sheetFormatPr defaultColWidth="9.140625" defaultRowHeight="12.75"/>
  <cols>
    <col min="1" max="9" width="9.140625" style="48" customWidth="1"/>
    <col min="10" max="10" width="10.8515625" style="48" customWidth="1"/>
    <col min="11" max="11" width="11.28125" style="48" customWidth="1"/>
    <col min="12" max="16384" width="9.140625" style="48" customWidth="1"/>
  </cols>
  <sheetData>
    <row r="1" spans="1:11" ht="12.75" customHeight="1">
      <c r="A1" s="278" t="s">
        <v>153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79" t="s">
        <v>345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80" t="s">
        <v>322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30.75" customHeight="1">
      <c r="A4" s="283" t="s">
        <v>59</v>
      </c>
      <c r="B4" s="284"/>
      <c r="C4" s="284"/>
      <c r="D4" s="284"/>
      <c r="E4" s="284"/>
      <c r="F4" s="284"/>
      <c r="G4" s="284"/>
      <c r="H4" s="285"/>
      <c r="I4" s="53" t="s">
        <v>278</v>
      </c>
      <c r="J4" s="130" t="s">
        <v>318</v>
      </c>
      <c r="K4" s="131" t="s">
        <v>319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51">
        <v>2</v>
      </c>
      <c r="J5" s="132">
        <v>3</v>
      </c>
      <c r="K5" s="133">
        <v>4</v>
      </c>
    </row>
    <row r="6" spans="1:11" ht="12.75">
      <c r="A6" s="275"/>
      <c r="B6" s="276"/>
      <c r="C6" s="276"/>
      <c r="D6" s="276"/>
      <c r="E6" s="276"/>
      <c r="F6" s="276"/>
      <c r="G6" s="276"/>
      <c r="H6" s="276"/>
      <c r="I6" s="276"/>
      <c r="J6" s="276"/>
      <c r="K6" s="277"/>
    </row>
    <row r="7" spans="1:11" ht="12.75">
      <c r="A7" s="250" t="s">
        <v>60</v>
      </c>
      <c r="B7" s="251"/>
      <c r="C7" s="251"/>
      <c r="D7" s="251"/>
      <c r="E7" s="251"/>
      <c r="F7" s="251"/>
      <c r="G7" s="251"/>
      <c r="H7" s="268"/>
      <c r="I7" s="3">
        <v>1</v>
      </c>
      <c r="J7" s="125"/>
      <c r="K7" s="126"/>
    </row>
    <row r="8" spans="1:11" ht="12.75">
      <c r="A8" s="257" t="s">
        <v>13</v>
      </c>
      <c r="B8" s="258"/>
      <c r="C8" s="258"/>
      <c r="D8" s="258"/>
      <c r="E8" s="258"/>
      <c r="F8" s="258"/>
      <c r="G8" s="258"/>
      <c r="H8" s="259"/>
      <c r="I8" s="1">
        <v>2</v>
      </c>
      <c r="J8" s="136">
        <v>20003117</v>
      </c>
      <c r="K8" s="137">
        <v>20825448</v>
      </c>
    </row>
    <row r="9" spans="1:11" ht="12.75">
      <c r="A9" s="254" t="s">
        <v>205</v>
      </c>
      <c r="B9" s="255"/>
      <c r="C9" s="255"/>
      <c r="D9" s="255"/>
      <c r="E9" s="255"/>
      <c r="F9" s="255"/>
      <c r="G9" s="255"/>
      <c r="H9" s="256"/>
      <c r="I9" s="1">
        <v>3</v>
      </c>
      <c r="J9" s="138">
        <v>2890552</v>
      </c>
      <c r="K9" s="139">
        <v>2615680</v>
      </c>
    </row>
    <row r="10" spans="1:11" ht="12.75">
      <c r="A10" s="254" t="s">
        <v>112</v>
      </c>
      <c r="B10" s="255"/>
      <c r="C10" s="255"/>
      <c r="D10" s="255"/>
      <c r="E10" s="255"/>
      <c r="F10" s="255"/>
      <c r="G10" s="255"/>
      <c r="H10" s="256"/>
      <c r="I10" s="1">
        <v>4</v>
      </c>
      <c r="J10" s="140">
        <v>0</v>
      </c>
      <c r="K10" s="141">
        <v>0</v>
      </c>
    </row>
    <row r="11" spans="1:11" ht="12.75">
      <c r="A11" s="254" t="s">
        <v>14</v>
      </c>
      <c r="B11" s="255"/>
      <c r="C11" s="255"/>
      <c r="D11" s="255"/>
      <c r="E11" s="255"/>
      <c r="F11" s="255"/>
      <c r="G11" s="255"/>
      <c r="H11" s="256"/>
      <c r="I11" s="1">
        <v>5</v>
      </c>
      <c r="J11" s="140">
        <v>1707642</v>
      </c>
      <c r="K11" s="141">
        <v>1432770</v>
      </c>
    </row>
    <row r="12" spans="1:11" ht="12.75">
      <c r="A12" s="254" t="s">
        <v>113</v>
      </c>
      <c r="B12" s="255"/>
      <c r="C12" s="255"/>
      <c r="D12" s="255"/>
      <c r="E12" s="255"/>
      <c r="F12" s="255"/>
      <c r="G12" s="255"/>
      <c r="H12" s="256"/>
      <c r="I12" s="1">
        <v>6</v>
      </c>
      <c r="J12" s="140">
        <v>1182910</v>
      </c>
      <c r="K12" s="141">
        <v>1182910</v>
      </c>
    </row>
    <row r="13" spans="1:11" ht="12.75">
      <c r="A13" s="254" t="s">
        <v>208</v>
      </c>
      <c r="B13" s="255"/>
      <c r="C13" s="255"/>
      <c r="D13" s="255"/>
      <c r="E13" s="255"/>
      <c r="F13" s="255"/>
      <c r="G13" s="255"/>
      <c r="H13" s="256"/>
      <c r="I13" s="1">
        <v>7</v>
      </c>
      <c r="J13" s="140">
        <v>0</v>
      </c>
      <c r="K13" s="141">
        <v>0</v>
      </c>
    </row>
    <row r="14" spans="1:11" ht="12.75">
      <c r="A14" s="254" t="s">
        <v>209</v>
      </c>
      <c r="B14" s="255"/>
      <c r="C14" s="255"/>
      <c r="D14" s="255"/>
      <c r="E14" s="255"/>
      <c r="F14" s="255"/>
      <c r="G14" s="255"/>
      <c r="H14" s="256"/>
      <c r="I14" s="1">
        <v>8</v>
      </c>
      <c r="J14" s="140">
        <v>0</v>
      </c>
      <c r="K14" s="141">
        <v>0</v>
      </c>
    </row>
    <row r="15" spans="1:11" ht="12.75">
      <c r="A15" s="254" t="s">
        <v>210</v>
      </c>
      <c r="B15" s="255"/>
      <c r="C15" s="255"/>
      <c r="D15" s="255"/>
      <c r="E15" s="255"/>
      <c r="F15" s="255"/>
      <c r="G15" s="255"/>
      <c r="H15" s="256"/>
      <c r="I15" s="1">
        <v>9</v>
      </c>
      <c r="J15" s="140">
        <v>0</v>
      </c>
      <c r="K15" s="141">
        <v>0</v>
      </c>
    </row>
    <row r="16" spans="1:11" ht="12.75">
      <c r="A16" s="254" t="s">
        <v>206</v>
      </c>
      <c r="B16" s="255"/>
      <c r="C16" s="255"/>
      <c r="D16" s="255"/>
      <c r="E16" s="255"/>
      <c r="F16" s="255"/>
      <c r="G16" s="255"/>
      <c r="H16" s="256"/>
      <c r="I16" s="1">
        <v>10</v>
      </c>
      <c r="J16" s="138">
        <v>14197036</v>
      </c>
      <c r="K16" s="139">
        <v>12345137</v>
      </c>
    </row>
    <row r="17" spans="1:11" ht="12.75">
      <c r="A17" s="254" t="s">
        <v>211</v>
      </c>
      <c r="B17" s="255"/>
      <c r="C17" s="255"/>
      <c r="D17" s="255"/>
      <c r="E17" s="255"/>
      <c r="F17" s="255"/>
      <c r="G17" s="255"/>
      <c r="H17" s="256"/>
      <c r="I17" s="1">
        <v>11</v>
      </c>
      <c r="J17" s="140">
        <v>0</v>
      </c>
      <c r="K17" s="141">
        <v>0</v>
      </c>
    </row>
    <row r="18" spans="1:11" ht="12.75">
      <c r="A18" s="254" t="s">
        <v>247</v>
      </c>
      <c r="B18" s="255"/>
      <c r="C18" s="255"/>
      <c r="D18" s="255"/>
      <c r="E18" s="255"/>
      <c r="F18" s="255"/>
      <c r="G18" s="255"/>
      <c r="H18" s="256"/>
      <c r="I18" s="1">
        <v>12</v>
      </c>
      <c r="J18" s="140">
        <v>12318121</v>
      </c>
      <c r="K18" s="141">
        <v>10593971</v>
      </c>
    </row>
    <row r="19" spans="1:11" ht="12.75">
      <c r="A19" s="254" t="s">
        <v>212</v>
      </c>
      <c r="B19" s="255"/>
      <c r="C19" s="255"/>
      <c r="D19" s="255"/>
      <c r="E19" s="255"/>
      <c r="F19" s="255"/>
      <c r="G19" s="255"/>
      <c r="H19" s="256"/>
      <c r="I19" s="1">
        <v>13</v>
      </c>
      <c r="J19" s="140">
        <v>351621</v>
      </c>
      <c r="K19" s="141">
        <v>397969</v>
      </c>
    </row>
    <row r="20" spans="1:11" ht="12.75">
      <c r="A20" s="254" t="s">
        <v>27</v>
      </c>
      <c r="B20" s="255"/>
      <c r="C20" s="255"/>
      <c r="D20" s="255"/>
      <c r="E20" s="255"/>
      <c r="F20" s="255"/>
      <c r="G20" s="255"/>
      <c r="H20" s="256"/>
      <c r="I20" s="1">
        <v>14</v>
      </c>
      <c r="J20" s="140">
        <v>1527294</v>
      </c>
      <c r="K20" s="141">
        <v>1353197</v>
      </c>
    </row>
    <row r="21" spans="1:11" ht="12.75">
      <c r="A21" s="254" t="s">
        <v>28</v>
      </c>
      <c r="B21" s="255"/>
      <c r="C21" s="255"/>
      <c r="D21" s="255"/>
      <c r="E21" s="255"/>
      <c r="F21" s="255"/>
      <c r="G21" s="255"/>
      <c r="H21" s="256"/>
      <c r="I21" s="1">
        <v>15</v>
      </c>
      <c r="J21" s="140">
        <v>0</v>
      </c>
      <c r="K21" s="141">
        <v>0</v>
      </c>
    </row>
    <row r="22" spans="1:11" ht="12.75">
      <c r="A22" s="254" t="s">
        <v>72</v>
      </c>
      <c r="B22" s="255"/>
      <c r="C22" s="255"/>
      <c r="D22" s="255"/>
      <c r="E22" s="255"/>
      <c r="F22" s="255"/>
      <c r="G22" s="255"/>
      <c r="H22" s="256"/>
      <c r="I22" s="1">
        <v>16</v>
      </c>
      <c r="J22" s="140">
        <v>0</v>
      </c>
      <c r="K22" s="141">
        <v>0</v>
      </c>
    </row>
    <row r="23" spans="1:11" ht="12.75">
      <c r="A23" s="254" t="s">
        <v>73</v>
      </c>
      <c r="B23" s="255"/>
      <c r="C23" s="255"/>
      <c r="D23" s="255"/>
      <c r="E23" s="255"/>
      <c r="F23" s="255"/>
      <c r="G23" s="255"/>
      <c r="H23" s="256"/>
      <c r="I23" s="1">
        <v>17</v>
      </c>
      <c r="J23" s="140">
        <v>0</v>
      </c>
      <c r="K23" s="141">
        <v>0</v>
      </c>
    </row>
    <row r="24" spans="1:11" ht="12.75">
      <c r="A24" s="254" t="s">
        <v>74</v>
      </c>
      <c r="B24" s="255"/>
      <c r="C24" s="255"/>
      <c r="D24" s="255"/>
      <c r="E24" s="255"/>
      <c r="F24" s="255"/>
      <c r="G24" s="255"/>
      <c r="H24" s="256"/>
      <c r="I24" s="1">
        <v>18</v>
      </c>
      <c r="J24" s="140">
        <v>0</v>
      </c>
      <c r="K24" s="141">
        <v>0</v>
      </c>
    </row>
    <row r="25" spans="1:11" ht="12.75">
      <c r="A25" s="254" t="s">
        <v>75</v>
      </c>
      <c r="B25" s="255"/>
      <c r="C25" s="255"/>
      <c r="D25" s="255"/>
      <c r="E25" s="255"/>
      <c r="F25" s="255"/>
      <c r="G25" s="255"/>
      <c r="H25" s="256"/>
      <c r="I25" s="1">
        <v>19</v>
      </c>
      <c r="J25" s="140">
        <v>0</v>
      </c>
      <c r="K25" s="141">
        <v>0</v>
      </c>
    </row>
    <row r="26" spans="1:11" ht="12.75">
      <c r="A26" s="254" t="s">
        <v>190</v>
      </c>
      <c r="B26" s="255"/>
      <c r="C26" s="255"/>
      <c r="D26" s="255"/>
      <c r="E26" s="255"/>
      <c r="F26" s="255"/>
      <c r="G26" s="255"/>
      <c r="H26" s="256"/>
      <c r="I26" s="1">
        <v>20</v>
      </c>
      <c r="J26" s="138">
        <v>2618665</v>
      </c>
      <c r="K26" s="139">
        <v>5547863</v>
      </c>
    </row>
    <row r="27" spans="1:11" ht="12.75">
      <c r="A27" s="254" t="s">
        <v>76</v>
      </c>
      <c r="B27" s="255"/>
      <c r="C27" s="255"/>
      <c r="D27" s="255"/>
      <c r="E27" s="255"/>
      <c r="F27" s="255"/>
      <c r="G27" s="255"/>
      <c r="H27" s="256"/>
      <c r="I27" s="1">
        <v>21</v>
      </c>
      <c r="J27" s="140">
        <v>0</v>
      </c>
      <c r="K27" s="141">
        <v>0</v>
      </c>
    </row>
    <row r="28" spans="1:11" ht="12.75">
      <c r="A28" s="254" t="s">
        <v>77</v>
      </c>
      <c r="B28" s="255"/>
      <c r="C28" s="255"/>
      <c r="D28" s="255"/>
      <c r="E28" s="255"/>
      <c r="F28" s="255"/>
      <c r="G28" s="255"/>
      <c r="H28" s="256"/>
      <c r="I28" s="1">
        <v>22</v>
      </c>
      <c r="J28" s="140">
        <v>0</v>
      </c>
      <c r="K28" s="141">
        <v>0</v>
      </c>
    </row>
    <row r="29" spans="1:11" ht="12.75">
      <c r="A29" s="254" t="s">
        <v>78</v>
      </c>
      <c r="B29" s="255"/>
      <c r="C29" s="255"/>
      <c r="D29" s="255"/>
      <c r="E29" s="255"/>
      <c r="F29" s="255"/>
      <c r="G29" s="255"/>
      <c r="H29" s="256"/>
      <c r="I29" s="1">
        <v>23</v>
      </c>
      <c r="J29" s="140">
        <v>120697</v>
      </c>
      <c r="K29" s="141">
        <v>102697</v>
      </c>
    </row>
    <row r="30" spans="1:11" ht="12.75">
      <c r="A30" s="254" t="s">
        <v>83</v>
      </c>
      <c r="B30" s="255"/>
      <c r="C30" s="255"/>
      <c r="D30" s="255"/>
      <c r="E30" s="255"/>
      <c r="F30" s="255"/>
      <c r="G30" s="255"/>
      <c r="H30" s="256"/>
      <c r="I30" s="1">
        <v>24</v>
      </c>
      <c r="J30" s="140">
        <v>172541</v>
      </c>
      <c r="K30" s="141">
        <v>172541</v>
      </c>
    </row>
    <row r="31" spans="1:11" ht="12.75">
      <c r="A31" s="254" t="s">
        <v>84</v>
      </c>
      <c r="B31" s="255"/>
      <c r="C31" s="255"/>
      <c r="D31" s="255"/>
      <c r="E31" s="255"/>
      <c r="F31" s="255"/>
      <c r="G31" s="255"/>
      <c r="H31" s="256"/>
      <c r="I31" s="1">
        <v>25</v>
      </c>
      <c r="J31" s="140">
        <v>197125</v>
      </c>
      <c r="K31" s="141">
        <v>197125</v>
      </c>
    </row>
    <row r="32" spans="1:11" ht="12.75">
      <c r="A32" s="254" t="s">
        <v>85</v>
      </c>
      <c r="B32" s="255"/>
      <c r="C32" s="255"/>
      <c r="D32" s="255"/>
      <c r="E32" s="255"/>
      <c r="F32" s="255"/>
      <c r="G32" s="255"/>
      <c r="H32" s="256"/>
      <c r="I32" s="1">
        <v>26</v>
      </c>
      <c r="J32" s="140">
        <v>2128302</v>
      </c>
      <c r="K32" s="141">
        <v>5075500</v>
      </c>
    </row>
    <row r="33" spans="1:11" ht="12.75">
      <c r="A33" s="254" t="s">
        <v>79</v>
      </c>
      <c r="B33" s="255"/>
      <c r="C33" s="255"/>
      <c r="D33" s="255"/>
      <c r="E33" s="255"/>
      <c r="F33" s="255"/>
      <c r="G33" s="255"/>
      <c r="H33" s="256"/>
      <c r="I33" s="1">
        <v>27</v>
      </c>
      <c r="J33" s="140">
        <v>0</v>
      </c>
      <c r="K33" s="141">
        <v>0</v>
      </c>
    </row>
    <row r="34" spans="1:11" ht="12.75">
      <c r="A34" s="254" t="s">
        <v>183</v>
      </c>
      <c r="B34" s="255"/>
      <c r="C34" s="255"/>
      <c r="D34" s="255"/>
      <c r="E34" s="255"/>
      <c r="F34" s="255"/>
      <c r="G34" s="255"/>
      <c r="H34" s="256"/>
      <c r="I34" s="1">
        <v>28</v>
      </c>
      <c r="J34" s="140">
        <v>0</v>
      </c>
      <c r="K34" s="141">
        <v>0</v>
      </c>
    </row>
    <row r="35" spans="1:11" ht="12.75">
      <c r="A35" s="254" t="s">
        <v>184</v>
      </c>
      <c r="B35" s="255"/>
      <c r="C35" s="255"/>
      <c r="D35" s="255"/>
      <c r="E35" s="255"/>
      <c r="F35" s="255"/>
      <c r="G35" s="255"/>
      <c r="H35" s="256"/>
      <c r="I35" s="1">
        <v>29</v>
      </c>
      <c r="J35" s="138">
        <v>0</v>
      </c>
      <c r="K35" s="139">
        <v>0</v>
      </c>
    </row>
    <row r="36" spans="1:11" ht="12.75">
      <c r="A36" s="254" t="s">
        <v>80</v>
      </c>
      <c r="B36" s="255"/>
      <c r="C36" s="255"/>
      <c r="D36" s="255"/>
      <c r="E36" s="255"/>
      <c r="F36" s="255"/>
      <c r="G36" s="255"/>
      <c r="H36" s="256"/>
      <c r="I36" s="1">
        <v>30</v>
      </c>
      <c r="J36" s="140">
        <v>0</v>
      </c>
      <c r="K36" s="141">
        <v>0</v>
      </c>
    </row>
    <row r="37" spans="1:11" ht="12.75">
      <c r="A37" s="254" t="s">
        <v>81</v>
      </c>
      <c r="B37" s="255"/>
      <c r="C37" s="255"/>
      <c r="D37" s="255"/>
      <c r="E37" s="255"/>
      <c r="F37" s="255"/>
      <c r="G37" s="255"/>
      <c r="H37" s="256"/>
      <c r="I37" s="1">
        <v>31</v>
      </c>
      <c r="J37" s="140">
        <v>0</v>
      </c>
      <c r="K37" s="141">
        <v>0</v>
      </c>
    </row>
    <row r="38" spans="1:11" ht="12.75">
      <c r="A38" s="254" t="s">
        <v>82</v>
      </c>
      <c r="B38" s="255"/>
      <c r="C38" s="255"/>
      <c r="D38" s="255"/>
      <c r="E38" s="255"/>
      <c r="F38" s="255"/>
      <c r="G38" s="255"/>
      <c r="H38" s="256"/>
      <c r="I38" s="1">
        <v>32</v>
      </c>
      <c r="J38" s="140">
        <v>0</v>
      </c>
      <c r="K38" s="141">
        <v>0</v>
      </c>
    </row>
    <row r="39" spans="1:11" ht="12.75">
      <c r="A39" s="254" t="s">
        <v>185</v>
      </c>
      <c r="B39" s="255"/>
      <c r="C39" s="255"/>
      <c r="D39" s="255"/>
      <c r="E39" s="255"/>
      <c r="F39" s="255"/>
      <c r="G39" s="255"/>
      <c r="H39" s="256"/>
      <c r="I39" s="1">
        <v>33</v>
      </c>
      <c r="J39" s="140">
        <v>296864</v>
      </c>
      <c r="K39" s="141">
        <v>316768</v>
      </c>
    </row>
    <row r="40" spans="1:11" ht="12.75">
      <c r="A40" s="257" t="s">
        <v>240</v>
      </c>
      <c r="B40" s="258"/>
      <c r="C40" s="258"/>
      <c r="D40" s="258"/>
      <c r="E40" s="258"/>
      <c r="F40" s="258"/>
      <c r="G40" s="258"/>
      <c r="H40" s="259"/>
      <c r="I40" s="1">
        <v>34</v>
      </c>
      <c r="J40" s="136">
        <v>25538384</v>
      </c>
      <c r="K40" s="137">
        <v>23729592</v>
      </c>
    </row>
    <row r="41" spans="1:11" ht="12.75">
      <c r="A41" s="254" t="s">
        <v>100</v>
      </c>
      <c r="B41" s="255"/>
      <c r="C41" s="255"/>
      <c r="D41" s="255"/>
      <c r="E41" s="255"/>
      <c r="F41" s="255"/>
      <c r="G41" s="255"/>
      <c r="H41" s="256"/>
      <c r="I41" s="1">
        <v>35</v>
      </c>
      <c r="J41" s="138">
        <v>10455</v>
      </c>
      <c r="K41" s="139">
        <v>9713</v>
      </c>
    </row>
    <row r="42" spans="1:11" ht="12.75">
      <c r="A42" s="254" t="s">
        <v>117</v>
      </c>
      <c r="B42" s="255"/>
      <c r="C42" s="255"/>
      <c r="D42" s="255"/>
      <c r="E42" s="255"/>
      <c r="F42" s="255"/>
      <c r="G42" s="255"/>
      <c r="H42" s="256"/>
      <c r="I42" s="1">
        <v>36</v>
      </c>
      <c r="J42" s="140">
        <v>0</v>
      </c>
      <c r="K42" s="141">
        <v>0</v>
      </c>
    </row>
    <row r="43" spans="1:11" ht="12.75">
      <c r="A43" s="254" t="s">
        <v>118</v>
      </c>
      <c r="B43" s="255"/>
      <c r="C43" s="255"/>
      <c r="D43" s="255"/>
      <c r="E43" s="255"/>
      <c r="F43" s="255"/>
      <c r="G43" s="255"/>
      <c r="H43" s="256"/>
      <c r="I43" s="1">
        <v>37</v>
      </c>
      <c r="J43" s="140">
        <v>0</v>
      </c>
      <c r="K43" s="141">
        <v>0</v>
      </c>
    </row>
    <row r="44" spans="1:11" ht="12.75">
      <c r="A44" s="254" t="s">
        <v>86</v>
      </c>
      <c r="B44" s="255"/>
      <c r="C44" s="255"/>
      <c r="D44" s="255"/>
      <c r="E44" s="255"/>
      <c r="F44" s="255"/>
      <c r="G44" s="255"/>
      <c r="H44" s="256"/>
      <c r="I44" s="1">
        <v>38</v>
      </c>
      <c r="J44" s="140">
        <v>0</v>
      </c>
      <c r="K44" s="141">
        <v>0</v>
      </c>
    </row>
    <row r="45" spans="1:11" ht="12.75">
      <c r="A45" s="254" t="s">
        <v>87</v>
      </c>
      <c r="B45" s="255"/>
      <c r="C45" s="255"/>
      <c r="D45" s="255"/>
      <c r="E45" s="255"/>
      <c r="F45" s="255"/>
      <c r="G45" s="255"/>
      <c r="H45" s="256"/>
      <c r="I45" s="1">
        <v>39</v>
      </c>
      <c r="J45" s="140">
        <v>10455</v>
      </c>
      <c r="K45" s="141">
        <v>9713</v>
      </c>
    </row>
    <row r="46" spans="1:11" ht="12.75">
      <c r="A46" s="254" t="s">
        <v>88</v>
      </c>
      <c r="B46" s="255"/>
      <c r="C46" s="255"/>
      <c r="D46" s="255"/>
      <c r="E46" s="255"/>
      <c r="F46" s="255"/>
      <c r="G46" s="255"/>
      <c r="H46" s="256"/>
      <c r="I46" s="1">
        <v>40</v>
      </c>
      <c r="J46" s="140">
        <v>0</v>
      </c>
      <c r="K46" s="141">
        <v>0</v>
      </c>
    </row>
    <row r="47" spans="1:11" ht="12.75">
      <c r="A47" s="254" t="s">
        <v>89</v>
      </c>
      <c r="B47" s="255"/>
      <c r="C47" s="255"/>
      <c r="D47" s="255"/>
      <c r="E47" s="255"/>
      <c r="F47" s="255"/>
      <c r="G47" s="255"/>
      <c r="H47" s="256"/>
      <c r="I47" s="1">
        <v>41</v>
      </c>
      <c r="J47" s="140">
        <v>0</v>
      </c>
      <c r="K47" s="141">
        <v>0</v>
      </c>
    </row>
    <row r="48" spans="1:11" ht="12.75">
      <c r="A48" s="254" t="s">
        <v>90</v>
      </c>
      <c r="B48" s="255"/>
      <c r="C48" s="255"/>
      <c r="D48" s="255"/>
      <c r="E48" s="255"/>
      <c r="F48" s="255"/>
      <c r="G48" s="255"/>
      <c r="H48" s="256"/>
      <c r="I48" s="1">
        <v>42</v>
      </c>
      <c r="J48" s="140">
        <v>0</v>
      </c>
      <c r="K48" s="141">
        <v>0</v>
      </c>
    </row>
    <row r="49" spans="1:11" ht="12.75">
      <c r="A49" s="254" t="s">
        <v>101</v>
      </c>
      <c r="B49" s="255"/>
      <c r="C49" s="255"/>
      <c r="D49" s="255"/>
      <c r="E49" s="255"/>
      <c r="F49" s="255"/>
      <c r="G49" s="255"/>
      <c r="H49" s="256"/>
      <c r="I49" s="1">
        <v>43</v>
      </c>
      <c r="J49" s="138">
        <v>2829070</v>
      </c>
      <c r="K49" s="139">
        <v>2711816</v>
      </c>
    </row>
    <row r="50" spans="1:11" ht="12.75">
      <c r="A50" s="254" t="s">
        <v>200</v>
      </c>
      <c r="B50" s="255"/>
      <c r="C50" s="255"/>
      <c r="D50" s="255"/>
      <c r="E50" s="255"/>
      <c r="F50" s="255"/>
      <c r="G50" s="255"/>
      <c r="H50" s="256"/>
      <c r="I50" s="1">
        <v>44</v>
      </c>
      <c r="J50" s="140">
        <v>0</v>
      </c>
      <c r="K50" s="141">
        <v>0</v>
      </c>
    </row>
    <row r="51" spans="1:11" ht="12.75">
      <c r="A51" s="254" t="s">
        <v>201</v>
      </c>
      <c r="B51" s="255"/>
      <c r="C51" s="255"/>
      <c r="D51" s="255"/>
      <c r="E51" s="255"/>
      <c r="F51" s="255"/>
      <c r="G51" s="255"/>
      <c r="H51" s="256"/>
      <c r="I51" s="1">
        <v>45</v>
      </c>
      <c r="J51" s="140">
        <v>2447865</v>
      </c>
      <c r="K51" s="141">
        <v>2055688</v>
      </c>
    </row>
    <row r="52" spans="1:11" ht="12.75">
      <c r="A52" s="254" t="s">
        <v>202</v>
      </c>
      <c r="B52" s="255"/>
      <c r="C52" s="255"/>
      <c r="D52" s="255"/>
      <c r="E52" s="255"/>
      <c r="F52" s="255"/>
      <c r="G52" s="255"/>
      <c r="H52" s="256"/>
      <c r="I52" s="1">
        <v>46</v>
      </c>
      <c r="J52" s="140">
        <v>0</v>
      </c>
      <c r="K52" s="141">
        <v>0</v>
      </c>
    </row>
    <row r="53" spans="1:11" ht="12.75">
      <c r="A53" s="254" t="s">
        <v>203</v>
      </c>
      <c r="B53" s="255"/>
      <c r="C53" s="255"/>
      <c r="D53" s="255"/>
      <c r="E53" s="255"/>
      <c r="F53" s="255"/>
      <c r="G53" s="255"/>
      <c r="H53" s="256"/>
      <c r="I53" s="1">
        <v>47</v>
      </c>
      <c r="J53" s="140">
        <v>14792</v>
      </c>
      <c r="K53" s="141">
        <v>767</v>
      </c>
    </row>
    <row r="54" spans="1:11" ht="12.75">
      <c r="A54" s="254" t="s">
        <v>10</v>
      </c>
      <c r="B54" s="255"/>
      <c r="C54" s="255"/>
      <c r="D54" s="255"/>
      <c r="E54" s="255"/>
      <c r="F54" s="255"/>
      <c r="G54" s="255"/>
      <c r="H54" s="256"/>
      <c r="I54" s="1">
        <v>48</v>
      </c>
      <c r="J54" s="140">
        <v>311457</v>
      </c>
      <c r="K54" s="141">
        <v>137419</v>
      </c>
    </row>
    <row r="55" spans="1:11" ht="12.75">
      <c r="A55" s="254" t="s">
        <v>11</v>
      </c>
      <c r="B55" s="255"/>
      <c r="C55" s="255"/>
      <c r="D55" s="255"/>
      <c r="E55" s="255"/>
      <c r="F55" s="255"/>
      <c r="G55" s="255"/>
      <c r="H55" s="256"/>
      <c r="I55" s="1">
        <v>49</v>
      </c>
      <c r="J55" s="140">
        <v>54956</v>
      </c>
      <c r="K55" s="141">
        <v>517942</v>
      </c>
    </row>
    <row r="56" spans="1:11" ht="12.75">
      <c r="A56" s="254" t="s">
        <v>102</v>
      </c>
      <c r="B56" s="255"/>
      <c r="C56" s="255"/>
      <c r="D56" s="255"/>
      <c r="E56" s="255"/>
      <c r="F56" s="255"/>
      <c r="G56" s="255"/>
      <c r="H56" s="256"/>
      <c r="I56" s="1">
        <v>50</v>
      </c>
      <c r="J56" s="138">
        <v>20849966</v>
      </c>
      <c r="K56" s="139">
        <v>18491173</v>
      </c>
    </row>
    <row r="57" spans="1:11" ht="12.75">
      <c r="A57" s="254" t="s">
        <v>76</v>
      </c>
      <c r="B57" s="255"/>
      <c r="C57" s="255"/>
      <c r="D57" s="255"/>
      <c r="E57" s="255"/>
      <c r="F57" s="255"/>
      <c r="G57" s="255"/>
      <c r="H57" s="256"/>
      <c r="I57" s="1">
        <v>51</v>
      </c>
      <c r="J57" s="140">
        <v>0</v>
      </c>
      <c r="K57" s="141">
        <v>0</v>
      </c>
    </row>
    <row r="58" spans="1:11" ht="12.75">
      <c r="A58" s="254" t="s">
        <v>77</v>
      </c>
      <c r="B58" s="255"/>
      <c r="C58" s="255"/>
      <c r="D58" s="255"/>
      <c r="E58" s="255"/>
      <c r="F58" s="255"/>
      <c r="G58" s="255"/>
      <c r="H58" s="256"/>
      <c r="I58" s="1">
        <v>52</v>
      </c>
      <c r="J58" s="140">
        <v>0</v>
      </c>
      <c r="K58" s="141">
        <v>0</v>
      </c>
    </row>
    <row r="59" spans="1:11" ht="12.75">
      <c r="A59" s="254" t="s">
        <v>242</v>
      </c>
      <c r="B59" s="255"/>
      <c r="C59" s="255"/>
      <c r="D59" s="255"/>
      <c r="E59" s="255"/>
      <c r="F59" s="255"/>
      <c r="G59" s="255"/>
      <c r="H59" s="256"/>
      <c r="I59" s="1">
        <v>53</v>
      </c>
      <c r="J59" s="140">
        <v>0</v>
      </c>
      <c r="K59" s="141">
        <v>0</v>
      </c>
    </row>
    <row r="60" spans="1:11" ht="12.75">
      <c r="A60" s="254" t="s">
        <v>83</v>
      </c>
      <c r="B60" s="255"/>
      <c r="C60" s="255"/>
      <c r="D60" s="255"/>
      <c r="E60" s="255"/>
      <c r="F60" s="255"/>
      <c r="G60" s="255"/>
      <c r="H60" s="256"/>
      <c r="I60" s="1">
        <v>54</v>
      </c>
      <c r="J60" s="140">
        <v>0</v>
      </c>
      <c r="K60" s="141">
        <v>0</v>
      </c>
    </row>
    <row r="61" spans="1:11" ht="12.75">
      <c r="A61" s="254" t="s">
        <v>84</v>
      </c>
      <c r="B61" s="255"/>
      <c r="C61" s="255"/>
      <c r="D61" s="255"/>
      <c r="E61" s="255"/>
      <c r="F61" s="255"/>
      <c r="G61" s="255"/>
      <c r="H61" s="256"/>
      <c r="I61" s="1">
        <v>55</v>
      </c>
      <c r="J61" s="140">
        <v>0</v>
      </c>
      <c r="K61" s="141">
        <v>0</v>
      </c>
    </row>
    <row r="62" spans="1:11" ht="12.75">
      <c r="A62" s="254" t="s">
        <v>85</v>
      </c>
      <c r="B62" s="255"/>
      <c r="C62" s="255"/>
      <c r="D62" s="255"/>
      <c r="E62" s="255"/>
      <c r="F62" s="255"/>
      <c r="G62" s="255"/>
      <c r="H62" s="256"/>
      <c r="I62" s="1">
        <v>56</v>
      </c>
      <c r="J62" s="140">
        <v>2632655</v>
      </c>
      <c r="K62" s="141">
        <v>745245</v>
      </c>
    </row>
    <row r="63" spans="1:11" ht="12.75">
      <c r="A63" s="254" t="s">
        <v>46</v>
      </c>
      <c r="B63" s="255"/>
      <c r="C63" s="255"/>
      <c r="D63" s="255"/>
      <c r="E63" s="255"/>
      <c r="F63" s="255"/>
      <c r="G63" s="255"/>
      <c r="H63" s="256"/>
      <c r="I63" s="1">
        <v>57</v>
      </c>
      <c r="J63" s="140">
        <v>18217311</v>
      </c>
      <c r="K63" s="141">
        <v>17745928</v>
      </c>
    </row>
    <row r="64" spans="1:11" ht="12.75">
      <c r="A64" s="254" t="s">
        <v>207</v>
      </c>
      <c r="B64" s="255"/>
      <c r="C64" s="255"/>
      <c r="D64" s="255"/>
      <c r="E64" s="255"/>
      <c r="F64" s="255"/>
      <c r="G64" s="255"/>
      <c r="H64" s="256"/>
      <c r="I64" s="1">
        <v>58</v>
      </c>
      <c r="J64" s="140">
        <v>1848893</v>
      </c>
      <c r="K64" s="141">
        <v>2516890</v>
      </c>
    </row>
    <row r="65" spans="1:11" ht="12.75">
      <c r="A65" s="257" t="s">
        <v>56</v>
      </c>
      <c r="B65" s="258"/>
      <c r="C65" s="258"/>
      <c r="D65" s="258"/>
      <c r="E65" s="258"/>
      <c r="F65" s="258"/>
      <c r="G65" s="258"/>
      <c r="H65" s="259"/>
      <c r="I65" s="1">
        <v>59</v>
      </c>
      <c r="J65" s="140">
        <v>979777</v>
      </c>
      <c r="K65" s="141">
        <v>1228717</v>
      </c>
    </row>
    <row r="66" spans="1:11" ht="12.75">
      <c r="A66" s="257" t="s">
        <v>241</v>
      </c>
      <c r="B66" s="258"/>
      <c r="C66" s="258"/>
      <c r="D66" s="258"/>
      <c r="E66" s="258"/>
      <c r="F66" s="258"/>
      <c r="G66" s="258"/>
      <c r="H66" s="259"/>
      <c r="I66" s="1">
        <v>60</v>
      </c>
      <c r="J66" s="136">
        <v>46521278</v>
      </c>
      <c r="K66" s="137">
        <v>45783757</v>
      </c>
    </row>
    <row r="67" spans="1:11" ht="12.75">
      <c r="A67" s="269" t="s">
        <v>91</v>
      </c>
      <c r="B67" s="270"/>
      <c r="C67" s="270"/>
      <c r="D67" s="270"/>
      <c r="E67" s="270"/>
      <c r="F67" s="270"/>
      <c r="G67" s="270"/>
      <c r="H67" s="271"/>
      <c r="I67" s="4">
        <v>61</v>
      </c>
      <c r="J67" s="142">
        <v>0</v>
      </c>
      <c r="K67" s="129"/>
    </row>
    <row r="68" spans="1:11" ht="12.75">
      <c r="A68" s="246" t="s">
        <v>58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3"/>
    </row>
    <row r="69" spans="1:11" ht="12.75">
      <c r="A69" s="250" t="s">
        <v>191</v>
      </c>
      <c r="B69" s="251"/>
      <c r="C69" s="251"/>
      <c r="D69" s="251"/>
      <c r="E69" s="251"/>
      <c r="F69" s="251"/>
      <c r="G69" s="251"/>
      <c r="H69" s="268"/>
      <c r="I69" s="3">
        <v>62</v>
      </c>
      <c r="J69" s="134">
        <v>39878927</v>
      </c>
      <c r="K69" s="135">
        <v>39668327</v>
      </c>
    </row>
    <row r="70" spans="1:11" ht="12.75">
      <c r="A70" s="254" t="s">
        <v>141</v>
      </c>
      <c r="B70" s="255"/>
      <c r="C70" s="255"/>
      <c r="D70" s="255"/>
      <c r="E70" s="255"/>
      <c r="F70" s="255"/>
      <c r="G70" s="255"/>
      <c r="H70" s="256"/>
      <c r="I70" s="1">
        <v>63</v>
      </c>
      <c r="J70" s="127">
        <v>46357000</v>
      </c>
      <c r="K70" s="128">
        <v>46357000</v>
      </c>
    </row>
    <row r="71" spans="1:11" ht="12.75">
      <c r="A71" s="254" t="s">
        <v>142</v>
      </c>
      <c r="B71" s="255"/>
      <c r="C71" s="255"/>
      <c r="D71" s="255"/>
      <c r="E71" s="255"/>
      <c r="F71" s="255"/>
      <c r="G71" s="255"/>
      <c r="H71" s="256"/>
      <c r="I71" s="1">
        <v>64</v>
      </c>
      <c r="J71" s="127">
        <v>13860181</v>
      </c>
      <c r="K71" s="128">
        <v>13860181</v>
      </c>
    </row>
    <row r="72" spans="1:11" ht="12.75">
      <c r="A72" s="254" t="s">
        <v>143</v>
      </c>
      <c r="B72" s="255"/>
      <c r="C72" s="255"/>
      <c r="D72" s="255"/>
      <c r="E72" s="255"/>
      <c r="F72" s="255"/>
      <c r="G72" s="255"/>
      <c r="H72" s="256"/>
      <c r="I72" s="1">
        <v>65</v>
      </c>
      <c r="J72" s="127">
        <v>141000</v>
      </c>
      <c r="K72" s="128">
        <v>141000</v>
      </c>
    </row>
    <row r="73" spans="1:11" ht="12.75">
      <c r="A73" s="254" t="s">
        <v>144</v>
      </c>
      <c r="B73" s="255"/>
      <c r="C73" s="255"/>
      <c r="D73" s="255"/>
      <c r="E73" s="255"/>
      <c r="F73" s="255"/>
      <c r="G73" s="255"/>
      <c r="H73" s="256"/>
      <c r="I73" s="1">
        <v>66</v>
      </c>
      <c r="J73" s="127">
        <v>141000</v>
      </c>
      <c r="K73" s="128">
        <v>141000</v>
      </c>
    </row>
    <row r="74" spans="1:11" ht="12.75">
      <c r="A74" s="254" t="s">
        <v>145</v>
      </c>
      <c r="B74" s="255"/>
      <c r="C74" s="255"/>
      <c r="D74" s="255"/>
      <c r="E74" s="255"/>
      <c r="F74" s="255"/>
      <c r="G74" s="255"/>
      <c r="H74" s="256"/>
      <c r="I74" s="1">
        <v>67</v>
      </c>
      <c r="J74" s="140">
        <v>0</v>
      </c>
      <c r="K74" s="141">
        <v>0</v>
      </c>
    </row>
    <row r="75" spans="1:11" ht="12.75">
      <c r="A75" s="254" t="s">
        <v>133</v>
      </c>
      <c r="B75" s="255"/>
      <c r="C75" s="255"/>
      <c r="D75" s="255"/>
      <c r="E75" s="255"/>
      <c r="F75" s="255"/>
      <c r="G75" s="255"/>
      <c r="H75" s="256"/>
      <c r="I75" s="1">
        <v>68</v>
      </c>
      <c r="J75" s="140">
        <v>0</v>
      </c>
      <c r="K75" s="141">
        <v>0</v>
      </c>
    </row>
    <row r="76" spans="1:11" ht="12.75">
      <c r="A76" s="254" t="s">
        <v>134</v>
      </c>
      <c r="B76" s="255"/>
      <c r="C76" s="255"/>
      <c r="D76" s="255"/>
      <c r="E76" s="255"/>
      <c r="F76" s="255"/>
      <c r="G76" s="255"/>
      <c r="H76" s="256"/>
      <c r="I76" s="1">
        <v>69</v>
      </c>
      <c r="J76" s="140">
        <v>0</v>
      </c>
      <c r="K76" s="141">
        <v>0</v>
      </c>
    </row>
    <row r="77" spans="1:11" ht="12.75">
      <c r="A77" s="254" t="s">
        <v>135</v>
      </c>
      <c r="B77" s="255"/>
      <c r="C77" s="255"/>
      <c r="D77" s="255"/>
      <c r="E77" s="255"/>
      <c r="F77" s="255"/>
      <c r="G77" s="255"/>
      <c r="H77" s="256"/>
      <c r="I77" s="1">
        <v>70</v>
      </c>
      <c r="J77" s="140">
        <v>0</v>
      </c>
      <c r="K77" s="141">
        <v>0</v>
      </c>
    </row>
    <row r="78" spans="1:11" ht="12.75">
      <c r="A78" s="254" t="s">
        <v>136</v>
      </c>
      <c r="B78" s="255"/>
      <c r="C78" s="255"/>
      <c r="D78" s="255"/>
      <c r="E78" s="255"/>
      <c r="F78" s="255"/>
      <c r="G78" s="255"/>
      <c r="H78" s="256"/>
      <c r="I78" s="1">
        <v>71</v>
      </c>
      <c r="J78" s="127">
        <v>896018</v>
      </c>
      <c r="K78" s="128">
        <v>646549</v>
      </c>
    </row>
    <row r="79" spans="1:11" ht="12.75">
      <c r="A79" s="254" t="s">
        <v>238</v>
      </c>
      <c r="B79" s="255"/>
      <c r="C79" s="255"/>
      <c r="D79" s="255"/>
      <c r="E79" s="255"/>
      <c r="F79" s="255"/>
      <c r="G79" s="255"/>
      <c r="H79" s="256"/>
      <c r="I79" s="1">
        <v>72</v>
      </c>
      <c r="J79" s="127">
        <v>-17620568</v>
      </c>
      <c r="K79" s="128">
        <v>-21324135</v>
      </c>
    </row>
    <row r="80" spans="1:11" ht="12.75">
      <c r="A80" s="265" t="s">
        <v>169</v>
      </c>
      <c r="B80" s="266"/>
      <c r="C80" s="266"/>
      <c r="D80" s="266"/>
      <c r="E80" s="266"/>
      <c r="F80" s="266"/>
      <c r="G80" s="266"/>
      <c r="H80" s="267"/>
      <c r="I80" s="1">
        <v>73</v>
      </c>
      <c r="J80" s="140">
        <v>0</v>
      </c>
      <c r="K80" s="141">
        <v>0</v>
      </c>
    </row>
    <row r="81" spans="1:11" ht="12.75">
      <c r="A81" s="265" t="s">
        <v>170</v>
      </c>
      <c r="B81" s="266"/>
      <c r="C81" s="266"/>
      <c r="D81" s="266"/>
      <c r="E81" s="266"/>
      <c r="F81" s="266"/>
      <c r="G81" s="266"/>
      <c r="H81" s="267"/>
      <c r="I81" s="1">
        <v>74</v>
      </c>
      <c r="J81" s="127">
        <v>17620568</v>
      </c>
      <c r="K81" s="128">
        <v>21324135</v>
      </c>
    </row>
    <row r="82" spans="1:11" ht="12.75">
      <c r="A82" s="254" t="s">
        <v>239</v>
      </c>
      <c r="B82" s="255"/>
      <c r="C82" s="255"/>
      <c r="D82" s="255"/>
      <c r="E82" s="255"/>
      <c r="F82" s="255"/>
      <c r="G82" s="255"/>
      <c r="H82" s="256"/>
      <c r="I82" s="1">
        <v>75</v>
      </c>
      <c r="J82" s="127">
        <v>-3754704</v>
      </c>
      <c r="K82" s="128">
        <v>-12268</v>
      </c>
    </row>
    <row r="83" spans="1:11" ht="12.75">
      <c r="A83" s="265" t="s">
        <v>171</v>
      </c>
      <c r="B83" s="266"/>
      <c r="C83" s="266"/>
      <c r="D83" s="266"/>
      <c r="E83" s="266"/>
      <c r="F83" s="266"/>
      <c r="G83" s="266"/>
      <c r="H83" s="267"/>
      <c r="I83" s="1">
        <v>76</v>
      </c>
      <c r="J83" s="127">
        <v>0</v>
      </c>
      <c r="K83" s="128">
        <v>-12268</v>
      </c>
    </row>
    <row r="84" spans="1:11" ht="12.75">
      <c r="A84" s="265" t="s">
        <v>172</v>
      </c>
      <c r="B84" s="266"/>
      <c r="C84" s="266"/>
      <c r="D84" s="266"/>
      <c r="E84" s="266"/>
      <c r="F84" s="266"/>
      <c r="G84" s="266"/>
      <c r="H84" s="267"/>
      <c r="I84" s="1">
        <v>77</v>
      </c>
      <c r="J84" s="127">
        <v>3754704</v>
      </c>
      <c r="K84" s="128">
        <v>0</v>
      </c>
    </row>
    <row r="85" spans="1:11" ht="12.75">
      <c r="A85" s="254" t="s">
        <v>173</v>
      </c>
      <c r="B85" s="255"/>
      <c r="C85" s="255"/>
      <c r="D85" s="255"/>
      <c r="E85" s="255"/>
      <c r="F85" s="255"/>
      <c r="G85" s="255"/>
      <c r="H85" s="256"/>
      <c r="I85" s="1">
        <v>78</v>
      </c>
      <c r="J85" s="140">
        <v>0</v>
      </c>
      <c r="K85" s="141">
        <v>0</v>
      </c>
    </row>
    <row r="86" spans="1:11" ht="12.75">
      <c r="A86" s="257" t="s">
        <v>19</v>
      </c>
      <c r="B86" s="258"/>
      <c r="C86" s="258"/>
      <c r="D86" s="258"/>
      <c r="E86" s="258"/>
      <c r="F86" s="258"/>
      <c r="G86" s="258"/>
      <c r="H86" s="259"/>
      <c r="I86" s="1">
        <v>79</v>
      </c>
      <c r="J86" s="136">
        <v>0</v>
      </c>
      <c r="K86" s="137">
        <v>0</v>
      </c>
    </row>
    <row r="87" spans="1:11" ht="12.75">
      <c r="A87" s="254" t="s">
        <v>129</v>
      </c>
      <c r="B87" s="255"/>
      <c r="C87" s="255"/>
      <c r="D87" s="255"/>
      <c r="E87" s="255"/>
      <c r="F87" s="255"/>
      <c r="G87" s="255"/>
      <c r="H87" s="256"/>
      <c r="I87" s="1">
        <v>80</v>
      </c>
      <c r="J87" s="140">
        <v>0</v>
      </c>
      <c r="K87" s="141">
        <v>0</v>
      </c>
    </row>
    <row r="88" spans="1:11" ht="12.75">
      <c r="A88" s="254" t="s">
        <v>130</v>
      </c>
      <c r="B88" s="255"/>
      <c r="C88" s="255"/>
      <c r="D88" s="255"/>
      <c r="E88" s="255"/>
      <c r="F88" s="255"/>
      <c r="G88" s="255"/>
      <c r="H88" s="256"/>
      <c r="I88" s="1">
        <v>81</v>
      </c>
      <c r="J88" s="140">
        <v>0</v>
      </c>
      <c r="K88" s="141">
        <v>0</v>
      </c>
    </row>
    <row r="89" spans="1:11" ht="12.75">
      <c r="A89" s="254" t="s">
        <v>131</v>
      </c>
      <c r="B89" s="255"/>
      <c r="C89" s="255"/>
      <c r="D89" s="255"/>
      <c r="E89" s="255"/>
      <c r="F89" s="255"/>
      <c r="G89" s="255"/>
      <c r="H89" s="256"/>
      <c r="I89" s="1">
        <v>82</v>
      </c>
      <c r="J89" s="140">
        <v>0</v>
      </c>
      <c r="K89" s="141">
        <v>0</v>
      </c>
    </row>
    <row r="90" spans="1:11" ht="12.75">
      <c r="A90" s="257" t="s">
        <v>20</v>
      </c>
      <c r="B90" s="258"/>
      <c r="C90" s="258"/>
      <c r="D90" s="258"/>
      <c r="E90" s="258"/>
      <c r="F90" s="258"/>
      <c r="G90" s="258"/>
      <c r="H90" s="259"/>
      <c r="I90" s="1">
        <v>83</v>
      </c>
      <c r="J90" s="136">
        <v>326249</v>
      </c>
      <c r="K90" s="137">
        <v>308978</v>
      </c>
    </row>
    <row r="91" spans="1:11" ht="12.75">
      <c r="A91" s="254" t="s">
        <v>132</v>
      </c>
      <c r="B91" s="255"/>
      <c r="C91" s="255"/>
      <c r="D91" s="255"/>
      <c r="E91" s="255"/>
      <c r="F91" s="255"/>
      <c r="G91" s="255"/>
      <c r="H91" s="256"/>
      <c r="I91" s="1">
        <v>84</v>
      </c>
      <c r="J91" s="140">
        <v>0</v>
      </c>
      <c r="K91" s="141">
        <v>0</v>
      </c>
    </row>
    <row r="92" spans="1:11" ht="12.75">
      <c r="A92" s="254" t="s">
        <v>243</v>
      </c>
      <c r="B92" s="255"/>
      <c r="C92" s="255"/>
      <c r="D92" s="255"/>
      <c r="E92" s="255"/>
      <c r="F92" s="255"/>
      <c r="G92" s="255"/>
      <c r="H92" s="256"/>
      <c r="I92" s="1">
        <v>85</v>
      </c>
      <c r="J92" s="140">
        <v>0</v>
      </c>
      <c r="K92" s="141">
        <v>0</v>
      </c>
    </row>
    <row r="93" spans="1:11" ht="12.75">
      <c r="A93" s="254" t="s">
        <v>0</v>
      </c>
      <c r="B93" s="255"/>
      <c r="C93" s="255"/>
      <c r="D93" s="255"/>
      <c r="E93" s="255"/>
      <c r="F93" s="255"/>
      <c r="G93" s="255"/>
      <c r="H93" s="256"/>
      <c r="I93" s="1">
        <v>86</v>
      </c>
      <c r="J93" s="127">
        <v>85986</v>
      </c>
      <c r="K93" s="128">
        <v>89534</v>
      </c>
    </row>
    <row r="94" spans="1:11" ht="12.75">
      <c r="A94" s="254" t="s">
        <v>244</v>
      </c>
      <c r="B94" s="255"/>
      <c r="C94" s="255"/>
      <c r="D94" s="255"/>
      <c r="E94" s="255"/>
      <c r="F94" s="255"/>
      <c r="G94" s="255"/>
      <c r="H94" s="256"/>
      <c r="I94" s="1">
        <v>87</v>
      </c>
      <c r="J94" s="140">
        <v>0</v>
      </c>
      <c r="K94" s="141">
        <v>0</v>
      </c>
    </row>
    <row r="95" spans="1:11" ht="12.75">
      <c r="A95" s="254" t="s">
        <v>245</v>
      </c>
      <c r="B95" s="255"/>
      <c r="C95" s="255"/>
      <c r="D95" s="255"/>
      <c r="E95" s="255"/>
      <c r="F95" s="255"/>
      <c r="G95" s="255"/>
      <c r="H95" s="256"/>
      <c r="I95" s="1">
        <v>88</v>
      </c>
      <c r="J95" s="140">
        <v>0</v>
      </c>
      <c r="K95" s="141">
        <v>0</v>
      </c>
    </row>
    <row r="96" spans="1:11" ht="12.75">
      <c r="A96" s="254" t="s">
        <v>246</v>
      </c>
      <c r="B96" s="255"/>
      <c r="C96" s="255"/>
      <c r="D96" s="255"/>
      <c r="E96" s="255"/>
      <c r="F96" s="255"/>
      <c r="G96" s="255"/>
      <c r="H96" s="256"/>
      <c r="I96" s="1">
        <v>89</v>
      </c>
      <c r="J96" s="140">
        <v>0</v>
      </c>
      <c r="K96" s="141">
        <v>0</v>
      </c>
    </row>
    <row r="97" spans="1:11" ht="12.75">
      <c r="A97" s="254" t="s">
        <v>94</v>
      </c>
      <c r="B97" s="255"/>
      <c r="C97" s="255"/>
      <c r="D97" s="255"/>
      <c r="E97" s="255"/>
      <c r="F97" s="255"/>
      <c r="G97" s="255"/>
      <c r="H97" s="256"/>
      <c r="I97" s="1">
        <v>90</v>
      </c>
      <c r="J97" s="140">
        <v>0</v>
      </c>
      <c r="K97" s="141">
        <v>0</v>
      </c>
    </row>
    <row r="98" spans="1:11" ht="12.75">
      <c r="A98" s="254" t="s">
        <v>92</v>
      </c>
      <c r="B98" s="255"/>
      <c r="C98" s="255"/>
      <c r="D98" s="255"/>
      <c r="E98" s="255"/>
      <c r="F98" s="255"/>
      <c r="G98" s="255"/>
      <c r="H98" s="256"/>
      <c r="I98" s="1">
        <v>91</v>
      </c>
      <c r="J98" s="140">
        <v>0</v>
      </c>
      <c r="K98" s="141">
        <v>0</v>
      </c>
    </row>
    <row r="99" spans="1:11" ht="12.75">
      <c r="A99" s="254" t="s">
        <v>93</v>
      </c>
      <c r="B99" s="255"/>
      <c r="C99" s="255"/>
      <c r="D99" s="255"/>
      <c r="E99" s="255"/>
      <c r="F99" s="255"/>
      <c r="G99" s="255"/>
      <c r="H99" s="256"/>
      <c r="I99" s="1">
        <v>92</v>
      </c>
      <c r="J99" s="127">
        <v>240263</v>
      </c>
      <c r="K99" s="128">
        <v>219444</v>
      </c>
    </row>
    <row r="100" spans="1:11" ht="12.75">
      <c r="A100" s="257" t="s">
        <v>21</v>
      </c>
      <c r="B100" s="258"/>
      <c r="C100" s="258"/>
      <c r="D100" s="258"/>
      <c r="E100" s="258"/>
      <c r="F100" s="258"/>
      <c r="G100" s="258"/>
      <c r="H100" s="259"/>
      <c r="I100" s="1">
        <v>93</v>
      </c>
      <c r="J100" s="136">
        <v>2526469</v>
      </c>
      <c r="K100" s="137">
        <v>1358050</v>
      </c>
    </row>
    <row r="101" spans="1:11" ht="12.75">
      <c r="A101" s="254" t="s">
        <v>132</v>
      </c>
      <c r="B101" s="255"/>
      <c r="C101" s="255"/>
      <c r="D101" s="255"/>
      <c r="E101" s="255"/>
      <c r="F101" s="255"/>
      <c r="G101" s="255"/>
      <c r="H101" s="256"/>
      <c r="I101" s="1">
        <v>94</v>
      </c>
      <c r="J101" s="140">
        <v>0</v>
      </c>
      <c r="K101" s="141">
        <v>0</v>
      </c>
    </row>
    <row r="102" spans="1:11" ht="12.75">
      <c r="A102" s="254" t="s">
        <v>243</v>
      </c>
      <c r="B102" s="255"/>
      <c r="C102" s="255"/>
      <c r="D102" s="255"/>
      <c r="E102" s="255"/>
      <c r="F102" s="255"/>
      <c r="G102" s="255"/>
      <c r="H102" s="256"/>
      <c r="I102" s="1">
        <v>95</v>
      </c>
      <c r="J102" s="140">
        <v>0</v>
      </c>
      <c r="K102" s="141">
        <v>0</v>
      </c>
    </row>
    <row r="103" spans="1:11" ht="12.75">
      <c r="A103" s="254" t="s">
        <v>0</v>
      </c>
      <c r="B103" s="255"/>
      <c r="C103" s="255"/>
      <c r="D103" s="255"/>
      <c r="E103" s="255"/>
      <c r="F103" s="255"/>
      <c r="G103" s="255"/>
      <c r="H103" s="256"/>
      <c r="I103" s="1">
        <v>96</v>
      </c>
      <c r="J103" s="127">
        <v>60470</v>
      </c>
      <c r="K103" s="128">
        <v>15019</v>
      </c>
    </row>
    <row r="104" spans="1:11" ht="12.75">
      <c r="A104" s="254" t="s">
        <v>244</v>
      </c>
      <c r="B104" s="255"/>
      <c r="C104" s="255"/>
      <c r="D104" s="255"/>
      <c r="E104" s="255"/>
      <c r="F104" s="255"/>
      <c r="G104" s="255"/>
      <c r="H104" s="256"/>
      <c r="I104" s="1">
        <v>97</v>
      </c>
      <c r="J104" s="127">
        <v>9186</v>
      </c>
      <c r="K104" s="128">
        <v>17410</v>
      </c>
    </row>
    <row r="105" spans="1:11" ht="12.75">
      <c r="A105" s="254" t="s">
        <v>245</v>
      </c>
      <c r="B105" s="255"/>
      <c r="C105" s="255"/>
      <c r="D105" s="255"/>
      <c r="E105" s="255"/>
      <c r="F105" s="255"/>
      <c r="G105" s="255"/>
      <c r="H105" s="256"/>
      <c r="I105" s="1">
        <v>98</v>
      </c>
      <c r="J105" s="127">
        <v>1293588</v>
      </c>
      <c r="K105" s="128">
        <v>322255</v>
      </c>
    </row>
    <row r="106" spans="1:11" ht="12.75">
      <c r="A106" s="254" t="s">
        <v>246</v>
      </c>
      <c r="B106" s="255"/>
      <c r="C106" s="255"/>
      <c r="D106" s="255"/>
      <c r="E106" s="255"/>
      <c r="F106" s="255"/>
      <c r="G106" s="255"/>
      <c r="H106" s="256"/>
      <c r="I106" s="1">
        <v>99</v>
      </c>
      <c r="J106" s="140">
        <v>0</v>
      </c>
      <c r="K106" s="141">
        <v>0</v>
      </c>
    </row>
    <row r="107" spans="1:11" ht="12.75">
      <c r="A107" s="254" t="s">
        <v>94</v>
      </c>
      <c r="B107" s="255"/>
      <c r="C107" s="255"/>
      <c r="D107" s="255"/>
      <c r="E107" s="255"/>
      <c r="F107" s="255"/>
      <c r="G107" s="255"/>
      <c r="H107" s="256"/>
      <c r="I107" s="1">
        <v>100</v>
      </c>
      <c r="J107" s="140">
        <v>0</v>
      </c>
      <c r="K107" s="141">
        <v>0</v>
      </c>
    </row>
    <row r="108" spans="1:11" ht="12.75">
      <c r="A108" s="254" t="s">
        <v>95</v>
      </c>
      <c r="B108" s="255"/>
      <c r="C108" s="255"/>
      <c r="D108" s="255"/>
      <c r="E108" s="255"/>
      <c r="F108" s="255"/>
      <c r="G108" s="255"/>
      <c r="H108" s="256"/>
      <c r="I108" s="1">
        <v>101</v>
      </c>
      <c r="J108" s="127">
        <v>665502</v>
      </c>
      <c r="K108" s="128">
        <v>612526</v>
      </c>
    </row>
    <row r="109" spans="1:11" ht="12.75">
      <c r="A109" s="254" t="s">
        <v>96</v>
      </c>
      <c r="B109" s="255"/>
      <c r="C109" s="255"/>
      <c r="D109" s="255"/>
      <c r="E109" s="255"/>
      <c r="F109" s="255"/>
      <c r="G109" s="255"/>
      <c r="H109" s="256"/>
      <c r="I109" s="1">
        <v>102</v>
      </c>
      <c r="J109" s="127">
        <v>481689</v>
      </c>
      <c r="K109" s="128">
        <v>389593</v>
      </c>
    </row>
    <row r="110" spans="1:11" ht="12.75">
      <c r="A110" s="254" t="s">
        <v>99</v>
      </c>
      <c r="B110" s="255"/>
      <c r="C110" s="255"/>
      <c r="D110" s="255"/>
      <c r="E110" s="255"/>
      <c r="F110" s="255"/>
      <c r="G110" s="255"/>
      <c r="H110" s="256"/>
      <c r="I110" s="1">
        <v>103</v>
      </c>
      <c r="J110" s="140">
        <v>0</v>
      </c>
      <c r="K110" s="141">
        <v>0</v>
      </c>
    </row>
    <row r="111" spans="1:11" ht="12.75">
      <c r="A111" s="254" t="s">
        <v>97</v>
      </c>
      <c r="B111" s="255"/>
      <c r="C111" s="255"/>
      <c r="D111" s="255"/>
      <c r="E111" s="255"/>
      <c r="F111" s="255"/>
      <c r="G111" s="255"/>
      <c r="H111" s="256"/>
      <c r="I111" s="1">
        <v>104</v>
      </c>
      <c r="J111" s="140">
        <v>0</v>
      </c>
      <c r="K111" s="141">
        <v>0</v>
      </c>
    </row>
    <row r="112" spans="1:11" ht="12.75">
      <c r="A112" s="254" t="s">
        <v>98</v>
      </c>
      <c r="B112" s="255"/>
      <c r="C112" s="255"/>
      <c r="D112" s="255"/>
      <c r="E112" s="255"/>
      <c r="F112" s="255"/>
      <c r="G112" s="255"/>
      <c r="H112" s="256"/>
      <c r="I112" s="1">
        <v>105</v>
      </c>
      <c r="J112" s="127">
        <v>16034</v>
      </c>
      <c r="K112" s="128">
        <v>1247</v>
      </c>
    </row>
    <row r="113" spans="1:11" ht="12.75">
      <c r="A113" s="257" t="s">
        <v>1</v>
      </c>
      <c r="B113" s="258"/>
      <c r="C113" s="258"/>
      <c r="D113" s="258"/>
      <c r="E113" s="258"/>
      <c r="F113" s="258"/>
      <c r="G113" s="258"/>
      <c r="H113" s="259"/>
      <c r="I113" s="1">
        <v>106</v>
      </c>
      <c r="J113" s="127">
        <v>3789633</v>
      </c>
      <c r="K113" s="128">
        <v>4448402</v>
      </c>
    </row>
    <row r="114" spans="1:11" ht="12.75">
      <c r="A114" s="257" t="s">
        <v>25</v>
      </c>
      <c r="B114" s="258"/>
      <c r="C114" s="258"/>
      <c r="D114" s="258"/>
      <c r="E114" s="258"/>
      <c r="F114" s="258"/>
      <c r="G114" s="258"/>
      <c r="H114" s="259"/>
      <c r="I114" s="1">
        <v>107</v>
      </c>
      <c r="J114" s="136">
        <v>46521278</v>
      </c>
      <c r="K114" s="137">
        <v>45783757</v>
      </c>
    </row>
    <row r="115" spans="1:11" ht="12.75">
      <c r="A115" s="243" t="s">
        <v>57</v>
      </c>
      <c r="B115" s="244"/>
      <c r="C115" s="244"/>
      <c r="D115" s="244"/>
      <c r="E115" s="244"/>
      <c r="F115" s="244"/>
      <c r="G115" s="244"/>
      <c r="H115" s="245"/>
      <c r="I115" s="2">
        <v>108</v>
      </c>
      <c r="J115" s="140">
        <v>0</v>
      </c>
      <c r="K115" s="141">
        <v>0</v>
      </c>
    </row>
    <row r="116" spans="1:11" ht="12.75">
      <c r="A116" s="246" t="s">
        <v>310</v>
      </c>
      <c r="B116" s="247"/>
      <c r="C116" s="247"/>
      <c r="D116" s="247"/>
      <c r="E116" s="247"/>
      <c r="F116" s="247"/>
      <c r="G116" s="247"/>
      <c r="H116" s="247"/>
      <c r="I116" s="248"/>
      <c r="J116" s="248"/>
      <c r="K116" s="249"/>
    </row>
    <row r="117" spans="1:11" ht="12.75">
      <c r="A117" s="250" t="s">
        <v>186</v>
      </c>
      <c r="B117" s="251"/>
      <c r="C117" s="251"/>
      <c r="D117" s="251"/>
      <c r="E117" s="251"/>
      <c r="F117" s="251"/>
      <c r="G117" s="251"/>
      <c r="H117" s="251"/>
      <c r="I117" s="252"/>
      <c r="J117" s="252"/>
      <c r="K117" s="253"/>
    </row>
    <row r="118" spans="1:11" ht="12.75">
      <c r="A118" s="254" t="s">
        <v>8</v>
      </c>
      <c r="B118" s="255"/>
      <c r="C118" s="255"/>
      <c r="D118" s="255"/>
      <c r="E118" s="255"/>
      <c r="F118" s="255"/>
      <c r="G118" s="255"/>
      <c r="H118" s="256"/>
      <c r="I118" s="1">
        <v>109</v>
      </c>
      <c r="J118" s="6">
        <f>+J69</f>
        <v>39878927</v>
      </c>
      <c r="K118" s="6">
        <f>+K69</f>
        <v>39668327</v>
      </c>
    </row>
    <row r="119" spans="1:11" ht="12.75">
      <c r="A119" s="260" t="s">
        <v>9</v>
      </c>
      <c r="B119" s="261"/>
      <c r="C119" s="261"/>
      <c r="D119" s="261"/>
      <c r="E119" s="261"/>
      <c r="F119" s="261"/>
      <c r="G119" s="261"/>
      <c r="H119" s="262"/>
      <c r="I119" s="4">
        <v>110</v>
      </c>
      <c r="J119" s="120">
        <v>0</v>
      </c>
      <c r="K119" s="120">
        <v>0</v>
      </c>
    </row>
    <row r="120" spans="1:11" ht="12.75">
      <c r="A120" s="263" t="s">
        <v>311</v>
      </c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1:11" ht="12.75">
      <c r="A121" s="241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conditionalFormatting sqref="K29">
    <cfRule type="cellIs" priority="5" dxfId="2" operator="notEqual" stopIfTrue="1">
      <formula>ROUND(K29,0)</formula>
    </cfRule>
    <cfRule type="cellIs" priority="6" dxfId="1" operator="lessThan" stopIfTrue="1">
      <formula>0</formula>
    </cfRule>
  </conditionalFormatting>
  <conditionalFormatting sqref="K30:K31">
    <cfRule type="cellIs" priority="1" dxfId="2" operator="notEqual" stopIfTrue="1">
      <formula>ROUND(K30,0)</formula>
    </cfRule>
    <cfRule type="cellIs" priority="2" dxfId="1" operator="lessThan" stopIfTrue="1">
      <formula>0</formula>
    </cfRule>
  </conditionalFormatting>
  <dataValidations count="2">
    <dataValidation allowBlank="1" sqref="A1:I65536 L1:IV65536 J1:K6 K7:K28 K32:K65536 J7:J65536"/>
    <dataValidation type="whole" operator="greaterThanOrEqual" allowBlank="1" showInputMessage="1" showErrorMessage="1" errorTitle="Pogrešan upis" error="Dopušten je upis samo pozitivnih cjelobrojnih vrijednosti ili nule" sqref="K29:K31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71"/>
    </sheetView>
  </sheetViews>
  <sheetFormatPr defaultColWidth="9.140625" defaultRowHeight="12.75"/>
  <cols>
    <col min="1" max="7" width="9.140625" style="48" customWidth="1"/>
    <col min="8" max="8" width="7.7109375" style="48" customWidth="1"/>
    <col min="9" max="9" width="9.140625" style="48" customWidth="1"/>
    <col min="10" max="10" width="9.8515625" style="48" customWidth="1"/>
    <col min="11" max="11" width="10.00390625" style="48" customWidth="1"/>
    <col min="12" max="12" width="10.5742187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78" t="s">
        <v>154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12.75" customHeight="1">
      <c r="A2" s="286" t="s">
        <v>346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ht="12.75" customHeight="1">
      <c r="A3" s="300" t="s">
        <v>344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23.25">
      <c r="A4" s="301" t="s">
        <v>59</v>
      </c>
      <c r="B4" s="301"/>
      <c r="C4" s="301"/>
      <c r="D4" s="301"/>
      <c r="E4" s="301"/>
      <c r="F4" s="301"/>
      <c r="G4" s="301"/>
      <c r="H4" s="301"/>
      <c r="I4" s="52" t="s">
        <v>279</v>
      </c>
      <c r="J4" s="302" t="s">
        <v>318</v>
      </c>
      <c r="K4" s="302"/>
      <c r="L4" s="302" t="s">
        <v>319</v>
      </c>
      <c r="M4" s="302"/>
    </row>
    <row r="5" spans="1:13" ht="22.5">
      <c r="A5" s="301"/>
      <c r="B5" s="301"/>
      <c r="C5" s="301"/>
      <c r="D5" s="301"/>
      <c r="E5" s="301"/>
      <c r="F5" s="301"/>
      <c r="G5" s="301"/>
      <c r="H5" s="301"/>
      <c r="I5" s="52"/>
      <c r="J5" s="143" t="s">
        <v>314</v>
      </c>
      <c r="K5" s="144" t="s">
        <v>315</v>
      </c>
      <c r="L5" s="143" t="s">
        <v>314</v>
      </c>
      <c r="M5" s="144" t="s">
        <v>315</v>
      </c>
    </row>
    <row r="6" spans="1:13" ht="12.75">
      <c r="A6" s="302">
        <v>1</v>
      </c>
      <c r="B6" s="302"/>
      <c r="C6" s="302"/>
      <c r="D6" s="302"/>
      <c r="E6" s="302"/>
      <c r="F6" s="302"/>
      <c r="G6" s="302"/>
      <c r="H6" s="302"/>
      <c r="I6" s="56">
        <v>2</v>
      </c>
      <c r="J6" s="143">
        <v>3</v>
      </c>
      <c r="K6" s="144">
        <v>4</v>
      </c>
      <c r="L6" s="143">
        <v>5</v>
      </c>
      <c r="M6" s="144">
        <v>6</v>
      </c>
    </row>
    <row r="7" spans="1:13" ht="12.75">
      <c r="A7" s="250" t="s">
        <v>26</v>
      </c>
      <c r="B7" s="251"/>
      <c r="C7" s="251"/>
      <c r="D7" s="251"/>
      <c r="E7" s="251"/>
      <c r="F7" s="251"/>
      <c r="G7" s="251"/>
      <c r="H7" s="268"/>
      <c r="I7" s="3">
        <v>111</v>
      </c>
      <c r="J7" s="145">
        <v>18324359</v>
      </c>
      <c r="K7" s="146">
        <v>4987778</v>
      </c>
      <c r="L7" s="147">
        <v>16952516</v>
      </c>
      <c r="M7" s="148">
        <v>5335543</v>
      </c>
    </row>
    <row r="8" spans="1:13" ht="12.75">
      <c r="A8" s="257" t="s">
        <v>152</v>
      </c>
      <c r="B8" s="258"/>
      <c r="C8" s="258"/>
      <c r="D8" s="258"/>
      <c r="E8" s="258"/>
      <c r="F8" s="258"/>
      <c r="G8" s="258"/>
      <c r="H8" s="259"/>
      <c r="I8" s="1">
        <v>112</v>
      </c>
      <c r="J8" s="149">
        <v>16891371</v>
      </c>
      <c r="K8" s="150">
        <v>4935165</v>
      </c>
      <c r="L8" s="151">
        <v>16361663</v>
      </c>
      <c r="M8" s="152">
        <v>5144715</v>
      </c>
    </row>
    <row r="9" spans="1:13" ht="12.75">
      <c r="A9" s="257" t="s">
        <v>103</v>
      </c>
      <c r="B9" s="258"/>
      <c r="C9" s="258"/>
      <c r="D9" s="258"/>
      <c r="E9" s="258"/>
      <c r="F9" s="258"/>
      <c r="G9" s="258"/>
      <c r="H9" s="259"/>
      <c r="I9" s="1">
        <v>113</v>
      </c>
      <c r="J9" s="149">
        <v>1432988</v>
      </c>
      <c r="K9" s="150">
        <v>52613</v>
      </c>
      <c r="L9" s="151">
        <v>590853</v>
      </c>
      <c r="M9" s="152">
        <v>190828</v>
      </c>
    </row>
    <row r="10" spans="1:13" ht="12.75">
      <c r="A10" s="257" t="s">
        <v>12</v>
      </c>
      <c r="B10" s="258"/>
      <c r="C10" s="258"/>
      <c r="D10" s="258"/>
      <c r="E10" s="258"/>
      <c r="F10" s="258"/>
      <c r="G10" s="258"/>
      <c r="H10" s="259"/>
      <c r="I10" s="1">
        <v>114</v>
      </c>
      <c r="J10" s="153">
        <v>20118513</v>
      </c>
      <c r="K10" s="154">
        <v>6302223</v>
      </c>
      <c r="L10" s="155">
        <v>16955273</v>
      </c>
      <c r="M10" s="156">
        <v>5527577</v>
      </c>
    </row>
    <row r="11" spans="1:13" ht="12.75">
      <c r="A11" s="257" t="s">
        <v>104</v>
      </c>
      <c r="B11" s="258"/>
      <c r="C11" s="258"/>
      <c r="D11" s="258"/>
      <c r="E11" s="258"/>
      <c r="F11" s="258"/>
      <c r="G11" s="258"/>
      <c r="H11" s="259"/>
      <c r="I11" s="1">
        <v>115</v>
      </c>
      <c r="J11" s="149">
        <v>0</v>
      </c>
      <c r="K11" s="150">
        <v>0</v>
      </c>
      <c r="L11" s="151">
        <v>0</v>
      </c>
      <c r="M11" s="152">
        <v>0</v>
      </c>
    </row>
    <row r="12" spans="1:13" ht="12.75">
      <c r="A12" s="257" t="s">
        <v>22</v>
      </c>
      <c r="B12" s="258"/>
      <c r="C12" s="258"/>
      <c r="D12" s="258"/>
      <c r="E12" s="258"/>
      <c r="F12" s="258"/>
      <c r="G12" s="258"/>
      <c r="H12" s="259"/>
      <c r="I12" s="1">
        <v>116</v>
      </c>
      <c r="J12" s="153">
        <v>8110332</v>
      </c>
      <c r="K12" s="154">
        <v>2581195</v>
      </c>
      <c r="L12" s="155">
        <v>5896369</v>
      </c>
      <c r="M12" s="156">
        <v>1868241</v>
      </c>
    </row>
    <row r="13" spans="1:13" ht="12.75">
      <c r="A13" s="254" t="s">
        <v>146</v>
      </c>
      <c r="B13" s="255"/>
      <c r="C13" s="255"/>
      <c r="D13" s="255"/>
      <c r="E13" s="255"/>
      <c r="F13" s="255"/>
      <c r="G13" s="255"/>
      <c r="H13" s="256"/>
      <c r="I13" s="1">
        <v>117</v>
      </c>
      <c r="J13" s="149">
        <v>607852</v>
      </c>
      <c r="K13" s="150">
        <v>196472</v>
      </c>
      <c r="L13" s="151">
        <v>519563</v>
      </c>
      <c r="M13" s="152">
        <v>155019</v>
      </c>
    </row>
    <row r="14" spans="1:13" ht="12.75">
      <c r="A14" s="254" t="s">
        <v>147</v>
      </c>
      <c r="B14" s="255"/>
      <c r="C14" s="255"/>
      <c r="D14" s="255"/>
      <c r="E14" s="255"/>
      <c r="F14" s="255"/>
      <c r="G14" s="255"/>
      <c r="H14" s="256"/>
      <c r="I14" s="1">
        <v>118</v>
      </c>
      <c r="J14" s="149">
        <v>2770</v>
      </c>
      <c r="K14" s="150">
        <v>2263</v>
      </c>
      <c r="L14" s="151">
        <v>0</v>
      </c>
      <c r="M14" s="152">
        <v>0</v>
      </c>
    </row>
    <row r="15" spans="1:13" ht="12.75">
      <c r="A15" s="254" t="s">
        <v>61</v>
      </c>
      <c r="B15" s="255"/>
      <c r="C15" s="255"/>
      <c r="D15" s="255"/>
      <c r="E15" s="255"/>
      <c r="F15" s="255"/>
      <c r="G15" s="255"/>
      <c r="H15" s="256"/>
      <c r="I15" s="1">
        <v>119</v>
      </c>
      <c r="J15" s="149">
        <v>7499710</v>
      </c>
      <c r="K15" s="150">
        <v>2382460</v>
      </c>
      <c r="L15" s="151">
        <v>5376806</v>
      </c>
      <c r="M15" s="152">
        <v>1713222</v>
      </c>
    </row>
    <row r="16" spans="1:13" ht="12.75">
      <c r="A16" s="257" t="s">
        <v>23</v>
      </c>
      <c r="B16" s="258"/>
      <c r="C16" s="258"/>
      <c r="D16" s="258"/>
      <c r="E16" s="258"/>
      <c r="F16" s="258"/>
      <c r="G16" s="258"/>
      <c r="H16" s="259"/>
      <c r="I16" s="1">
        <v>120</v>
      </c>
      <c r="J16" s="153">
        <v>7240404</v>
      </c>
      <c r="K16" s="154">
        <v>2381936</v>
      </c>
      <c r="L16" s="155">
        <v>7639991</v>
      </c>
      <c r="M16" s="156">
        <v>2713942</v>
      </c>
    </row>
    <row r="17" spans="1:13" ht="12.75">
      <c r="A17" s="254" t="s">
        <v>62</v>
      </c>
      <c r="B17" s="255"/>
      <c r="C17" s="255"/>
      <c r="D17" s="255"/>
      <c r="E17" s="255"/>
      <c r="F17" s="255"/>
      <c r="G17" s="255"/>
      <c r="H17" s="256"/>
      <c r="I17" s="1">
        <v>121</v>
      </c>
      <c r="J17" s="149">
        <v>4787936</v>
      </c>
      <c r="K17" s="150">
        <v>1578434</v>
      </c>
      <c r="L17" s="151">
        <v>5091526</v>
      </c>
      <c r="M17" s="152">
        <v>1884458</v>
      </c>
    </row>
    <row r="18" spans="1:13" ht="12.75">
      <c r="A18" s="254" t="s">
        <v>63</v>
      </c>
      <c r="B18" s="255"/>
      <c r="C18" s="255"/>
      <c r="D18" s="255"/>
      <c r="E18" s="255"/>
      <c r="F18" s="255"/>
      <c r="G18" s="255"/>
      <c r="H18" s="256"/>
      <c r="I18" s="1">
        <v>122</v>
      </c>
      <c r="J18" s="149">
        <v>1841753</v>
      </c>
      <c r="K18" s="150">
        <v>603264</v>
      </c>
      <c r="L18" s="151">
        <v>1895222</v>
      </c>
      <c r="M18" s="152">
        <v>609855</v>
      </c>
    </row>
    <row r="19" spans="1:13" ht="12.75">
      <c r="A19" s="254" t="s">
        <v>64</v>
      </c>
      <c r="B19" s="255"/>
      <c r="C19" s="255"/>
      <c r="D19" s="255"/>
      <c r="E19" s="255"/>
      <c r="F19" s="255"/>
      <c r="G19" s="255"/>
      <c r="H19" s="256"/>
      <c r="I19" s="1">
        <v>123</v>
      </c>
      <c r="J19" s="149">
        <v>610715</v>
      </c>
      <c r="K19" s="150">
        <v>200238</v>
      </c>
      <c r="L19" s="151">
        <v>653243</v>
      </c>
      <c r="M19" s="152">
        <v>219629</v>
      </c>
    </row>
    <row r="20" spans="1:13" ht="12.75">
      <c r="A20" s="257" t="s">
        <v>105</v>
      </c>
      <c r="B20" s="258"/>
      <c r="C20" s="258"/>
      <c r="D20" s="258"/>
      <c r="E20" s="258"/>
      <c r="F20" s="258"/>
      <c r="G20" s="258"/>
      <c r="H20" s="259"/>
      <c r="I20" s="1">
        <v>124</v>
      </c>
      <c r="J20" s="157">
        <v>1421803</v>
      </c>
      <c r="K20" s="158">
        <v>474097</v>
      </c>
      <c r="L20" s="159">
        <v>916145</v>
      </c>
      <c r="M20" s="160">
        <v>318322</v>
      </c>
    </row>
    <row r="21" spans="1:13" ht="12.75">
      <c r="A21" s="257" t="s">
        <v>106</v>
      </c>
      <c r="B21" s="258"/>
      <c r="C21" s="258"/>
      <c r="D21" s="258"/>
      <c r="E21" s="258"/>
      <c r="F21" s="258"/>
      <c r="G21" s="258"/>
      <c r="H21" s="259"/>
      <c r="I21" s="1">
        <v>125</v>
      </c>
      <c r="J21" s="157">
        <v>3149052</v>
      </c>
      <c r="K21" s="158">
        <v>864970</v>
      </c>
      <c r="L21" s="159">
        <v>2106614</v>
      </c>
      <c r="M21" s="160">
        <v>600463</v>
      </c>
    </row>
    <row r="22" spans="1:13" ht="12.75">
      <c r="A22" s="257" t="s">
        <v>24</v>
      </c>
      <c r="B22" s="258"/>
      <c r="C22" s="258"/>
      <c r="D22" s="258"/>
      <c r="E22" s="258"/>
      <c r="F22" s="258"/>
      <c r="G22" s="258"/>
      <c r="H22" s="259"/>
      <c r="I22" s="1">
        <v>126</v>
      </c>
      <c r="J22" s="153">
        <v>15638</v>
      </c>
      <c r="K22" s="154">
        <v>0</v>
      </c>
      <c r="L22" s="155">
        <v>128206</v>
      </c>
      <c r="M22" s="156">
        <v>10000</v>
      </c>
    </row>
    <row r="23" spans="1:13" ht="12.75">
      <c r="A23" s="254" t="s">
        <v>137</v>
      </c>
      <c r="B23" s="255"/>
      <c r="C23" s="255"/>
      <c r="D23" s="255"/>
      <c r="E23" s="255"/>
      <c r="F23" s="255"/>
      <c r="G23" s="255"/>
      <c r="H23" s="256"/>
      <c r="I23" s="1">
        <v>127</v>
      </c>
      <c r="J23" s="149">
        <v>0</v>
      </c>
      <c r="K23" s="150">
        <v>0</v>
      </c>
      <c r="L23" s="151">
        <v>0</v>
      </c>
      <c r="M23" s="152">
        <v>0</v>
      </c>
    </row>
    <row r="24" spans="1:13" ht="12.75">
      <c r="A24" s="254" t="s">
        <v>138</v>
      </c>
      <c r="B24" s="255"/>
      <c r="C24" s="255"/>
      <c r="D24" s="255"/>
      <c r="E24" s="255"/>
      <c r="F24" s="255"/>
      <c r="G24" s="255"/>
      <c r="H24" s="256"/>
      <c r="I24" s="1">
        <v>128</v>
      </c>
      <c r="J24" s="149">
        <v>15638</v>
      </c>
      <c r="K24" s="150">
        <v>0</v>
      </c>
      <c r="L24" s="151">
        <v>128206</v>
      </c>
      <c r="M24" s="152">
        <v>10000</v>
      </c>
    </row>
    <row r="25" spans="1:13" ht="12.75">
      <c r="A25" s="257" t="s">
        <v>107</v>
      </c>
      <c r="B25" s="258"/>
      <c r="C25" s="258"/>
      <c r="D25" s="258"/>
      <c r="E25" s="258"/>
      <c r="F25" s="258"/>
      <c r="G25" s="258"/>
      <c r="H25" s="259"/>
      <c r="I25" s="1">
        <v>129</v>
      </c>
      <c r="J25" s="149">
        <v>0</v>
      </c>
      <c r="K25" s="150">
        <v>0</v>
      </c>
      <c r="L25" s="151">
        <v>0</v>
      </c>
      <c r="M25" s="152">
        <v>0</v>
      </c>
    </row>
    <row r="26" spans="1:13" ht="12.75">
      <c r="A26" s="257" t="s">
        <v>50</v>
      </c>
      <c r="B26" s="258"/>
      <c r="C26" s="258"/>
      <c r="D26" s="258"/>
      <c r="E26" s="258"/>
      <c r="F26" s="258"/>
      <c r="G26" s="258"/>
      <c r="H26" s="259"/>
      <c r="I26" s="1">
        <v>130</v>
      </c>
      <c r="J26" s="157">
        <v>181284</v>
      </c>
      <c r="K26" s="158">
        <v>25</v>
      </c>
      <c r="L26" s="159">
        <v>267948</v>
      </c>
      <c r="M26" s="160">
        <v>16609</v>
      </c>
    </row>
    <row r="27" spans="1:13" ht="12.75">
      <c r="A27" s="257" t="s">
        <v>213</v>
      </c>
      <c r="B27" s="258"/>
      <c r="C27" s="258"/>
      <c r="D27" s="258"/>
      <c r="E27" s="258"/>
      <c r="F27" s="258"/>
      <c r="G27" s="258"/>
      <c r="H27" s="259"/>
      <c r="I27" s="1">
        <v>131</v>
      </c>
      <c r="J27" s="153">
        <v>867328</v>
      </c>
      <c r="K27" s="154">
        <v>426155</v>
      </c>
      <c r="L27" s="155">
        <v>105860</v>
      </c>
      <c r="M27" s="156">
        <v>53253</v>
      </c>
    </row>
    <row r="28" spans="1:13" ht="12.75">
      <c r="A28" s="257" t="s">
        <v>227</v>
      </c>
      <c r="B28" s="258"/>
      <c r="C28" s="258"/>
      <c r="D28" s="258"/>
      <c r="E28" s="258"/>
      <c r="F28" s="258"/>
      <c r="G28" s="258"/>
      <c r="H28" s="259"/>
      <c r="I28" s="1">
        <v>132</v>
      </c>
      <c r="J28" s="149">
        <v>3526</v>
      </c>
      <c r="K28" s="150">
        <v>2415</v>
      </c>
      <c r="L28" s="151">
        <v>36</v>
      </c>
      <c r="M28" s="152">
        <v>12</v>
      </c>
    </row>
    <row r="29" spans="1:13" ht="12.75">
      <c r="A29" s="257" t="s">
        <v>155</v>
      </c>
      <c r="B29" s="258"/>
      <c r="C29" s="258"/>
      <c r="D29" s="258"/>
      <c r="E29" s="258"/>
      <c r="F29" s="258"/>
      <c r="G29" s="258"/>
      <c r="H29" s="259"/>
      <c r="I29" s="1">
        <v>133</v>
      </c>
      <c r="J29" s="149">
        <v>353082</v>
      </c>
      <c r="K29" s="150">
        <v>203041</v>
      </c>
      <c r="L29" s="151">
        <v>77108</v>
      </c>
      <c r="M29" s="152">
        <v>27530</v>
      </c>
    </row>
    <row r="30" spans="1:13" ht="12.75">
      <c r="A30" s="257" t="s">
        <v>139</v>
      </c>
      <c r="B30" s="258"/>
      <c r="C30" s="258"/>
      <c r="D30" s="258"/>
      <c r="E30" s="258"/>
      <c r="F30" s="258"/>
      <c r="G30" s="258"/>
      <c r="H30" s="259"/>
      <c r="I30" s="1">
        <v>134</v>
      </c>
      <c r="J30" s="149">
        <v>0</v>
      </c>
      <c r="K30" s="150">
        <v>0</v>
      </c>
      <c r="L30" s="151">
        <v>0</v>
      </c>
      <c r="M30" s="152">
        <v>0</v>
      </c>
    </row>
    <row r="31" spans="1:13" ht="12.75">
      <c r="A31" s="257" t="s">
        <v>223</v>
      </c>
      <c r="B31" s="258"/>
      <c r="C31" s="258"/>
      <c r="D31" s="258"/>
      <c r="E31" s="258"/>
      <c r="F31" s="258"/>
      <c r="G31" s="258"/>
      <c r="H31" s="259"/>
      <c r="I31" s="1">
        <v>135</v>
      </c>
      <c r="J31" s="149">
        <v>510694</v>
      </c>
      <c r="K31" s="150">
        <v>221834</v>
      </c>
      <c r="L31" s="151">
        <v>28716</v>
      </c>
      <c r="M31" s="152">
        <v>28716</v>
      </c>
    </row>
    <row r="32" spans="1:13" ht="12.75">
      <c r="A32" s="257" t="s">
        <v>140</v>
      </c>
      <c r="B32" s="258"/>
      <c r="C32" s="258"/>
      <c r="D32" s="258"/>
      <c r="E32" s="258"/>
      <c r="F32" s="258"/>
      <c r="G32" s="258"/>
      <c r="H32" s="259"/>
      <c r="I32" s="1">
        <v>136</v>
      </c>
      <c r="J32" s="149">
        <v>26</v>
      </c>
      <c r="K32" s="150">
        <v>-1135</v>
      </c>
      <c r="L32" s="151">
        <v>0</v>
      </c>
      <c r="M32" s="152">
        <v>-3005</v>
      </c>
    </row>
    <row r="33" spans="1:13" ht="12.75">
      <c r="A33" s="257" t="s">
        <v>214</v>
      </c>
      <c r="B33" s="258"/>
      <c r="C33" s="258"/>
      <c r="D33" s="258"/>
      <c r="E33" s="258"/>
      <c r="F33" s="258"/>
      <c r="G33" s="258"/>
      <c r="H33" s="259"/>
      <c r="I33" s="1">
        <v>137</v>
      </c>
      <c r="J33" s="153">
        <v>406650</v>
      </c>
      <c r="K33" s="154">
        <v>19956</v>
      </c>
      <c r="L33" s="155">
        <v>15411</v>
      </c>
      <c r="M33" s="156">
        <v>-194674</v>
      </c>
    </row>
    <row r="34" spans="1:13" ht="12.75">
      <c r="A34" s="257" t="s">
        <v>66</v>
      </c>
      <c r="B34" s="258"/>
      <c r="C34" s="258"/>
      <c r="D34" s="258"/>
      <c r="E34" s="258"/>
      <c r="F34" s="258"/>
      <c r="G34" s="258"/>
      <c r="H34" s="259"/>
      <c r="I34" s="1">
        <v>138</v>
      </c>
      <c r="J34" s="149">
        <v>5145</v>
      </c>
      <c r="K34" s="150">
        <v>0</v>
      </c>
      <c r="L34" s="151"/>
      <c r="M34" s="152">
        <v>0</v>
      </c>
    </row>
    <row r="35" spans="1:13" ht="12.75">
      <c r="A35" s="257" t="s">
        <v>65</v>
      </c>
      <c r="B35" s="258"/>
      <c r="C35" s="258"/>
      <c r="D35" s="258"/>
      <c r="E35" s="258"/>
      <c r="F35" s="258"/>
      <c r="G35" s="258"/>
      <c r="H35" s="259"/>
      <c r="I35" s="1">
        <v>139</v>
      </c>
      <c r="J35" s="149">
        <v>325301</v>
      </c>
      <c r="K35" s="150">
        <v>18141</v>
      </c>
      <c r="L35" s="151">
        <v>15406</v>
      </c>
      <c r="M35" s="152">
        <v>5572</v>
      </c>
    </row>
    <row r="36" spans="1:13" ht="12.75">
      <c r="A36" s="257" t="s">
        <v>224</v>
      </c>
      <c r="B36" s="258"/>
      <c r="C36" s="258"/>
      <c r="D36" s="258"/>
      <c r="E36" s="258"/>
      <c r="F36" s="258"/>
      <c r="G36" s="258"/>
      <c r="H36" s="259"/>
      <c r="I36" s="1">
        <v>140</v>
      </c>
      <c r="J36" s="149">
        <v>0</v>
      </c>
      <c r="K36" s="150">
        <v>0</v>
      </c>
      <c r="L36" s="151">
        <v>5</v>
      </c>
      <c r="M36" s="152">
        <v>-200246</v>
      </c>
    </row>
    <row r="37" spans="1:13" ht="12.75">
      <c r="A37" s="257" t="s">
        <v>67</v>
      </c>
      <c r="B37" s="258"/>
      <c r="C37" s="258"/>
      <c r="D37" s="258"/>
      <c r="E37" s="258"/>
      <c r="F37" s="258"/>
      <c r="G37" s="258"/>
      <c r="H37" s="259"/>
      <c r="I37" s="1">
        <v>141</v>
      </c>
      <c r="J37" s="149">
        <v>76204</v>
      </c>
      <c r="K37" s="150">
        <v>1815</v>
      </c>
      <c r="L37" s="151">
        <v>0</v>
      </c>
      <c r="M37" s="152">
        <v>0</v>
      </c>
    </row>
    <row r="38" spans="1:13" ht="12.75">
      <c r="A38" s="257" t="s">
        <v>195</v>
      </c>
      <c r="B38" s="258"/>
      <c r="C38" s="258"/>
      <c r="D38" s="258"/>
      <c r="E38" s="258"/>
      <c r="F38" s="258"/>
      <c r="G38" s="258"/>
      <c r="H38" s="259"/>
      <c r="I38" s="1">
        <v>142</v>
      </c>
      <c r="J38" s="149">
        <v>0</v>
      </c>
      <c r="K38" s="150">
        <v>0</v>
      </c>
      <c r="L38" s="151">
        <v>0</v>
      </c>
      <c r="M38" s="152">
        <v>0</v>
      </c>
    </row>
    <row r="39" spans="1:13" ht="12.75">
      <c r="A39" s="257" t="s">
        <v>196</v>
      </c>
      <c r="B39" s="258"/>
      <c r="C39" s="258"/>
      <c r="D39" s="258"/>
      <c r="E39" s="258"/>
      <c r="F39" s="258"/>
      <c r="G39" s="258"/>
      <c r="H39" s="259"/>
      <c r="I39" s="1">
        <v>143</v>
      </c>
      <c r="J39" s="149">
        <v>35575</v>
      </c>
      <c r="K39" s="150">
        <v>-2584</v>
      </c>
      <c r="L39" s="151">
        <v>18941</v>
      </c>
      <c r="M39" s="152">
        <v>-9448</v>
      </c>
    </row>
    <row r="40" spans="1:13" ht="12.75">
      <c r="A40" s="257" t="s">
        <v>225</v>
      </c>
      <c r="B40" s="258"/>
      <c r="C40" s="258"/>
      <c r="D40" s="258"/>
      <c r="E40" s="258"/>
      <c r="F40" s="258"/>
      <c r="G40" s="258"/>
      <c r="H40" s="259"/>
      <c r="I40" s="1">
        <v>144</v>
      </c>
      <c r="J40" s="149">
        <v>2719</v>
      </c>
      <c r="K40" s="150">
        <v>1654</v>
      </c>
      <c r="L40" s="151">
        <v>0</v>
      </c>
      <c r="M40" s="152">
        <v>0</v>
      </c>
    </row>
    <row r="41" spans="1:13" ht="12.75">
      <c r="A41" s="257" t="s">
        <v>226</v>
      </c>
      <c r="B41" s="258"/>
      <c r="C41" s="258"/>
      <c r="D41" s="258"/>
      <c r="E41" s="258"/>
      <c r="F41" s="258"/>
      <c r="G41" s="258"/>
      <c r="H41" s="259"/>
      <c r="I41" s="1">
        <v>145</v>
      </c>
      <c r="J41" s="149">
        <v>0</v>
      </c>
      <c r="K41" s="150">
        <v>0</v>
      </c>
      <c r="L41" s="151">
        <v>0</v>
      </c>
      <c r="M41" s="152">
        <v>0</v>
      </c>
    </row>
    <row r="42" spans="1:13" ht="12.75">
      <c r="A42" s="257" t="s">
        <v>215</v>
      </c>
      <c r="B42" s="258"/>
      <c r="C42" s="258"/>
      <c r="D42" s="258"/>
      <c r="E42" s="258"/>
      <c r="F42" s="258"/>
      <c r="G42" s="258"/>
      <c r="H42" s="259"/>
      <c r="I42" s="1">
        <v>146</v>
      </c>
      <c r="J42" s="153">
        <v>19194406</v>
      </c>
      <c r="K42" s="154">
        <v>5415587</v>
      </c>
      <c r="L42" s="155">
        <v>17058376</v>
      </c>
      <c r="M42" s="156">
        <v>5388796</v>
      </c>
    </row>
    <row r="43" spans="1:13" ht="12.75">
      <c r="A43" s="257" t="s">
        <v>216</v>
      </c>
      <c r="B43" s="258"/>
      <c r="C43" s="258"/>
      <c r="D43" s="258"/>
      <c r="E43" s="258"/>
      <c r="F43" s="258"/>
      <c r="G43" s="258"/>
      <c r="H43" s="259"/>
      <c r="I43" s="1">
        <v>147</v>
      </c>
      <c r="J43" s="153">
        <v>20560738</v>
      </c>
      <c r="K43" s="154">
        <v>6319595</v>
      </c>
      <c r="L43" s="155">
        <v>16989625</v>
      </c>
      <c r="M43" s="156">
        <v>5323455</v>
      </c>
    </row>
    <row r="44" spans="1:13" ht="12.75">
      <c r="A44" s="257" t="s">
        <v>236</v>
      </c>
      <c r="B44" s="258"/>
      <c r="C44" s="258"/>
      <c r="D44" s="258"/>
      <c r="E44" s="258"/>
      <c r="F44" s="258"/>
      <c r="G44" s="258"/>
      <c r="H44" s="259"/>
      <c r="I44" s="1">
        <v>148</v>
      </c>
      <c r="J44" s="153">
        <v>-1366332</v>
      </c>
      <c r="K44" s="154">
        <v>-904008</v>
      </c>
      <c r="L44" s="155">
        <v>68751</v>
      </c>
      <c r="M44" s="156">
        <v>65341</v>
      </c>
    </row>
    <row r="45" spans="1:13" ht="12.75">
      <c r="A45" s="265" t="s">
        <v>218</v>
      </c>
      <c r="B45" s="266"/>
      <c r="C45" s="266"/>
      <c r="D45" s="266"/>
      <c r="E45" s="266"/>
      <c r="F45" s="266"/>
      <c r="G45" s="266"/>
      <c r="H45" s="267"/>
      <c r="I45" s="1">
        <v>149</v>
      </c>
      <c r="J45" s="161">
        <v>0</v>
      </c>
      <c r="K45" s="162">
        <v>0</v>
      </c>
      <c r="L45" s="163">
        <v>68751</v>
      </c>
      <c r="M45" s="164">
        <v>65341</v>
      </c>
    </row>
    <row r="46" spans="1:13" ht="12.75">
      <c r="A46" s="265" t="s">
        <v>219</v>
      </c>
      <c r="B46" s="266"/>
      <c r="C46" s="266"/>
      <c r="D46" s="266"/>
      <c r="E46" s="266"/>
      <c r="F46" s="266"/>
      <c r="G46" s="266"/>
      <c r="H46" s="267"/>
      <c r="I46" s="1">
        <v>150</v>
      </c>
      <c r="J46" s="161">
        <v>1366332</v>
      </c>
      <c r="K46" s="162">
        <v>904008</v>
      </c>
      <c r="L46" s="163">
        <v>0</v>
      </c>
      <c r="M46" s="164">
        <v>0</v>
      </c>
    </row>
    <row r="47" spans="1:13" ht="12.75">
      <c r="A47" s="257" t="s">
        <v>217</v>
      </c>
      <c r="B47" s="258"/>
      <c r="C47" s="258"/>
      <c r="D47" s="258"/>
      <c r="E47" s="258"/>
      <c r="F47" s="258"/>
      <c r="G47" s="258"/>
      <c r="H47" s="259"/>
      <c r="I47" s="1">
        <v>151</v>
      </c>
      <c r="J47" s="149">
        <v>0</v>
      </c>
      <c r="K47" s="150">
        <v>0</v>
      </c>
      <c r="L47" s="151">
        <v>81019</v>
      </c>
      <c r="M47" s="152">
        <v>-34857</v>
      </c>
    </row>
    <row r="48" spans="1:13" ht="12.75">
      <c r="A48" s="257" t="s">
        <v>237</v>
      </c>
      <c r="B48" s="258"/>
      <c r="C48" s="258"/>
      <c r="D48" s="258"/>
      <c r="E48" s="258"/>
      <c r="F48" s="258"/>
      <c r="G48" s="258"/>
      <c r="H48" s="259"/>
      <c r="I48" s="1">
        <v>152</v>
      </c>
      <c r="J48" s="153">
        <v>-1366332</v>
      </c>
      <c r="K48" s="154">
        <v>-904008</v>
      </c>
      <c r="L48" s="155">
        <v>-12268</v>
      </c>
      <c r="M48" s="156">
        <v>100198</v>
      </c>
    </row>
    <row r="49" spans="1:13" ht="12.75">
      <c r="A49" s="265" t="s">
        <v>192</v>
      </c>
      <c r="B49" s="266"/>
      <c r="C49" s="266"/>
      <c r="D49" s="266"/>
      <c r="E49" s="266"/>
      <c r="F49" s="266"/>
      <c r="G49" s="266"/>
      <c r="H49" s="267"/>
      <c r="I49" s="1">
        <v>153</v>
      </c>
      <c r="J49" s="161">
        <v>0</v>
      </c>
      <c r="K49" s="162">
        <v>0</v>
      </c>
      <c r="L49" s="163">
        <v>0</v>
      </c>
      <c r="M49" s="164">
        <v>100198</v>
      </c>
    </row>
    <row r="50" spans="1:13" ht="12.75">
      <c r="A50" s="297" t="s">
        <v>220</v>
      </c>
      <c r="B50" s="298"/>
      <c r="C50" s="298"/>
      <c r="D50" s="298"/>
      <c r="E50" s="298"/>
      <c r="F50" s="298"/>
      <c r="G50" s="298"/>
      <c r="H50" s="299"/>
      <c r="I50" s="2">
        <v>154</v>
      </c>
      <c r="J50" s="165">
        <v>1366332</v>
      </c>
      <c r="K50" s="166">
        <v>904008</v>
      </c>
      <c r="L50" s="167">
        <v>12268</v>
      </c>
      <c r="M50" s="168">
        <v>0</v>
      </c>
    </row>
    <row r="51" spans="1:13" ht="12.75" customHeight="1">
      <c r="A51" s="246" t="s">
        <v>312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</row>
    <row r="52" spans="1:13" ht="12.75" customHeight="1">
      <c r="A52" s="250" t="s">
        <v>187</v>
      </c>
      <c r="B52" s="251"/>
      <c r="C52" s="251"/>
      <c r="D52" s="251"/>
      <c r="E52" s="251"/>
      <c r="F52" s="251"/>
      <c r="G52" s="251"/>
      <c r="H52" s="251"/>
      <c r="I52" s="50"/>
      <c r="J52" s="50"/>
      <c r="K52" s="50"/>
      <c r="L52" s="50"/>
      <c r="M52" s="55"/>
    </row>
    <row r="53" spans="1:13" ht="12.75">
      <c r="A53" s="294" t="s">
        <v>234</v>
      </c>
      <c r="B53" s="295"/>
      <c r="C53" s="295"/>
      <c r="D53" s="295"/>
      <c r="E53" s="295"/>
      <c r="F53" s="295"/>
      <c r="G53" s="295"/>
      <c r="H53" s="296"/>
      <c r="I53" s="1">
        <v>155</v>
      </c>
      <c r="J53" s="149">
        <f>+J48</f>
        <v>-1366332</v>
      </c>
      <c r="K53" s="150">
        <f>+K48</f>
        <v>-904008</v>
      </c>
      <c r="L53" s="151">
        <f>+L48</f>
        <v>-12268</v>
      </c>
      <c r="M53" s="152">
        <f>+M48</f>
        <v>100198</v>
      </c>
    </row>
    <row r="54" spans="1:13" ht="12.75">
      <c r="A54" s="294" t="s">
        <v>235</v>
      </c>
      <c r="B54" s="295"/>
      <c r="C54" s="295"/>
      <c r="D54" s="295"/>
      <c r="E54" s="295"/>
      <c r="F54" s="295"/>
      <c r="G54" s="295"/>
      <c r="H54" s="296"/>
      <c r="I54" s="1">
        <v>156</v>
      </c>
      <c r="J54" s="149">
        <v>0</v>
      </c>
      <c r="K54" s="150">
        <v>0</v>
      </c>
      <c r="L54" s="151">
        <v>0</v>
      </c>
      <c r="M54" s="152">
        <v>0</v>
      </c>
    </row>
    <row r="55" spans="1:13" ht="12.75" customHeight="1">
      <c r="A55" s="246" t="s">
        <v>189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</row>
    <row r="56" spans="1:13" ht="12.75">
      <c r="A56" s="250" t="s">
        <v>204</v>
      </c>
      <c r="B56" s="251"/>
      <c r="C56" s="251"/>
      <c r="D56" s="251"/>
      <c r="E56" s="251"/>
      <c r="F56" s="251"/>
      <c r="G56" s="251"/>
      <c r="H56" s="268"/>
      <c r="I56" s="7">
        <v>157</v>
      </c>
      <c r="J56" s="149">
        <v>-1366332</v>
      </c>
      <c r="K56" s="150">
        <v>-904008</v>
      </c>
      <c r="L56" s="147">
        <v>-12268</v>
      </c>
      <c r="M56" s="148">
        <v>100198</v>
      </c>
    </row>
    <row r="57" spans="1:13" ht="12.75">
      <c r="A57" s="257" t="s">
        <v>221</v>
      </c>
      <c r="B57" s="258"/>
      <c r="C57" s="258"/>
      <c r="D57" s="258"/>
      <c r="E57" s="258"/>
      <c r="F57" s="258"/>
      <c r="G57" s="258"/>
      <c r="H57" s="259"/>
      <c r="I57" s="1">
        <v>158</v>
      </c>
      <c r="J57" s="149">
        <v>-433700</v>
      </c>
      <c r="K57" s="150">
        <v>0</v>
      </c>
      <c r="L57" s="155">
        <v>-195967</v>
      </c>
      <c r="M57" s="156">
        <v>257193</v>
      </c>
    </row>
    <row r="58" spans="1:13" ht="12.75">
      <c r="A58" s="257" t="s">
        <v>228</v>
      </c>
      <c r="B58" s="258"/>
      <c r="C58" s="258"/>
      <c r="D58" s="258"/>
      <c r="E58" s="258"/>
      <c r="F58" s="258"/>
      <c r="G58" s="258"/>
      <c r="H58" s="259"/>
      <c r="I58" s="1">
        <v>159</v>
      </c>
      <c r="J58" s="149">
        <v>-433700</v>
      </c>
      <c r="K58" s="150">
        <v>0</v>
      </c>
      <c r="L58" s="163">
        <v>-195967</v>
      </c>
      <c r="M58" s="164">
        <v>257193</v>
      </c>
    </row>
    <row r="59" spans="1:13" ht="12.75">
      <c r="A59" s="257" t="s">
        <v>229</v>
      </c>
      <c r="B59" s="258"/>
      <c r="C59" s="258"/>
      <c r="D59" s="258"/>
      <c r="E59" s="258"/>
      <c r="F59" s="258"/>
      <c r="G59" s="258"/>
      <c r="H59" s="259"/>
      <c r="I59" s="1">
        <v>160</v>
      </c>
      <c r="J59" s="149">
        <v>0</v>
      </c>
      <c r="K59" s="150">
        <v>0</v>
      </c>
      <c r="L59" s="151">
        <v>0</v>
      </c>
      <c r="M59" s="152">
        <v>0</v>
      </c>
    </row>
    <row r="60" spans="1:13" ht="12.75">
      <c r="A60" s="257" t="s">
        <v>45</v>
      </c>
      <c r="B60" s="258"/>
      <c r="C60" s="258"/>
      <c r="D60" s="258"/>
      <c r="E60" s="258"/>
      <c r="F60" s="258"/>
      <c r="G60" s="258"/>
      <c r="H60" s="259"/>
      <c r="I60" s="1">
        <v>161</v>
      </c>
      <c r="J60" s="149">
        <v>0</v>
      </c>
      <c r="K60" s="150">
        <v>0</v>
      </c>
      <c r="L60" s="151">
        <v>0</v>
      </c>
      <c r="M60" s="152">
        <v>0</v>
      </c>
    </row>
    <row r="61" spans="1:13" ht="12.75">
      <c r="A61" s="257" t="s">
        <v>230</v>
      </c>
      <c r="B61" s="258"/>
      <c r="C61" s="258"/>
      <c r="D61" s="258"/>
      <c r="E61" s="258"/>
      <c r="F61" s="258"/>
      <c r="G61" s="258"/>
      <c r="H61" s="259"/>
      <c r="I61" s="1">
        <v>162</v>
      </c>
      <c r="J61" s="149">
        <v>0</v>
      </c>
      <c r="K61" s="150">
        <v>0</v>
      </c>
      <c r="L61" s="151">
        <v>0</v>
      </c>
      <c r="M61" s="152">
        <v>0</v>
      </c>
    </row>
    <row r="62" spans="1:13" ht="12.75">
      <c r="A62" s="257" t="s">
        <v>231</v>
      </c>
      <c r="B62" s="258"/>
      <c r="C62" s="258"/>
      <c r="D62" s="258"/>
      <c r="E62" s="258"/>
      <c r="F62" s="258"/>
      <c r="G62" s="258"/>
      <c r="H62" s="259"/>
      <c r="I62" s="1">
        <v>163</v>
      </c>
      <c r="J62" s="149">
        <v>0</v>
      </c>
      <c r="K62" s="150">
        <v>0</v>
      </c>
      <c r="L62" s="151">
        <v>0</v>
      </c>
      <c r="M62" s="152">
        <v>0</v>
      </c>
    </row>
    <row r="63" spans="1:13" ht="12.75">
      <c r="A63" s="257" t="s">
        <v>232</v>
      </c>
      <c r="B63" s="258"/>
      <c r="C63" s="258"/>
      <c r="D63" s="258"/>
      <c r="E63" s="258"/>
      <c r="F63" s="258"/>
      <c r="G63" s="258"/>
      <c r="H63" s="259"/>
      <c r="I63" s="1">
        <v>164</v>
      </c>
      <c r="J63" s="149">
        <v>0</v>
      </c>
      <c r="K63" s="150">
        <v>0</v>
      </c>
      <c r="L63" s="151">
        <v>0</v>
      </c>
      <c r="M63" s="152">
        <v>0</v>
      </c>
    </row>
    <row r="64" spans="1:13" ht="12.75">
      <c r="A64" s="257" t="s">
        <v>233</v>
      </c>
      <c r="B64" s="258"/>
      <c r="C64" s="258"/>
      <c r="D64" s="258"/>
      <c r="E64" s="258"/>
      <c r="F64" s="258"/>
      <c r="G64" s="258"/>
      <c r="H64" s="259"/>
      <c r="I64" s="1">
        <v>165</v>
      </c>
      <c r="J64" s="149">
        <v>0</v>
      </c>
      <c r="K64" s="150">
        <v>0</v>
      </c>
      <c r="L64" s="151">
        <v>0</v>
      </c>
      <c r="M64" s="152">
        <v>0</v>
      </c>
    </row>
    <row r="65" spans="1:13" ht="12.75">
      <c r="A65" s="257" t="s">
        <v>222</v>
      </c>
      <c r="B65" s="258"/>
      <c r="C65" s="258"/>
      <c r="D65" s="258"/>
      <c r="E65" s="258"/>
      <c r="F65" s="258"/>
      <c r="G65" s="258"/>
      <c r="H65" s="259"/>
      <c r="I65" s="1">
        <v>166</v>
      </c>
      <c r="J65" s="149">
        <v>0</v>
      </c>
      <c r="K65" s="150">
        <v>0</v>
      </c>
      <c r="L65" s="151">
        <v>0</v>
      </c>
      <c r="M65" s="152">
        <v>0</v>
      </c>
    </row>
    <row r="66" spans="1:13" ht="12.75">
      <c r="A66" s="257" t="s">
        <v>193</v>
      </c>
      <c r="B66" s="258"/>
      <c r="C66" s="258"/>
      <c r="D66" s="258"/>
      <c r="E66" s="258"/>
      <c r="F66" s="258"/>
      <c r="G66" s="258"/>
      <c r="H66" s="259"/>
      <c r="I66" s="1">
        <v>167</v>
      </c>
      <c r="J66" s="149">
        <v>-433700</v>
      </c>
      <c r="K66" s="150">
        <v>0</v>
      </c>
      <c r="L66" s="155">
        <v>-195967</v>
      </c>
      <c r="M66" s="156">
        <v>257193</v>
      </c>
    </row>
    <row r="67" spans="1:13" ht="12.75">
      <c r="A67" s="257" t="s">
        <v>194</v>
      </c>
      <c r="B67" s="258"/>
      <c r="C67" s="258"/>
      <c r="D67" s="258"/>
      <c r="E67" s="258"/>
      <c r="F67" s="258"/>
      <c r="G67" s="258"/>
      <c r="H67" s="259"/>
      <c r="I67" s="1">
        <v>168</v>
      </c>
      <c r="J67" s="149">
        <v>-1800032</v>
      </c>
      <c r="K67" s="150">
        <v>-904008</v>
      </c>
      <c r="L67" s="169">
        <v>-208235</v>
      </c>
      <c r="M67" s="170">
        <v>357391</v>
      </c>
    </row>
    <row r="68" spans="1:13" ht="12.75" customHeight="1">
      <c r="A68" s="290" t="s">
        <v>313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</row>
    <row r="69" spans="1:13" ht="12.75" customHeight="1">
      <c r="A69" s="292" t="s">
        <v>188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</row>
    <row r="70" spans="1:13" ht="12.75">
      <c r="A70" s="294" t="s">
        <v>234</v>
      </c>
      <c r="B70" s="295"/>
      <c r="C70" s="295"/>
      <c r="D70" s="295"/>
      <c r="E70" s="295"/>
      <c r="F70" s="295"/>
      <c r="G70" s="295"/>
      <c r="H70" s="296"/>
      <c r="I70" s="1">
        <v>169</v>
      </c>
      <c r="J70" s="118">
        <f>+J67</f>
        <v>-1800032</v>
      </c>
      <c r="K70" s="118">
        <f>+K67</f>
        <v>-904008</v>
      </c>
      <c r="L70" s="118">
        <f>+L67</f>
        <v>-208235</v>
      </c>
      <c r="M70" s="118">
        <f>+M67</f>
        <v>357391</v>
      </c>
    </row>
    <row r="71" spans="1:13" ht="12.75">
      <c r="A71" s="287" t="s">
        <v>235</v>
      </c>
      <c r="B71" s="288"/>
      <c r="C71" s="288"/>
      <c r="D71" s="288"/>
      <c r="E71" s="288"/>
      <c r="F71" s="288"/>
      <c r="G71" s="288"/>
      <c r="H71" s="289"/>
      <c r="I71" s="4">
        <v>170</v>
      </c>
      <c r="J71" s="118">
        <v>0</v>
      </c>
      <c r="K71" s="118">
        <v>0</v>
      </c>
      <c r="L71" s="118">
        <v>0</v>
      </c>
      <c r="M71" s="118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allowBlank="1" sqref="A1:I65536 N1:IV65536 J1:M4 L5:M50 J10:J50 J5:J7 K5:K24 K26:K50 J51:M65536"/>
    <dataValidation type="whole" operator="greaterThanOrEqual" allowBlank="1" showInputMessage="1" showErrorMessage="1" errorTitle="Pogrešan upis" error="Dopušten je upis samo pozitivnih cjelobrojnih vrijednosti" sqref="J8:J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53:M5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2">
      <selection activeCell="A1" sqref="A1:K52"/>
    </sheetView>
  </sheetViews>
  <sheetFormatPr defaultColWidth="9.140625" defaultRowHeight="12.75"/>
  <cols>
    <col min="1" max="7" width="9.140625" style="48" customWidth="1"/>
    <col min="8" max="8" width="7.57421875" style="48" customWidth="1"/>
    <col min="9" max="9" width="9.140625" style="48" customWidth="1"/>
    <col min="10" max="10" width="9.8515625" style="48" bestFit="1" customWidth="1"/>
    <col min="11" max="16384" width="9.140625" style="48" customWidth="1"/>
  </cols>
  <sheetData>
    <row r="1" spans="1:11" ht="12.75" customHeight="1">
      <c r="A1" s="309" t="s">
        <v>164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2.75" customHeight="1">
      <c r="A2" s="310" t="s">
        <v>347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>
      <c r="A3" s="306" t="s">
        <v>344</v>
      </c>
      <c r="B3" s="307"/>
      <c r="C3" s="307"/>
      <c r="D3" s="307"/>
      <c r="E3" s="307"/>
      <c r="F3" s="307"/>
      <c r="G3" s="307"/>
      <c r="H3" s="307"/>
      <c r="I3" s="307"/>
      <c r="J3" s="307"/>
      <c r="K3" s="308"/>
    </row>
    <row r="4" spans="1:11" ht="23.25">
      <c r="A4" s="311" t="s">
        <v>59</v>
      </c>
      <c r="B4" s="311"/>
      <c r="C4" s="311"/>
      <c r="D4" s="311"/>
      <c r="E4" s="311"/>
      <c r="F4" s="311"/>
      <c r="G4" s="311"/>
      <c r="H4" s="311"/>
      <c r="I4" s="59" t="s">
        <v>279</v>
      </c>
      <c r="J4" s="60" t="s">
        <v>318</v>
      </c>
      <c r="K4" s="60" t="s">
        <v>319</v>
      </c>
    </row>
    <row r="5" spans="1:11" ht="12.75">
      <c r="A5" s="305">
        <v>1</v>
      </c>
      <c r="B5" s="305"/>
      <c r="C5" s="305"/>
      <c r="D5" s="305"/>
      <c r="E5" s="305"/>
      <c r="F5" s="305"/>
      <c r="G5" s="305"/>
      <c r="H5" s="305"/>
      <c r="I5" s="61">
        <v>2</v>
      </c>
      <c r="J5" s="62" t="s">
        <v>283</v>
      </c>
      <c r="K5" s="62" t="s">
        <v>284</v>
      </c>
    </row>
    <row r="6" spans="1:11" ht="12.75">
      <c r="A6" s="246" t="s">
        <v>156</v>
      </c>
      <c r="B6" s="247"/>
      <c r="C6" s="247"/>
      <c r="D6" s="247"/>
      <c r="E6" s="247"/>
      <c r="F6" s="247"/>
      <c r="G6" s="247"/>
      <c r="H6" s="247"/>
      <c r="I6" s="303"/>
      <c r="J6" s="303"/>
      <c r="K6" s="304"/>
    </row>
    <row r="7" spans="1:11" ht="12.75">
      <c r="A7" s="254" t="s">
        <v>40</v>
      </c>
      <c r="B7" s="255"/>
      <c r="C7" s="255"/>
      <c r="D7" s="255"/>
      <c r="E7" s="255"/>
      <c r="F7" s="255"/>
      <c r="G7" s="255"/>
      <c r="H7" s="255"/>
      <c r="I7" s="1">
        <v>1</v>
      </c>
      <c r="J7" s="119">
        <v>-1366332</v>
      </c>
      <c r="K7" s="119">
        <v>68751</v>
      </c>
    </row>
    <row r="8" spans="1:11" ht="12.75">
      <c r="A8" s="254" t="s">
        <v>41</v>
      </c>
      <c r="B8" s="255"/>
      <c r="C8" s="255"/>
      <c r="D8" s="255"/>
      <c r="E8" s="255"/>
      <c r="F8" s="255"/>
      <c r="G8" s="255"/>
      <c r="H8" s="255"/>
      <c r="I8" s="1">
        <v>2</v>
      </c>
      <c r="J8" s="119">
        <v>1421803</v>
      </c>
      <c r="K8" s="119">
        <v>916145</v>
      </c>
    </row>
    <row r="9" spans="1:11" ht="12.75">
      <c r="A9" s="254" t="s">
        <v>42</v>
      </c>
      <c r="B9" s="255"/>
      <c r="C9" s="255"/>
      <c r="D9" s="255"/>
      <c r="E9" s="255"/>
      <c r="F9" s="255"/>
      <c r="G9" s="255"/>
      <c r="H9" s="255"/>
      <c r="I9" s="1">
        <v>3</v>
      </c>
      <c r="J9" s="119">
        <v>373600</v>
      </c>
      <c r="K9" s="119">
        <v>0</v>
      </c>
    </row>
    <row r="10" spans="1:11" ht="12.75">
      <c r="A10" s="254" t="s">
        <v>43</v>
      </c>
      <c r="B10" s="255"/>
      <c r="C10" s="255"/>
      <c r="D10" s="255"/>
      <c r="E10" s="255"/>
      <c r="F10" s="255"/>
      <c r="G10" s="255"/>
      <c r="H10" s="255"/>
      <c r="I10" s="1">
        <v>4</v>
      </c>
      <c r="J10" s="119">
        <v>924087</v>
      </c>
      <c r="K10" s="119">
        <v>117254</v>
      </c>
    </row>
    <row r="11" spans="1:11" ht="12.75">
      <c r="A11" s="254" t="s">
        <v>44</v>
      </c>
      <c r="B11" s="255"/>
      <c r="C11" s="255"/>
      <c r="D11" s="255"/>
      <c r="E11" s="255"/>
      <c r="F11" s="255"/>
      <c r="G11" s="255"/>
      <c r="H11" s="255"/>
      <c r="I11" s="1">
        <v>5</v>
      </c>
      <c r="J11" s="119">
        <v>2770</v>
      </c>
      <c r="K11" s="119">
        <v>742</v>
      </c>
    </row>
    <row r="12" spans="1:11" ht="12.75">
      <c r="A12" s="254" t="s">
        <v>51</v>
      </c>
      <c r="B12" s="255"/>
      <c r="C12" s="255"/>
      <c r="D12" s="255"/>
      <c r="E12" s="255"/>
      <c r="F12" s="255"/>
      <c r="G12" s="255"/>
      <c r="H12" s="255"/>
      <c r="I12" s="1">
        <v>6</v>
      </c>
      <c r="J12" s="119">
        <v>2251909</v>
      </c>
      <c r="K12" s="119">
        <v>647435.8139267514</v>
      </c>
    </row>
    <row r="13" spans="1:11" ht="12.75">
      <c r="A13" s="257" t="s">
        <v>157</v>
      </c>
      <c r="B13" s="258"/>
      <c r="C13" s="258"/>
      <c r="D13" s="258"/>
      <c r="E13" s="258"/>
      <c r="F13" s="258"/>
      <c r="G13" s="258"/>
      <c r="H13" s="258"/>
      <c r="I13" s="1">
        <v>7</v>
      </c>
      <c r="J13" s="171">
        <v>3607837</v>
      </c>
      <c r="K13" s="171">
        <f>SUM(K7:K12)</f>
        <v>1750327.8139267513</v>
      </c>
    </row>
    <row r="14" spans="1:11" ht="12.75">
      <c r="A14" s="254" t="s">
        <v>52</v>
      </c>
      <c r="B14" s="255"/>
      <c r="C14" s="255"/>
      <c r="D14" s="255"/>
      <c r="E14" s="255"/>
      <c r="F14" s="255"/>
      <c r="G14" s="255"/>
      <c r="H14" s="255"/>
      <c r="I14" s="1">
        <v>8</v>
      </c>
      <c r="J14" s="119">
        <v>3940888</v>
      </c>
      <c r="K14" s="119">
        <v>1157825</v>
      </c>
    </row>
    <row r="15" spans="1:11" ht="12.75">
      <c r="A15" s="254" t="s">
        <v>53</v>
      </c>
      <c r="B15" s="255"/>
      <c r="C15" s="255"/>
      <c r="D15" s="255"/>
      <c r="E15" s="255"/>
      <c r="F15" s="255"/>
      <c r="G15" s="255"/>
      <c r="H15" s="255"/>
      <c r="I15" s="1">
        <v>9</v>
      </c>
      <c r="J15" s="119">
        <v>693468</v>
      </c>
      <c r="K15" s="119">
        <v>0</v>
      </c>
    </row>
    <row r="16" spans="1:11" ht="12.75">
      <c r="A16" s="254" t="s">
        <v>54</v>
      </c>
      <c r="B16" s="255"/>
      <c r="C16" s="255"/>
      <c r="D16" s="255"/>
      <c r="E16" s="255"/>
      <c r="F16" s="255"/>
      <c r="G16" s="255"/>
      <c r="H16" s="255"/>
      <c r="I16" s="1">
        <v>10</v>
      </c>
      <c r="J16" s="119">
        <v>0</v>
      </c>
      <c r="K16" s="119">
        <v>192900.43813234736</v>
      </c>
    </row>
    <row r="17" spans="1:11" ht="12.75">
      <c r="A17" s="254" t="s">
        <v>55</v>
      </c>
      <c r="B17" s="255"/>
      <c r="C17" s="255"/>
      <c r="D17" s="255"/>
      <c r="E17" s="255"/>
      <c r="F17" s="255"/>
      <c r="G17" s="255"/>
      <c r="H17" s="255"/>
      <c r="I17" s="1">
        <v>11</v>
      </c>
      <c r="J17" s="119">
        <v>2042070</v>
      </c>
      <c r="K17" s="119">
        <v>493434</v>
      </c>
    </row>
    <row r="18" spans="1:11" ht="12.75">
      <c r="A18" s="257" t="s">
        <v>158</v>
      </c>
      <c r="B18" s="258"/>
      <c r="C18" s="258"/>
      <c r="D18" s="258"/>
      <c r="E18" s="258"/>
      <c r="F18" s="258"/>
      <c r="G18" s="258"/>
      <c r="H18" s="258"/>
      <c r="I18" s="1">
        <v>12</v>
      </c>
      <c r="J18" s="171">
        <v>6676426</v>
      </c>
      <c r="K18" s="171">
        <f>SUM(K14:K17)</f>
        <v>1844159.4381323473</v>
      </c>
    </row>
    <row r="19" spans="1:11" ht="19.5" customHeight="1">
      <c r="A19" s="257" t="s">
        <v>36</v>
      </c>
      <c r="B19" s="258"/>
      <c r="C19" s="258"/>
      <c r="D19" s="258"/>
      <c r="E19" s="258"/>
      <c r="F19" s="258"/>
      <c r="G19" s="258"/>
      <c r="H19" s="258"/>
      <c r="I19" s="1">
        <v>13</v>
      </c>
      <c r="J19" s="118">
        <v>0</v>
      </c>
      <c r="K19" s="118">
        <v>0</v>
      </c>
    </row>
    <row r="20" spans="1:11" ht="26.25" customHeight="1">
      <c r="A20" s="257" t="s">
        <v>37</v>
      </c>
      <c r="B20" s="258"/>
      <c r="C20" s="258"/>
      <c r="D20" s="258"/>
      <c r="E20" s="258"/>
      <c r="F20" s="258"/>
      <c r="G20" s="258"/>
      <c r="H20" s="258"/>
      <c r="I20" s="1">
        <v>14</v>
      </c>
      <c r="J20" s="122">
        <f>+J18-J13</f>
        <v>3068589</v>
      </c>
      <c r="K20" s="122">
        <f>+K18-K13</f>
        <v>93831.62420559605</v>
      </c>
    </row>
    <row r="21" spans="1:11" ht="12.75">
      <c r="A21" s="246" t="s">
        <v>159</v>
      </c>
      <c r="B21" s="247"/>
      <c r="C21" s="247"/>
      <c r="D21" s="247"/>
      <c r="E21" s="247"/>
      <c r="F21" s="247"/>
      <c r="G21" s="247"/>
      <c r="H21" s="247"/>
      <c r="I21" s="303"/>
      <c r="J21" s="303"/>
      <c r="K21" s="304"/>
    </row>
    <row r="22" spans="1:11" ht="12.75">
      <c r="A22" s="254" t="s">
        <v>178</v>
      </c>
      <c r="B22" s="255"/>
      <c r="C22" s="255"/>
      <c r="D22" s="255"/>
      <c r="E22" s="255"/>
      <c r="F22" s="255"/>
      <c r="G22" s="255"/>
      <c r="H22" s="255"/>
      <c r="I22" s="1">
        <v>15</v>
      </c>
      <c r="J22" s="119">
        <v>0</v>
      </c>
      <c r="K22" s="119">
        <v>1524059</v>
      </c>
    </row>
    <row r="23" spans="1:11" ht="12.75">
      <c r="A23" s="254" t="s">
        <v>179</v>
      </c>
      <c r="B23" s="255"/>
      <c r="C23" s="255"/>
      <c r="D23" s="255"/>
      <c r="E23" s="255"/>
      <c r="F23" s="255"/>
      <c r="G23" s="255"/>
      <c r="H23" s="255"/>
      <c r="I23" s="1">
        <v>16</v>
      </c>
      <c r="J23" s="119">
        <v>0</v>
      </c>
      <c r="K23" s="119">
        <v>0</v>
      </c>
    </row>
    <row r="24" spans="1:11" ht="12.75">
      <c r="A24" s="254" t="s">
        <v>180</v>
      </c>
      <c r="B24" s="255"/>
      <c r="C24" s="255"/>
      <c r="D24" s="255"/>
      <c r="E24" s="255"/>
      <c r="F24" s="255"/>
      <c r="G24" s="255"/>
      <c r="H24" s="255"/>
      <c r="I24" s="1">
        <v>17</v>
      </c>
      <c r="J24" s="119">
        <v>29172</v>
      </c>
      <c r="K24" s="119">
        <v>0</v>
      </c>
    </row>
    <row r="25" spans="1:11" ht="12.75">
      <c r="A25" s="254" t="s">
        <v>181</v>
      </c>
      <c r="B25" s="255"/>
      <c r="C25" s="255"/>
      <c r="D25" s="255"/>
      <c r="E25" s="255"/>
      <c r="F25" s="255"/>
      <c r="G25" s="255"/>
      <c r="H25" s="255"/>
      <c r="I25" s="1">
        <v>18</v>
      </c>
      <c r="J25" s="119">
        <v>0</v>
      </c>
      <c r="K25" s="119">
        <v>0</v>
      </c>
    </row>
    <row r="26" spans="1:11" ht="12.75">
      <c r="A26" s="254" t="s">
        <v>182</v>
      </c>
      <c r="B26" s="255"/>
      <c r="C26" s="255"/>
      <c r="D26" s="255"/>
      <c r="E26" s="255"/>
      <c r="F26" s="255"/>
      <c r="G26" s="255"/>
      <c r="H26" s="255"/>
      <c r="I26" s="1">
        <v>19</v>
      </c>
      <c r="J26" s="119">
        <v>1291689</v>
      </c>
      <c r="K26" s="119">
        <v>2358793</v>
      </c>
    </row>
    <row r="27" spans="1:11" ht="12.75">
      <c r="A27" s="257" t="s">
        <v>168</v>
      </c>
      <c r="B27" s="258"/>
      <c r="C27" s="258"/>
      <c r="D27" s="258"/>
      <c r="E27" s="258"/>
      <c r="F27" s="258"/>
      <c r="G27" s="258"/>
      <c r="H27" s="258"/>
      <c r="I27" s="1">
        <v>20</v>
      </c>
      <c r="J27" s="171">
        <v>1320861</v>
      </c>
      <c r="K27" s="171">
        <f>SUM(K22:K26)</f>
        <v>3882852</v>
      </c>
    </row>
    <row r="28" spans="1:11" ht="12.75">
      <c r="A28" s="254" t="s">
        <v>115</v>
      </c>
      <c r="B28" s="255"/>
      <c r="C28" s="255"/>
      <c r="D28" s="255"/>
      <c r="E28" s="255"/>
      <c r="F28" s="255"/>
      <c r="G28" s="255"/>
      <c r="H28" s="255"/>
      <c r="I28" s="1">
        <v>21</v>
      </c>
      <c r="J28" s="119">
        <v>1157109</v>
      </c>
      <c r="K28" s="119">
        <v>129103</v>
      </c>
    </row>
    <row r="29" spans="1:11" ht="12.75">
      <c r="A29" s="254" t="s">
        <v>116</v>
      </c>
      <c r="B29" s="255"/>
      <c r="C29" s="255"/>
      <c r="D29" s="255"/>
      <c r="E29" s="255"/>
      <c r="F29" s="255"/>
      <c r="G29" s="255"/>
      <c r="H29" s="255"/>
      <c r="I29" s="1">
        <v>22</v>
      </c>
      <c r="J29" s="119">
        <v>0</v>
      </c>
      <c r="K29" s="119">
        <v>0</v>
      </c>
    </row>
    <row r="30" spans="1:11" ht="12.75">
      <c r="A30" s="254" t="s">
        <v>16</v>
      </c>
      <c r="B30" s="255"/>
      <c r="C30" s="255"/>
      <c r="D30" s="255"/>
      <c r="E30" s="255"/>
      <c r="F30" s="255"/>
      <c r="G30" s="255"/>
      <c r="H30" s="255"/>
      <c r="I30" s="1">
        <v>23</v>
      </c>
      <c r="J30" s="119">
        <v>6032033</v>
      </c>
      <c r="K30" s="119">
        <v>2929198</v>
      </c>
    </row>
    <row r="31" spans="1:11" ht="12.75">
      <c r="A31" s="257" t="s">
        <v>5</v>
      </c>
      <c r="B31" s="258"/>
      <c r="C31" s="258"/>
      <c r="D31" s="258"/>
      <c r="E31" s="258"/>
      <c r="F31" s="258"/>
      <c r="G31" s="258"/>
      <c r="H31" s="258"/>
      <c r="I31" s="1">
        <v>24</v>
      </c>
      <c r="J31" s="171">
        <v>7189142</v>
      </c>
      <c r="K31" s="171">
        <f>SUM(K28:K30)</f>
        <v>3058301</v>
      </c>
    </row>
    <row r="32" spans="1:11" ht="24.75" customHeight="1">
      <c r="A32" s="257" t="s">
        <v>38</v>
      </c>
      <c r="B32" s="258"/>
      <c r="C32" s="258"/>
      <c r="D32" s="258"/>
      <c r="E32" s="258"/>
      <c r="F32" s="258"/>
      <c r="G32" s="258"/>
      <c r="H32" s="258"/>
      <c r="I32" s="1">
        <v>25</v>
      </c>
      <c r="J32" s="118"/>
      <c r="K32" s="118">
        <f>+K27-K31</f>
        <v>824551</v>
      </c>
    </row>
    <row r="33" spans="1:11" ht="25.5" customHeight="1">
      <c r="A33" s="257" t="s">
        <v>39</v>
      </c>
      <c r="B33" s="258"/>
      <c r="C33" s="258"/>
      <c r="D33" s="258"/>
      <c r="E33" s="258"/>
      <c r="F33" s="258"/>
      <c r="G33" s="258"/>
      <c r="H33" s="258"/>
      <c r="I33" s="1">
        <v>26</v>
      </c>
      <c r="J33" s="122">
        <f>+J31-J27</f>
        <v>5868281</v>
      </c>
      <c r="K33" s="122">
        <v>0</v>
      </c>
    </row>
    <row r="34" spans="1:11" ht="12.75">
      <c r="A34" s="246" t="s">
        <v>160</v>
      </c>
      <c r="B34" s="247"/>
      <c r="C34" s="247"/>
      <c r="D34" s="247"/>
      <c r="E34" s="247"/>
      <c r="F34" s="247"/>
      <c r="G34" s="247"/>
      <c r="H34" s="247"/>
      <c r="I34" s="303"/>
      <c r="J34" s="303"/>
      <c r="K34" s="304"/>
    </row>
    <row r="35" spans="1:11" ht="12.75">
      <c r="A35" s="254" t="s">
        <v>174</v>
      </c>
      <c r="B35" s="255"/>
      <c r="C35" s="255"/>
      <c r="D35" s="255"/>
      <c r="E35" s="255"/>
      <c r="F35" s="255"/>
      <c r="G35" s="255"/>
      <c r="H35" s="255"/>
      <c r="I35" s="1">
        <v>27</v>
      </c>
      <c r="J35" s="121">
        <v>0</v>
      </c>
      <c r="K35" s="121">
        <v>0</v>
      </c>
    </row>
    <row r="36" spans="1:11" ht="12.75">
      <c r="A36" s="254" t="s">
        <v>29</v>
      </c>
      <c r="B36" s="255"/>
      <c r="C36" s="255"/>
      <c r="D36" s="255"/>
      <c r="E36" s="255"/>
      <c r="F36" s="255"/>
      <c r="G36" s="255"/>
      <c r="H36" s="255"/>
      <c r="I36" s="1">
        <v>28</v>
      </c>
      <c r="J36" s="121">
        <v>159339</v>
      </c>
      <c r="K36" s="121">
        <v>0</v>
      </c>
    </row>
    <row r="37" spans="1:11" ht="12.75">
      <c r="A37" s="254" t="s">
        <v>30</v>
      </c>
      <c r="B37" s="255"/>
      <c r="C37" s="255"/>
      <c r="D37" s="255"/>
      <c r="E37" s="255"/>
      <c r="F37" s="255"/>
      <c r="G37" s="255"/>
      <c r="H37" s="255"/>
      <c r="I37" s="1">
        <v>29</v>
      </c>
      <c r="J37" s="121">
        <v>0</v>
      </c>
      <c r="K37" s="121">
        <v>0</v>
      </c>
    </row>
    <row r="38" spans="1:11" ht="12.75">
      <c r="A38" s="257" t="s">
        <v>68</v>
      </c>
      <c r="B38" s="258"/>
      <c r="C38" s="258"/>
      <c r="D38" s="258"/>
      <c r="E38" s="258"/>
      <c r="F38" s="258"/>
      <c r="G38" s="258"/>
      <c r="H38" s="258"/>
      <c r="I38" s="1">
        <v>30</v>
      </c>
      <c r="J38" s="172">
        <v>159339</v>
      </c>
      <c r="K38" s="172">
        <f>+K36+K37</f>
        <v>0</v>
      </c>
    </row>
    <row r="39" spans="1:11" ht="12.75">
      <c r="A39" s="254" t="s">
        <v>31</v>
      </c>
      <c r="B39" s="255"/>
      <c r="C39" s="255"/>
      <c r="D39" s="255"/>
      <c r="E39" s="255"/>
      <c r="F39" s="255"/>
      <c r="G39" s="255"/>
      <c r="H39" s="255"/>
      <c r="I39" s="1">
        <v>31</v>
      </c>
      <c r="J39" s="119">
        <v>0</v>
      </c>
      <c r="K39" s="119">
        <v>0</v>
      </c>
    </row>
    <row r="40" spans="1:11" ht="12.75">
      <c r="A40" s="254" t="s">
        <v>32</v>
      </c>
      <c r="B40" s="255"/>
      <c r="C40" s="255"/>
      <c r="D40" s="255"/>
      <c r="E40" s="255"/>
      <c r="F40" s="255"/>
      <c r="G40" s="255"/>
      <c r="H40" s="255"/>
      <c r="I40" s="1">
        <v>32</v>
      </c>
      <c r="J40" s="121">
        <v>0</v>
      </c>
      <c r="K40" s="121">
        <v>0</v>
      </c>
    </row>
    <row r="41" spans="1:11" ht="12.75">
      <c r="A41" s="254" t="s">
        <v>33</v>
      </c>
      <c r="B41" s="255"/>
      <c r="C41" s="255"/>
      <c r="D41" s="255"/>
      <c r="E41" s="255"/>
      <c r="F41" s="255"/>
      <c r="G41" s="255"/>
      <c r="H41" s="255"/>
      <c r="I41" s="1">
        <v>33</v>
      </c>
      <c r="J41" s="121">
        <v>0</v>
      </c>
      <c r="K41" s="121">
        <v>62722</v>
      </c>
    </row>
    <row r="42" spans="1:11" ht="12.75">
      <c r="A42" s="254" t="s">
        <v>34</v>
      </c>
      <c r="B42" s="255"/>
      <c r="C42" s="255"/>
      <c r="D42" s="255"/>
      <c r="E42" s="255"/>
      <c r="F42" s="255"/>
      <c r="G42" s="255"/>
      <c r="H42" s="255"/>
      <c r="I42" s="1">
        <v>34</v>
      </c>
      <c r="J42" s="121">
        <v>0</v>
      </c>
      <c r="K42" s="121">
        <v>0</v>
      </c>
    </row>
    <row r="43" spans="1:11" ht="12.75">
      <c r="A43" s="254" t="s">
        <v>35</v>
      </c>
      <c r="B43" s="255"/>
      <c r="C43" s="255"/>
      <c r="D43" s="255"/>
      <c r="E43" s="255"/>
      <c r="F43" s="255"/>
      <c r="G43" s="255"/>
      <c r="H43" s="255"/>
      <c r="I43" s="1">
        <v>35</v>
      </c>
      <c r="J43" s="121">
        <v>0</v>
      </c>
      <c r="K43" s="121">
        <v>0</v>
      </c>
    </row>
    <row r="44" spans="1:11" ht="12.75">
      <c r="A44" s="257" t="s">
        <v>69</v>
      </c>
      <c r="B44" s="258"/>
      <c r="C44" s="258"/>
      <c r="D44" s="258"/>
      <c r="E44" s="258"/>
      <c r="F44" s="258"/>
      <c r="G44" s="258"/>
      <c r="H44" s="258"/>
      <c r="I44" s="1">
        <v>36</v>
      </c>
      <c r="J44" s="172">
        <v>0</v>
      </c>
      <c r="K44" s="172">
        <f>+K41</f>
        <v>62722</v>
      </c>
    </row>
    <row r="45" spans="1:11" ht="25.5" customHeight="1">
      <c r="A45" s="257" t="s">
        <v>17</v>
      </c>
      <c r="B45" s="258"/>
      <c r="C45" s="258"/>
      <c r="D45" s="258"/>
      <c r="E45" s="258"/>
      <c r="F45" s="258"/>
      <c r="G45" s="258"/>
      <c r="H45" s="258"/>
      <c r="I45" s="1">
        <v>37</v>
      </c>
      <c r="J45" s="172">
        <f>+J38</f>
        <v>159339</v>
      </c>
      <c r="K45" s="172">
        <v>0</v>
      </c>
    </row>
    <row r="46" spans="1:11" ht="24.75" customHeight="1">
      <c r="A46" s="257" t="s">
        <v>18</v>
      </c>
      <c r="B46" s="258"/>
      <c r="C46" s="258"/>
      <c r="D46" s="258"/>
      <c r="E46" s="258"/>
      <c r="F46" s="258"/>
      <c r="G46" s="258"/>
      <c r="H46" s="258"/>
      <c r="I46" s="1">
        <v>38</v>
      </c>
      <c r="J46" s="172">
        <v>0</v>
      </c>
      <c r="K46" s="172">
        <f>+K44</f>
        <v>62722</v>
      </c>
    </row>
    <row r="47" spans="1:11" ht="12.75">
      <c r="A47" s="254" t="s">
        <v>70</v>
      </c>
      <c r="B47" s="255"/>
      <c r="C47" s="255"/>
      <c r="D47" s="255"/>
      <c r="E47" s="255"/>
      <c r="F47" s="255"/>
      <c r="G47" s="255"/>
      <c r="H47" s="255"/>
      <c r="I47" s="1">
        <v>39</v>
      </c>
      <c r="J47" s="122">
        <v>0</v>
      </c>
      <c r="K47" s="122">
        <f>+K45-K46+K32-K33+K19-K20</f>
        <v>667997.375794404</v>
      </c>
    </row>
    <row r="48" spans="1:11" ht="12.75">
      <c r="A48" s="254" t="s">
        <v>71</v>
      </c>
      <c r="B48" s="255"/>
      <c r="C48" s="255"/>
      <c r="D48" s="255"/>
      <c r="E48" s="255"/>
      <c r="F48" s="255"/>
      <c r="G48" s="255"/>
      <c r="H48" s="255"/>
      <c r="I48" s="1">
        <v>40</v>
      </c>
      <c r="J48" s="122">
        <v>8777531</v>
      </c>
      <c r="K48" s="122"/>
    </row>
    <row r="49" spans="1:11" ht="12.75">
      <c r="A49" s="254" t="s">
        <v>161</v>
      </c>
      <c r="B49" s="255"/>
      <c r="C49" s="255"/>
      <c r="D49" s="255"/>
      <c r="E49" s="255"/>
      <c r="F49" s="255"/>
      <c r="G49" s="255"/>
      <c r="H49" s="255"/>
      <c r="I49" s="1">
        <v>41</v>
      </c>
      <c r="J49" s="121">
        <v>12091239</v>
      </c>
      <c r="K49" s="121">
        <v>1848893</v>
      </c>
    </row>
    <row r="50" spans="1:11" ht="12.75">
      <c r="A50" s="254" t="s">
        <v>175</v>
      </c>
      <c r="B50" s="255"/>
      <c r="C50" s="255"/>
      <c r="D50" s="255"/>
      <c r="E50" s="255"/>
      <c r="F50" s="255"/>
      <c r="G50" s="255"/>
      <c r="H50" s="255"/>
      <c r="I50" s="1">
        <v>42</v>
      </c>
      <c r="J50" s="121">
        <v>310654</v>
      </c>
      <c r="K50" s="121"/>
    </row>
    <row r="51" spans="1:11" ht="12.75">
      <c r="A51" s="254" t="s">
        <v>176</v>
      </c>
      <c r="B51" s="255"/>
      <c r="C51" s="255"/>
      <c r="D51" s="255"/>
      <c r="E51" s="255"/>
      <c r="F51" s="255"/>
      <c r="G51" s="255"/>
      <c r="H51" s="255"/>
      <c r="I51" s="1">
        <v>43</v>
      </c>
      <c r="J51" s="121">
        <v>8777531</v>
      </c>
      <c r="K51" s="121">
        <f>+K47</f>
        <v>667997.375794404</v>
      </c>
    </row>
    <row r="52" spans="1:11" ht="12.75">
      <c r="A52" s="260" t="s">
        <v>177</v>
      </c>
      <c r="B52" s="261"/>
      <c r="C52" s="261"/>
      <c r="D52" s="261"/>
      <c r="E52" s="261"/>
      <c r="F52" s="261"/>
      <c r="G52" s="261"/>
      <c r="H52" s="261"/>
      <c r="I52" s="4">
        <v>44</v>
      </c>
      <c r="J52" s="173">
        <v>3624362</v>
      </c>
      <c r="K52" s="173">
        <f>+K51+K49</f>
        <v>2516890.375794404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309" t="s">
        <v>197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2.75" customHeight="1">
      <c r="A2" s="318" t="s">
        <v>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12.75">
      <c r="A3" s="317" t="s">
        <v>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</row>
    <row r="4" spans="1:11" ht="33.75">
      <c r="A4" s="311" t="s">
        <v>59</v>
      </c>
      <c r="B4" s="311"/>
      <c r="C4" s="311"/>
      <c r="D4" s="311"/>
      <c r="E4" s="311"/>
      <c r="F4" s="311"/>
      <c r="G4" s="311"/>
      <c r="H4" s="311"/>
      <c r="I4" s="59" t="s">
        <v>279</v>
      </c>
      <c r="J4" s="60" t="s">
        <v>318</v>
      </c>
      <c r="K4" s="60" t="s">
        <v>319</v>
      </c>
    </row>
    <row r="5" spans="1:11" ht="12.75">
      <c r="A5" s="316">
        <v>1</v>
      </c>
      <c r="B5" s="316"/>
      <c r="C5" s="316"/>
      <c r="D5" s="316"/>
      <c r="E5" s="316"/>
      <c r="F5" s="316"/>
      <c r="G5" s="316"/>
      <c r="H5" s="316"/>
      <c r="I5" s="65">
        <v>2</v>
      </c>
      <c r="J5" s="66" t="s">
        <v>283</v>
      </c>
      <c r="K5" s="66" t="s">
        <v>284</v>
      </c>
    </row>
    <row r="6" spans="1:11" ht="12.75">
      <c r="A6" s="246" t="s">
        <v>156</v>
      </c>
      <c r="B6" s="247"/>
      <c r="C6" s="247"/>
      <c r="D6" s="247"/>
      <c r="E6" s="247"/>
      <c r="F6" s="247"/>
      <c r="G6" s="247"/>
      <c r="H6" s="247"/>
      <c r="I6" s="303"/>
      <c r="J6" s="303"/>
      <c r="K6" s="304"/>
    </row>
    <row r="7" spans="1:11" ht="12.75">
      <c r="A7" s="254" t="s">
        <v>199</v>
      </c>
      <c r="B7" s="255"/>
      <c r="C7" s="255"/>
      <c r="D7" s="255"/>
      <c r="E7" s="255"/>
      <c r="F7" s="255"/>
      <c r="G7" s="255"/>
      <c r="H7" s="255"/>
      <c r="I7" s="1">
        <v>1</v>
      </c>
      <c r="J7" s="5"/>
      <c r="K7" s="6"/>
    </row>
    <row r="8" spans="1:11" ht="12.75">
      <c r="A8" s="254" t="s">
        <v>119</v>
      </c>
      <c r="B8" s="255"/>
      <c r="C8" s="255"/>
      <c r="D8" s="255"/>
      <c r="E8" s="255"/>
      <c r="F8" s="255"/>
      <c r="G8" s="255"/>
      <c r="H8" s="255"/>
      <c r="I8" s="1">
        <v>2</v>
      </c>
      <c r="J8" s="5"/>
      <c r="K8" s="6"/>
    </row>
    <row r="9" spans="1:11" ht="12.75">
      <c r="A9" s="254" t="s">
        <v>120</v>
      </c>
      <c r="B9" s="255"/>
      <c r="C9" s="255"/>
      <c r="D9" s="255"/>
      <c r="E9" s="255"/>
      <c r="F9" s="255"/>
      <c r="G9" s="255"/>
      <c r="H9" s="255"/>
      <c r="I9" s="1">
        <v>3</v>
      </c>
      <c r="J9" s="5"/>
      <c r="K9" s="6"/>
    </row>
    <row r="10" spans="1:11" ht="12.75">
      <c r="A10" s="254" t="s">
        <v>121</v>
      </c>
      <c r="B10" s="255"/>
      <c r="C10" s="255"/>
      <c r="D10" s="255"/>
      <c r="E10" s="255"/>
      <c r="F10" s="255"/>
      <c r="G10" s="255"/>
      <c r="H10" s="255"/>
      <c r="I10" s="1">
        <v>4</v>
      </c>
      <c r="J10" s="5"/>
      <c r="K10" s="6"/>
    </row>
    <row r="11" spans="1:11" ht="12.75">
      <c r="A11" s="254" t="s">
        <v>122</v>
      </c>
      <c r="B11" s="255"/>
      <c r="C11" s="255"/>
      <c r="D11" s="255"/>
      <c r="E11" s="255"/>
      <c r="F11" s="255"/>
      <c r="G11" s="255"/>
      <c r="H11" s="255"/>
      <c r="I11" s="1">
        <v>5</v>
      </c>
      <c r="J11" s="5"/>
      <c r="K11" s="6"/>
    </row>
    <row r="12" spans="1:11" ht="12.75">
      <c r="A12" s="257" t="s">
        <v>198</v>
      </c>
      <c r="B12" s="258"/>
      <c r="C12" s="258"/>
      <c r="D12" s="258"/>
      <c r="E12" s="258"/>
      <c r="F12" s="258"/>
      <c r="G12" s="258"/>
      <c r="H12" s="258"/>
      <c r="I12" s="1">
        <v>6</v>
      </c>
      <c r="J12" s="57">
        <f>SUM(J7:J11)</f>
        <v>0</v>
      </c>
      <c r="K12" s="49">
        <f>SUM(K7:K11)</f>
        <v>0</v>
      </c>
    </row>
    <row r="13" spans="1:11" ht="12.75">
      <c r="A13" s="254" t="s">
        <v>123</v>
      </c>
      <c r="B13" s="255"/>
      <c r="C13" s="255"/>
      <c r="D13" s="255"/>
      <c r="E13" s="255"/>
      <c r="F13" s="255"/>
      <c r="G13" s="255"/>
      <c r="H13" s="255"/>
      <c r="I13" s="1">
        <v>7</v>
      </c>
      <c r="J13" s="5"/>
      <c r="K13" s="6"/>
    </row>
    <row r="14" spans="1:11" ht="12.75">
      <c r="A14" s="254" t="s">
        <v>124</v>
      </c>
      <c r="B14" s="255"/>
      <c r="C14" s="255"/>
      <c r="D14" s="255"/>
      <c r="E14" s="255"/>
      <c r="F14" s="255"/>
      <c r="G14" s="255"/>
      <c r="H14" s="255"/>
      <c r="I14" s="1">
        <v>8</v>
      </c>
      <c r="J14" s="5"/>
      <c r="K14" s="6"/>
    </row>
    <row r="15" spans="1:11" ht="12.75">
      <c r="A15" s="254" t="s">
        <v>125</v>
      </c>
      <c r="B15" s="255"/>
      <c r="C15" s="255"/>
      <c r="D15" s="255"/>
      <c r="E15" s="255"/>
      <c r="F15" s="255"/>
      <c r="G15" s="255"/>
      <c r="H15" s="255"/>
      <c r="I15" s="1">
        <v>9</v>
      </c>
      <c r="J15" s="5"/>
      <c r="K15" s="6"/>
    </row>
    <row r="16" spans="1:11" ht="12.75">
      <c r="A16" s="254" t="s">
        <v>126</v>
      </c>
      <c r="B16" s="255"/>
      <c r="C16" s="255"/>
      <c r="D16" s="255"/>
      <c r="E16" s="255"/>
      <c r="F16" s="255"/>
      <c r="G16" s="255"/>
      <c r="H16" s="255"/>
      <c r="I16" s="1">
        <v>10</v>
      </c>
      <c r="J16" s="5"/>
      <c r="K16" s="6"/>
    </row>
    <row r="17" spans="1:11" ht="12.75">
      <c r="A17" s="254" t="s">
        <v>127</v>
      </c>
      <c r="B17" s="255"/>
      <c r="C17" s="255"/>
      <c r="D17" s="255"/>
      <c r="E17" s="255"/>
      <c r="F17" s="255"/>
      <c r="G17" s="255"/>
      <c r="H17" s="255"/>
      <c r="I17" s="1">
        <v>11</v>
      </c>
      <c r="J17" s="5"/>
      <c r="K17" s="6"/>
    </row>
    <row r="18" spans="1:11" ht="12.75">
      <c r="A18" s="254" t="s">
        <v>128</v>
      </c>
      <c r="B18" s="255"/>
      <c r="C18" s="255"/>
      <c r="D18" s="255"/>
      <c r="E18" s="255"/>
      <c r="F18" s="255"/>
      <c r="G18" s="255"/>
      <c r="H18" s="255"/>
      <c r="I18" s="1">
        <v>12</v>
      </c>
      <c r="J18" s="5"/>
      <c r="K18" s="6"/>
    </row>
    <row r="19" spans="1:11" ht="12.75">
      <c r="A19" s="257" t="s">
        <v>47</v>
      </c>
      <c r="B19" s="258"/>
      <c r="C19" s="258"/>
      <c r="D19" s="258"/>
      <c r="E19" s="258"/>
      <c r="F19" s="258"/>
      <c r="G19" s="258"/>
      <c r="H19" s="258"/>
      <c r="I19" s="1">
        <v>13</v>
      </c>
      <c r="J19" s="57">
        <f>SUM(J13:J18)</f>
        <v>0</v>
      </c>
      <c r="K19" s="49">
        <f>SUM(K13:K18)</f>
        <v>0</v>
      </c>
    </row>
    <row r="20" spans="1:11" ht="12.75">
      <c r="A20" s="257" t="s">
        <v>108</v>
      </c>
      <c r="B20" s="314"/>
      <c r="C20" s="314"/>
      <c r="D20" s="314"/>
      <c r="E20" s="314"/>
      <c r="F20" s="314"/>
      <c r="G20" s="314"/>
      <c r="H20" s="315"/>
      <c r="I20" s="1">
        <v>14</v>
      </c>
      <c r="J20" s="57">
        <f>IF(J12&gt;J19,J12-J19,0)</f>
        <v>0</v>
      </c>
      <c r="K20" s="49">
        <f>IF(K12&gt;K19,K12-K19,0)</f>
        <v>0</v>
      </c>
    </row>
    <row r="21" spans="1:11" ht="12.75">
      <c r="A21" s="269" t="s">
        <v>109</v>
      </c>
      <c r="B21" s="312"/>
      <c r="C21" s="312"/>
      <c r="D21" s="312"/>
      <c r="E21" s="312"/>
      <c r="F21" s="312"/>
      <c r="G21" s="312"/>
      <c r="H21" s="313"/>
      <c r="I21" s="1">
        <v>15</v>
      </c>
      <c r="J21" s="57">
        <f>IF(J19&gt;J12,J19-J12,0)</f>
        <v>0</v>
      </c>
      <c r="K21" s="49">
        <f>IF(K19&gt;K12,K19-K12,0)</f>
        <v>0</v>
      </c>
    </row>
    <row r="22" spans="1:11" ht="12.75">
      <c r="A22" s="246" t="s">
        <v>159</v>
      </c>
      <c r="B22" s="247"/>
      <c r="C22" s="247"/>
      <c r="D22" s="247"/>
      <c r="E22" s="247"/>
      <c r="F22" s="247"/>
      <c r="G22" s="247"/>
      <c r="H22" s="247"/>
      <c r="I22" s="303"/>
      <c r="J22" s="303"/>
      <c r="K22" s="304"/>
    </row>
    <row r="23" spans="1:11" ht="12.75">
      <c r="A23" s="254" t="s">
        <v>165</v>
      </c>
      <c r="B23" s="255"/>
      <c r="C23" s="255"/>
      <c r="D23" s="255"/>
      <c r="E23" s="255"/>
      <c r="F23" s="255"/>
      <c r="G23" s="255"/>
      <c r="H23" s="255"/>
      <c r="I23" s="1">
        <v>16</v>
      </c>
      <c r="J23" s="5"/>
      <c r="K23" s="6"/>
    </row>
    <row r="24" spans="1:11" ht="12.75">
      <c r="A24" s="254" t="s">
        <v>166</v>
      </c>
      <c r="B24" s="255"/>
      <c r="C24" s="255"/>
      <c r="D24" s="255"/>
      <c r="E24" s="255"/>
      <c r="F24" s="255"/>
      <c r="G24" s="255"/>
      <c r="H24" s="255"/>
      <c r="I24" s="1">
        <v>17</v>
      </c>
      <c r="J24" s="5"/>
      <c r="K24" s="6"/>
    </row>
    <row r="25" spans="1:11" ht="12.75">
      <c r="A25" s="254" t="s">
        <v>320</v>
      </c>
      <c r="B25" s="255"/>
      <c r="C25" s="255"/>
      <c r="D25" s="255"/>
      <c r="E25" s="255"/>
      <c r="F25" s="255"/>
      <c r="G25" s="255"/>
      <c r="H25" s="255"/>
      <c r="I25" s="1">
        <v>18</v>
      </c>
      <c r="J25" s="5"/>
      <c r="K25" s="6"/>
    </row>
    <row r="26" spans="1:11" ht="12.75">
      <c r="A26" s="254" t="s">
        <v>321</v>
      </c>
      <c r="B26" s="255"/>
      <c r="C26" s="255"/>
      <c r="D26" s="255"/>
      <c r="E26" s="255"/>
      <c r="F26" s="255"/>
      <c r="G26" s="255"/>
      <c r="H26" s="255"/>
      <c r="I26" s="1">
        <v>19</v>
      </c>
      <c r="J26" s="5"/>
      <c r="K26" s="6"/>
    </row>
    <row r="27" spans="1:11" ht="12.75">
      <c r="A27" s="254" t="s">
        <v>167</v>
      </c>
      <c r="B27" s="255"/>
      <c r="C27" s="255"/>
      <c r="D27" s="255"/>
      <c r="E27" s="255"/>
      <c r="F27" s="255"/>
      <c r="G27" s="255"/>
      <c r="H27" s="255"/>
      <c r="I27" s="1">
        <v>20</v>
      </c>
      <c r="J27" s="5"/>
      <c r="K27" s="6"/>
    </row>
    <row r="28" spans="1:11" ht="12.75">
      <c r="A28" s="257" t="s">
        <v>114</v>
      </c>
      <c r="B28" s="258"/>
      <c r="C28" s="258"/>
      <c r="D28" s="258"/>
      <c r="E28" s="258"/>
      <c r="F28" s="258"/>
      <c r="G28" s="258"/>
      <c r="H28" s="258"/>
      <c r="I28" s="1">
        <v>21</v>
      </c>
      <c r="J28" s="57">
        <f>SUM(J23:J27)</f>
        <v>0</v>
      </c>
      <c r="K28" s="49">
        <f>SUM(K23:K27)</f>
        <v>0</v>
      </c>
    </row>
    <row r="29" spans="1:11" ht="12.75">
      <c r="A29" s="254" t="s">
        <v>2</v>
      </c>
      <c r="B29" s="255"/>
      <c r="C29" s="255"/>
      <c r="D29" s="255"/>
      <c r="E29" s="255"/>
      <c r="F29" s="255"/>
      <c r="G29" s="255"/>
      <c r="H29" s="255"/>
      <c r="I29" s="1">
        <v>22</v>
      </c>
      <c r="J29" s="5"/>
      <c r="K29" s="6"/>
    </row>
    <row r="30" spans="1:11" ht="12.75">
      <c r="A30" s="254" t="s">
        <v>3</v>
      </c>
      <c r="B30" s="255"/>
      <c r="C30" s="255"/>
      <c r="D30" s="255"/>
      <c r="E30" s="255"/>
      <c r="F30" s="255"/>
      <c r="G30" s="255"/>
      <c r="H30" s="255"/>
      <c r="I30" s="1">
        <v>23</v>
      </c>
      <c r="J30" s="5"/>
      <c r="K30" s="6"/>
    </row>
    <row r="31" spans="1:11" ht="12.75">
      <c r="A31" s="254" t="s">
        <v>4</v>
      </c>
      <c r="B31" s="255"/>
      <c r="C31" s="255"/>
      <c r="D31" s="255"/>
      <c r="E31" s="255"/>
      <c r="F31" s="255"/>
      <c r="G31" s="255"/>
      <c r="H31" s="255"/>
      <c r="I31" s="1">
        <v>24</v>
      </c>
      <c r="J31" s="5"/>
      <c r="K31" s="6"/>
    </row>
    <row r="32" spans="1:11" ht="12.75">
      <c r="A32" s="257" t="s">
        <v>48</v>
      </c>
      <c r="B32" s="258"/>
      <c r="C32" s="258"/>
      <c r="D32" s="258"/>
      <c r="E32" s="258"/>
      <c r="F32" s="258"/>
      <c r="G32" s="258"/>
      <c r="H32" s="258"/>
      <c r="I32" s="1">
        <v>25</v>
      </c>
      <c r="J32" s="57">
        <f>SUM(J29:J31)</f>
        <v>0</v>
      </c>
      <c r="K32" s="49">
        <f>SUM(K29:K31)</f>
        <v>0</v>
      </c>
    </row>
    <row r="33" spans="1:11" ht="12.75">
      <c r="A33" s="257" t="s">
        <v>110</v>
      </c>
      <c r="B33" s="258"/>
      <c r="C33" s="258"/>
      <c r="D33" s="258"/>
      <c r="E33" s="258"/>
      <c r="F33" s="258"/>
      <c r="G33" s="258"/>
      <c r="H33" s="258"/>
      <c r="I33" s="1">
        <v>26</v>
      </c>
      <c r="J33" s="57">
        <f>IF(J28&gt;J32,J28-J32,0)</f>
        <v>0</v>
      </c>
      <c r="K33" s="49">
        <f>IF(K28&gt;K32,K28-K32,0)</f>
        <v>0</v>
      </c>
    </row>
    <row r="34" spans="1:11" ht="12.75">
      <c r="A34" s="257" t="s">
        <v>111</v>
      </c>
      <c r="B34" s="258"/>
      <c r="C34" s="258"/>
      <c r="D34" s="258"/>
      <c r="E34" s="258"/>
      <c r="F34" s="258"/>
      <c r="G34" s="258"/>
      <c r="H34" s="258"/>
      <c r="I34" s="1">
        <v>27</v>
      </c>
      <c r="J34" s="57">
        <f>IF(J32&gt;J28,J32-J28,0)</f>
        <v>0</v>
      </c>
      <c r="K34" s="49">
        <f>IF(K32&gt;K28,K32-K28,0)</f>
        <v>0</v>
      </c>
    </row>
    <row r="35" spans="1:11" ht="12.75">
      <c r="A35" s="246" t="s">
        <v>160</v>
      </c>
      <c r="B35" s="247"/>
      <c r="C35" s="247"/>
      <c r="D35" s="247"/>
      <c r="E35" s="247"/>
      <c r="F35" s="247"/>
      <c r="G35" s="247"/>
      <c r="H35" s="247"/>
      <c r="I35" s="303">
        <v>0</v>
      </c>
      <c r="J35" s="303"/>
      <c r="K35" s="304"/>
    </row>
    <row r="36" spans="1:11" ht="12.75">
      <c r="A36" s="254" t="s">
        <v>174</v>
      </c>
      <c r="B36" s="255"/>
      <c r="C36" s="255"/>
      <c r="D36" s="255"/>
      <c r="E36" s="255"/>
      <c r="F36" s="255"/>
      <c r="G36" s="255"/>
      <c r="H36" s="255"/>
      <c r="I36" s="1">
        <v>28</v>
      </c>
      <c r="J36" s="5"/>
      <c r="K36" s="6"/>
    </row>
    <row r="37" spans="1:11" ht="12.75">
      <c r="A37" s="254" t="s">
        <v>29</v>
      </c>
      <c r="B37" s="255"/>
      <c r="C37" s="255"/>
      <c r="D37" s="255"/>
      <c r="E37" s="255"/>
      <c r="F37" s="255"/>
      <c r="G37" s="255"/>
      <c r="H37" s="255"/>
      <c r="I37" s="1">
        <v>29</v>
      </c>
      <c r="J37" s="5"/>
      <c r="K37" s="6"/>
    </row>
    <row r="38" spans="1:11" ht="12.75">
      <c r="A38" s="254" t="s">
        <v>30</v>
      </c>
      <c r="B38" s="255"/>
      <c r="C38" s="255"/>
      <c r="D38" s="255"/>
      <c r="E38" s="255"/>
      <c r="F38" s="255"/>
      <c r="G38" s="255"/>
      <c r="H38" s="255"/>
      <c r="I38" s="1">
        <v>30</v>
      </c>
      <c r="J38" s="5"/>
      <c r="K38" s="6"/>
    </row>
    <row r="39" spans="1:11" ht="12.75">
      <c r="A39" s="257" t="s">
        <v>49</v>
      </c>
      <c r="B39" s="258"/>
      <c r="C39" s="258"/>
      <c r="D39" s="258"/>
      <c r="E39" s="258"/>
      <c r="F39" s="258"/>
      <c r="G39" s="258"/>
      <c r="H39" s="258"/>
      <c r="I39" s="1">
        <v>31</v>
      </c>
      <c r="J39" s="57">
        <f>SUM(J36:J38)</f>
        <v>0</v>
      </c>
      <c r="K39" s="49">
        <f>SUM(K36:K38)</f>
        <v>0</v>
      </c>
    </row>
    <row r="40" spans="1:11" ht="12.75">
      <c r="A40" s="254" t="s">
        <v>31</v>
      </c>
      <c r="B40" s="255"/>
      <c r="C40" s="255"/>
      <c r="D40" s="255"/>
      <c r="E40" s="255"/>
      <c r="F40" s="255"/>
      <c r="G40" s="255"/>
      <c r="H40" s="255"/>
      <c r="I40" s="1">
        <v>32</v>
      </c>
      <c r="J40" s="5"/>
      <c r="K40" s="6"/>
    </row>
    <row r="41" spans="1:11" ht="12.75">
      <c r="A41" s="254" t="s">
        <v>32</v>
      </c>
      <c r="B41" s="255"/>
      <c r="C41" s="255"/>
      <c r="D41" s="255"/>
      <c r="E41" s="255"/>
      <c r="F41" s="255"/>
      <c r="G41" s="255"/>
      <c r="H41" s="255"/>
      <c r="I41" s="1">
        <v>33</v>
      </c>
      <c r="J41" s="5"/>
      <c r="K41" s="6"/>
    </row>
    <row r="42" spans="1:11" ht="12.75">
      <c r="A42" s="254" t="s">
        <v>33</v>
      </c>
      <c r="B42" s="255"/>
      <c r="C42" s="255"/>
      <c r="D42" s="255"/>
      <c r="E42" s="255"/>
      <c r="F42" s="255"/>
      <c r="G42" s="255"/>
      <c r="H42" s="255"/>
      <c r="I42" s="1">
        <v>34</v>
      </c>
      <c r="J42" s="5"/>
      <c r="K42" s="6"/>
    </row>
    <row r="43" spans="1:11" ht="12.75">
      <c r="A43" s="254" t="s">
        <v>34</v>
      </c>
      <c r="B43" s="255"/>
      <c r="C43" s="255"/>
      <c r="D43" s="255"/>
      <c r="E43" s="255"/>
      <c r="F43" s="255"/>
      <c r="G43" s="255"/>
      <c r="H43" s="255"/>
      <c r="I43" s="1">
        <v>35</v>
      </c>
      <c r="J43" s="5"/>
      <c r="K43" s="6"/>
    </row>
    <row r="44" spans="1:11" ht="12.75">
      <c r="A44" s="254" t="s">
        <v>35</v>
      </c>
      <c r="B44" s="255"/>
      <c r="C44" s="255"/>
      <c r="D44" s="255"/>
      <c r="E44" s="255"/>
      <c r="F44" s="255"/>
      <c r="G44" s="255"/>
      <c r="H44" s="255"/>
      <c r="I44" s="1">
        <v>36</v>
      </c>
      <c r="J44" s="5"/>
      <c r="K44" s="6"/>
    </row>
    <row r="45" spans="1:11" ht="12.75">
      <c r="A45" s="257" t="s">
        <v>148</v>
      </c>
      <c r="B45" s="258"/>
      <c r="C45" s="258"/>
      <c r="D45" s="258"/>
      <c r="E45" s="258"/>
      <c r="F45" s="258"/>
      <c r="G45" s="258"/>
      <c r="H45" s="258"/>
      <c r="I45" s="1">
        <v>37</v>
      </c>
      <c r="J45" s="57">
        <f>SUM(J40:J44)</f>
        <v>0</v>
      </c>
      <c r="K45" s="49">
        <f>SUM(K40:K44)</f>
        <v>0</v>
      </c>
    </row>
    <row r="46" spans="1:11" ht="12.75">
      <c r="A46" s="257" t="s">
        <v>162</v>
      </c>
      <c r="B46" s="258"/>
      <c r="C46" s="258"/>
      <c r="D46" s="258"/>
      <c r="E46" s="258"/>
      <c r="F46" s="258"/>
      <c r="G46" s="258"/>
      <c r="H46" s="258"/>
      <c r="I46" s="1">
        <v>38</v>
      </c>
      <c r="J46" s="57">
        <f>IF(J39&gt;J45,J39-J45,0)</f>
        <v>0</v>
      </c>
      <c r="K46" s="49">
        <f>IF(K39&gt;K45,K39-K45,0)</f>
        <v>0</v>
      </c>
    </row>
    <row r="47" spans="1:11" ht="12.75">
      <c r="A47" s="257" t="s">
        <v>163</v>
      </c>
      <c r="B47" s="258"/>
      <c r="C47" s="258"/>
      <c r="D47" s="258"/>
      <c r="E47" s="258"/>
      <c r="F47" s="258"/>
      <c r="G47" s="258"/>
      <c r="H47" s="258"/>
      <c r="I47" s="1">
        <v>39</v>
      </c>
      <c r="J47" s="57">
        <f>IF(J45&gt;J39,J45-J39,0)</f>
        <v>0</v>
      </c>
      <c r="K47" s="49">
        <f>IF(K45&gt;K39,K45-K39,0)</f>
        <v>0</v>
      </c>
    </row>
    <row r="48" spans="1:11" ht="12.75">
      <c r="A48" s="257" t="s">
        <v>149</v>
      </c>
      <c r="B48" s="258"/>
      <c r="C48" s="258"/>
      <c r="D48" s="258"/>
      <c r="E48" s="258"/>
      <c r="F48" s="258"/>
      <c r="G48" s="258"/>
      <c r="H48" s="258"/>
      <c r="I48" s="1">
        <v>40</v>
      </c>
      <c r="J48" s="57">
        <f>IF(J20-J21+J33-J34+J46-J47&gt;0,J20-J21+J33-J34+J46-J47,0)</f>
        <v>0</v>
      </c>
      <c r="K48" s="49">
        <f>IF(K20-K21+K33-K34+K46-K47&gt;0,K20-K21+K33-K34+K46-K47,0)</f>
        <v>0</v>
      </c>
    </row>
    <row r="49" spans="1:11" ht="12.75">
      <c r="A49" s="257" t="s">
        <v>15</v>
      </c>
      <c r="B49" s="258"/>
      <c r="C49" s="258"/>
      <c r="D49" s="258"/>
      <c r="E49" s="258"/>
      <c r="F49" s="258"/>
      <c r="G49" s="258"/>
      <c r="H49" s="258"/>
      <c r="I49" s="1">
        <v>41</v>
      </c>
      <c r="J49" s="57">
        <f>IF(J21-J20+J34-J33+J47-J46&gt;0,J21-J20+J34-J33+J47-J46,0)</f>
        <v>0</v>
      </c>
      <c r="K49" s="49">
        <f>IF(K21-K20+K34-K33+K47-K46&gt;0,K21-K20+K34-K33+K47-K46,0)</f>
        <v>0</v>
      </c>
    </row>
    <row r="50" spans="1:11" ht="12.75">
      <c r="A50" s="257" t="s">
        <v>161</v>
      </c>
      <c r="B50" s="258"/>
      <c r="C50" s="258"/>
      <c r="D50" s="258"/>
      <c r="E50" s="258"/>
      <c r="F50" s="258"/>
      <c r="G50" s="258"/>
      <c r="H50" s="258"/>
      <c r="I50" s="1">
        <v>42</v>
      </c>
      <c r="J50" s="5"/>
      <c r="K50" s="6"/>
    </row>
    <row r="51" spans="1:11" ht="12.75">
      <c r="A51" s="257" t="s">
        <v>175</v>
      </c>
      <c r="B51" s="258"/>
      <c r="C51" s="258"/>
      <c r="D51" s="258"/>
      <c r="E51" s="258"/>
      <c r="F51" s="258"/>
      <c r="G51" s="258"/>
      <c r="H51" s="258"/>
      <c r="I51" s="1">
        <v>43</v>
      </c>
      <c r="J51" s="5"/>
      <c r="K51" s="6"/>
    </row>
    <row r="52" spans="1:11" ht="12.75">
      <c r="A52" s="257" t="s">
        <v>176</v>
      </c>
      <c r="B52" s="258"/>
      <c r="C52" s="258"/>
      <c r="D52" s="258"/>
      <c r="E52" s="258"/>
      <c r="F52" s="258"/>
      <c r="G52" s="258"/>
      <c r="H52" s="258"/>
      <c r="I52" s="1">
        <v>44</v>
      </c>
      <c r="J52" s="5"/>
      <c r="K52" s="6"/>
    </row>
    <row r="53" spans="1:11" ht="12.75">
      <c r="A53" s="269" t="s">
        <v>177</v>
      </c>
      <c r="B53" s="270"/>
      <c r="C53" s="270"/>
      <c r="D53" s="270"/>
      <c r="E53" s="270"/>
      <c r="F53" s="270"/>
      <c r="G53" s="270"/>
      <c r="H53" s="270"/>
      <c r="I53" s="4">
        <v>45</v>
      </c>
      <c r="J53" s="58">
        <f>J50+J51-J52</f>
        <v>0</v>
      </c>
      <c r="K53" s="54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1" sqref="A1:K25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8515625" style="69" bestFit="1" customWidth="1"/>
    <col min="12" max="16384" width="9.140625" style="69" customWidth="1"/>
  </cols>
  <sheetData>
    <row r="1" spans="1:12" ht="12.75">
      <c r="A1" s="334" t="s">
        <v>281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68"/>
    </row>
    <row r="2" spans="1:12" ht="15.75">
      <c r="A2" s="40"/>
      <c r="B2" s="67"/>
      <c r="C2" s="319" t="s">
        <v>282</v>
      </c>
      <c r="D2" s="319"/>
      <c r="E2" s="117" t="s">
        <v>337</v>
      </c>
      <c r="F2" s="41" t="s">
        <v>250</v>
      </c>
      <c r="G2" s="320">
        <v>43373</v>
      </c>
      <c r="H2" s="321"/>
      <c r="I2" s="67"/>
      <c r="J2" s="67"/>
      <c r="K2" s="67"/>
      <c r="L2" s="70"/>
    </row>
    <row r="3" spans="1:11" ht="23.25">
      <c r="A3" s="322" t="s">
        <v>59</v>
      </c>
      <c r="B3" s="322"/>
      <c r="C3" s="322"/>
      <c r="D3" s="322"/>
      <c r="E3" s="322"/>
      <c r="F3" s="322"/>
      <c r="G3" s="322"/>
      <c r="H3" s="322"/>
      <c r="I3" s="71" t="s">
        <v>305</v>
      </c>
      <c r="J3" s="72" t="s">
        <v>150</v>
      </c>
      <c r="K3" s="72" t="s">
        <v>151</v>
      </c>
    </row>
    <row r="4" spans="1:11" ht="12.75">
      <c r="A4" s="323">
        <v>1</v>
      </c>
      <c r="B4" s="323"/>
      <c r="C4" s="323"/>
      <c r="D4" s="323"/>
      <c r="E4" s="323"/>
      <c r="F4" s="323"/>
      <c r="G4" s="323"/>
      <c r="H4" s="323"/>
      <c r="I4" s="74">
        <v>2</v>
      </c>
      <c r="J4" s="73" t="s">
        <v>283</v>
      </c>
      <c r="K4" s="73"/>
    </row>
    <row r="5" spans="1:11" ht="12.75">
      <c r="A5" s="324" t="s">
        <v>285</v>
      </c>
      <c r="B5" s="325"/>
      <c r="C5" s="325"/>
      <c r="D5" s="325"/>
      <c r="E5" s="325"/>
      <c r="F5" s="325"/>
      <c r="G5" s="325"/>
      <c r="H5" s="325"/>
      <c r="I5" s="42">
        <v>1</v>
      </c>
      <c r="J5" s="124">
        <v>46357000</v>
      </c>
      <c r="K5" s="124">
        <f>+Bilanca!K70</f>
        <v>46357000</v>
      </c>
    </row>
    <row r="6" spans="1:11" ht="12.75">
      <c r="A6" s="324" t="s">
        <v>286</v>
      </c>
      <c r="B6" s="325"/>
      <c r="C6" s="325"/>
      <c r="D6" s="325"/>
      <c r="E6" s="325"/>
      <c r="F6" s="325"/>
      <c r="G6" s="325"/>
      <c r="H6" s="325"/>
      <c r="I6" s="42">
        <v>2</v>
      </c>
      <c r="J6" s="119">
        <v>0</v>
      </c>
      <c r="K6" s="119">
        <f>+Bilanca!K71</f>
        <v>13860181</v>
      </c>
    </row>
    <row r="7" spans="1:11" ht="12.75">
      <c r="A7" s="324" t="s">
        <v>287</v>
      </c>
      <c r="B7" s="325"/>
      <c r="C7" s="325"/>
      <c r="D7" s="325"/>
      <c r="E7" s="325"/>
      <c r="F7" s="325"/>
      <c r="G7" s="325"/>
      <c r="H7" s="325"/>
      <c r="I7" s="42">
        <v>3</v>
      </c>
      <c r="J7" s="119">
        <v>14001181</v>
      </c>
      <c r="K7" s="119">
        <f>+Bilanca!K72</f>
        <v>141000</v>
      </c>
    </row>
    <row r="8" spans="1:11" ht="12.75">
      <c r="A8" s="324" t="s">
        <v>288</v>
      </c>
      <c r="B8" s="325"/>
      <c r="C8" s="325"/>
      <c r="D8" s="325"/>
      <c r="E8" s="325"/>
      <c r="F8" s="325"/>
      <c r="G8" s="325"/>
      <c r="H8" s="325"/>
      <c r="I8" s="42">
        <v>4</v>
      </c>
      <c r="J8" s="119">
        <v>-17620404</v>
      </c>
      <c r="K8" s="119">
        <f>+Bilanca!K79</f>
        <v>-21324135</v>
      </c>
    </row>
    <row r="9" spans="1:11" ht="12.75">
      <c r="A9" s="324" t="s">
        <v>289</v>
      </c>
      <c r="B9" s="325"/>
      <c r="C9" s="325"/>
      <c r="D9" s="325"/>
      <c r="E9" s="325"/>
      <c r="F9" s="325"/>
      <c r="G9" s="325"/>
      <c r="H9" s="325"/>
      <c r="I9" s="42">
        <v>5</v>
      </c>
      <c r="J9" s="119">
        <v>-1366332</v>
      </c>
      <c r="K9" s="119">
        <f>+Bilanca!K82</f>
        <v>-12268</v>
      </c>
    </row>
    <row r="10" spans="1:11" ht="12.75">
      <c r="A10" s="324" t="s">
        <v>290</v>
      </c>
      <c r="B10" s="325"/>
      <c r="C10" s="325"/>
      <c r="D10" s="325"/>
      <c r="E10" s="325"/>
      <c r="F10" s="325"/>
      <c r="G10" s="325"/>
      <c r="H10" s="325"/>
      <c r="I10" s="42">
        <v>6</v>
      </c>
      <c r="J10" s="119">
        <v>0</v>
      </c>
      <c r="K10" s="119">
        <v>996288</v>
      </c>
    </row>
    <row r="11" spans="1:11" ht="12.75">
      <c r="A11" s="324" t="s">
        <v>291</v>
      </c>
      <c r="B11" s="325"/>
      <c r="C11" s="325"/>
      <c r="D11" s="325"/>
      <c r="E11" s="325"/>
      <c r="F11" s="325"/>
      <c r="G11" s="325"/>
      <c r="H11" s="325"/>
      <c r="I11" s="42">
        <v>7</v>
      </c>
      <c r="J11" s="119">
        <v>0</v>
      </c>
      <c r="K11" s="119">
        <v>0</v>
      </c>
    </row>
    <row r="12" spans="1:11" ht="12.75">
      <c r="A12" s="324" t="s">
        <v>292</v>
      </c>
      <c r="B12" s="325"/>
      <c r="C12" s="325"/>
      <c r="D12" s="325"/>
      <c r="E12" s="325"/>
      <c r="F12" s="325"/>
      <c r="G12" s="325"/>
      <c r="H12" s="325"/>
      <c r="I12" s="42">
        <v>8</v>
      </c>
      <c r="J12" s="119">
        <v>0</v>
      </c>
      <c r="K12" s="119">
        <v>0</v>
      </c>
    </row>
    <row r="13" spans="1:11" ht="12.75">
      <c r="A13" s="324" t="s">
        <v>293</v>
      </c>
      <c r="B13" s="325"/>
      <c r="C13" s="325"/>
      <c r="D13" s="325"/>
      <c r="E13" s="325"/>
      <c r="F13" s="325"/>
      <c r="G13" s="325"/>
      <c r="H13" s="325"/>
      <c r="I13" s="42">
        <v>9</v>
      </c>
      <c r="J13" s="119">
        <v>0</v>
      </c>
      <c r="K13" s="119">
        <f>+Bilanca!K78-K10</f>
        <v>-349739</v>
      </c>
    </row>
    <row r="14" spans="1:12" ht="12.75">
      <c r="A14" s="326" t="s">
        <v>294</v>
      </c>
      <c r="B14" s="327"/>
      <c r="C14" s="327"/>
      <c r="D14" s="327"/>
      <c r="E14" s="327"/>
      <c r="F14" s="327"/>
      <c r="G14" s="327"/>
      <c r="H14" s="327"/>
      <c r="I14" s="42">
        <v>10</v>
      </c>
      <c r="J14" s="122">
        <v>41371445</v>
      </c>
      <c r="K14" s="122">
        <f>SUM(K5:K13)</f>
        <v>39668327</v>
      </c>
      <c r="L14" s="123"/>
    </row>
    <row r="15" spans="1:11" ht="12.75">
      <c r="A15" s="324" t="s">
        <v>295</v>
      </c>
      <c r="B15" s="325"/>
      <c r="C15" s="325"/>
      <c r="D15" s="325"/>
      <c r="E15" s="325"/>
      <c r="F15" s="325"/>
      <c r="G15" s="325"/>
      <c r="H15" s="325"/>
      <c r="I15" s="42">
        <v>11</v>
      </c>
      <c r="J15" s="119">
        <v>-433700</v>
      </c>
      <c r="K15" s="119">
        <f>+RDG!L58</f>
        <v>-195967</v>
      </c>
    </row>
    <row r="16" spans="1:11" ht="12.75">
      <c r="A16" s="324" t="s">
        <v>296</v>
      </c>
      <c r="B16" s="325"/>
      <c r="C16" s="325"/>
      <c r="D16" s="325"/>
      <c r="E16" s="325"/>
      <c r="F16" s="325"/>
      <c r="G16" s="325"/>
      <c r="H16" s="325"/>
      <c r="I16" s="42">
        <v>12</v>
      </c>
      <c r="J16" s="119">
        <v>0</v>
      </c>
      <c r="K16" s="119"/>
    </row>
    <row r="17" spans="1:11" ht="12.75">
      <c r="A17" s="324" t="s">
        <v>297</v>
      </c>
      <c r="B17" s="325"/>
      <c r="C17" s="325"/>
      <c r="D17" s="325"/>
      <c r="E17" s="325"/>
      <c r="F17" s="325"/>
      <c r="G17" s="325"/>
      <c r="H17" s="325"/>
      <c r="I17" s="42">
        <v>13</v>
      </c>
      <c r="J17" s="119">
        <v>0</v>
      </c>
      <c r="K17" s="119"/>
    </row>
    <row r="18" spans="1:11" ht="12.75">
      <c r="A18" s="324" t="s">
        <v>298</v>
      </c>
      <c r="B18" s="325"/>
      <c r="C18" s="325"/>
      <c r="D18" s="325"/>
      <c r="E18" s="325"/>
      <c r="F18" s="325"/>
      <c r="G18" s="325"/>
      <c r="H18" s="325"/>
      <c r="I18" s="42">
        <v>14</v>
      </c>
      <c r="J18" s="119">
        <v>0</v>
      </c>
      <c r="K18" s="119"/>
    </row>
    <row r="19" spans="1:11" ht="12.75">
      <c r="A19" s="324" t="s">
        <v>299</v>
      </c>
      <c r="B19" s="325"/>
      <c r="C19" s="325"/>
      <c r="D19" s="325"/>
      <c r="E19" s="325"/>
      <c r="F19" s="325"/>
      <c r="G19" s="325"/>
      <c r="H19" s="325"/>
      <c r="I19" s="42">
        <v>15</v>
      </c>
      <c r="J19" s="119">
        <v>0</v>
      </c>
      <c r="K19" s="119"/>
    </row>
    <row r="20" spans="1:11" ht="12.75">
      <c r="A20" s="324" t="s">
        <v>300</v>
      </c>
      <c r="B20" s="325"/>
      <c r="C20" s="325"/>
      <c r="D20" s="325"/>
      <c r="E20" s="325"/>
      <c r="F20" s="325"/>
      <c r="G20" s="325"/>
      <c r="H20" s="325"/>
      <c r="I20" s="42">
        <v>16</v>
      </c>
      <c r="J20" s="119">
        <f>+J9</f>
        <v>-1366332</v>
      </c>
      <c r="K20" s="119">
        <f>+K9</f>
        <v>-12268</v>
      </c>
    </row>
    <row r="21" spans="1:11" ht="12.75">
      <c r="A21" s="326" t="s">
        <v>301</v>
      </c>
      <c r="B21" s="327"/>
      <c r="C21" s="327"/>
      <c r="D21" s="327"/>
      <c r="E21" s="327"/>
      <c r="F21" s="327"/>
      <c r="G21" s="327"/>
      <c r="H21" s="327"/>
      <c r="I21" s="42">
        <v>17</v>
      </c>
      <c r="J21" s="122">
        <f>+J20+J15</f>
        <v>-1800032</v>
      </c>
      <c r="K21" s="122">
        <f>SUM(K15:K20)</f>
        <v>-208235</v>
      </c>
    </row>
    <row r="22" spans="1:11" ht="12.75">
      <c r="A22" s="336"/>
      <c r="B22" s="337"/>
      <c r="C22" s="337"/>
      <c r="D22" s="337"/>
      <c r="E22" s="337"/>
      <c r="F22" s="337"/>
      <c r="G22" s="337"/>
      <c r="H22" s="337"/>
      <c r="I22" s="338"/>
      <c r="J22" s="338"/>
      <c r="K22" s="339"/>
    </row>
    <row r="23" spans="1:11" ht="12.75">
      <c r="A23" s="328" t="s">
        <v>302</v>
      </c>
      <c r="B23" s="329"/>
      <c r="C23" s="329"/>
      <c r="D23" s="329"/>
      <c r="E23" s="329"/>
      <c r="F23" s="329"/>
      <c r="G23" s="329"/>
      <c r="H23" s="329"/>
      <c r="I23" s="43">
        <v>18</v>
      </c>
      <c r="J23" s="174">
        <f>+J21</f>
        <v>-1800032</v>
      </c>
      <c r="K23" s="174">
        <f>+K21</f>
        <v>-208235</v>
      </c>
    </row>
    <row r="24" spans="1:11" ht="17.25" customHeight="1">
      <c r="A24" s="330" t="s">
        <v>303</v>
      </c>
      <c r="B24" s="331"/>
      <c r="C24" s="331"/>
      <c r="D24" s="331"/>
      <c r="E24" s="331"/>
      <c r="F24" s="331"/>
      <c r="G24" s="331"/>
      <c r="H24" s="331"/>
      <c r="I24" s="44">
        <v>19</v>
      </c>
      <c r="J24" s="175">
        <v>0</v>
      </c>
      <c r="K24" s="175">
        <v>0</v>
      </c>
    </row>
    <row r="25" spans="1:11" ht="30" customHeight="1">
      <c r="A25" s="332" t="s">
        <v>304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  <ignoredError sqref="K5:K21" numberStoredAsText="1" unlockedFormula="1"/>
    <ignoredError sqref="J23:K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2" sqref="A2:J10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40" t="s">
        <v>280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41" t="s">
        <v>336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0" ht="12.75" customHeight="1">
      <c r="A5" s="341"/>
      <c r="B5" s="341"/>
      <c r="C5" s="341"/>
      <c r="D5" s="341"/>
      <c r="E5" s="341"/>
      <c r="F5" s="341"/>
      <c r="G5" s="341"/>
      <c r="H5" s="341"/>
      <c r="I5" s="341"/>
      <c r="J5" s="341"/>
    </row>
    <row r="6" spans="1:10" ht="12.75" customHeight="1">
      <c r="A6" s="341"/>
      <c r="B6" s="341"/>
      <c r="C6" s="341"/>
      <c r="D6" s="341"/>
      <c r="E6" s="341"/>
      <c r="F6" s="341"/>
      <c r="G6" s="341"/>
      <c r="H6" s="341"/>
      <c r="I6" s="341"/>
      <c r="J6" s="341"/>
    </row>
    <row r="7" spans="1:10" ht="12.75" customHeight="1">
      <c r="A7" s="341"/>
      <c r="B7" s="341"/>
      <c r="C7" s="341"/>
      <c r="D7" s="341"/>
      <c r="E7" s="341"/>
      <c r="F7" s="341"/>
      <c r="G7" s="341"/>
      <c r="H7" s="341"/>
      <c r="I7" s="341"/>
      <c r="J7" s="341"/>
    </row>
    <row r="8" spans="1:10" ht="12.75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</row>
    <row r="9" spans="1:10" ht="12.75" customHeight="1">
      <c r="A9" s="341"/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12.75" customHeight="1">
      <c r="A10" s="341"/>
      <c r="B10" s="341"/>
      <c r="C10" s="341"/>
      <c r="D10" s="341"/>
      <c r="E10" s="341"/>
      <c r="F10" s="341"/>
      <c r="G10" s="341"/>
      <c r="H10" s="341"/>
      <c r="I10" s="341"/>
      <c r="J10" s="341"/>
    </row>
    <row r="11" spans="1:10" ht="12.75">
      <c r="A11" s="342"/>
      <c r="B11" s="342"/>
      <c r="C11" s="342"/>
      <c r="D11" s="342"/>
      <c r="E11" s="342"/>
      <c r="F11" s="342"/>
      <c r="G11" s="342"/>
      <c r="H11" s="342"/>
      <c r="I11" s="342"/>
      <c r="J11" s="342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Mario Golub</cp:lastModifiedBy>
  <cp:lastPrinted>2018-07-12T15:57:51Z</cp:lastPrinted>
  <dcterms:created xsi:type="dcterms:W3CDTF">2008-10-17T11:51:54Z</dcterms:created>
  <dcterms:modified xsi:type="dcterms:W3CDTF">2018-10-11T12:32:38Z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