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CPI2">'[1]R40''s-Assumptions'!$E$12</definedName>
    <definedName name="___mds_first_cell___">'[2]EVA'!#REF!</definedName>
    <definedName name="___mds_view_data___">'[2]EVA'!#REF!</definedName>
    <definedName name="__CPI2">'[1]R40''s-Assumptions'!$E$12</definedName>
    <definedName name="_11_0i">'[3]CF'!#REF!</definedName>
    <definedName name="_12_0i">'[3]CF'!#REF!</definedName>
    <definedName name="_3_0pf1">'[3]CF'!#REF!</definedName>
    <definedName name="_4_0pf1">'[3]CF'!#REF!</definedName>
    <definedName name="_7_0BL">'[3]Sheet3'!#REF!</definedName>
    <definedName name="_8_0BL">'[3]Sheet3'!#REF!</definedName>
    <definedName name="_CPI2">'[1]R40''s-Assumptions'!$E$12</definedName>
    <definedName name="_Fill" hidden="1">'[4]Hipótesis'!#REF!</definedName>
    <definedName name="_Table1_In1" hidden="1">#REF!</definedName>
    <definedName name="_Table1_Out" hidden="1">#REF!</definedName>
    <definedName name="_Table2_Out" hidden="1">#REF!</definedName>
    <definedName name="_xlfn.SUMIFS" hidden="1">#NAME?</definedName>
    <definedName name="A_IMPRESIÓN_IM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TOC2">'[1]R40''s-Assumptions'!$E$43</definedName>
    <definedName name="ABRIL">#REF!</definedName>
    <definedName name="AcqCurr">#REF!</definedName>
    <definedName name="AcqTax">#REF!</definedName>
    <definedName name="ActCom2">'[1]R40''s-Assumptions'!$E$7</definedName>
    <definedName name="Activity_Code">'[6]Legend'!$A$4:$A$12</definedName>
    <definedName name="AH199Ç">'[7]DERNA'!#REF!</definedName>
    <definedName name="AHTOC2">'[1]R40''s-Assumptions'!$E$50</definedName>
    <definedName name="ai212ç">#REF!</definedName>
    <definedName name="All_Equity">'[8]Hipótesis'!#REF!</definedName>
    <definedName name="AMORT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_calc">'[9]Financing'!#REF!</definedName>
    <definedName name="amort_hard">'[9]Financing'!#REF!</definedName>
    <definedName name="amortización">#REF!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laño">'[10]Endeudamiento'!#REF!</definedName>
    <definedName name="Ann">'[11]GL'!$C$27</definedName>
    <definedName name="Añosestudio">#REF!</definedName>
    <definedName name="anscount" hidden="1">1</definedName>
    <definedName name="Apr">'[11]GL'!$C$13</definedName>
    <definedName name="areas">'[12]Filtro_áreas'!$G$19:$G$42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setMan">'[13]Lists'!#REF!</definedName>
    <definedName name="ATSENA">'[14]ExpEdar'!#REF!</definedName>
    <definedName name="Aug">'[11]GL'!$C$17</definedName>
    <definedName name="availability">'[15]Assume'!$S$13</definedName>
    <definedName name="Avg_Turbines">'[8]Hipótesis'!#REF!</definedName>
    <definedName name="BAJADESEADA">#REF!</definedName>
    <definedName name="BAJAFIJO">'[14]ExpEdar'!#REF!</definedName>
    <definedName name="BAJAREAL">#REF!</definedName>
    <definedName name="BAJAVARIABLE">'[14]ExpEdar'!#REF!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SE_DATO">'[16]CRITERIOS'!$A$2:$B$192</definedName>
    <definedName name="BASE_DATOS">'[17]CRITERIOS'!$A$2:$B$192</definedName>
    <definedName name="BaseYear">'[18]Controls'!$C$23</definedName>
    <definedName name="Billion">'[11]GL'!$K$37</definedName>
    <definedName name="Billions">'[11]GL'!$K$10</definedName>
    <definedName name="buyout">'[19]Datos'!#REF!</definedName>
    <definedName name="cambio">#REF!</definedName>
    <definedName name="canones">#REF!</definedName>
    <definedName name="cap_char_rate">'[20]ccr caclu'!$D$33</definedName>
    <definedName name="capital">#REF!</definedName>
    <definedName name="CCTOC2">'[1]R40''s-Assumptions'!$E$62</definedName>
    <definedName name="CDTOC2">'[1]R40''s-Assumptions'!$E$63</definedName>
    <definedName name="CFADS_hard">'[9]Financing'!#REF!</definedName>
    <definedName name="COD">'[21]Summary'!$P$31</definedName>
    <definedName name="CompoundEquiv">'[22]Input'!$H$1</definedName>
    <definedName name="consolidation">#REF!</definedName>
    <definedName name="Construcc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rporate">'[23]Lists'!#REF!</definedName>
    <definedName name="costePE">'[24]EHN'!$B$1</definedName>
    <definedName name="CS">#REF!</definedName>
    <definedName name="Currency">'[11]GL'!$K$13</definedName>
    <definedName name="Current_irr">'[20]ccr caclu'!$C$55</definedName>
    <definedName name="D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ATOS">#REF!</definedName>
    <definedName name="DATOS04">#REF!</definedName>
    <definedName name="Days_In_Wk">'[11]GL'!$K$22</definedName>
    <definedName name="DD_Debt_2_Basis">'[11]SDebt A'!#REF!</definedName>
    <definedName name="DD_Debt_3_Basis">'[11]SDebt A'!$H$20</definedName>
    <definedName name="DD_Denom">'[11]KeyDatesA'!$K$17</definedName>
    <definedName name="DD_Fin_YE_Mth">'[11]KeyDatesA'!$K$8</definedName>
    <definedName name="DD_Fut_Debt_1">'[11]SDebt A'!#REF!</definedName>
    <definedName name="DD_Model_Per_Type">'[11]KeyDatesA'!$K$7</definedName>
    <definedName name="Dec">'[11]GL'!$C$21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rechos">#REF!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velopment">'[13]Lists'!#REF!</definedName>
    <definedName name="diez">#REF!</definedName>
    <definedName name="Difference">'[9]Financing'!#REF!</definedName>
    <definedName name="divisiones">'[12]Filtro_divisiones'!$G$19:$G$45</definedName>
    <definedName name="DME_Dirty" hidden="1">"False"</definedName>
    <definedName name="DME_LocalFile" hidden="1">"True"</definedName>
    <definedName name="eoy_debt">'[25]Debt'!$E$103:$DU$104</definedName>
    <definedName name="equity">#REF!</definedName>
    <definedName name="Equity_Analysis">'[26]Model'!#REF!</definedName>
    <definedName name="equity_rate">'[27]Summary'!$N$13</definedName>
    <definedName name="Equity_Returns">'[26]Model'!#REF!</definedName>
    <definedName name="EV__EVCOM_OPTIONS__" hidden="1">8</definedName>
    <definedName name="EV__EXPOPTIONS__" hidden="1">0</definedName>
    <definedName name="EV__LASTREFTIME__" hidden="1">41341.6082523148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XPSUM">'[28]EXP SUM'!$C$65:$D$65</definedName>
    <definedName name="factorhoras">#REF!</definedName>
    <definedName name="factorpotencia">#REF!</definedName>
    <definedName name="Feb">'[11]GL'!$C$11</definedName>
    <definedName name="fifty">#REF!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e">'[13]Lists'!#REF!</definedName>
    <definedName name="FXrate">#REF!</definedName>
    <definedName name="General_Escalator">'[8]Hipótesis'!#REF!</definedName>
    <definedName name="GGBI">#REF!</definedName>
    <definedName name="GGG">#REF!</definedName>
    <definedName name="gh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GLCODE">'[28]EXP SUM'!$A$11:$A$64</definedName>
    <definedName name="goal_irr">'[20]ccr caclu'!$C$19</definedName>
    <definedName name="Graceperiod">#REF!</definedName>
    <definedName name="Half_1">'[11]GL'!$C$36</definedName>
    <definedName name="Half_2">'[11]GL'!$C$37</definedName>
    <definedName name="Half_Yr_Name">'[11]GL'!$G$20</definedName>
    <definedName name="HL_Home">'[11]Contents'!$B$1</definedName>
    <definedName name="Hrs_In_Day">'[11]GL'!$K$21</definedName>
    <definedName name="Hundred">'[11]GL'!$K$34</definedName>
    <definedName name="ImpSoc">'[29]Datos de Entrada'!$B$22</definedName>
    <definedName name="indice">'[19]Índices'!#REF!</definedName>
    <definedName name="inf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on">'[24]Rubio FRes.'!$L$11</definedName>
    <definedName name="inflació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tereses">#REF!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total">#REF!</definedName>
    <definedName name="Investment">#REF!</definedName>
    <definedName name="IPC">#REF!</definedName>
    <definedName name="IT_2006">#REF!</definedName>
    <definedName name="IVA">'[29]Datos de Entrada'!$B$26</definedName>
    <definedName name="Jan">'[11]GL'!$C$10</definedName>
    <definedName name="jjss">#REF!,#REF!</definedName>
    <definedName name="Jul">'[11]GL'!$C$16</definedName>
    <definedName name="Jun">'[11]GL'!$C$15</definedName>
    <definedName name="Koch_Eq_Returns">'[26]Model'!#REF!</definedName>
    <definedName name="LALALA" hidden="1">{#N/A,#N/A,FALSE,"Summary";#N/A,#N/A,FALSE,"Model"}</definedName>
    <definedName name="Landowner_Fees1">'[8]Hipótesis'!#REF!</definedName>
    <definedName name="Legal">'[13]Lists'!#REF!</definedName>
    <definedName name="Loan">#REF!</definedName>
    <definedName name="LU_Capexfintype">'[11]GL'!$G$45:$G$47</definedName>
    <definedName name="LU_Capextype">'[11]GL'!$G$36:$G$38</definedName>
    <definedName name="LU_CompPeriods">'[11]DebtL'!$C$31:$C$33</definedName>
    <definedName name="LU_Debt_Profile">'[11]DebtL'!$C$42:$C$43</definedName>
    <definedName name="LU_Denom">'[11]GL'!$K$10:$K$13</definedName>
    <definedName name="LU_Expend_type">'[11]GL'!$G$52:$G$55</definedName>
    <definedName name="LU_Halves">'[11]GL'!$C$36:$C$37</definedName>
    <definedName name="LU_Int_rate_Basis">'[11]DebtL'!$C$24:$C$25</definedName>
    <definedName name="LU_Int_type">'[11]DebtL'!$C$38:$C$39</definedName>
    <definedName name="LU_Mths">'[11]GL'!$C$10:$C$21</definedName>
    <definedName name="LU_Per_Names">'[11]GL'!$G$19:$G$22</definedName>
    <definedName name="LU_Pers">'[11]GL'!$C$27:$C$30</definedName>
    <definedName name="LU_Qtrs">'[11]GL'!$G$10:$G$13</definedName>
    <definedName name="LU_Year">'[11]GL'!$C$43:$C$93</definedName>
    <definedName name="LU_Yes_No">'[11]GL'!$G$28:$G$29</definedName>
    <definedName name="Mar">'[11]GL'!$C$12</definedName>
    <definedName name="May">'[11]GL'!$C$14</definedName>
    <definedName name="Mesesprimeraño">#REF!</definedName>
    <definedName name="MEWarning" hidden="1">1</definedName>
    <definedName name="MIBOR_6Month">'[8]Hipótesis'!#REF!</definedName>
    <definedName name="Million">'[11]GL'!$K$36</definedName>
    <definedName name="Millions">'[11]GL'!$K$11</definedName>
    <definedName name="Mins_In_Hr">'[11]GL'!$K$20</definedName>
    <definedName name="mkts">#REF!</definedName>
    <definedName name="mmm">#REF!</definedName>
    <definedName name="Model_Name">'[11]GC'!$C$10</definedName>
    <definedName name="Model_period_freq">'[11]KeyDatesA'!$K$14</definedName>
    <definedName name="Model_Start_Date">'[11]KeyDatesA'!$K$9</definedName>
    <definedName name="Model_Start_Date_Check">'[11]KeyDatesA'!$K$13</definedName>
    <definedName name="Months_Elapsed_1995">'[8]Hipótesis'!#REF!</definedName>
    <definedName name="Mth_Name">'[11]GL'!$G$22</definedName>
    <definedName name="Mthly">'[11]GL'!$C$30</definedName>
    <definedName name="Mths_In_Half_Yr">'[11]GL'!$K$25</definedName>
    <definedName name="Mths_In_Qtr">'[11]GL'!$K$24</definedName>
    <definedName name="Mths_In_Yr">'[11]GL'!$K$26</definedName>
    <definedName name="mtocontrato">'[24]Rubio FRes.'!$L$7</definedName>
    <definedName name="Multiplier">'[8]Hipótesis'!#REF!</definedName>
    <definedName name="n">#REF!</definedName>
    <definedName name="Net_Output">'[8]Hipótesis'!#REF!</definedName>
    <definedName name="NO">'[11]GL'!$G$29</definedName>
    <definedName name="No_of_Turbines">'[8]Hipótesis'!#REF!</definedName>
    <definedName name="Nov">'[11]GL'!$C$20</definedName>
    <definedName name="NPV_date_CRWF">#REF!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ct">'[11]GL'!$C$19</definedName>
    <definedName name="oi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nethousandfivehundred">#REF!</definedName>
    <definedName name="operacion">'[24]Rubio FRes.'!$L$6</definedName>
    <definedName name="Operating_Cost_Escalation">'[8]Hipótesis'!#REF!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wper">#REF!</definedName>
    <definedName name="pagos">#REF!</definedName>
    <definedName name="PARAMNTO">#REF!</definedName>
    <definedName name="Parte_1">'[30]VTAS-99'!$A$1:$O$23</definedName>
    <definedName name="Parte_2">'[30]VTAS-99'!#REF!</definedName>
    <definedName name="Parte_3">'[30]VTAS-99'!#REF!</definedName>
    <definedName name="Per_1_End_Date">'[11]KeyDatesA'!$K$11</definedName>
    <definedName name="Per_1_End_Mth">'[11]KeyDatesA'!$K$10</definedName>
    <definedName name="Per_1_Title">'[11]KeyDatesA'!$K$12</definedName>
    <definedName name="Percent_service_factor">'[31]Model'!#REF!</definedName>
    <definedName name="PERDIDAS">#REF!</definedName>
    <definedName name="PEs">'[32]PM 04'!$A$7:$A$119</definedName>
    <definedName name="pñ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remium">#REF!</definedName>
    <definedName name="PresentationNormalA4">#REF!</definedName>
    <definedName name="prima">'[24]Rubio FRes.'!$L$10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mENGNazivMjeseca">'[33]ProgPodaci'!$B$75</definedName>
    <definedName name="prmMjesec">'[33]ProgPodaci'!$B$44</definedName>
    <definedName name="prmNazivMjeseca">'[33]ProgPodaci'!$B$45</definedName>
    <definedName name="prmProslaGodina">'[33]ProgPodaci'!$B$40</definedName>
    <definedName name="prmSljedeciMjesec">'[33]ProgPodaci'!$B$49</definedName>
    <definedName name="prmTekucaGodina">'[33]ProgPodaci'!$B$39</definedName>
    <definedName name="Producción">#REF!</definedName>
    <definedName name="PROFORMA_LENGTH">'[21]Summary'!$P$32</definedName>
    <definedName name="Project">#REF!</definedName>
    <definedName name="ProjectName">'[34]Portada'!$D$12</definedName>
    <definedName name="projname">#REF!</definedName>
    <definedName name="Propylene_production">'[35]Operational assum.'!$B$9</definedName>
    <definedName name="Propylene_sales___000_tons_year">'[31]commercial assumptions'!#REF!</definedName>
    <definedName name="Propylene_sales_Caribbean___000_tons_year">'[31]commercial assumptions'!#REF!</definedName>
    <definedName name="Propylene_sales_Far_East___000_tons_year">'[31]commercial assumptions'!#REF!</definedName>
    <definedName name="Propylene_sales_NW_Europe___000_tons_year">'[31]commercial assumptions'!#REF!</definedName>
    <definedName name="Propylene_sales_Venezuela___000_tons_year">'[31]commercial assumptions'!#REF!</definedName>
    <definedName name="PVD">#REF!</definedName>
    <definedName name="q" hidden="1">{#N/A,#N/A,FALSE,"Summary";#N/A,#N/A,FALSE,"Model"}</definedName>
    <definedName name="Qtr_1">'[11]GL'!$G$10</definedName>
    <definedName name="Qtr_2">'[11]GL'!$G$11</definedName>
    <definedName name="Qtr_3">'[11]GL'!$G$12</definedName>
    <definedName name="Qtr_4">'[11]GL'!$G$13</definedName>
    <definedName name="Qtr_Name">'[11]GL'!$G$21</definedName>
    <definedName name="Qtrly">'[11]GL'!$C$29</definedName>
    <definedName name="Qtrs_In_Yr">'[11]GL'!$K$27</definedName>
    <definedName name="RATIODECOBER1">#REF!</definedName>
    <definedName name="RATIODECOBERTUR">#REF!</definedName>
    <definedName name="RD">'[36]BONUS-1.3MW'!$C$11</definedName>
    <definedName name="rdtored98">'[37]Consumos'!#REF!</definedName>
    <definedName name="rdtored99">'[37]Consumos'!#REF!</definedName>
    <definedName name="recycle">'[19]Datos'!#REF!</definedName>
    <definedName name="Refinance_Debt_1">'[11]SDebt A'!#REF!</definedName>
    <definedName name="Refinance_Debt_2">'[11]SDebt A'!#REF!</definedName>
    <definedName name="Refinance_Debt_3">'[11]SDebt A'!#REF!</definedName>
    <definedName name="Refinance_Debt_4">'[11]SDebt A'!#REF!</definedName>
    <definedName name="Refinance_Debt_5">'[11]SDebt A'!#REF!</definedName>
    <definedName name="res_bal">'[25]Reserve Accounts'!$E$181:$DU$182</definedName>
    <definedName name="RRR">#REF!</definedName>
    <definedName name="S" hidden="1">{"Co1statements",#N/A,FALSE,"Cmpy1";"Co2statement",#N/A,FALSE,"Cmpy2";"co1pm",#N/A,FALSE,"Co1PM";"co2PM",#N/A,FALSE,"Co2PM";"value",#N/A,FALSE,"value";"opco",#N/A,FALSE,"NewSparkle";"adjusts",#N/A,FALSE,"Adjustments"}</definedName>
    <definedName name="sasa">#REF!</definedName>
    <definedName name="SceCase">#REF!</definedName>
    <definedName name="Scenario">'[35]Scenarios'!$B$93</definedName>
    <definedName name="Scenario_array">'[35]Scenarios'!$A$7:$G$10</definedName>
    <definedName name="Scenario_Switch">'[9]Input'!#REF!</definedName>
    <definedName name="Scenario_table">'[9]Input'!#REF!</definedName>
    <definedName name="SceSubtype">#REF!</definedName>
    <definedName name="SceType">#REF!</definedName>
    <definedName name="Secs_In_Min">'[11]GL'!$K$19</definedName>
    <definedName name="Semi_Ann">'[11]GL'!$C$28</definedName>
    <definedName name="Sensitivity_on_Output">'[8]Hipótesis'!#REF!</definedName>
    <definedName name="Sep">'[11]GL'!$C$18</definedName>
    <definedName name="Service_Factor__Days_year">'[38]Operating Costs Ass.'!#REF!</definedName>
    <definedName name="Sheet1">#REF!</definedName>
    <definedName name="SMainVIC">#REF!</definedName>
    <definedName name="Start_Date">'[25]Summary Sheet'!$D$9</definedName>
    <definedName name="StartYear">IF(AND(MONTH('[21]Summary'!$P$31)=12,DAY('[21]Summary'!$P$31)=31),YEAR('[21]Summary'!$P$31)+1,YEAR('[21]Summary'!$P$31))</definedName>
    <definedName name="Stunden">#REF!</definedName>
    <definedName name="Summary">'[26]Model'!#REF!</definedName>
    <definedName name="TABLA_MOTORES">#REF!</definedName>
    <definedName name="TariffIncrease">#REF!</definedName>
    <definedName name="tasasaneamiento">#REF!</definedName>
    <definedName name="TECNOLOGIA">#REF!</definedName>
    <definedName name="TECNOLOGIA2">#REF!</definedName>
    <definedName name="Ten">'[11]GL'!$K$33</definedName>
    <definedName name="TestAdd">"Test RefersTo1"</definedName>
    <definedName name="TgtCurr">'[34]P&amp;G'!$D$7</definedName>
    <definedName name="TgtEnterpriseValue">#REF!</definedName>
    <definedName name="TgtEquityValue">#REF!</definedName>
    <definedName name="TgtEtr">#REF!</definedName>
    <definedName name="TgtLFY">'[34]P&amp;G'!$D$6</definedName>
    <definedName name="TgtMTR">'[34]P&amp;G'!$D$12</definedName>
    <definedName name="TgtName">'[34]P&amp;G'!$A$2</definedName>
    <definedName name="TgtNetDebt">'[39]Assumptions'!$E$51</definedName>
    <definedName name="TgtOptionsToConvert">#REF!</definedName>
    <definedName name="TgtSharesOS">#REF!</definedName>
    <definedName name="Thousand">'[11]GL'!$K$35</definedName>
    <definedName name="Thousands">'[11]GL'!$K$12</definedName>
    <definedName name="threehundred">#REF!</definedName>
    <definedName name="TIPOS_PARQUE">#REF!</definedName>
    <definedName name="TOCs2">'[1]R40''s-Assumptions'!$E$43:$E$75</definedName>
    <definedName name="TOTALEJCONTRATA">#REF!</definedName>
    <definedName name="t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RANSF">#REF!</definedName>
    <definedName name="TransFee">#REF!</definedName>
    <definedName name="TRANSFORMADORES">#REF!</definedName>
    <definedName name="TravSANSW">'[40]Assns'!#REF!</definedName>
    <definedName name="TravVIC">'[40]Assns'!#REF!</definedName>
    <definedName name="ultimopago">#REF!</definedName>
    <definedName name="US_Dollars">'[8]Hipótesis'!#REF!</definedName>
    <definedName name="VAT_exempted">'[38]Tax &amp; Accounting Ass.'!#REF!</definedName>
    <definedName name="w178ç">'[7]LCV EEO'!#REF!</definedName>
    <definedName name="Wks_In_Yr">'[11]GL'!$K$23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_.Printout." hidden="1">{#N/A,#N/A,FALSE,"Summary";#N/A,#N/A,FALSE,"Model"}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Year">#REF!</definedName>
    <definedName name="Yes">'[11]GL'!$G$28</definedName>
    <definedName name="Yr_Name">'[11]GL'!$G$19</definedName>
  </definedNames>
  <calcPr fullCalcOnLoad="1"/>
</workbook>
</file>

<file path=xl/sharedStrings.xml><?xml version="1.0" encoding="utf-8"?>
<sst xmlns="http://schemas.openxmlformats.org/spreadsheetml/2006/main" count="401" uniqueCount="347">
  <si>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</si>
  <si>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</si>
  <si>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</si>
  <si>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</si>
  <si>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</si>
  <si>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</si>
  <si>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</si>
  <si>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</si>
  <si>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</si>
  <si>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</si>
  <si>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</si>
  <si>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</si>
  <si>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</si>
  <si>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</si>
  <si>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</si>
  <si>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</si>
  <si>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</si>
  <si>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</si>
  <si>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</si>
  <si>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</si>
  <si>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</si>
  <si>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</si>
  <si>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</si>
  <si>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</si>
  <si>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</si>
  <si>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</si>
  <si>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</si>
  <si>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</si>
  <si>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</si>
  <si>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</si>
  <si>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</si>
  <si>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</si>
  <si>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</si>
  <si>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</si>
  <si>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</si>
  <si>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</si>
  <si>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</si>
  <si>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</si>
  <si>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</si>
  <si>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</si>
  <si>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</si>
  <si>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</si>
  <si>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</si>
  <si>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</si>
  <si>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</si>
  <si>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</si>
  <si>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</si>
  <si>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</si>
  <si>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</si>
  <si>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</si>
  <si>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</si>
  <si>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</si>
  <si>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</si>
  <si>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</si>
  <si>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</si>
  <si>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</si>
  <si>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</si>
  <si>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</si>
  <si>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</si>
  <si>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</si>
  <si>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</si>
  <si>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</si>
  <si>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</si>
  <si>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</si>
  <si>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</si>
  <si>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</si>
  <si>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</si>
  <si>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</si>
  <si>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</si>
  <si>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</si>
  <si>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</si>
  <si>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</si>
  <si>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</si>
  <si>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</si>
  <si>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</si>
  <si>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</si>
  <si>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</si>
  <si>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</si>
  <si>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</si>
  <si>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</si>
  <si>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</si>
  <si>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</si>
  <si>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</si>
  <si>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</si>
  <si>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</si>
  <si>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</si>
  <si>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</si>
  <si>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</si>
  <si>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</si>
  <si>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</si>
  <si>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</si>
  <si>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</si>
  <si>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</si>
  <si>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</si>
  <si>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</si>
  <si>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</si>
  <si>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</si>
  <si>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</si>
  <si>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</si>
  <si>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</si>
  <si>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</si>
  <si>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</si>
  <si>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</si>
  <si>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</si>
  <si>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</si>
  <si>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</si>
  <si>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</si>
  <si>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</si>
  <si>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</si>
  <si>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</si>
  <si>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</si>
  <si>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</si>
  <si>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</si>
  <si>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</si>
  <si>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</si>
  <si>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</si>
  <si>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</si>
  <si>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</si>
  <si>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</si>
  <si>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</si>
  <si>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</si>
  <si>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</si>
  <si>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</si>
  <si>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</si>
  <si>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</si>
  <si>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</si>
  <si>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</si>
  <si>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</si>
  <si>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</si>
  <si>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</si>
  <si>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</si>
  <si>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</si>
  <si>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</si>
  <si>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</si>
  <si>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</si>
  <si>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</si>
  <si>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</si>
  <si>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</si>
  <si>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</si>
  <si>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</si>
  <si>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</si>
  <si>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</si>
  <si>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</si>
  <si>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</si>
  <si>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</si>
  <si>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</si>
  <si>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</si>
  <si>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</si>
  <si>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</si>
  <si>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</si>
  <si>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</si>
  <si>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</si>
  <si>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</si>
  <si>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</si>
  <si>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</si>
  <si>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</si>
  <si>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</si>
  <si>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</si>
  <si>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</si>
  <si>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</si>
  <si>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</si>
  <si>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</si>
  <si>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</si>
  <si>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</si>
  <si>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</si>
  <si>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</si>
  <si>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</si>
  <si>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</si>
  <si>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</si>
  <si>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</si>
  <si>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</si>
  <si>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</si>
  <si>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</si>
  <si>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</si>
  <si>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</si>
  <si>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</si>
  <si>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</si>
  <si>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</si>
  <si>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</si>
  <si>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</si>
  <si>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</si>
  <si>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</si>
  <si>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</si>
  <si>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</si>
  <si>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</si>
  <si>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</si>
  <si>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</si>
  <si>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</si>
  <si>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</si>
  <si>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</si>
  <si>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</si>
  <si>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</si>
  <si>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</si>
  <si>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</si>
  <si>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</si>
  <si>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</si>
  <si>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</si>
  <si>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</si>
  <si>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</si>
  <si>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</si>
  <si>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</si>
  <si>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</si>
  <si>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</si>
  <si>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</si>
  <si>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</si>
  <si>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</si>
  <si>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</si>
  <si>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</si>
  <si>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</si>
  <si>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</si>
  <si>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</si>
  <si>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</si>
  <si>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</si>
  <si>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</si>
  <si>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</si>
  <si>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</si>
  <si>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</si>
  <si>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</si>
  <si>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</si>
  <si>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</si>
  <si>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</si>
  <si>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</si>
  <si>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</si>
  <si>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</si>
  <si>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</si>
  <si>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</si>
  <si>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</si>
  <si>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</si>
  <si>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</si>
  <si>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</si>
  <si>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</si>
  <si>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</si>
  <si>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</si>
  <si>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</si>
  <si>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</si>
  <si>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</si>
  <si>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</si>
  <si>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</si>
  <si>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</si>
  <si>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</si>
  <si>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</si>
  <si>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</si>
  <si>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</si>
  <si>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</si>
  <si>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</si>
  <si>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</si>
  <si>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</si>
  <si>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</si>
  <si>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</si>
  <si>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</si>
  <si>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</si>
  <si>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</si>
  <si>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</si>
  <si>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</si>
  <si>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</si>
  <si>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</si>
  <si>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</si>
  <si>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</si>
  <si>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</si>
  <si>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</si>
  <si>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</si>
  <si>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</si>
  <si>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</si>
  <si>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</si>
  <si>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</si>
  <si>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</si>
  <si>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</si>
  <si>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</si>
  <si>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</si>
  <si>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</si>
  <si>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</si>
  <si>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</si>
  <si>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</si>
  <si>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</si>
  <si>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</si>
  <si>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</si>
  <si>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</si>
  <si>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</si>
  <si>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</si>
  <si>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</si>
  <si>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</si>
  <si>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</si>
  <si>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</si>
  <si>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</si>
  <si>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</si>
  <si>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</si>
  <si>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</si>
  <si>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</si>
  <si>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</si>
  <si>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</si>
  <si>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</si>
  <si>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</si>
  <si>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</si>
  <si>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</si>
  <si>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</si>
  <si>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</si>
  <si>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</si>
  <si>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</si>
  <si>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</si>
  <si>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</si>
  <si>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</si>
  <si>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</si>
  <si>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</si>
  <si>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</si>
  <si>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</si>
  <si>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</si>
  <si>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</si>
  <si>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</si>
  <si>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</si>
  <si>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</si>
  <si>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</si>
  <si>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</si>
  <si>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ZAGREBAČKA BURZA d.d.</t>
  </si>
  <si>
    <t>ZAGREB</t>
  </si>
  <si>
    <t>NE</t>
  </si>
  <si>
    <t>6611</t>
  </si>
  <si>
    <t>Ivana Lučića 2a</t>
  </si>
  <si>
    <t>GRAD ZAGREB</t>
  </si>
  <si>
    <t>080034217</t>
  </si>
  <si>
    <t>84368186611</t>
  </si>
  <si>
    <t>Računovodstvene politike nisu promijenjene u odnosu na ranije periode.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</si>
  <si>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</si>
  <si>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</si>
  <si>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</si>
  <si>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</si>
  <si>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</si>
  <si>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</si>
  <si>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</si>
  <si>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</si>
  <si>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</si>
  <si>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</si>
  <si>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</si>
  <si>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stanje na dan 31.03.2018.</t>
  </si>
  <si>
    <t>u razdoblju 01.01.2018. do 31.03.2018.</t>
  </si>
  <si>
    <t>01.01.2018.</t>
  </si>
  <si>
    <t>31.03.2018.</t>
  </si>
  <si>
    <t>www.zse.hr</t>
  </si>
  <si>
    <t>Obveznik: ZAGREBAČKA BURZA D.D.</t>
  </si>
  <si>
    <t xml:space="preserve">03749606 
</t>
  </si>
  <si>
    <t xml:space="preserve">sandra.semuga-janzek@zse.hr      
</t>
  </si>
  <si>
    <t>04578244</t>
  </si>
  <si>
    <t>SIGMA BUSINESS CONSULTING - POREZNO SAVJETNIŠTVO D.O.O.</t>
  </si>
  <si>
    <t>LUCIJA TROPČIĆ</t>
  </si>
  <si>
    <t>014699555</t>
  </si>
  <si>
    <t>014699500</t>
  </si>
  <si>
    <t>lucija.tropcic@sigmabc.eu</t>
  </si>
  <si>
    <t>Gažić Ivana, Gračan Tomislav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</si>
</sst>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.00;\-#,##0.00"/>
    <numFmt numFmtId="195" formatCode="#,##0;\(#,##0\);&quot;-&quot;"/>
    <numFmt numFmtId="196" formatCode="0.00000"/>
    <numFmt numFmtId="197" formatCode="[$-1041A]d\.m\.yyyy\."/>
    <numFmt numFmtId="198" formatCode="[$-1041A]d/m/yyyy/"/>
    <numFmt numFmtId="199" formatCode="#,##0.00;\(#,##0.00\);&quot;-&quot;"/>
    <numFmt numFmtId="200" formatCode="#,##0;\(#,##0.00\);&quot;-&quot;"/>
    <numFmt numFmtId="201" formatCode="#,##0;\(#,##0\);\-"/>
    <numFmt numFmtId="202" formatCode="#,##0.00\ _k_n"/>
    <numFmt numFmtId="203" formatCode="#,##0.00;\(#,##0.00\)\:&quot;-&quot;"/>
    <numFmt numFmtId="204" formatCode="0.0000"/>
    <numFmt numFmtId="205" formatCode="#,##0.00_ ;\-#,##0.00\ "/>
    <numFmt numFmtId="206" formatCode="0.00000%"/>
    <numFmt numFmtId="207" formatCode="0.0000%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98" fontId="4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0" fontId="53" fillId="0" borderId="0">
      <alignment/>
      <protection/>
    </xf>
    <xf numFmtId="198" fontId="40" fillId="0" borderId="0">
      <alignment/>
      <protection/>
    </xf>
    <xf numFmtId="198" fontId="0" fillId="0" borderId="0">
      <alignment/>
      <protection/>
    </xf>
    <xf numFmtId="0" fontId="53" fillId="0" borderId="0">
      <alignment/>
      <protection/>
    </xf>
    <xf numFmtId="19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198" fontId="54" fillId="0" borderId="0">
      <alignment/>
      <protection/>
    </xf>
    <xf numFmtId="198" fontId="0" fillId="0" borderId="0">
      <alignment/>
      <protection/>
    </xf>
    <xf numFmtId="198" fontId="54" fillId="0" borderId="0">
      <alignment/>
      <protection/>
    </xf>
    <xf numFmtId="198" fontId="54" fillId="0" borderId="0">
      <alignment/>
      <protection/>
    </xf>
    <xf numFmtId="198" fontId="40" fillId="0" borderId="0">
      <alignment/>
      <protection/>
    </xf>
    <xf numFmtId="0" fontId="40" fillId="0" borderId="0">
      <alignment/>
      <protection/>
    </xf>
    <xf numFmtId="198" fontId="0" fillId="0" borderId="0">
      <alignment/>
      <protection/>
    </xf>
    <xf numFmtId="198" fontId="40" fillId="0" borderId="0">
      <alignment/>
      <protection/>
    </xf>
    <xf numFmtId="198" fontId="53" fillId="0" borderId="0">
      <alignment/>
      <protection/>
    </xf>
    <xf numFmtId="198" fontId="53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40" fillId="0" borderId="0">
      <alignment/>
      <protection/>
    </xf>
    <xf numFmtId="198" fontId="40" fillId="0" borderId="0">
      <alignment/>
      <protection/>
    </xf>
    <xf numFmtId="198" fontId="4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>
      <alignment vertical="top"/>
      <protection/>
    </xf>
    <xf numFmtId="198" fontId="9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93" applyFont="1" applyAlignment="1">
      <alignment/>
      <protection/>
    </xf>
    <xf numFmtId="0" fontId="0" fillId="0" borderId="0" xfId="93" applyFont="1" applyAlignment="1">
      <alignment/>
      <protection/>
    </xf>
    <xf numFmtId="0" fontId="3" fillId="0" borderId="16" xfId="93" applyFont="1" applyFill="1" applyBorder="1" applyAlignment="1" applyProtection="1">
      <alignment horizontal="center" vertical="center"/>
      <protection hidden="1" locked="0"/>
    </xf>
    <xf numFmtId="0" fontId="2" fillId="0" borderId="0" xfId="93" applyFont="1" applyFill="1" applyBorder="1" applyAlignment="1" applyProtection="1">
      <alignment horizontal="left" vertical="center"/>
      <protection hidden="1"/>
    </xf>
    <xf numFmtId="0" fontId="3" fillId="0" borderId="0" xfId="93" applyFont="1" applyFill="1" applyBorder="1" applyAlignment="1" applyProtection="1">
      <alignment vertical="center"/>
      <protection hidden="1"/>
    </xf>
    <xf numFmtId="0" fontId="3" fillId="0" borderId="0" xfId="93" applyFont="1" applyFill="1" applyBorder="1" applyAlignment="1" applyProtection="1">
      <alignment horizontal="center" vertical="center" wrapText="1"/>
      <protection hidden="1"/>
    </xf>
    <xf numFmtId="0" fontId="3" fillId="0" borderId="0" xfId="93" applyFont="1" applyBorder="1" applyAlignment="1" applyProtection="1">
      <alignment/>
      <protection hidden="1"/>
    </xf>
    <xf numFmtId="0" fontId="12" fillId="0" borderId="0" xfId="93" applyFont="1" applyBorder="1" applyAlignment="1" applyProtection="1">
      <alignment horizontal="right" vertical="center" wrapText="1"/>
      <protection hidden="1"/>
    </xf>
    <xf numFmtId="0" fontId="12" fillId="0" borderId="0" xfId="9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93" applyFont="1" applyFill="1" applyBorder="1" applyAlignment="1" applyProtection="1">
      <alignment horizontal="left" vertical="center"/>
      <protection hidden="1"/>
    </xf>
    <xf numFmtId="0" fontId="3" fillId="0" borderId="0" xfId="93" applyFont="1" applyBorder="1" applyAlignment="1" applyProtection="1">
      <alignment horizontal="left"/>
      <protection hidden="1"/>
    </xf>
    <xf numFmtId="0" fontId="3" fillId="0" borderId="0" xfId="93" applyFont="1" applyBorder="1" applyAlignment="1" applyProtection="1">
      <alignment vertical="top"/>
      <protection hidden="1"/>
    </xf>
    <xf numFmtId="0" fontId="3" fillId="0" borderId="0" xfId="93" applyFont="1" applyBorder="1" applyAlignment="1" applyProtection="1">
      <alignment horizontal="right"/>
      <protection hidden="1"/>
    </xf>
    <xf numFmtId="0" fontId="2" fillId="0" borderId="0" xfId="93" applyFont="1" applyFill="1" applyBorder="1" applyAlignment="1" applyProtection="1">
      <alignment horizontal="right" vertical="center"/>
      <protection hidden="1" locked="0"/>
    </xf>
    <xf numFmtId="0" fontId="3" fillId="0" borderId="0" xfId="93" applyFont="1" applyBorder="1" applyAlignment="1" applyProtection="1">
      <alignment/>
      <protection hidden="1"/>
    </xf>
    <xf numFmtId="0" fontId="2" fillId="0" borderId="0" xfId="93" applyFont="1" applyBorder="1" applyAlignment="1" applyProtection="1">
      <alignment vertical="top"/>
      <protection hidden="1"/>
    </xf>
    <xf numFmtId="0" fontId="3" fillId="0" borderId="0" xfId="93" applyFont="1" applyFill="1" applyBorder="1" applyAlignment="1" applyProtection="1">
      <alignment/>
      <protection hidden="1"/>
    </xf>
    <xf numFmtId="0" fontId="3" fillId="0" borderId="0" xfId="93" applyFont="1" applyBorder="1" applyAlignment="1" applyProtection="1">
      <alignment horizontal="center" vertical="center"/>
      <protection hidden="1" locked="0"/>
    </xf>
    <xf numFmtId="0" fontId="3" fillId="0" borderId="0" xfId="93" applyFont="1" applyBorder="1" applyAlignment="1" applyProtection="1">
      <alignment vertical="top" wrapText="1"/>
      <protection hidden="1"/>
    </xf>
    <xf numFmtId="0" fontId="3" fillId="0" borderId="0" xfId="93" applyFont="1" applyBorder="1" applyAlignment="1" applyProtection="1">
      <alignment wrapText="1"/>
      <protection hidden="1"/>
    </xf>
    <xf numFmtId="0" fontId="3" fillId="0" borderId="0" xfId="93" applyFont="1" applyBorder="1" applyAlignment="1" applyProtection="1">
      <alignment horizontal="right" vertical="top"/>
      <protection hidden="1"/>
    </xf>
    <xf numFmtId="0" fontId="3" fillId="0" borderId="0" xfId="93" applyFont="1" applyBorder="1" applyAlignment="1" applyProtection="1">
      <alignment horizontal="center" vertical="top"/>
      <protection hidden="1"/>
    </xf>
    <xf numFmtId="0" fontId="3" fillId="0" borderId="0" xfId="93" applyFont="1" applyBorder="1" applyAlignment="1" applyProtection="1">
      <alignment horizontal="center"/>
      <protection hidden="1"/>
    </xf>
    <xf numFmtId="0" fontId="3" fillId="0" borderId="0" xfId="93" applyFont="1" applyBorder="1" applyAlignment="1">
      <alignment/>
      <protection/>
    </xf>
    <xf numFmtId="0" fontId="3" fillId="0" borderId="0" xfId="93" applyFont="1" applyBorder="1" applyAlignment="1" applyProtection="1">
      <alignment horizontal="left" vertical="top"/>
      <protection hidden="1"/>
    </xf>
    <xf numFmtId="0" fontId="3" fillId="0" borderId="17" xfId="93" applyFont="1" applyBorder="1" applyAlignment="1" applyProtection="1">
      <alignment/>
      <protection hidden="1"/>
    </xf>
    <xf numFmtId="0" fontId="3" fillId="0" borderId="0" xfId="93" applyFont="1" applyBorder="1" applyAlignment="1" applyProtection="1">
      <alignment vertical="center"/>
      <protection hidden="1"/>
    </xf>
    <xf numFmtId="0" fontId="3" fillId="0" borderId="18" xfId="93" applyFont="1" applyBorder="1" applyAlignment="1" applyProtection="1">
      <alignment/>
      <protection hidden="1"/>
    </xf>
    <xf numFmtId="0" fontId="3" fillId="0" borderId="18" xfId="93" applyFont="1" applyBorder="1" applyAlignment="1">
      <alignment/>
      <protection/>
    </xf>
    <xf numFmtId="0" fontId="9" fillId="0" borderId="0" xfId="99">
      <alignment vertical="top"/>
      <protection/>
    </xf>
    <xf numFmtId="0" fontId="9" fillId="0" borderId="0" xfId="99" applyAlignment="1">
      <alignment/>
      <protection/>
    </xf>
    <xf numFmtId="0" fontId="17" fillId="0" borderId="0" xfId="99" applyFont="1" applyAlignment="1">
      <alignment/>
      <protection/>
    </xf>
    <xf numFmtId="0" fontId="10" fillId="0" borderId="0" xfId="99" applyFont="1" applyFill="1" applyBorder="1" applyAlignment="1">
      <alignment horizontal="center" vertical="center" wrapText="1"/>
      <protection/>
    </xf>
    <xf numFmtId="0" fontId="7" fillId="0" borderId="0" xfId="9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99" applyFont="1" applyBorder="1" applyAlignment="1" applyProtection="1">
      <alignment vertical="center"/>
      <protection hidden="1"/>
    </xf>
    <xf numFmtId="0" fontId="3" fillId="0" borderId="0" xfId="93" applyFont="1" applyBorder="1" applyAlignment="1" applyProtection="1">
      <alignment horizontal="right" wrapText="1"/>
      <protection hidden="1"/>
    </xf>
    <xf numFmtId="0" fontId="3" fillId="0" borderId="0" xfId="9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9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93" applyFont="1" applyBorder="1" applyAlignment="1">
      <alignment/>
      <protection/>
    </xf>
    <xf numFmtId="0" fontId="3" fillId="0" borderId="23" xfId="93" applyFont="1" applyBorder="1" applyAlignment="1">
      <alignment/>
      <protection/>
    </xf>
    <xf numFmtId="0" fontId="3" fillId="0" borderId="24" xfId="93" applyFont="1" applyFill="1" applyBorder="1" applyAlignment="1" applyProtection="1">
      <alignment horizontal="left" vertical="center" wrapText="1"/>
      <protection hidden="1"/>
    </xf>
    <xf numFmtId="0" fontId="3" fillId="0" borderId="16" xfId="93" applyFont="1" applyFill="1" applyBorder="1" applyAlignment="1" applyProtection="1">
      <alignment vertical="center"/>
      <protection hidden="1"/>
    </xf>
    <xf numFmtId="0" fontId="3" fillId="0" borderId="24" xfId="93" applyFont="1" applyBorder="1" applyAlignment="1" applyProtection="1">
      <alignment horizontal="left" vertical="center" wrapText="1"/>
      <protection hidden="1"/>
    </xf>
    <xf numFmtId="0" fontId="3" fillId="0" borderId="16" xfId="93" applyFont="1" applyBorder="1" applyAlignment="1" applyProtection="1">
      <alignment/>
      <protection hidden="1"/>
    </xf>
    <xf numFmtId="0" fontId="12" fillId="0" borderId="0" xfId="93" applyFont="1" applyBorder="1" applyAlignment="1" applyProtection="1">
      <alignment horizontal="right"/>
      <protection hidden="1"/>
    </xf>
    <xf numFmtId="0" fontId="3" fillId="0" borderId="24" xfId="93" applyFont="1" applyFill="1" applyBorder="1" applyAlignment="1" applyProtection="1">
      <alignment/>
      <protection hidden="1"/>
    </xf>
    <xf numFmtId="0" fontId="3" fillId="0" borderId="24" xfId="93" applyFont="1" applyBorder="1" applyAlignment="1" applyProtection="1">
      <alignment wrapText="1"/>
      <protection hidden="1"/>
    </xf>
    <xf numFmtId="0" fontId="3" fillId="0" borderId="16" xfId="93" applyFont="1" applyBorder="1" applyAlignment="1" applyProtection="1">
      <alignment horizontal="right"/>
      <protection hidden="1"/>
    </xf>
    <xf numFmtId="0" fontId="3" fillId="0" borderId="24" xfId="93" applyFont="1" applyBorder="1" applyAlignment="1" applyProtection="1">
      <alignment/>
      <protection hidden="1"/>
    </xf>
    <xf numFmtId="0" fontId="3" fillId="0" borderId="16" xfId="93" applyFont="1" applyBorder="1" applyAlignment="1" applyProtection="1">
      <alignment horizontal="right" wrapText="1"/>
      <protection hidden="1"/>
    </xf>
    <xf numFmtId="0" fontId="2" fillId="0" borderId="24" xfId="93" applyFont="1" applyFill="1" applyBorder="1" applyAlignment="1" applyProtection="1">
      <alignment horizontal="right" vertical="center"/>
      <protection hidden="1" locked="0"/>
    </xf>
    <xf numFmtId="0" fontId="3" fillId="0" borderId="24" xfId="93" applyFont="1" applyBorder="1" applyAlignment="1" applyProtection="1">
      <alignment vertical="top"/>
      <protection hidden="1"/>
    </xf>
    <xf numFmtId="0" fontId="3" fillId="0" borderId="24" xfId="93" applyFont="1" applyBorder="1" applyAlignment="1" applyProtection="1">
      <alignment horizontal="left" vertical="top" wrapText="1"/>
      <protection hidden="1"/>
    </xf>
    <xf numFmtId="0" fontId="3" fillId="0" borderId="16" xfId="93" applyFont="1" applyBorder="1" applyAlignment="1">
      <alignment/>
      <protection/>
    </xf>
    <xf numFmtId="0" fontId="3" fillId="0" borderId="24" xfId="93" applyFont="1" applyBorder="1" applyAlignment="1" applyProtection="1">
      <alignment horizontal="left" vertical="top" indent="2"/>
      <protection hidden="1"/>
    </xf>
    <xf numFmtId="0" fontId="3" fillId="0" borderId="24" xfId="93" applyFont="1" applyBorder="1" applyAlignment="1" applyProtection="1">
      <alignment horizontal="left" vertical="top" wrapText="1" indent="2"/>
      <protection hidden="1"/>
    </xf>
    <xf numFmtId="0" fontId="3" fillId="0" borderId="16" xfId="93" applyFont="1" applyBorder="1" applyAlignment="1" applyProtection="1">
      <alignment horizontal="right" vertical="top"/>
      <protection hidden="1"/>
    </xf>
    <xf numFmtId="49" fontId="2" fillId="0" borderId="24" xfId="93" applyNumberFormat="1" applyFont="1" applyBorder="1" applyAlignment="1" applyProtection="1">
      <alignment horizontal="center" vertical="center"/>
      <protection hidden="1" locked="0"/>
    </xf>
    <xf numFmtId="0" fontId="3" fillId="0" borderId="16" xfId="93" applyFont="1" applyBorder="1" applyAlignment="1" applyProtection="1">
      <alignment horizontal="left" vertical="top"/>
      <protection hidden="1"/>
    </xf>
    <xf numFmtId="0" fontId="3" fillId="0" borderId="24" xfId="93" applyFont="1" applyBorder="1" applyAlignment="1" applyProtection="1">
      <alignment horizontal="left"/>
      <protection hidden="1"/>
    </xf>
    <xf numFmtId="0" fontId="3" fillId="0" borderId="23" xfId="93" applyFont="1" applyBorder="1" applyAlignment="1" applyProtection="1">
      <alignment/>
      <protection hidden="1"/>
    </xf>
    <xf numFmtId="0" fontId="3" fillId="0" borderId="16" xfId="93" applyFont="1" applyBorder="1" applyAlignment="1" applyProtection="1">
      <alignment horizontal="left"/>
      <protection hidden="1"/>
    </xf>
    <xf numFmtId="0" fontId="3" fillId="0" borderId="24" xfId="93" applyFont="1" applyFill="1" applyBorder="1" applyAlignment="1" applyProtection="1">
      <alignment vertical="center"/>
      <protection hidden="1"/>
    </xf>
    <xf numFmtId="0" fontId="14" fillId="0" borderId="24" xfId="99" applyFont="1" applyFill="1" applyBorder="1" applyAlignment="1" applyProtection="1">
      <alignment vertical="center"/>
      <protection hidden="1"/>
    </xf>
    <xf numFmtId="0" fontId="14" fillId="0" borderId="0" xfId="99" applyFont="1" applyBorder="1" applyAlignment="1" applyProtection="1">
      <alignment horizontal="left"/>
      <protection hidden="1"/>
    </xf>
    <xf numFmtId="0" fontId="9" fillId="0" borderId="0" xfId="99" applyBorder="1" applyAlignment="1">
      <alignment/>
      <protection/>
    </xf>
    <xf numFmtId="0" fontId="9" fillId="0" borderId="24" xfId="99" applyBorder="1" applyAlignment="1">
      <alignment/>
      <protection/>
    </xf>
    <xf numFmtId="0" fontId="2" fillId="0" borderId="16" xfId="93" applyFont="1" applyBorder="1" applyAlignment="1" applyProtection="1">
      <alignment vertical="center"/>
      <protection hidden="1"/>
    </xf>
    <xf numFmtId="0" fontId="3" fillId="0" borderId="25" xfId="93" applyFont="1" applyBorder="1" applyAlignment="1" applyProtection="1">
      <alignment/>
      <protection hidden="1"/>
    </xf>
    <xf numFmtId="0" fontId="3" fillId="0" borderId="26" xfId="93" applyFont="1" applyFill="1" applyBorder="1" applyAlignment="1" applyProtection="1">
      <alignment horizontal="right" vertical="top" wrapText="1"/>
      <protection hidden="1"/>
    </xf>
    <xf numFmtId="0" fontId="3" fillId="0" borderId="27" xfId="93" applyFont="1" applyFill="1" applyBorder="1" applyAlignment="1" applyProtection="1">
      <alignment horizontal="right" vertical="top" wrapText="1"/>
      <protection hidden="1"/>
    </xf>
    <xf numFmtId="0" fontId="3" fillId="0" borderId="27" xfId="93" applyFont="1" applyFill="1" applyBorder="1" applyAlignment="1" applyProtection="1">
      <alignment/>
      <protection hidden="1"/>
    </xf>
    <xf numFmtId="0" fontId="3" fillId="0" borderId="28" xfId="93" applyFont="1" applyFill="1" applyBorder="1" applyAlignment="1" applyProtection="1">
      <alignment/>
      <protection hidden="1"/>
    </xf>
    <xf numFmtId="14" fontId="2" fillId="0" borderId="21" xfId="9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9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93" applyFont="1" applyFill="1" applyBorder="1" applyAlignment="1" applyProtection="1">
      <alignment horizontal="center" vertical="center"/>
      <protection hidden="1" locked="0"/>
    </xf>
    <xf numFmtId="49" fontId="2" fillId="0" borderId="20" xfId="9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93" applyFont="1" applyFill="1" applyBorder="1" applyAlignment="1" applyProtection="1">
      <alignment horizontal="right" vertical="center"/>
      <protection hidden="1" locked="0"/>
    </xf>
    <xf numFmtId="0" fontId="3" fillId="0" borderId="0" xfId="93" applyFont="1" applyFill="1" applyBorder="1" applyAlignment="1">
      <alignment/>
      <protection/>
    </xf>
    <xf numFmtId="49" fontId="2" fillId="0" borderId="0" xfId="93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99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95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195" fontId="1" fillId="0" borderId="15" xfId="0" applyNumberFormat="1" applyFont="1" applyFill="1" applyBorder="1" applyAlignment="1" applyProtection="1">
      <alignment vertical="center"/>
      <protection locked="0"/>
    </xf>
    <xf numFmtId="195" fontId="1" fillId="33" borderId="10" xfId="0" applyNumberFormat="1" applyFont="1" applyFill="1" applyBorder="1" applyAlignment="1" applyProtection="1">
      <alignment vertical="center"/>
      <protection hidden="1"/>
    </xf>
    <xf numFmtId="195" fontId="1" fillId="0" borderId="10" xfId="0" applyNumberFormat="1" applyFont="1" applyFill="1" applyBorder="1" applyAlignment="1" applyProtection="1">
      <alignment vertical="center"/>
      <protection locked="0"/>
    </xf>
    <xf numFmtId="195" fontId="1" fillId="0" borderId="13" xfId="0" applyNumberFormat="1" applyFont="1" applyFill="1" applyBorder="1" applyAlignment="1" applyProtection="1">
      <alignment vertical="center"/>
      <protection locked="0"/>
    </xf>
    <xf numFmtId="195" fontId="1" fillId="33" borderId="15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0" borderId="10" xfId="60" applyNumberFormat="1" applyFont="1" applyFill="1" applyBorder="1" applyAlignment="1" applyProtection="1">
      <alignment vertical="center"/>
      <protection locked="0"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2" fillId="0" borderId="20" xfId="93" applyNumberFormat="1" applyFont="1" applyFill="1" applyBorder="1" applyAlignment="1" applyProtection="1">
      <alignment horizontal="right" vertical="center"/>
      <protection hidden="1" locked="0"/>
    </xf>
    <xf numFmtId="0" fontId="3" fillId="0" borderId="16" xfId="93" applyFont="1" applyBorder="1" applyAlignment="1" applyProtection="1">
      <alignment horizontal="right" vertical="center" wrapText="1"/>
      <protection hidden="1"/>
    </xf>
    <xf numFmtId="0" fontId="3" fillId="0" borderId="0" xfId="93" applyFont="1" applyBorder="1" applyAlignment="1" applyProtection="1">
      <alignment horizontal="right" wrapText="1"/>
      <protection hidden="1"/>
    </xf>
    <xf numFmtId="0" fontId="3" fillId="0" borderId="16" xfId="93" applyFont="1" applyBorder="1" applyAlignment="1" applyProtection="1">
      <alignment horizontal="right" wrapText="1"/>
      <protection hidden="1"/>
    </xf>
    <xf numFmtId="49" fontId="2" fillId="0" borderId="26" xfId="9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9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93" applyFont="1" applyFill="1" applyBorder="1" applyAlignment="1" applyProtection="1">
      <alignment horizontal="left" vertical="center" wrapText="1"/>
      <protection hidden="1"/>
    </xf>
    <xf numFmtId="0" fontId="2" fillId="0" borderId="0" xfId="93" applyFont="1" applyFill="1" applyBorder="1" applyAlignment="1" applyProtection="1">
      <alignment horizontal="left" vertical="center" wrapText="1"/>
      <protection hidden="1"/>
    </xf>
    <xf numFmtId="0" fontId="2" fillId="0" borderId="24" xfId="93" applyFont="1" applyFill="1" applyBorder="1" applyAlignment="1" applyProtection="1">
      <alignment horizontal="left" vertical="center" wrapText="1"/>
      <protection hidden="1"/>
    </xf>
    <xf numFmtId="0" fontId="11" fillId="0" borderId="16" xfId="93" applyFont="1" applyBorder="1" applyAlignment="1" applyProtection="1">
      <alignment horizontal="center" vertical="center" wrapText="1"/>
      <protection hidden="1"/>
    </xf>
    <xf numFmtId="0" fontId="11" fillId="0" borderId="0" xfId="93" applyFont="1" applyBorder="1" applyAlignment="1" applyProtection="1">
      <alignment horizontal="center" vertical="center" wrapText="1"/>
      <protection hidden="1"/>
    </xf>
    <xf numFmtId="0" fontId="11" fillId="0" borderId="24" xfId="93" applyFont="1" applyBorder="1" applyAlignment="1" applyProtection="1">
      <alignment horizontal="center" vertical="center" wrapText="1"/>
      <protection hidden="1"/>
    </xf>
    <xf numFmtId="0" fontId="3" fillId="0" borderId="16" xfId="93" applyFont="1" applyBorder="1" applyAlignment="1" applyProtection="1">
      <alignment horizontal="right" vertical="center"/>
      <protection hidden="1"/>
    </xf>
    <xf numFmtId="0" fontId="3" fillId="0" borderId="24" xfId="93" applyFont="1" applyBorder="1" applyAlignment="1" applyProtection="1">
      <alignment horizontal="right"/>
      <protection hidden="1"/>
    </xf>
    <xf numFmtId="49" fontId="2" fillId="0" borderId="26" xfId="9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6" xfId="93" applyFont="1" applyBorder="1" applyAlignment="1" applyProtection="1">
      <alignment horizontal="right" vertical="center" wrapText="1"/>
      <protection hidden="1"/>
    </xf>
    <xf numFmtId="0" fontId="1" fillId="0" borderId="24" xfId="93" applyFont="1" applyBorder="1" applyAlignment="1" applyProtection="1">
      <alignment horizontal="right" wrapText="1"/>
      <protection hidden="1"/>
    </xf>
    <xf numFmtId="0" fontId="2" fillId="0" borderId="26" xfId="93" applyFont="1" applyFill="1" applyBorder="1" applyAlignment="1" applyProtection="1">
      <alignment horizontal="left" vertical="center"/>
      <protection hidden="1" locked="0"/>
    </xf>
    <xf numFmtId="0" fontId="2" fillId="0" borderId="27" xfId="93" applyFont="1" applyFill="1" applyBorder="1" applyAlignment="1" applyProtection="1">
      <alignment horizontal="left" vertical="center"/>
      <protection hidden="1" locked="0"/>
    </xf>
    <xf numFmtId="0" fontId="2" fillId="0" borderId="28" xfId="93" applyFont="1" applyFill="1" applyBorder="1" applyAlignment="1" applyProtection="1">
      <alignment horizontal="left" vertical="center"/>
      <protection hidden="1" locked="0"/>
    </xf>
    <xf numFmtId="1" fontId="2" fillId="0" borderId="26" xfId="93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93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93" applyFont="1" applyFill="1" applyBorder="1" applyAlignment="1">
      <alignment horizontal="left" vertical="center"/>
      <protection/>
    </xf>
    <xf numFmtId="0" fontId="3" fillId="0" borderId="28" xfId="93" applyFont="1" applyFill="1" applyBorder="1" applyAlignment="1">
      <alignment horizontal="left" vertical="center"/>
      <protection/>
    </xf>
    <xf numFmtId="0" fontId="4" fillId="0" borderId="26" xfId="54" applyFill="1" applyBorder="1" applyAlignment="1" applyProtection="1">
      <alignment wrapText="1"/>
      <protection hidden="1" locked="0"/>
    </xf>
    <xf numFmtId="0" fontId="13" fillId="0" borderId="27" xfId="54" applyFont="1" applyFill="1" applyBorder="1" applyAlignment="1" applyProtection="1">
      <alignment/>
      <protection hidden="1" locked="0"/>
    </xf>
    <xf numFmtId="0" fontId="13" fillId="0" borderId="28" xfId="54" applyFont="1" applyFill="1" applyBorder="1" applyAlignment="1" applyProtection="1">
      <alignment/>
      <protection hidden="1" locked="0"/>
    </xf>
    <xf numFmtId="0" fontId="4" fillId="0" borderId="26" xfId="54" applyFill="1" applyBorder="1" applyAlignment="1" applyProtection="1">
      <alignment/>
      <protection hidden="1" locked="0"/>
    </xf>
    <xf numFmtId="0" fontId="2" fillId="0" borderId="27" xfId="93" applyFont="1" applyFill="1" applyBorder="1" applyAlignment="1" applyProtection="1">
      <alignment/>
      <protection hidden="1" locked="0"/>
    </xf>
    <xf numFmtId="0" fontId="2" fillId="0" borderId="28" xfId="93" applyFont="1" applyFill="1" applyBorder="1" applyAlignment="1" applyProtection="1">
      <alignment/>
      <protection hidden="1" locked="0"/>
    </xf>
    <xf numFmtId="0" fontId="3" fillId="0" borderId="27" xfId="93" applyFont="1" applyFill="1" applyBorder="1" applyAlignment="1">
      <alignment horizontal="left"/>
      <protection/>
    </xf>
    <xf numFmtId="0" fontId="3" fillId="0" borderId="28" xfId="93" applyFont="1" applyFill="1" applyBorder="1" applyAlignment="1">
      <alignment horizontal="left"/>
      <protection/>
    </xf>
    <xf numFmtId="0" fontId="3" fillId="0" borderId="0" xfId="93" applyFont="1" applyBorder="1" applyAlignment="1" applyProtection="1">
      <alignment horizontal="right"/>
      <protection hidden="1"/>
    </xf>
    <xf numFmtId="0" fontId="3" fillId="0" borderId="0" xfId="93" applyFont="1" applyBorder="1" applyAlignment="1" applyProtection="1">
      <alignment horizontal="right" vertical="center"/>
      <protection hidden="1"/>
    </xf>
    <xf numFmtId="0" fontId="3" fillId="0" borderId="16" xfId="93" applyFont="1" applyBorder="1" applyAlignment="1" applyProtection="1">
      <alignment horizontal="center" vertical="center"/>
      <protection hidden="1"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horizontal="center"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vertical="center"/>
      <protection/>
    </xf>
    <xf numFmtId="0" fontId="3" fillId="0" borderId="0" xfId="93" applyFont="1" applyBorder="1" applyAlignment="1">
      <alignment horizontal="center"/>
      <protection/>
    </xf>
    <xf numFmtId="0" fontId="3" fillId="0" borderId="24" xfId="93" applyFont="1" applyBorder="1" applyAlignment="1">
      <alignment horizontal="center"/>
      <protection/>
    </xf>
    <xf numFmtId="0" fontId="2" fillId="0" borderId="26" xfId="93" applyFont="1" applyFill="1" applyBorder="1" applyAlignment="1" applyProtection="1">
      <alignment horizontal="right" vertical="center"/>
      <protection hidden="1" locked="0"/>
    </xf>
    <xf numFmtId="0" fontId="3" fillId="0" borderId="27" xfId="93" applyFont="1" applyFill="1" applyBorder="1" applyAlignment="1">
      <alignment/>
      <protection/>
    </xf>
    <xf numFmtId="0" fontId="3" fillId="0" borderId="28" xfId="93" applyFont="1" applyFill="1" applyBorder="1" applyAlignment="1">
      <alignment/>
      <protection/>
    </xf>
    <xf numFmtId="0" fontId="3" fillId="0" borderId="0" xfId="93" applyFont="1" applyBorder="1" applyAlignment="1" applyProtection="1">
      <alignment vertical="top" wrapText="1"/>
      <protection hidden="1"/>
    </xf>
    <xf numFmtId="0" fontId="3" fillId="0" borderId="0" xfId="93" applyFont="1" applyBorder="1" applyAlignment="1" applyProtection="1">
      <alignment wrapText="1"/>
      <protection hidden="1"/>
    </xf>
    <xf numFmtId="0" fontId="3" fillId="0" borderId="0" xfId="93" applyFont="1" applyBorder="1" applyAlignment="1" applyProtection="1">
      <alignment horizontal="center" vertical="top"/>
      <protection hidden="1"/>
    </xf>
    <xf numFmtId="0" fontId="3" fillId="0" borderId="0" xfId="93" applyFont="1" applyBorder="1" applyAlignment="1" applyProtection="1">
      <alignment horizontal="center"/>
      <protection hidden="1"/>
    </xf>
    <xf numFmtId="0" fontId="3" fillId="0" borderId="17" xfId="93" applyFont="1" applyBorder="1" applyAlignment="1" applyProtection="1">
      <alignment horizontal="center"/>
      <protection hidden="1"/>
    </xf>
    <xf numFmtId="0" fontId="3" fillId="0" borderId="24" xfId="93" applyFont="1" applyBorder="1" applyAlignment="1" applyProtection="1">
      <alignment horizontal="right" wrapText="1"/>
      <protection hidden="1"/>
    </xf>
    <xf numFmtId="49" fontId="2" fillId="0" borderId="26" xfId="9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9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93" applyNumberFormat="1" applyFont="1" applyFill="1" applyBorder="1" applyAlignment="1" applyProtection="1">
      <alignment horizontal="left" vertical="center"/>
      <protection hidden="1" locked="0"/>
    </xf>
    <xf numFmtId="0" fontId="10" fillId="0" borderId="30" xfId="93" applyFont="1" applyBorder="1" applyAlignment="1">
      <alignment/>
      <protection/>
    </xf>
    <xf numFmtId="0" fontId="10" fillId="0" borderId="17" xfId="93" applyFont="1" applyBorder="1" applyAlignment="1">
      <alignment/>
      <protection/>
    </xf>
    <xf numFmtId="0" fontId="3" fillId="0" borderId="0" xfId="93" applyFont="1" applyBorder="1" applyAlignment="1" applyProtection="1">
      <alignment vertical="center"/>
      <protection hidden="1"/>
    </xf>
    <xf numFmtId="0" fontId="3" fillId="0" borderId="31" xfId="93" applyFont="1" applyBorder="1" applyAlignment="1" applyProtection="1">
      <alignment horizontal="center" vertical="top"/>
      <protection hidden="1"/>
    </xf>
    <xf numFmtId="0" fontId="3" fillId="0" borderId="31" xfId="93" applyFont="1" applyBorder="1" applyAlignment="1">
      <alignment horizontal="center"/>
      <protection/>
    </xf>
    <xf numFmtId="0" fontId="3" fillId="0" borderId="32" xfId="93" applyFont="1" applyBorder="1" applyAlignment="1">
      <alignment/>
      <protection/>
    </xf>
    <xf numFmtId="0" fontId="3" fillId="0" borderId="27" xfId="93" applyFont="1" applyFill="1" applyBorder="1" applyAlignment="1">
      <alignment/>
      <protection/>
    </xf>
    <xf numFmtId="0" fontId="3" fillId="0" borderId="28" xfId="93" applyFont="1" applyFill="1" applyBorder="1" applyAlignment="1">
      <alignment/>
      <protection/>
    </xf>
    <xf numFmtId="0" fontId="3" fillId="0" borderId="27" xfId="93" applyFont="1" applyFill="1" applyBorder="1" applyAlignment="1" applyProtection="1">
      <alignment horizontal="center" vertical="top"/>
      <protection hidden="1"/>
    </xf>
    <xf numFmtId="0" fontId="3" fillId="0" borderId="27" xfId="93" applyFont="1" applyFill="1" applyBorder="1" applyAlignment="1" applyProtection="1">
      <alignment horizontal="center"/>
      <protection hidden="1"/>
    </xf>
    <xf numFmtId="49" fontId="4" fillId="0" borderId="26" xfId="54" applyNumberFormat="1" applyFill="1" applyBorder="1" applyAlignment="1" applyProtection="1">
      <alignment horizontal="left" vertical="center"/>
      <protection hidden="1" locked="0"/>
    </xf>
    <xf numFmtId="0" fontId="18" fillId="0" borderId="0" xfId="99" applyFont="1" applyBorder="1" applyAlignment="1" applyProtection="1">
      <alignment horizontal="left"/>
      <protection hidden="1"/>
    </xf>
    <xf numFmtId="0" fontId="19" fillId="0" borderId="0" xfId="99" applyFont="1" applyBorder="1" applyAlignment="1">
      <alignment/>
      <protection/>
    </xf>
    <xf numFmtId="0" fontId="14" fillId="0" borderId="0" xfId="99" applyFont="1" applyBorder="1" applyAlignment="1" applyProtection="1">
      <alignment horizontal="left"/>
      <protection hidden="1"/>
    </xf>
    <xf numFmtId="0" fontId="9" fillId="0" borderId="0" xfId="99" applyBorder="1" applyAlignment="1">
      <alignment/>
      <protection/>
    </xf>
    <xf numFmtId="0" fontId="9" fillId="0" borderId="24" xfId="99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99" applyFont="1" applyFill="1" applyBorder="1" applyAlignment="1" applyProtection="1">
      <alignment horizontal="center" vertical="center"/>
      <protection hidden="1"/>
    </xf>
    <xf numFmtId="14" fontId="7" fillId="0" borderId="0" xfId="9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9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9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99" applyFont="1" applyAlignment="1">
      <alignment/>
      <protection/>
    </xf>
    <xf numFmtId="0" fontId="16" fillId="0" borderId="0" xfId="99" applyFont="1" applyBorder="1" applyAlignment="1">
      <alignment horizontal="justify" vertical="top" wrapText="1"/>
      <protection/>
    </xf>
    <xf numFmtId="0" fontId="9" fillId="0" borderId="0" xfId="99" applyAlignment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 3" xfId="55"/>
    <cellStyle name="Input" xfId="56"/>
    <cellStyle name="Linked Cell" xfId="57"/>
    <cellStyle name="Neutral" xfId="58"/>
    <cellStyle name="Normal 10" xfId="59"/>
    <cellStyle name="Normal 10 2 3" xfId="60"/>
    <cellStyle name="Normal 1000" xfId="61"/>
    <cellStyle name="Normal 1001" xfId="62"/>
    <cellStyle name="Normal 1002" xfId="63"/>
    <cellStyle name="Normal 1003" xfId="64"/>
    <cellStyle name="Normal 1021" xfId="65"/>
    <cellStyle name="Normal 1022" xfId="66"/>
    <cellStyle name="Normal 1024" xfId="67"/>
    <cellStyle name="Normal 11" xfId="68"/>
    <cellStyle name="Normal 14" xfId="69"/>
    <cellStyle name="Normal 2" xfId="70"/>
    <cellStyle name="Normal 2 10" xfId="71"/>
    <cellStyle name="Normal 2 131" xfId="72"/>
    <cellStyle name="Normal 2 2" xfId="73"/>
    <cellStyle name="Normal 2 2 2" xfId="74"/>
    <cellStyle name="Normal 2 3" xfId="75"/>
    <cellStyle name="Normal 2 3 2" xfId="76"/>
    <cellStyle name="Normal 2 4" xfId="77"/>
    <cellStyle name="Normal 2 5" xfId="78"/>
    <cellStyle name="Normal 2 6" xfId="79"/>
    <cellStyle name="Normal 3" xfId="80"/>
    <cellStyle name="Normal 3 2" xfId="81"/>
    <cellStyle name="Normal 3 3" xfId="82"/>
    <cellStyle name="Normal 4" xfId="83"/>
    <cellStyle name="Normal 4 2" xfId="84"/>
    <cellStyle name="Normal 5" xfId="85"/>
    <cellStyle name="Normal 5 2" xfId="86"/>
    <cellStyle name="Normal 5 3" xfId="87"/>
    <cellStyle name="Normal 6" xfId="88"/>
    <cellStyle name="Normal 6 2" xfId="89"/>
    <cellStyle name="Normal 7" xfId="90"/>
    <cellStyle name="Normal 8" xfId="91"/>
    <cellStyle name="Normal 9" xfId="92"/>
    <cellStyle name="Normal_TFI-POD" xfId="93"/>
    <cellStyle name="Note" xfId="94"/>
    <cellStyle name="Obično_Knjiga2" xfId="95"/>
    <cellStyle name="Output" xfId="96"/>
    <cellStyle name="Percent" xfId="97"/>
    <cellStyle name="Percent 2" xfId="98"/>
    <cellStyle name="Style 1" xfId="99"/>
    <cellStyle name="Style 1 2" xfId="100"/>
    <cellStyle name="Title" xfId="101"/>
    <cellStyle name="Total" xfId="102"/>
    <cellStyle name="Warning Text" xfId="10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thedral%20Rocks\Business%20Plans\2007-08%20Business%20Plan\CRWF%20Budg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FINANCIACION\ADQUISICIONES\NUON\DA%20VINCI\VALORACION\20051205%20valoracion%20DCF%20Da%20Vinc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management\Project%20financial%20models\Woodlawn\WindUtility_4.1.2.7_Woodlawn_031005_EH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yG1_con_filtro_v3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Corporate%20submission%20-%2017th%20Augu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DOCUME~1\KWINSA\LOCALS~1\Temp\Archivos\JOSE%20LUIS%20PANDO\Axarquia\TRABAJOS\OFERTAS\AITOR\Iregua-RiojaMedia\Logro&#241;o\Logro&#241;oEx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ZREC\Howard\1%20-%20Projects\Old\800%20-%20Iowa\IOWA_MODEL_1207_Base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Documents%20and%20Settings\ana\Configuraci&#243;n%20local\Archivos%20temporales%20de%20Internet\OLK50\cierre%20feb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WINDOWS\Archivos%20temporales%20de%20Internet\Content.IE5\01E789IF\febrero03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16g032\Jodar\Financiaci&#243;n%20Proyectos\Espa&#241;a\ehn\informacion%202003\modelo%202003\primer%20semestre\Standalone%20EHN_28_04_09_Master%20v55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sanchezdeibarguen\Configuraci&#243;n%20local\Archivos%20temporales%20de%20Internet\OLK177\20031126%20TIR%20adquisici&#243;n%20Ala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RROSE\LOCALS~1\Temp\Analisis%20BP%202005-2009%20%20(version%206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aaa_dpm%20work\capital%20charge%20rate\capital%20charge%20rate%20too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Mesirow%2061.5MW%20Sample%20Proje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Origination\Analysis\Project%20Portfolio\1%20Development%20Model\HT%20Wind%20Development%20Portfolio%20ver9%2023Nov05%20(SBay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AssetMan%20submission%20-%2017th%20Augu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IERA\FINANCIACION\PLANES%20DE%20EMPRESA\NACIONALES\SOS%20DEL%20REY%20CAT&#211;LICO\P.E%20Estand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Documents%20and%20Settings\snickey\Local%20Settings\Temporary%20Internet%20Files\OLK2D9\1850664_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E\INDONES\JEXIM44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Blue%20Canyon%20Wind%20Project%20-%20130MW.unleverag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olargenix\2006%20Budget\SGE06\SGEBSN18_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nencias\BSVE05\creacionval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MP\1H%20Fi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V%20E%20N%20T%20A%20S\A&#241;o%201999\VTAS-99EE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LATEST~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Documents%20and%20Settings\jsole\Configuraci&#243;n%20local\Archivos%20temporales%20de%20Internet\OLK5\PE's%20Presupuesto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janzek\AppData\Local\Temp\Prog_ZGBZ_2016-zadnji%2030.11.2016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pain\Valoracion%20Empresas\Chiclana\Proyecto%20Chiclan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My%20Documents\MARAVEN\Profalca\prof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FBS%20Student\Local%20Settings\Temporary%20Internet%20Files\OLK62\Documents%20and%20Settings\hlee\Local%20Settings\Temporary%20Internet%20Files\OLKA7\WTG-BOP-Compare-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Carlos%20Arilla\Pridesa\Accounting\Reporting\Thames%20Water%20templates\Investment%20model\Investment%20Model%20-%20Noja%20v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MOD2511F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W\TW%20Financial%20models\ASCOT%20Model\Ascot%20-%20Modelo%203CBA9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se\chillon\MOD1612f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s\2008%20Budget\2008%20Budget%20Master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njigovodstvo\Klijenti\Z\Zagrebacka%20burza\2018\Izvjestaji\03-2018\ZSE%20RDG%2003-2018%20pomocne%20tabele%20ver%201xl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finances\Documents%20and%20Settings\User\Local%20Settings\Temporary%20Internet%20Files\OLK5FC\Time%20Billing%20May%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%20DE%20GESTION\Contabilidad%20Anal&#237;tica\Cierres%20C.%20Anal&#237;tica\2006\10%20Octubre\CONSOLIDADO\P&amp;G%20Consolidado%20ACTIVIDADES%20septiembre%202006%20para%20octub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Kwtarif%20dism%20activo%20sv%204-00re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CRWF\CRWF%20Budget%202007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  <sheetName val="Assumptions"/>
      <sheetName val="CRWF PL"/>
      <sheetName val="CRWF BS"/>
      <sheetName val="CRWF CF"/>
      <sheetName val="R40's-Assumptions"/>
      <sheetName val="R40's-Calculations"/>
      <sheetName val="R40's Financing"/>
      <sheetName val="R40's-Cashflow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aloración DCF"/>
      <sheetName val="Hipótesis"/>
      <sheetName val="Calculos"/>
      <sheetName val="P&amp;L y FC por Parque"/>
      <sheetName val="Partidas por Parque"/>
      <sheetName val="Ctas Anuales"/>
      <sheetName val="Endeudamiento"/>
      <sheetName val="Ajustes Valoración"/>
      <sheetName val="FC"/>
      <sheetName val="VR"/>
      <sheetName val="VR (2)"/>
      <sheetName val="Información Citi"/>
      <sheetName val="valoración_DCF"/>
      <sheetName val="P&amp;L_y_FC_por_Parque"/>
      <sheetName val="Partidas_por_Parque"/>
      <sheetName val="Ctas_Anuales"/>
      <sheetName val="Ajustes_Valoración"/>
      <sheetName val="VR_(2)"/>
      <sheetName val="Información_Cit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"/>
      <sheetName val="Contents"/>
      <sheetName val="Assumptions SC"/>
      <sheetName val="KeyDatesA"/>
      <sheetName val="Structure A"/>
      <sheetName val="WC A"/>
      <sheetName val="Flag FA"/>
      <sheetName val="Rates FA"/>
      <sheetName val="Gen BA"/>
      <sheetName val="Rev FA"/>
      <sheetName val="Opex BA"/>
      <sheetName val="Capex A"/>
      <sheetName val="Mntnc A"/>
      <sheetName val="SDebt A"/>
      <sheetName val="JDebt A"/>
      <sheetName val="Output SC"/>
      <sheetName val="Rev FO"/>
      <sheetName val="Exp FO"/>
      <sheetName val="Mntnc O"/>
      <sheetName val="Capex FO"/>
      <sheetName val="SDebt FO"/>
      <sheetName val="JDebt FO"/>
      <sheetName val="DepnAcc FO"/>
      <sheetName val="DepnTax FO"/>
      <sheetName val="CorpTax FO"/>
      <sheetName val="PL FO"/>
      <sheetName val="BalSht FO"/>
      <sheetName val="Cflow FO"/>
      <sheetName val="Valn FO"/>
      <sheetName val="BriefValn BO"/>
      <sheetName val="ExtSumm BO"/>
      <sheetName val="Lookup SC"/>
      <sheetName val="GL"/>
      <sheetName val="Debt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VDRE_DATACACHE"/>
      <sheetName val="PyG"/>
      <sheetName val="Intco_APROV"/>
      <sheetName val="Intco_62"/>
      <sheetName val="Intco_70"/>
      <sheetName val="Intco_730"/>
      <sheetName val="Intco_75"/>
      <sheetName val="Intco_66"/>
      <sheetName val="Intco_691"/>
      <sheetName val="Intco_76"/>
      <sheetName val="Intco_762"/>
      <sheetName val="Intco_763"/>
      <sheetName val="Intco_REP"/>
      <sheetName val="Filtro_divisiones"/>
      <sheetName val="Filtro_área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orporate"/>
      <sheetName val="Lis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pEdar"/>
      <sheetName val="ANÁLISIS"/>
      <sheetName val="laborato"/>
      <sheetName val="Personal"/>
      <sheetName val="M.Aux"/>
      <sheetName val="Organ."/>
      <sheetName val="elecEDAR"/>
      <sheetName val="LODOS"/>
      <sheetName val="C-fijosEdar"/>
      <sheetName val="C-variab"/>
      <sheetName val="RESUMEN Edar"/>
      <sheetName val="HOJAS 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800"/>
      <sheetName val="Sum Financials_yr"/>
      <sheetName val="Cash Flow"/>
      <sheetName val="Net Analysis(1)"/>
      <sheetName val="Cash Flow (2)"/>
      <sheetName val="Net_analysis"/>
      <sheetName val="Payment_timing"/>
      <sheetName val="Assume"/>
      <sheetName val="Assume2"/>
      <sheetName val="Sum Financials"/>
      <sheetName val="O&amp;M Costs"/>
      <sheetName val="Loans"/>
      <sheetName val="Mon Rev"/>
      <sheetName val="Mon Energy_a"/>
      <sheetName val="CapBudget"/>
      <sheetName val="Cons&amp;Dep"/>
      <sheetName val="Forecast&amp;ConstrInt"/>
      <sheetName val="Scultper"/>
      <sheetName val="PTC &amp; Interest Inc"/>
      <sheetName val="Tax Shield"/>
      <sheetName val="HenPricing_a"/>
      <sheetName val="Prop Taxes_a"/>
      <sheetName val="Iowa Income Tax"/>
      <sheetName val="Dev Bud"/>
      <sheetName val="EXP SUM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rdos"/>
      <sheetName val="intragrupo"/>
      <sheetName val="PERIODIFICACIONES"/>
      <sheetName val="AEF"/>
      <sheetName val="IMA"/>
      <sheetName val="CRITERI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rdos"/>
      <sheetName val="balance"/>
      <sheetName val="intragrupo"/>
      <sheetName val="PERIODIFICACIONES"/>
      <sheetName val="AEF"/>
      <sheetName val="IMA"/>
      <sheetName val="CRITERIO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Consolidado P&amp;L"/>
      <sheetName val="P&amp;L"/>
      <sheetName val="BS"/>
      <sheetName val="CFS"/>
      <sheetName val="Inversiones"/>
      <sheetName val="Impuestos"/>
      <sheetName val="Hipotesis Gral"/>
      <sheetName val="EHN Individual Eólico"/>
      <sheetName val="Calc. Deuda Neta"/>
      <sheetName val="EHN Individual Minihidraúlico"/>
      <sheetName val="EHN Individual Solar"/>
      <sheetName val="EHN Individual Biomasa"/>
      <sheetName val="Eólico Nacional"/>
      <sheetName val="Eólico Internacional"/>
      <sheetName val="Biodiesel Tar."/>
      <sheetName val="Biodiesel Castell."/>
      <sheetName val="Biodiesel Cap."/>
      <sheetName val="Bioetanol"/>
      <sheetName val="Llave en Mano"/>
      <sheetName val="Ingetur Nav."/>
      <sheetName val="Ingetur Valencia"/>
      <sheetName val="Deprec. por Instal."/>
      <sheetName val="Fiscal Ing"/>
      <sheetName val="Depr"/>
      <sheetName val="Amort"/>
      <sheetName val="Conv. Debt"/>
      <sheetName val="Preferred"/>
      <sheetName val="Conv. Pref."/>
      <sheetName val="Controls"/>
      <sheetName val="Options"/>
      <sheetName val="Tax"/>
      <sheetName val="Debt"/>
      <sheetName val="Assump"/>
      <sheetName val="Shares Outstanding"/>
      <sheetName val="2003e Ind"/>
      <sheetName val="PrintMacro"/>
      <sheetName val="DebtMacro"/>
      <sheetName val="Module1"/>
      <sheetName val="Consolidado_P&amp;L"/>
      <sheetName val="Hipotesis_Gral"/>
      <sheetName val="EHN_Individual_Eólico"/>
      <sheetName val="Calc__Deuda_Neta"/>
      <sheetName val="EHN_Individual_Minihidraúlico"/>
      <sheetName val="EHN_Individual_Solar"/>
      <sheetName val="EHN_Individual_Biomasa"/>
      <sheetName val="Eólico_Nacional"/>
      <sheetName val="Eólico_Internacional"/>
      <sheetName val="Biodiesel_Tar_"/>
      <sheetName val="Biodiesel_Castell_"/>
      <sheetName val="Biodiesel_Cap_"/>
      <sheetName val="Llave_en_Mano"/>
      <sheetName val="Ingetur_Nav_"/>
      <sheetName val="Ingetur_Valencia"/>
      <sheetName val="Deprec__por_Instal_"/>
      <sheetName val="Fiscal_Ing"/>
      <sheetName val="Conv__Debt"/>
      <sheetName val="Conv__Pref_"/>
      <sheetName val="Shares_Outstanding"/>
      <sheetName val="2003e_Ind"/>
      <sheetName val="Consolidado_P&amp;L1"/>
      <sheetName val="Hipotesis_Gral1"/>
      <sheetName val="EHN_Individual_Eólico1"/>
      <sheetName val="Calc__Deuda_Neta1"/>
      <sheetName val="EHN_Individual_Minihidraúlico1"/>
      <sheetName val="EHN_Individual_Solar1"/>
      <sheetName val="EHN_Individual_Biomasa1"/>
      <sheetName val="Eólico_Nacional1"/>
      <sheetName val="Eólico_Internacional1"/>
      <sheetName val="Biodiesel_Tar_1"/>
      <sheetName val="Biodiesel_Castell_1"/>
      <sheetName val="Biodiesel_Cap_1"/>
      <sheetName val="Llave_en_Mano1"/>
      <sheetName val="Ingetur_Nav_1"/>
      <sheetName val="Ingetur_Valencia1"/>
      <sheetName val="Deprec__por_Instal_1"/>
      <sheetName val="Fiscal_Ing1"/>
      <sheetName val="Conv__Debt1"/>
      <sheetName val="Conv__Pref_1"/>
      <sheetName val="Shares_Outstanding1"/>
      <sheetName val="2003e_Ind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R EHN"/>
      <sheetName val="AEGA"/>
      <sheetName val="kW TARIFA"/>
      <sheetName val="CLM 1"/>
      <sheetName val="CLMresto"/>
      <sheetName val="Alabe-Luria"/>
      <sheetName val="Alabe-Salas"/>
      <sheetName val="Alabe-CL"/>
      <sheetName val="Alabe SA"/>
      <sheetName val="Datos"/>
      <sheetName val="Índices"/>
      <sheetName val="TIR_EHN"/>
      <sheetName val="kW_TARIFA"/>
      <sheetName val="CLM_1"/>
      <sheetName val="Alabe_SA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 (3)"/>
      <sheetName val="Hoja2 (2)"/>
      <sheetName val="Chart data"/>
      <sheetName val="KEY FIGURES"/>
      <sheetName val="EVA HYP VS MIS"/>
      <sheetName val="EVA ANALYISIS"/>
      <sheetName val="EVA"/>
      <sheetName val="Tabelle1"/>
      <sheetName val="KF GROSS MARGIN"/>
      <sheetName val="KF 2005 BY UNITS"/>
      <sheetName val="bp1+bp2+dp"/>
      <sheetName val="CAPEX &amp; INVESTMENTS"/>
      <sheetName val="HEADCOUNT"/>
      <sheetName val="TOTAL"/>
      <sheetName val="OVERHEADS"/>
      <sheetName val="DEVELOPMENT"/>
      <sheetName val="PORTUGAL"/>
      <sheetName val="ITALIA"/>
      <sheetName val="O&amp;M"/>
      <sheetName val="D&amp;C INTERNATIONAL"/>
      <sheetName val="D&amp;C"/>
      <sheetName val="2005 (2)"/>
      <sheetName val="2006 (2)"/>
      <sheetName val="2007 (2)"/>
      <sheetName val="2008 (2)"/>
      <sheetName val="2009 (2)"/>
      <sheetName val="parametros"/>
      <sheetName val="0.5 Anexo Sdes. Accion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cr caclu"/>
      <sheetName val="Assum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yTools"/>
      <sheetName val="Cover"/>
      <sheetName val="TOC"/>
      <sheetName val="Summary"/>
      <sheetName val="Reconciliation"/>
      <sheetName val="Assumptions"/>
      <sheetName val="DevCon"/>
      <sheetName val="Operations"/>
      <sheetName val="Debt"/>
      <sheetName val="Accounting"/>
      <sheetName val="Tax"/>
      <sheetName val="Consolidated Financials"/>
      <sheetName val="LLC Financials"/>
      <sheetName val="Notes"/>
      <sheetName val="Scenarios"/>
      <sheetName val="Project LLC Cash Flow"/>
      <sheetName val="Net AT Consolidated"/>
      <sheetName val="ccr caclu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Output 1"/>
      <sheetName val="Output 2"/>
      <sheetName val="Output 3"/>
      <sheetName val="Output 4"/>
      <sheetName val="Output 5"/>
      <sheetName val="Output 6"/>
      <sheetName val="Output 7"/>
      <sheetName val="Report1"/>
      <sheetName val="Input"/>
      <sheetName val="Cash Flow Annual"/>
      <sheetName val="Portfolio Annual"/>
      <sheetName val="Portfolio SemiAnnual"/>
      <sheetName val="Portfolio Quarterly"/>
      <sheetName val="Cash Flow 1"/>
      <sheetName val="Cash Flow 2"/>
      <sheetName val="Cash Flow 3"/>
      <sheetName val="Cash Flow 4"/>
      <sheetName val="Cash Flow 5"/>
      <sheetName val="Cash Flow 6"/>
      <sheetName val="Cash Flow 7"/>
      <sheetName val="MWh"/>
      <sheetName val="Price Curves"/>
      <sheetName val="Annual Costs"/>
      <sheetName val="WTG Package"/>
      <sheetName val="Project"/>
      <sheetName val="RpayInt Profile"/>
      <sheetName val="Rate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sset Management"/>
      <sheetName val="Assumptions"/>
      <sheetName val="Lists"/>
      <sheetName val="Item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ubio FRes."/>
      <sheetName val="EHN"/>
      <sheetName val="Datos"/>
      <sheetName val="Rubio_FRes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Summary Sheet"/>
      <sheetName val="Other Inputs"/>
      <sheetName val="Amortization Input"/>
      <sheetName val="Sources and Uses"/>
      <sheetName val="Proj. Csh FL. &amp;Total Equity CF"/>
      <sheetName val="Net Income "/>
      <sheetName val="Cash Flow to Equity"/>
      <sheetName val="annual equity accts"/>
      <sheetName val="Quart. Allocation, PTC, Sale"/>
      <sheetName val="Summary of Rev. &amp; Costs"/>
      <sheetName val="Debt"/>
      <sheetName val="Debt Chart"/>
      <sheetName val="Rev. &amp; Cost Detail"/>
      <sheetName val="Reserve Accounts"/>
      <sheetName val="BOP Costs"/>
      <sheetName val="Construction Interest"/>
      <sheetName val="Annual Rev. &amp; Costs"/>
      <sheetName val="Annual CF to Equity"/>
      <sheetName val="Annual Proj. Cash Flows"/>
      <sheetName val="Book Depreciation"/>
      <sheetName val="Tax Depreciation"/>
      <sheetName val="Depr. Tables"/>
      <sheetName val="Summary of Reserve Acct Bal. "/>
      <sheetName val="Extra Debt Types"/>
      <sheetName val="PTC Caculation"/>
      <sheetName val="Lists"/>
      <sheetName val="Landowners"/>
      <sheetName val="reserved"/>
      <sheetName val="Summar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RR"/>
      <sheetName val="NPV of Agreements"/>
      <sheetName val="Model"/>
      <sheetName val="NPV_of_Agreemen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ster Summary"/>
      <sheetName val="M2"/>
      <sheetName val="Summary"/>
      <sheetName val="Random Numbers"/>
      <sheetName val="ACCOUNTS"/>
      <sheetName val="SENSITIVITY ANALYSIS"/>
      <sheetName val="Debt"/>
      <sheetName val="CLOSING SOURCES &amp; USES "/>
      <sheetName val="PROJECT DISTRIBUTIONS"/>
      <sheetName val="INVESTOR ALLOCATIONS"/>
      <sheetName val="PROJECT STATEMENT"/>
      <sheetName val="RETURN SUMMARY"/>
      <sheetName val="QUARTERLY INVESTOR RETURN"/>
      <sheetName val="Capital Accounts (2)"/>
      <sheetName val="Detail"/>
      <sheetName val="Draws"/>
      <sheetName val="Tax"/>
      <sheetName val="Capital Accounts (1)"/>
      <sheetName val="Prices"/>
      <sheetName val="D&amp;A"/>
      <sheetName val="Reserve Accounts"/>
      <sheetName val="Summary Shee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ABOR SUM"/>
      <sheetName val="LABOR CASH"/>
      <sheetName val="EMP SUM"/>
      <sheetName val="S1"/>
      <sheetName val="S2"/>
      <sheetName val="S3"/>
      <sheetName val="S4"/>
      <sheetName val="S5"/>
      <sheetName val="S6"/>
      <sheetName val="S7"/>
      <sheetName val="6051"/>
      <sheetName val="6052"/>
      <sheetName val="6053"/>
      <sheetName val="6061"/>
      <sheetName val="6062"/>
      <sheetName val="6063"/>
      <sheetName val="REV SUM"/>
      <sheetName val="5004"/>
      <sheetName val="5005"/>
      <sheetName val="EXP SUM"/>
      <sheetName val="DEP-CURRENT"/>
      <sheetName val="DEP-PRIOR"/>
      <sheetName val="P-TRAIN"/>
      <sheetName val="S-TRAIN"/>
      <sheetName val="TRAVEL"/>
      <sheetName val="7001"/>
      <sheetName val="7002"/>
      <sheetName val="7003"/>
      <sheetName val="7004"/>
      <sheetName val="7006"/>
      <sheetName val="7007"/>
      <sheetName val="7009"/>
      <sheetName val="7011"/>
      <sheetName val="7012"/>
      <sheetName val="7013"/>
      <sheetName val="7022"/>
      <sheetName val="7032"/>
      <sheetName val="7041"/>
      <sheetName val="7046"/>
      <sheetName val="7047"/>
      <sheetName val="7063"/>
      <sheetName val="7071"/>
      <sheetName val="7072"/>
      <sheetName val="7073"/>
      <sheetName val="7074"/>
      <sheetName val="7075"/>
      <sheetName val="7081"/>
      <sheetName val="7082"/>
      <sheetName val="7091"/>
      <sheetName val="7092"/>
      <sheetName val="7093"/>
      <sheetName val="7094"/>
      <sheetName val="7095"/>
      <sheetName val="7096"/>
      <sheetName val="7311"/>
      <sheetName val="7313"/>
      <sheetName val="7315"/>
      <sheetName val="7321"/>
      <sheetName val="7331"/>
      <sheetName val="7351"/>
      <sheetName val="7375"/>
      <sheetName val="8101"/>
      <sheetName val="CAPITAL"/>
      <sheetName val="ACT"/>
      <sheetName val="BUD"/>
      <sheetName val="GLS"/>
      <sheetName val="FOR"/>
      <sheetName val="BUD CASH"/>
      <sheetName val="SX"/>
      <sheetName val="HX"/>
      <sheetName val="XXXX"/>
      <sheetName val="SGEBSN18_0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os de Entrada"/>
      <sheetName val="Balance-Cta de Resultados"/>
      <sheetName val="Inversiones"/>
      <sheetName val="WACC (CMPC)"/>
      <sheetName val="Datos_de_Entrada"/>
      <sheetName val="Balance-Cta_de_Resultados"/>
      <sheetName val="WACC_(CMP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Sheet2"/>
      <sheetName val="Sheet3"/>
      <sheetName val="DIAMOND"/>
      <sheetName val="AccDil Model"/>
      <sheetName val="Returns"/>
      <sheetName val="Anexo Formato Acciona (GWh)"/>
      <sheetName val="0.5 Anexo Sdes. Acciona"/>
      <sheetName val="VTAS"/>
      <sheetName val="Generación Internacional"/>
      <sheetName val="IF - Cartera"/>
      <sheetName val="O &amp; M Budget Summary"/>
      <sheetName val="Office &amp; Supplies"/>
      <sheetName val="Assumptions"/>
      <sheetName val="Vehicl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TAS-99"/>
      <sheetName val="MACR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US FIT"/>
      <sheetName val="861 ALLOCATION"/>
      <sheetName val="Model"/>
      <sheetName val="Capital Cost"/>
      <sheetName val="ven vat"/>
      <sheetName val="tax tie ins &amp; info"/>
      <sheetName val="ven income tax "/>
      <sheetName val="ven balance sheet--cash flow"/>
      <sheetName val="Graphs"/>
      <sheetName val="commercial assumptions"/>
      <sheetName val="US_FIT"/>
      <sheetName val="861_ALLOCATION"/>
      <sheetName val="Capital_Cost"/>
      <sheetName val="ven_vat"/>
      <sheetName val="tax_tie_ins_&amp;_info"/>
      <sheetName val="ven_income_tax_"/>
      <sheetName val="ven_balance_sheet--cash_flow"/>
      <sheetName val="commercial_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M 04"/>
      <sheetName val="Otros"/>
      <sheetName val="TOTALES"/>
      <sheetName val="Moncayuelo"/>
      <sheetName val="Ampl. Aibar"/>
      <sheetName val="Ubic. Salajones"/>
      <sheetName val="Ampl. Ibargoiti"/>
      <sheetName val="Vedadillo"/>
      <sheetName val="Codés 2ª F"/>
      <sheetName val="C. Palo"/>
      <sheetName val="C. Calderon"/>
      <sheetName val="C. Muela 1"/>
      <sheetName val="Callejas"/>
      <sheetName val="Maza"/>
      <sheetName val="C.Revolcado"/>
      <sheetName val="Ampl.V.Belen"/>
      <sheetName val="Silla"/>
      <sheetName val="Zorraquín"/>
      <sheetName val="Gavilanes"/>
      <sheetName val="T. Miró"/>
      <sheetName val="T. Miró 2"/>
      <sheetName val="Manzanera"/>
      <sheetName val="Todolella"/>
      <sheetName val="Refoyás"/>
      <sheetName val="Folch"/>
      <sheetName val="Folch 2"/>
      <sheetName val="Arriello"/>
      <sheetName val="Pla de Embalagué"/>
      <sheetName val="Cabrillas"/>
      <sheetName val="Uzkita"/>
      <sheetName val="Rubio"/>
      <sheetName val="Volovja Reber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taljno_RADNA"/>
      <sheetName val="IRIS_lista_konta"/>
      <sheetName val="IRIS_lista"/>
      <sheetName val="PARAMETRI"/>
      <sheetName val="RADNA"/>
      <sheetName val="Rezultat"/>
      <sheetName val="ACTUAL_2016"/>
      <sheetName val="P_PLAN_2016"/>
      <sheetName val="ACTUAL_2015"/>
      <sheetName val="P&amp;L"/>
      <sheetName val="Ostali troškovi poslovanja"/>
      <sheetName val="Prihodi detaljno"/>
      <sheetName val="BS"/>
      <sheetName val="P&amp;L kvartal"/>
      <sheetName val="Ostali troškovi kvartal"/>
      <sheetName val="Dodavanje_novih_konta"/>
      <sheetName val="Nova_konta"/>
      <sheetName val="Iskljuci_iz_nova_konta"/>
      <sheetName val="Map_popuni_obrazac"/>
      <sheetName val="Opisi_konta"/>
      <sheetName val="ppProgPopisOpisKonta"/>
      <sheetName val="ppProgPopisNovaKonta"/>
      <sheetName val="Help"/>
      <sheetName val="ProgPodaci"/>
      <sheetName val="ProgPopisi"/>
      <sheetName val="ppProgPopisEOPTablice"/>
      <sheetName val="ProgVEZE"/>
      <sheetName val="ProgLog1"/>
      <sheetName val="Poruka"/>
      <sheetName val="ProgZaglavlje"/>
      <sheetName val="ProgFormati"/>
      <sheetName val="ProgAlati"/>
      <sheetName val="ProgRucnaPomoc"/>
      <sheetName val="KoristiProgram"/>
      <sheetName val="KoristiProgram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Gráfico"/>
      <sheetName val="Resumen de Hipotesis"/>
      <sheetName val="Valoracion &amp; TIR"/>
      <sheetName val="P&amp;G"/>
      <sheetName val="Cashflow"/>
      <sheetName val="Balance"/>
      <sheetName val="Previsiones"/>
      <sheetName val="Gastos Fros"/>
      <sheetName val="Amortizacion e Invs."/>
      <sheetName val="Calculo Nuevo Canon"/>
      <sheetName val="Ratios"/>
      <sheetName val="Forecast Model NR - OPEX "/>
      <sheetName val="P&amp;G (Meridional)"/>
      <sheetName val="Ings. (Merdional)"/>
      <sheetName val="Gtos (Meridional)"/>
      <sheetName val="Datos (Meridional)"/>
      <sheetName val="Calculos varios (Meriodional)"/>
      <sheetName val="Fondo comercio"/>
      <sheetName val="Población 2001"/>
      <sheetName val="ROCE &amp; Uses - Sources"/>
      <sheetName val="Base Plan 1+2 (2)"/>
      <sheetName val="Overheads Break per company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Operational assum."/>
      <sheetName val="Operational_assum_"/>
      <sheetName val="Operational_assum_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P"/>
      <sheetName val="EW-1.5MW-65m"/>
      <sheetName val="ENRON-65m"/>
      <sheetName val="EW-1.5MW-80m"/>
      <sheetName val="NM900-52-72m"/>
      <sheetName val="NORDEX-1.3-69m"/>
      <sheetName val="BONUS-1.3MW"/>
      <sheetName val="OTHER-WTG1"/>
      <sheetName val="Summary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Resumen"/>
      <sheetName val="CR Pridesa"/>
      <sheetName val="C.F. Pridesa"/>
      <sheetName val="ROCE Pridesa"/>
      <sheetName val="CR Proyecto"/>
      <sheetName val="BS Proyecto"/>
      <sheetName val="C.F. Proyecto"/>
      <sheetName val="Proyecto Wks"/>
      <sheetName val="KEY INPUT"/>
      <sheetName val="DATOS"/>
      <sheetName val="Tarifas"/>
      <sheetName val="Consumidores"/>
      <sheetName val="Consumos"/>
      <sheetName val="Income"/>
      <sheetName val="Personal"/>
      <sheetName val="DEPRECIATION"/>
      <sheetName val="Fixed&amp;Vari Costs"/>
      <sheetName val="Organ."/>
      <sheetName val="Prestamo"/>
      <sheetName val="Investments"/>
      <sheetName val="Amortizacion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2511F"/>
      <sheetName val="Operating Costs Ass."/>
      <sheetName val="Tax &amp; Accounting Ass."/>
      <sheetName val="Operating_Costs_Ass_"/>
      <sheetName val="Tax_&amp;_Accounting_Ass_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DCF &amp; IRR Valuations"/>
      <sheetName val="Tax Rate"/>
      <sheetName val="EQ Waterfall chart"/>
      <sheetName val="Assumptions"/>
      <sheetName val="Forecast Model NR - OPEX "/>
      <sheetName val="Forecast Model NR"/>
      <sheetName val="ROCE &amp; Uses - Sources"/>
      <sheetName val="AccDil Acquisition"/>
      <sheetName val="Scratchpad"/>
      <sheetName val="=&gt; Spain B Plan"/>
      <sheetName val="KEY FIGURES (2)"/>
      <sheetName val="Base Plan 1+2 (2)"/>
      <sheetName val="Base Plan 1"/>
      <sheetName val="Base Plan 2"/>
      <sheetName val="Develop Plan "/>
      <sheetName val="Total P&amp;L"/>
      <sheetName val="Assets (2)"/>
      <sheetName val="Liabilities (2)"/>
      <sheetName val="Cash Flow"/>
      <sheetName val="Net Assets"/>
      <sheetName val="O&amp;M contracts"/>
      <sheetName val="D&amp;C Contracts"/>
      <sheetName val="Overheads Breakdown"/>
      <sheetName val="Development Plan"/>
      <sheetName val="Headcount DATA"/>
      <sheetName val="Overheads Break per company (3)"/>
      <sheetName val="Sales local GAA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"/>
      <sheetName val="Hipótesis"/>
      <sheetName val="Finan.Resumen"/>
      <sheetName val="P&amp;L.Resumen"/>
      <sheetName val="CashFlow"/>
      <sheetName val="Balance"/>
      <sheetName val="Construcción"/>
      <sheetName val="P&amp;L"/>
      <sheetName val="Operación"/>
      <sheetName val="Financiacion"/>
      <sheetName val="Depreciación"/>
      <sheetName val="P&amp;L.Inflacion"/>
      <sheetName val="Inflación"/>
      <sheetName val="Impuestos.Inflación"/>
      <sheetName val="Impuestos"/>
      <sheetName val="CashFlow. Resumen"/>
      <sheetName val="MOD1612f"/>
      <sheetName val="VTAS"/>
      <sheetName val="Gastos"/>
      <sheetName val="IF - Cartera"/>
      <sheetName val="LISTAS"/>
      <sheetName val="0.5 Anexo Sdes. Acciona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carga - CRH"/>
      <sheetName val="carga bancos - CRH"/>
      <sheetName val="EEFF - CRH"/>
      <sheetName val="group - CRH"/>
      <sheetName val="Sales - CRH"/>
      <sheetName val="EHNgroup - CRH"/>
      <sheetName val="Group subsidiaries - CRH"/>
      <sheetName val="BANkS L-T - CRH"/>
      <sheetName val="BANkS S-T - CRH"/>
      <sheetName val="carga - CRCM"/>
      <sheetName val="carga bancos - CRCM"/>
      <sheetName val="EEFF - CRCM"/>
      <sheetName val="group - CRCM"/>
      <sheetName val="Sales - CRCM"/>
      <sheetName val="EHNgroup - CRCM"/>
      <sheetName val="Group subsidiaries - CRCM"/>
      <sheetName val="BANkS L-T - CRCM"/>
      <sheetName val="BANkS S-T - CRCM"/>
      <sheetName val="carga - PWEH"/>
      <sheetName val="carga bancos - PWEH"/>
      <sheetName val="EEFF - PWEH"/>
      <sheetName val="group - PWEH"/>
      <sheetName val="Sales - PWEH"/>
      <sheetName val="EHNgroup - PWEH"/>
      <sheetName val="Group subsidiaries - PWEH"/>
      <sheetName val="BANkS L-T - PWEH"/>
      <sheetName val="BANkS S-T - PWEH"/>
      <sheetName val=" carga - AEO"/>
      <sheetName val="carga bancos - AEO"/>
      <sheetName val=" EEFF - AEO"/>
      <sheetName val=" group - AEO"/>
      <sheetName val="Sales - AEO"/>
      <sheetName val="EHNgroup - AEO"/>
      <sheetName val="Group subsidiaries - AEO"/>
      <sheetName val="BANkS L-T - AEO"/>
      <sheetName val=" BANkS S-T - AEO"/>
      <sheetName val="carga - WWEPL"/>
      <sheetName val="carga bancos - WWEPL"/>
      <sheetName val="EEFF - WWEPL"/>
      <sheetName val="group - WWEPL"/>
      <sheetName val="Sales - WWEPL"/>
      <sheetName val="EHNgroup - WWEPL"/>
      <sheetName val="Group subsidiaries - WWEPL"/>
      <sheetName val="BANkS L-T - WWEPL"/>
      <sheetName val="BANkS S-T - WWEPL"/>
      <sheetName val="KPIs"/>
      <sheetName val="Consol PL"/>
      <sheetName val="Consol BS"/>
      <sheetName val="Elim PL"/>
      <sheetName val="Elim BS"/>
      <sheetName val="Elim Jnls"/>
      <sheetName val="AEO PL"/>
      <sheetName val="AEO BS"/>
      <sheetName val="AEO CF"/>
      <sheetName val="PWEH Cons PL"/>
      <sheetName val="PWEH Cons BS"/>
      <sheetName val="PWEH Elim"/>
      <sheetName val="CRH Cons PL"/>
      <sheetName val="CRH Cons BS"/>
      <sheetName val="CRCM PL"/>
      <sheetName val="CRCM BS"/>
      <sheetName val="WWE PL"/>
      <sheetName val="WWE BS"/>
      <sheetName val="Assns"/>
      <sheetName val="Loans"/>
      <sheetName val="AM"/>
      <sheetName val="Corp"/>
      <sheetName val="Dvlpmt"/>
      <sheetName val="Fin"/>
      <sheetName val="Leg"/>
      <sheetName val="Fixed Assets"/>
      <sheetName val="Staff"/>
      <sheetName val="AEO Aug07"/>
      <sheetName val="PWEH BS"/>
      <sheetName val="PWEH PL"/>
      <sheetName val="PWEH CF"/>
      <sheetName val="PWED PL"/>
      <sheetName val="PWED BS"/>
      <sheetName val="PWED CF"/>
      <sheetName val="Waubra EPC"/>
      <sheetName val="Waubra SA"/>
      <sheetName val="CRWF Assns"/>
      <sheetName val="CRWF PL"/>
      <sheetName val="CRWF BS"/>
      <sheetName val="CRWF CF"/>
      <sheetName val="CRCM Assn"/>
      <sheetName val="CRCM PL W"/>
      <sheetName val="CRCM CF W"/>
      <sheetName val="CRCM BS W"/>
      <sheetName val="AEO P&amp;L Mapping"/>
      <sheetName val="AEO BS Mapping"/>
      <sheetName val="To 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Prihodi detaljno"/>
      <sheetName val="Ostali troškovi poslovanja"/>
      <sheetName val="Plan 2018"/>
      <sheetName val="BS GFI"/>
      <sheetName val="PL GFI"/>
      <sheetName val="IRA 2017"/>
      <sheetName val="Cash flow"/>
      <sheetName val="BB 28.2.2018"/>
      <sheetName val="Mapping"/>
      <sheetName val="Udjeli,depoziti i gotovi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Legend"/>
      <sheetName val="Detail Cod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tividad Sociedade ANA"/>
      <sheetName val="Resumen Actividad Sociedades"/>
      <sheetName val="Ajustes por sociedad Y CONSOLID"/>
      <sheetName val="ATRIBUIBLES GRUPO"/>
      <sheetName val="Acciona Individual"/>
      <sheetName val="A.I.E. Trafalgar"/>
      <sheetName val="Bio. Bilbao"/>
      <sheetName val="Becosa Alijar"/>
      <sheetName val="Biocarburants"/>
      <sheetName val="Biodiesel Caparroso"/>
      <sheetName val="Beijin"/>
      <sheetName val="Bioetanol La Mancha"/>
      <sheetName val="Bioetanol Energético"/>
      <sheetName val="DERNA"/>
      <sheetName val="EATSA"/>
      <sheetName val="EE Catalunya"/>
      <sheetName val="EHN CR"/>
      <sheetName val="USA Consolid EEO"/>
      <sheetName val="USA Consolid EST"/>
      <sheetName val="USA Consolid PRO"/>
      <sheetName val="ENERTEAM"/>
      <sheetName val="Eólica Rubió"/>
      <sheetName val="Eólica Villanueva"/>
      <sheetName val="Green"/>
      <sheetName val="INER"/>
      <sheetName val="INNEO"/>
      <sheetName val="Inr Eólica"/>
      <sheetName val="LCV EEO"/>
      <sheetName val="LCV LLM"/>
      <sheetName val="LCV SMO"/>
      <sheetName val="ESPIN"/>
      <sheetName val="NANTONG"/>
      <sheetName val="NCS"/>
      <sheetName val="RENOMAR"/>
      <sheetName val="Sierra de Selva"/>
      <sheetName val="SOMETEC"/>
      <sheetName val="AESOL ESL"/>
      <sheetName val="AESOL SMO"/>
      <sheetName val="AESOL SOL"/>
      <sheetName val="AESOL CANARIAS"/>
      <sheetName val="Arklow"/>
      <sheetName val="Energy Farming-EHN GmbH"/>
      <sheetName val="Subgrupo CANADÁ EEO"/>
      <sheetName val="Subgrupo CANADÁ PRO"/>
      <sheetName val="EHN-Deutschland"/>
      <sheetName val="EHN Croacia"/>
      <sheetName val="EHN Brandemburgo"/>
      <sheetName val="EHN Italy"/>
      <sheetName val="EHN Oceanía EEO"/>
      <sheetName val="EHN Oceanía PRO"/>
      <sheetName val="EHN Poland"/>
      <sheetName val="SLOVENIA"/>
      <sheetName val="EHN UK"/>
      <sheetName val="EHN ETVE"/>
      <sheetName val="Volkmarsdorfer"/>
      <sheetName val="Zeusford"/>
      <sheetName val="INGETUR"/>
      <sheetName val="ITER"/>
      <sheetName val="LEGARDA"/>
      <sheetName val="BIODIESEL CARTAGENA"/>
      <sheetName val="ANGOST"/>
      <sheetName val="BMSANG"/>
      <sheetName val="BDCAST"/>
      <sheetName val="BIOCOR"/>
      <sheetName val="PEs Extremadura"/>
      <sheetName val="Valdivia"/>
      <sheetName val="AE INDIA"/>
      <sheetName val="AE MEJICO"/>
      <sheetName val="EHN CHILE"/>
      <sheetName val="SUMA AGREGADDO"/>
      <sheetName val=" CONSOLIDADO TOTAL ANA Euros"/>
      <sheetName val=" CONSOLIDADO TOTAL ANA Mls Euro"/>
      <sheetName val="Comprobación AESOL"/>
      <sheetName val="Comprobación LCV"/>
      <sheetName val="Comprobación USA"/>
      <sheetName val="Comprobación CANADA"/>
      <sheetName val="Comprobación Oceania"/>
      <sheetName val=" CONSOLIDADO TOTAL ANA Mls(MINO"/>
      <sheetName val="VT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N (2)"/>
      <sheetName val="PYG ANUAL"/>
      <sheetName val="TIR"/>
      <sheetName val="Tesoreria"/>
      <sheetName val="VAN"/>
      <sheetName val="ANUAL"/>
      <sheetName val="ANUAL PFIN"/>
      <sheetName val="VIDA"/>
      <sheetName val="VIDA PFIN"/>
      <sheetName val="Resultados de Explotación"/>
      <sheetName val="Amortizaciones"/>
      <sheetName val="Balance"/>
      <sheetName val="HP anual"/>
      <sheetName val="HP a cuenta"/>
      <sheetName val="Hipótesis"/>
      <sheetName val="Pagos"/>
      <sheetName val="O&amp;M"/>
      <sheetName val="G.VARIOS"/>
      <sheetName val="SALARIOS"/>
      <sheetName val="Préstamo"/>
      <sheetName val="limitaciones"/>
      <sheetName val="Producción"/>
      <sheetName val="Producción (2)"/>
      <sheetName val="Hoja1"/>
      <sheetName val="VAN_(2)"/>
      <sheetName val="PYG_ANUAL"/>
      <sheetName val="ANUAL_PFIN"/>
      <sheetName val="VIDA_PFIN"/>
      <sheetName val="Resultados_de_Explotación"/>
      <sheetName val="HP_anual"/>
      <sheetName val="HP_a_cuenta"/>
      <sheetName val="G_VARIOS"/>
      <sheetName val="Producción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RWF PL"/>
      <sheetName val="CRWF BS"/>
      <sheetName val="CRWF CF"/>
      <sheetName val="Input"/>
      <sheetName val="Calculations"/>
      <sheetName val="Financing"/>
      <sheetName val="Cash Flow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" TargetMode="External" /><Relationship Id="rId2" Type="http://schemas.openxmlformats.org/officeDocument/2006/relationships/hyperlink" Target="mailto:sandra.semuga-janzek@zse.hr" TargetMode="External" /><Relationship Id="rId3" Type="http://schemas.openxmlformats.org/officeDocument/2006/relationships/hyperlink" Target="mailto:lucija.tropcic@sigmabc.e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237</v>
      </c>
      <c r="B1" s="196"/>
      <c r="C1" s="19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8" t="s">
        <v>238</v>
      </c>
      <c r="B2" s="149"/>
      <c r="C2" s="149"/>
      <c r="D2" s="150"/>
      <c r="E2" s="116" t="s">
        <v>334</v>
      </c>
      <c r="F2" s="12"/>
      <c r="G2" s="13" t="s">
        <v>239</v>
      </c>
      <c r="H2" s="116" t="s">
        <v>335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51" t="s">
        <v>305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4" t="s">
        <v>240</v>
      </c>
      <c r="B6" s="155"/>
      <c r="C6" s="156" t="s">
        <v>338</v>
      </c>
      <c r="D6" s="147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57" t="s">
        <v>241</v>
      </c>
      <c r="B8" s="158"/>
      <c r="C8" s="146" t="s">
        <v>318</v>
      </c>
      <c r="D8" s="147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3" t="s">
        <v>242</v>
      </c>
      <c r="B10" s="144"/>
      <c r="C10" s="146" t="s">
        <v>319</v>
      </c>
      <c r="D10" s="147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4" t="s">
        <v>243</v>
      </c>
      <c r="B12" s="155"/>
      <c r="C12" s="159" t="s">
        <v>312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4" t="s">
        <v>244</v>
      </c>
      <c r="B14" s="155"/>
      <c r="C14" s="162">
        <v>10000</v>
      </c>
      <c r="D14" s="163"/>
      <c r="E14" s="16"/>
      <c r="F14" s="159" t="s">
        <v>313</v>
      </c>
      <c r="G14" s="164"/>
      <c r="H14" s="164"/>
      <c r="I14" s="165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4" t="s">
        <v>245</v>
      </c>
      <c r="B16" s="155"/>
      <c r="C16" s="159" t="s">
        <v>316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4" t="s">
        <v>246</v>
      </c>
      <c r="B18" s="155"/>
      <c r="C18" s="166" t="s">
        <v>339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4" t="s">
        <v>247</v>
      </c>
      <c r="B20" s="155"/>
      <c r="C20" s="169" t="s">
        <v>336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4" t="s">
        <v>248</v>
      </c>
      <c r="B22" s="155"/>
      <c r="C22" s="117">
        <v>133</v>
      </c>
      <c r="D22" s="159" t="s">
        <v>313</v>
      </c>
      <c r="E22" s="172"/>
      <c r="F22" s="173"/>
      <c r="G22" s="154"/>
      <c r="H22" s="17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4" t="s">
        <v>249</v>
      </c>
      <c r="B24" s="155"/>
      <c r="C24" s="117">
        <v>21</v>
      </c>
      <c r="D24" s="159" t="s">
        <v>317</v>
      </c>
      <c r="E24" s="172"/>
      <c r="F24" s="172"/>
      <c r="G24" s="173"/>
      <c r="H24" s="51" t="s">
        <v>250</v>
      </c>
      <c r="I24" s="142">
        <v>23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306</v>
      </c>
      <c r="I25" s="94"/>
      <c r="J25" s="10"/>
      <c r="K25" s="10"/>
      <c r="L25" s="10"/>
    </row>
    <row r="26" spans="1:12" ht="12.75">
      <c r="A26" s="154" t="s">
        <v>251</v>
      </c>
      <c r="B26" s="155"/>
      <c r="C26" s="118" t="s">
        <v>314</v>
      </c>
      <c r="D26" s="25"/>
      <c r="E26" s="33"/>
      <c r="F26" s="24"/>
      <c r="G26" s="175" t="s">
        <v>252</v>
      </c>
      <c r="H26" s="155"/>
      <c r="I26" s="119" t="s">
        <v>315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6" t="s">
        <v>253</v>
      </c>
      <c r="B28" s="177"/>
      <c r="C28" s="178"/>
      <c r="D28" s="178"/>
      <c r="E28" s="179" t="s">
        <v>254</v>
      </c>
      <c r="F28" s="180"/>
      <c r="G28" s="180"/>
      <c r="H28" s="181" t="s">
        <v>255</v>
      </c>
      <c r="I28" s="18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3"/>
      <c r="B30" s="184"/>
      <c r="C30" s="184"/>
      <c r="D30" s="185"/>
      <c r="E30" s="183"/>
      <c r="F30" s="184"/>
      <c r="G30" s="184"/>
      <c r="H30" s="146"/>
      <c r="I30" s="147"/>
      <c r="J30" s="10"/>
      <c r="K30" s="10"/>
      <c r="L30" s="10"/>
    </row>
    <row r="31" spans="1:12" ht="12.75">
      <c r="A31" s="90"/>
      <c r="B31" s="22"/>
      <c r="C31" s="21"/>
      <c r="D31" s="186"/>
      <c r="E31" s="186"/>
      <c r="F31" s="186"/>
      <c r="G31" s="187"/>
      <c r="H31" s="16"/>
      <c r="I31" s="97"/>
      <c r="J31" s="10"/>
      <c r="K31" s="10"/>
      <c r="L31" s="10"/>
    </row>
    <row r="32" spans="1:12" ht="12.75">
      <c r="A32" s="183"/>
      <c r="B32" s="184"/>
      <c r="C32" s="184"/>
      <c r="D32" s="185"/>
      <c r="E32" s="183"/>
      <c r="F32" s="184"/>
      <c r="G32" s="184"/>
      <c r="H32" s="146"/>
      <c r="I32" s="147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83"/>
      <c r="B34" s="184"/>
      <c r="C34" s="184"/>
      <c r="D34" s="185"/>
      <c r="E34" s="183"/>
      <c r="F34" s="184"/>
      <c r="G34" s="184"/>
      <c r="H34" s="146"/>
      <c r="I34" s="147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83"/>
      <c r="B36" s="184"/>
      <c r="C36" s="184"/>
      <c r="D36" s="185"/>
      <c r="E36" s="183"/>
      <c r="F36" s="184"/>
      <c r="G36" s="184"/>
      <c r="H36" s="146"/>
      <c r="I36" s="147"/>
      <c r="J36" s="10"/>
      <c r="K36" s="10"/>
      <c r="L36" s="10"/>
    </row>
    <row r="37" spans="1:12" ht="12.75">
      <c r="A37" s="99"/>
      <c r="B37" s="30"/>
      <c r="C37" s="188"/>
      <c r="D37" s="189"/>
      <c r="E37" s="16"/>
      <c r="F37" s="188"/>
      <c r="G37" s="189"/>
      <c r="H37" s="16"/>
      <c r="I37" s="91"/>
      <c r="J37" s="10"/>
      <c r="K37" s="10"/>
      <c r="L37" s="10"/>
    </row>
    <row r="38" spans="1:12" ht="12.75">
      <c r="A38" s="183"/>
      <c r="B38" s="184"/>
      <c r="C38" s="184"/>
      <c r="D38" s="185"/>
      <c r="E38" s="183"/>
      <c r="F38" s="184"/>
      <c r="G38" s="184"/>
      <c r="H38" s="146"/>
      <c r="I38" s="147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3"/>
      <c r="B40" s="184"/>
      <c r="C40" s="184"/>
      <c r="D40" s="185"/>
      <c r="E40" s="183"/>
      <c r="F40" s="184"/>
      <c r="G40" s="184"/>
      <c r="H40" s="146"/>
      <c r="I40" s="14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3" t="s">
        <v>256</v>
      </c>
      <c r="B44" s="191"/>
      <c r="C44" s="146" t="s">
        <v>340</v>
      </c>
      <c r="D44" s="147"/>
      <c r="E44" s="26"/>
      <c r="F44" s="159" t="s">
        <v>341</v>
      </c>
      <c r="G44" s="201"/>
      <c r="H44" s="201"/>
      <c r="I44" s="202"/>
      <c r="J44" s="10"/>
      <c r="K44" s="10"/>
      <c r="L44" s="10"/>
    </row>
    <row r="45" spans="1:12" ht="12.75">
      <c r="A45" s="99"/>
      <c r="B45" s="30"/>
      <c r="C45" s="188"/>
      <c r="D45" s="189"/>
      <c r="E45" s="16"/>
      <c r="F45" s="188"/>
      <c r="G45" s="190"/>
      <c r="H45" s="35"/>
      <c r="I45" s="103"/>
      <c r="J45" s="10"/>
      <c r="K45" s="10"/>
      <c r="L45" s="10"/>
    </row>
    <row r="46" spans="1:12" ht="12.75">
      <c r="A46" s="143" t="s">
        <v>257</v>
      </c>
      <c r="B46" s="191"/>
      <c r="C46" s="159" t="s">
        <v>342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0"/>
      <c r="B47" s="22"/>
      <c r="C47" s="21" t="s">
        <v>258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3" t="s">
        <v>259</v>
      </c>
      <c r="B48" s="191"/>
      <c r="C48" s="192" t="s">
        <v>343</v>
      </c>
      <c r="D48" s="193"/>
      <c r="E48" s="194"/>
      <c r="F48" s="16"/>
      <c r="G48" s="51" t="s">
        <v>260</v>
      </c>
      <c r="H48" s="192" t="s">
        <v>344</v>
      </c>
      <c r="I48" s="19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3" t="s">
        <v>246</v>
      </c>
      <c r="B50" s="191"/>
      <c r="C50" s="205" t="s">
        <v>345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4" t="s">
        <v>261</v>
      </c>
      <c r="B52" s="155"/>
      <c r="C52" s="192" t="s">
        <v>346</v>
      </c>
      <c r="D52" s="193"/>
      <c r="E52" s="193"/>
      <c r="F52" s="193"/>
      <c r="G52" s="193"/>
      <c r="H52" s="193"/>
      <c r="I52" s="165"/>
      <c r="J52" s="10"/>
      <c r="K52" s="10"/>
      <c r="L52" s="10"/>
    </row>
    <row r="53" spans="1:12" ht="12.75">
      <c r="A53" s="104"/>
      <c r="B53" s="20"/>
      <c r="C53" s="197" t="s">
        <v>262</v>
      </c>
      <c r="D53" s="197"/>
      <c r="E53" s="197"/>
      <c r="F53" s="197"/>
      <c r="G53" s="197"/>
      <c r="H53" s="197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206" t="s">
        <v>263</v>
      </c>
      <c r="C55" s="207"/>
      <c r="D55" s="207"/>
      <c r="E55" s="207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208" t="s">
        <v>295</v>
      </c>
      <c r="C56" s="209"/>
      <c r="D56" s="209"/>
      <c r="E56" s="209"/>
      <c r="F56" s="209"/>
      <c r="G56" s="209"/>
      <c r="H56" s="209"/>
      <c r="I56" s="210"/>
      <c r="J56" s="10"/>
      <c r="K56" s="10"/>
      <c r="L56" s="10"/>
    </row>
    <row r="57" spans="1:12" ht="12.75">
      <c r="A57" s="104"/>
      <c r="B57" s="208" t="s">
        <v>296</v>
      </c>
      <c r="C57" s="209"/>
      <c r="D57" s="209"/>
      <c r="E57" s="209"/>
      <c r="F57" s="209"/>
      <c r="G57" s="209"/>
      <c r="H57" s="209"/>
      <c r="I57" s="106"/>
      <c r="J57" s="10"/>
      <c r="K57" s="10"/>
      <c r="L57" s="10"/>
    </row>
    <row r="58" spans="1:12" ht="12.75">
      <c r="A58" s="104"/>
      <c r="B58" s="208" t="s">
        <v>297</v>
      </c>
      <c r="C58" s="209"/>
      <c r="D58" s="209"/>
      <c r="E58" s="209"/>
      <c r="F58" s="209"/>
      <c r="G58" s="209"/>
      <c r="H58" s="209"/>
      <c r="I58" s="210"/>
      <c r="J58" s="10"/>
      <c r="K58" s="10"/>
      <c r="L58" s="10"/>
    </row>
    <row r="59" spans="1:12" ht="12.75">
      <c r="A59" s="104"/>
      <c r="B59" s="208" t="s">
        <v>298</v>
      </c>
      <c r="C59" s="209"/>
      <c r="D59" s="209"/>
      <c r="E59" s="209"/>
      <c r="F59" s="209"/>
      <c r="G59" s="209"/>
      <c r="H59" s="209"/>
      <c r="I59" s="21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264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265</v>
      </c>
      <c r="F62" s="33"/>
      <c r="G62" s="198" t="s">
        <v>266</v>
      </c>
      <c r="H62" s="199"/>
      <c r="I62" s="200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203"/>
      <c r="H63" s="204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zse.hr"/>
    <hyperlink ref="C18" r:id="rId2" display="sandra.semuga-janzek@zse.hr      &#10;"/>
    <hyperlink ref="C50" r:id="rId3" display="lucija.tropcic@sigmabc.eu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1">
      <pane xSplit="9" ySplit="6" topLeftCell="J8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J69" sqref="J69:K114"/>
    </sheetView>
  </sheetViews>
  <sheetFormatPr defaultColWidth="9.140625" defaultRowHeight="12.75"/>
  <cols>
    <col min="1" max="9" width="9.140625" style="52" customWidth="1"/>
    <col min="10" max="10" width="9.8515625" style="135" bestFit="1" customWidth="1"/>
    <col min="11" max="11" width="11.28125" style="135" bestFit="1" customWidth="1"/>
    <col min="12" max="16384" width="9.140625" style="52" customWidth="1"/>
  </cols>
  <sheetData>
    <row r="1" spans="1:11" ht="12.7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332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311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54</v>
      </c>
      <c r="B4" s="254"/>
      <c r="C4" s="254"/>
      <c r="D4" s="254"/>
      <c r="E4" s="254"/>
      <c r="F4" s="254"/>
      <c r="G4" s="254"/>
      <c r="H4" s="255"/>
      <c r="I4" s="56" t="s">
        <v>267</v>
      </c>
      <c r="J4" s="127" t="s">
        <v>307</v>
      </c>
      <c r="K4" s="128" t="s">
        <v>308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5">
        <v>2</v>
      </c>
      <c r="J5" s="129">
        <v>3</v>
      </c>
      <c r="K5" s="129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0" t="s">
        <v>55</v>
      </c>
      <c r="B7" s="221"/>
      <c r="C7" s="221"/>
      <c r="D7" s="221"/>
      <c r="E7" s="221"/>
      <c r="F7" s="221"/>
      <c r="G7" s="221"/>
      <c r="H7" s="238"/>
      <c r="I7" s="3">
        <v>1</v>
      </c>
      <c r="J7" s="130">
        <v>0</v>
      </c>
      <c r="K7" s="130"/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">
        <v>2</v>
      </c>
      <c r="J8" s="131">
        <v>21331522</v>
      </c>
      <c r="K8" s="131">
        <v>21246268</v>
      </c>
    </row>
    <row r="9" spans="1:11" ht="12.75">
      <c r="A9" s="224" t="s">
        <v>200</v>
      </c>
      <c r="B9" s="225"/>
      <c r="C9" s="225"/>
      <c r="D9" s="225"/>
      <c r="E9" s="225"/>
      <c r="F9" s="225"/>
      <c r="G9" s="225"/>
      <c r="H9" s="226"/>
      <c r="I9" s="1">
        <v>3</v>
      </c>
      <c r="J9" s="131">
        <v>850004</v>
      </c>
      <c r="K9" s="131">
        <v>800692</v>
      </c>
    </row>
    <row r="10" spans="1:11" ht="12.75">
      <c r="A10" s="224" t="s">
        <v>107</v>
      </c>
      <c r="B10" s="225"/>
      <c r="C10" s="225"/>
      <c r="D10" s="225"/>
      <c r="E10" s="225"/>
      <c r="F10" s="225"/>
      <c r="G10" s="225"/>
      <c r="H10" s="226"/>
      <c r="I10" s="1">
        <v>4</v>
      </c>
      <c r="J10" s="132"/>
      <c r="K10" s="132"/>
    </row>
    <row r="11" spans="1:11" ht="12.75">
      <c r="A11" s="224" t="s">
        <v>13</v>
      </c>
      <c r="B11" s="225"/>
      <c r="C11" s="225"/>
      <c r="D11" s="225"/>
      <c r="E11" s="225"/>
      <c r="F11" s="225"/>
      <c r="G11" s="225"/>
      <c r="H11" s="226"/>
      <c r="I11" s="1">
        <v>5</v>
      </c>
      <c r="J11" s="132">
        <v>850004</v>
      </c>
      <c r="K11" s="132">
        <v>800692</v>
      </c>
    </row>
    <row r="12" spans="1:11" ht="12.75">
      <c r="A12" s="224" t="s">
        <v>108</v>
      </c>
      <c r="B12" s="225"/>
      <c r="C12" s="225"/>
      <c r="D12" s="225"/>
      <c r="E12" s="225"/>
      <c r="F12" s="225"/>
      <c r="G12" s="225"/>
      <c r="H12" s="226"/>
      <c r="I12" s="1">
        <v>6</v>
      </c>
      <c r="J12" s="132">
        <v>0</v>
      </c>
      <c r="K12" s="132">
        <v>0</v>
      </c>
    </row>
    <row r="13" spans="1:11" ht="12.75">
      <c r="A13" s="224" t="s">
        <v>203</v>
      </c>
      <c r="B13" s="225"/>
      <c r="C13" s="225"/>
      <c r="D13" s="225"/>
      <c r="E13" s="225"/>
      <c r="F13" s="225"/>
      <c r="G13" s="225"/>
      <c r="H13" s="226"/>
      <c r="I13" s="1">
        <v>7</v>
      </c>
      <c r="J13" s="132"/>
      <c r="K13" s="132"/>
    </row>
    <row r="14" spans="1:11" ht="12.75">
      <c r="A14" s="224" t="s">
        <v>204</v>
      </c>
      <c r="B14" s="225"/>
      <c r="C14" s="225"/>
      <c r="D14" s="225"/>
      <c r="E14" s="225"/>
      <c r="F14" s="225"/>
      <c r="G14" s="225"/>
      <c r="H14" s="226"/>
      <c r="I14" s="1">
        <v>8</v>
      </c>
      <c r="J14" s="132"/>
      <c r="K14" s="132"/>
    </row>
    <row r="15" spans="1:11" ht="12.75">
      <c r="A15" s="224" t="s">
        <v>205</v>
      </c>
      <c r="B15" s="225"/>
      <c r="C15" s="225"/>
      <c r="D15" s="225"/>
      <c r="E15" s="225"/>
      <c r="F15" s="225"/>
      <c r="G15" s="225"/>
      <c r="H15" s="226"/>
      <c r="I15" s="1">
        <v>9</v>
      </c>
      <c r="J15" s="132"/>
      <c r="K15" s="132"/>
    </row>
    <row r="16" spans="1:11" ht="12.75">
      <c r="A16" s="224" t="s">
        <v>201</v>
      </c>
      <c r="B16" s="225"/>
      <c r="C16" s="225"/>
      <c r="D16" s="225"/>
      <c r="E16" s="225"/>
      <c r="F16" s="225"/>
      <c r="G16" s="225"/>
      <c r="H16" s="226"/>
      <c r="I16" s="1">
        <v>10</v>
      </c>
      <c r="J16" s="131">
        <v>530794</v>
      </c>
      <c r="K16" s="131">
        <v>494852</v>
      </c>
    </row>
    <row r="17" spans="1:11" ht="12.75">
      <c r="A17" s="224" t="s">
        <v>206</v>
      </c>
      <c r="B17" s="225"/>
      <c r="C17" s="225"/>
      <c r="D17" s="225"/>
      <c r="E17" s="225"/>
      <c r="F17" s="225"/>
      <c r="G17" s="225"/>
      <c r="H17" s="226"/>
      <c r="I17" s="1">
        <v>11</v>
      </c>
      <c r="J17" s="132"/>
      <c r="K17" s="132"/>
    </row>
    <row r="18" spans="1:11" ht="12.75">
      <c r="A18" s="224" t="s">
        <v>236</v>
      </c>
      <c r="B18" s="225"/>
      <c r="C18" s="225"/>
      <c r="D18" s="225"/>
      <c r="E18" s="225"/>
      <c r="F18" s="225"/>
      <c r="G18" s="225"/>
      <c r="H18" s="226"/>
      <c r="I18" s="1">
        <v>12</v>
      </c>
      <c r="J18" s="132">
        <v>0</v>
      </c>
      <c r="K18" s="132">
        <v>0</v>
      </c>
    </row>
    <row r="19" spans="1:11" ht="12.75">
      <c r="A19" s="224" t="s">
        <v>207</v>
      </c>
      <c r="B19" s="225"/>
      <c r="C19" s="225"/>
      <c r="D19" s="225"/>
      <c r="E19" s="225"/>
      <c r="F19" s="225"/>
      <c r="G19" s="225"/>
      <c r="H19" s="226"/>
      <c r="I19" s="1">
        <v>13</v>
      </c>
      <c r="J19" s="132">
        <v>530794</v>
      </c>
      <c r="K19" s="132">
        <v>486492</v>
      </c>
    </row>
    <row r="20" spans="1:11" ht="12.75">
      <c r="A20" s="224" t="s">
        <v>22</v>
      </c>
      <c r="B20" s="225"/>
      <c r="C20" s="225"/>
      <c r="D20" s="225"/>
      <c r="E20" s="225"/>
      <c r="F20" s="225"/>
      <c r="G20" s="225"/>
      <c r="H20" s="226"/>
      <c r="I20" s="1">
        <v>14</v>
      </c>
      <c r="J20" s="132">
        <v>0</v>
      </c>
      <c r="K20" s="132">
        <v>8360</v>
      </c>
    </row>
    <row r="21" spans="1:11" ht="12.75">
      <c r="A21" s="224" t="s">
        <v>23</v>
      </c>
      <c r="B21" s="225"/>
      <c r="C21" s="225"/>
      <c r="D21" s="225"/>
      <c r="E21" s="225"/>
      <c r="F21" s="225"/>
      <c r="G21" s="225"/>
      <c r="H21" s="226"/>
      <c r="I21" s="1">
        <v>15</v>
      </c>
      <c r="J21" s="132">
        <v>0</v>
      </c>
      <c r="K21" s="132">
        <v>0</v>
      </c>
    </row>
    <row r="22" spans="1:11" ht="12.75">
      <c r="A22" s="224" t="s">
        <v>67</v>
      </c>
      <c r="B22" s="225"/>
      <c r="C22" s="225"/>
      <c r="D22" s="225"/>
      <c r="E22" s="225"/>
      <c r="F22" s="225"/>
      <c r="G22" s="225"/>
      <c r="H22" s="226"/>
      <c r="I22" s="1">
        <v>16</v>
      </c>
      <c r="J22" s="132">
        <v>0</v>
      </c>
      <c r="K22" s="132">
        <v>0</v>
      </c>
    </row>
    <row r="23" spans="1:11" ht="12.75">
      <c r="A23" s="224" t="s">
        <v>68</v>
      </c>
      <c r="B23" s="225"/>
      <c r="C23" s="225"/>
      <c r="D23" s="225"/>
      <c r="E23" s="225"/>
      <c r="F23" s="225"/>
      <c r="G23" s="225"/>
      <c r="H23" s="226"/>
      <c r="I23" s="1">
        <v>17</v>
      </c>
      <c r="J23" s="132">
        <v>0</v>
      </c>
      <c r="K23" s="132">
        <v>0</v>
      </c>
    </row>
    <row r="24" spans="1:11" ht="12.75">
      <c r="A24" s="224" t="s">
        <v>69</v>
      </c>
      <c r="B24" s="225"/>
      <c r="C24" s="225"/>
      <c r="D24" s="225"/>
      <c r="E24" s="225"/>
      <c r="F24" s="225"/>
      <c r="G24" s="225"/>
      <c r="H24" s="226"/>
      <c r="I24" s="1">
        <v>18</v>
      </c>
      <c r="J24" s="132">
        <v>0</v>
      </c>
      <c r="K24" s="132">
        <v>0</v>
      </c>
    </row>
    <row r="25" spans="1:11" ht="12.75">
      <c r="A25" s="224" t="s">
        <v>70</v>
      </c>
      <c r="B25" s="225"/>
      <c r="C25" s="225"/>
      <c r="D25" s="225"/>
      <c r="E25" s="225"/>
      <c r="F25" s="225"/>
      <c r="G25" s="225"/>
      <c r="H25" s="226"/>
      <c r="I25" s="1">
        <v>19</v>
      </c>
      <c r="J25" s="132">
        <v>0</v>
      </c>
      <c r="K25" s="132">
        <v>0</v>
      </c>
    </row>
    <row r="26" spans="1:11" ht="12.75">
      <c r="A26" s="224" t="s">
        <v>185</v>
      </c>
      <c r="B26" s="225"/>
      <c r="C26" s="225"/>
      <c r="D26" s="225"/>
      <c r="E26" s="225"/>
      <c r="F26" s="225"/>
      <c r="G26" s="225"/>
      <c r="H26" s="226"/>
      <c r="I26" s="1">
        <v>20</v>
      </c>
      <c r="J26" s="131">
        <v>19950724</v>
      </c>
      <c r="K26" s="131">
        <v>19950724</v>
      </c>
    </row>
    <row r="27" spans="1:11" ht="12.75">
      <c r="A27" s="224" t="s">
        <v>71</v>
      </c>
      <c r="B27" s="225"/>
      <c r="C27" s="225"/>
      <c r="D27" s="225"/>
      <c r="E27" s="225"/>
      <c r="F27" s="225"/>
      <c r="G27" s="225"/>
      <c r="H27" s="226"/>
      <c r="I27" s="1">
        <v>21</v>
      </c>
      <c r="J27" s="132">
        <v>19125436</v>
      </c>
      <c r="K27" s="132">
        <v>19125436</v>
      </c>
    </row>
    <row r="28" spans="1:11" ht="12.75">
      <c r="A28" s="224" t="s">
        <v>72</v>
      </c>
      <c r="B28" s="225"/>
      <c r="C28" s="225"/>
      <c r="D28" s="225"/>
      <c r="E28" s="225"/>
      <c r="F28" s="225"/>
      <c r="G28" s="225"/>
      <c r="H28" s="226"/>
      <c r="I28" s="1">
        <v>22</v>
      </c>
      <c r="J28" s="132"/>
      <c r="K28" s="132"/>
    </row>
    <row r="29" spans="1:11" ht="12.75">
      <c r="A29" s="224" t="s">
        <v>73</v>
      </c>
      <c r="B29" s="225"/>
      <c r="C29" s="225"/>
      <c r="D29" s="225"/>
      <c r="E29" s="225"/>
      <c r="F29" s="225"/>
      <c r="G29" s="225"/>
      <c r="H29" s="226"/>
      <c r="I29" s="1">
        <v>23</v>
      </c>
      <c r="J29" s="132">
        <v>205732</v>
      </c>
      <c r="K29" s="132">
        <v>205732</v>
      </c>
    </row>
    <row r="30" spans="1:11" ht="12.75">
      <c r="A30" s="224" t="s">
        <v>78</v>
      </c>
      <c r="B30" s="225"/>
      <c r="C30" s="225"/>
      <c r="D30" s="225"/>
      <c r="E30" s="225"/>
      <c r="F30" s="225"/>
      <c r="G30" s="225"/>
      <c r="H30" s="226"/>
      <c r="I30" s="1">
        <v>24</v>
      </c>
      <c r="J30" s="132">
        <v>172541</v>
      </c>
      <c r="K30" s="132">
        <v>172541</v>
      </c>
    </row>
    <row r="31" spans="1:11" ht="12.75">
      <c r="A31" s="224" t="s">
        <v>79</v>
      </c>
      <c r="B31" s="225"/>
      <c r="C31" s="225"/>
      <c r="D31" s="225"/>
      <c r="E31" s="225"/>
      <c r="F31" s="225"/>
      <c r="G31" s="225"/>
      <c r="H31" s="226"/>
      <c r="I31" s="1">
        <v>25</v>
      </c>
      <c r="J31" s="132">
        <v>197125</v>
      </c>
      <c r="K31" s="132">
        <v>197125</v>
      </c>
    </row>
    <row r="32" spans="1:11" ht="12.75">
      <c r="A32" s="224" t="s">
        <v>80</v>
      </c>
      <c r="B32" s="225"/>
      <c r="C32" s="225"/>
      <c r="D32" s="225"/>
      <c r="E32" s="225"/>
      <c r="F32" s="225"/>
      <c r="G32" s="225"/>
      <c r="H32" s="226"/>
      <c r="I32" s="1">
        <v>26</v>
      </c>
      <c r="J32" s="132">
        <v>249890</v>
      </c>
      <c r="K32" s="132">
        <v>249890</v>
      </c>
    </row>
    <row r="33" spans="1:11" ht="12.75">
      <c r="A33" s="224" t="s">
        <v>74</v>
      </c>
      <c r="B33" s="225"/>
      <c r="C33" s="225"/>
      <c r="D33" s="225"/>
      <c r="E33" s="225"/>
      <c r="F33" s="225"/>
      <c r="G33" s="225"/>
      <c r="H33" s="226"/>
      <c r="I33" s="1">
        <v>27</v>
      </c>
      <c r="J33" s="132"/>
      <c r="K33" s="132"/>
    </row>
    <row r="34" spans="1:11" ht="12.75">
      <c r="A34" s="224" t="s">
        <v>178</v>
      </c>
      <c r="B34" s="225"/>
      <c r="C34" s="225"/>
      <c r="D34" s="225"/>
      <c r="E34" s="225"/>
      <c r="F34" s="225"/>
      <c r="G34" s="225"/>
      <c r="H34" s="226"/>
      <c r="I34" s="1">
        <v>28</v>
      </c>
      <c r="J34" s="132"/>
      <c r="K34" s="132"/>
    </row>
    <row r="35" spans="1:11" ht="12.75">
      <c r="A35" s="224" t="s">
        <v>179</v>
      </c>
      <c r="B35" s="225"/>
      <c r="C35" s="225"/>
      <c r="D35" s="225"/>
      <c r="E35" s="225"/>
      <c r="F35" s="225"/>
      <c r="G35" s="225"/>
      <c r="H35" s="226"/>
      <c r="I35" s="1">
        <v>29</v>
      </c>
      <c r="J35" s="131">
        <v>0</v>
      </c>
      <c r="K35" s="131">
        <v>0</v>
      </c>
    </row>
    <row r="36" spans="1:11" ht="12.75">
      <c r="A36" s="224" t="s">
        <v>75</v>
      </c>
      <c r="B36" s="225"/>
      <c r="C36" s="225"/>
      <c r="D36" s="225"/>
      <c r="E36" s="225"/>
      <c r="F36" s="225"/>
      <c r="G36" s="225"/>
      <c r="H36" s="226"/>
      <c r="I36" s="1">
        <v>30</v>
      </c>
      <c r="J36" s="132"/>
      <c r="K36" s="132"/>
    </row>
    <row r="37" spans="1:11" ht="12.75">
      <c r="A37" s="224" t="s">
        <v>76</v>
      </c>
      <c r="B37" s="225"/>
      <c r="C37" s="225"/>
      <c r="D37" s="225"/>
      <c r="E37" s="225"/>
      <c r="F37" s="225"/>
      <c r="G37" s="225"/>
      <c r="H37" s="226"/>
      <c r="I37" s="1">
        <v>31</v>
      </c>
      <c r="J37" s="132"/>
      <c r="K37" s="132"/>
    </row>
    <row r="38" spans="1:11" ht="12.75">
      <c r="A38" s="224" t="s">
        <v>77</v>
      </c>
      <c r="B38" s="225"/>
      <c r="C38" s="225"/>
      <c r="D38" s="225"/>
      <c r="E38" s="225"/>
      <c r="F38" s="225"/>
      <c r="G38" s="225"/>
      <c r="H38" s="226"/>
      <c r="I38" s="1">
        <v>32</v>
      </c>
      <c r="J38" s="132"/>
      <c r="K38" s="132"/>
    </row>
    <row r="39" spans="1:11" ht="12.75">
      <c r="A39" s="224" t="s">
        <v>180</v>
      </c>
      <c r="B39" s="225"/>
      <c r="C39" s="225"/>
      <c r="D39" s="225"/>
      <c r="E39" s="225"/>
      <c r="F39" s="225"/>
      <c r="G39" s="225"/>
      <c r="H39" s="226"/>
      <c r="I39" s="1">
        <v>33</v>
      </c>
      <c r="J39" s="132">
        <v>0</v>
      </c>
      <c r="K39" s="132">
        <v>0</v>
      </c>
    </row>
    <row r="40" spans="1:11" ht="12.75">
      <c r="A40" s="227" t="s">
        <v>229</v>
      </c>
      <c r="B40" s="228"/>
      <c r="C40" s="228"/>
      <c r="D40" s="228"/>
      <c r="E40" s="228"/>
      <c r="F40" s="228"/>
      <c r="G40" s="228"/>
      <c r="H40" s="229"/>
      <c r="I40" s="1">
        <v>34</v>
      </c>
      <c r="J40" s="131">
        <v>20495058</v>
      </c>
      <c r="K40" s="131">
        <v>19819709</v>
      </c>
    </row>
    <row r="41" spans="1:11" ht="12.75">
      <c r="A41" s="224" t="s">
        <v>95</v>
      </c>
      <c r="B41" s="225"/>
      <c r="C41" s="225"/>
      <c r="D41" s="225"/>
      <c r="E41" s="225"/>
      <c r="F41" s="225"/>
      <c r="G41" s="225"/>
      <c r="H41" s="226"/>
      <c r="I41" s="1">
        <v>35</v>
      </c>
      <c r="J41" s="131">
        <v>10455</v>
      </c>
      <c r="K41" s="131">
        <v>9753</v>
      </c>
    </row>
    <row r="42" spans="1:11" ht="12.75">
      <c r="A42" s="224" t="s">
        <v>112</v>
      </c>
      <c r="B42" s="225"/>
      <c r="C42" s="225"/>
      <c r="D42" s="225"/>
      <c r="E42" s="225"/>
      <c r="F42" s="225"/>
      <c r="G42" s="225"/>
      <c r="H42" s="226"/>
      <c r="I42" s="1">
        <v>36</v>
      </c>
      <c r="J42" s="132"/>
      <c r="K42" s="132"/>
    </row>
    <row r="43" spans="1:11" ht="12.75">
      <c r="A43" s="224" t="s">
        <v>113</v>
      </c>
      <c r="B43" s="225"/>
      <c r="C43" s="225"/>
      <c r="D43" s="225"/>
      <c r="E43" s="225"/>
      <c r="F43" s="225"/>
      <c r="G43" s="225"/>
      <c r="H43" s="226"/>
      <c r="I43" s="1">
        <v>37</v>
      </c>
      <c r="J43" s="132"/>
      <c r="K43" s="132"/>
    </row>
    <row r="44" spans="1:11" ht="12.75">
      <c r="A44" s="224" t="s">
        <v>81</v>
      </c>
      <c r="B44" s="225"/>
      <c r="C44" s="225"/>
      <c r="D44" s="225"/>
      <c r="E44" s="225"/>
      <c r="F44" s="225"/>
      <c r="G44" s="225"/>
      <c r="H44" s="226"/>
      <c r="I44" s="1">
        <v>38</v>
      </c>
      <c r="J44" s="132"/>
      <c r="K44" s="132"/>
    </row>
    <row r="45" spans="1:11" ht="12.75">
      <c r="A45" s="224" t="s">
        <v>82</v>
      </c>
      <c r="B45" s="225"/>
      <c r="C45" s="225"/>
      <c r="D45" s="225"/>
      <c r="E45" s="225"/>
      <c r="F45" s="225"/>
      <c r="G45" s="225"/>
      <c r="H45" s="226"/>
      <c r="I45" s="1">
        <v>39</v>
      </c>
      <c r="J45" s="132">
        <v>10455</v>
      </c>
      <c r="K45" s="132">
        <v>9753</v>
      </c>
    </row>
    <row r="46" spans="1:11" ht="12.75">
      <c r="A46" s="224" t="s">
        <v>83</v>
      </c>
      <c r="B46" s="225"/>
      <c r="C46" s="225"/>
      <c r="D46" s="225"/>
      <c r="E46" s="225"/>
      <c r="F46" s="225"/>
      <c r="G46" s="225"/>
      <c r="H46" s="226"/>
      <c r="I46" s="1">
        <v>40</v>
      </c>
      <c r="J46" s="132"/>
      <c r="K46" s="132"/>
    </row>
    <row r="47" spans="1:11" ht="12.75">
      <c r="A47" s="224" t="s">
        <v>84</v>
      </c>
      <c r="B47" s="225"/>
      <c r="C47" s="225"/>
      <c r="D47" s="225"/>
      <c r="E47" s="225"/>
      <c r="F47" s="225"/>
      <c r="G47" s="225"/>
      <c r="H47" s="226"/>
      <c r="I47" s="1">
        <v>41</v>
      </c>
      <c r="J47" s="132"/>
      <c r="K47" s="132"/>
    </row>
    <row r="48" spans="1:11" ht="12.75">
      <c r="A48" s="224" t="s">
        <v>85</v>
      </c>
      <c r="B48" s="225"/>
      <c r="C48" s="225"/>
      <c r="D48" s="225"/>
      <c r="E48" s="225"/>
      <c r="F48" s="225"/>
      <c r="G48" s="225"/>
      <c r="H48" s="226"/>
      <c r="I48" s="1">
        <v>42</v>
      </c>
      <c r="J48" s="132"/>
      <c r="K48" s="132"/>
    </row>
    <row r="49" spans="1:11" ht="12.75">
      <c r="A49" s="224" t="s">
        <v>96</v>
      </c>
      <c r="B49" s="225"/>
      <c r="C49" s="225"/>
      <c r="D49" s="225"/>
      <c r="E49" s="225"/>
      <c r="F49" s="225"/>
      <c r="G49" s="225"/>
      <c r="H49" s="226"/>
      <c r="I49" s="1">
        <v>43</v>
      </c>
      <c r="J49" s="131">
        <v>1384534</v>
      </c>
      <c r="K49" s="131">
        <v>1474490</v>
      </c>
    </row>
    <row r="50" spans="1:11" ht="12.75">
      <c r="A50" s="224" t="s">
        <v>195</v>
      </c>
      <c r="B50" s="225"/>
      <c r="C50" s="225"/>
      <c r="D50" s="225"/>
      <c r="E50" s="225"/>
      <c r="F50" s="225"/>
      <c r="G50" s="225"/>
      <c r="H50" s="226"/>
      <c r="I50" s="1">
        <v>44</v>
      </c>
      <c r="J50" s="132"/>
      <c r="K50" s="132"/>
    </row>
    <row r="51" spans="1:11" ht="12.75">
      <c r="A51" s="224" t="s">
        <v>196</v>
      </c>
      <c r="B51" s="225"/>
      <c r="C51" s="225"/>
      <c r="D51" s="225"/>
      <c r="E51" s="225"/>
      <c r="F51" s="225"/>
      <c r="G51" s="225"/>
      <c r="H51" s="226"/>
      <c r="I51" s="1">
        <v>45</v>
      </c>
      <c r="J51" s="132">
        <v>1317572</v>
      </c>
      <c r="K51" s="132">
        <v>945239</v>
      </c>
    </row>
    <row r="52" spans="1:11" ht="12.75">
      <c r="A52" s="224" t="s">
        <v>197</v>
      </c>
      <c r="B52" s="225"/>
      <c r="C52" s="225"/>
      <c r="D52" s="225"/>
      <c r="E52" s="225"/>
      <c r="F52" s="225"/>
      <c r="G52" s="225"/>
      <c r="H52" s="226"/>
      <c r="I52" s="1">
        <v>46</v>
      </c>
      <c r="J52" s="132"/>
      <c r="K52" s="132"/>
    </row>
    <row r="53" spans="1:11" ht="12.75">
      <c r="A53" s="224" t="s">
        <v>198</v>
      </c>
      <c r="B53" s="225"/>
      <c r="C53" s="225"/>
      <c r="D53" s="225"/>
      <c r="E53" s="225"/>
      <c r="F53" s="225"/>
      <c r="G53" s="225"/>
      <c r="H53" s="226"/>
      <c r="I53" s="1">
        <v>47</v>
      </c>
      <c r="J53" s="132">
        <v>14792</v>
      </c>
      <c r="K53" s="132">
        <v>2412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132">
        <v>8199</v>
      </c>
      <c r="K54" s="132">
        <v>24242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132">
        <v>43971</v>
      </c>
      <c r="K55" s="132">
        <v>502597</v>
      </c>
    </row>
    <row r="56" spans="1:11" ht="12.75">
      <c r="A56" s="224" t="s">
        <v>97</v>
      </c>
      <c r="B56" s="225"/>
      <c r="C56" s="225"/>
      <c r="D56" s="225"/>
      <c r="E56" s="225"/>
      <c r="F56" s="225"/>
      <c r="G56" s="225"/>
      <c r="H56" s="226"/>
      <c r="I56" s="1">
        <v>50</v>
      </c>
      <c r="J56" s="131">
        <v>18217311</v>
      </c>
      <c r="K56" s="131">
        <v>17874773</v>
      </c>
    </row>
    <row r="57" spans="1:11" ht="12.75">
      <c r="A57" s="224" t="s">
        <v>71</v>
      </c>
      <c r="B57" s="225"/>
      <c r="C57" s="225"/>
      <c r="D57" s="225"/>
      <c r="E57" s="225"/>
      <c r="F57" s="225"/>
      <c r="G57" s="225"/>
      <c r="H57" s="226"/>
      <c r="I57" s="1">
        <v>51</v>
      </c>
      <c r="J57" s="132"/>
      <c r="K57" s="132"/>
    </row>
    <row r="58" spans="1:11" ht="12.75">
      <c r="A58" s="224" t="s">
        <v>72</v>
      </c>
      <c r="B58" s="225"/>
      <c r="C58" s="225"/>
      <c r="D58" s="225"/>
      <c r="E58" s="225"/>
      <c r="F58" s="225"/>
      <c r="G58" s="225"/>
      <c r="H58" s="226"/>
      <c r="I58" s="1">
        <v>52</v>
      </c>
      <c r="J58" s="132"/>
      <c r="K58" s="132"/>
    </row>
    <row r="59" spans="1:11" ht="12.75">
      <c r="A59" s="224" t="s">
        <v>231</v>
      </c>
      <c r="B59" s="225"/>
      <c r="C59" s="225"/>
      <c r="D59" s="225"/>
      <c r="E59" s="225"/>
      <c r="F59" s="225"/>
      <c r="G59" s="225"/>
      <c r="H59" s="226"/>
      <c r="I59" s="1">
        <v>53</v>
      </c>
      <c r="J59" s="132"/>
      <c r="K59" s="132"/>
    </row>
    <row r="60" spans="1:11" ht="12.75">
      <c r="A60" s="224" t="s">
        <v>78</v>
      </c>
      <c r="B60" s="225"/>
      <c r="C60" s="225"/>
      <c r="D60" s="225"/>
      <c r="E60" s="225"/>
      <c r="F60" s="225"/>
      <c r="G60" s="225"/>
      <c r="H60" s="226"/>
      <c r="I60" s="1">
        <v>54</v>
      </c>
      <c r="J60" s="132"/>
      <c r="K60" s="132"/>
    </row>
    <row r="61" spans="1:11" ht="12.75">
      <c r="A61" s="224" t="s">
        <v>79</v>
      </c>
      <c r="B61" s="225"/>
      <c r="C61" s="225"/>
      <c r="D61" s="225"/>
      <c r="E61" s="225"/>
      <c r="F61" s="225"/>
      <c r="G61" s="225"/>
      <c r="H61" s="226"/>
      <c r="I61" s="1">
        <v>55</v>
      </c>
      <c r="J61" s="132"/>
      <c r="K61" s="132"/>
    </row>
    <row r="62" spans="1:11" ht="12.75">
      <c r="A62" s="224" t="s">
        <v>80</v>
      </c>
      <c r="B62" s="225"/>
      <c r="C62" s="225"/>
      <c r="D62" s="225"/>
      <c r="E62" s="225"/>
      <c r="F62" s="225"/>
      <c r="G62" s="225"/>
      <c r="H62" s="226"/>
      <c r="I62" s="1">
        <v>56</v>
      </c>
      <c r="J62" s="132"/>
      <c r="K62" s="132"/>
    </row>
    <row r="63" spans="1:11" ht="12.75">
      <c r="A63" s="224" t="s">
        <v>41</v>
      </c>
      <c r="B63" s="225"/>
      <c r="C63" s="225"/>
      <c r="D63" s="225"/>
      <c r="E63" s="225"/>
      <c r="F63" s="225"/>
      <c r="G63" s="225"/>
      <c r="H63" s="226"/>
      <c r="I63" s="1">
        <v>57</v>
      </c>
      <c r="J63" s="132">
        <v>18217311</v>
      </c>
      <c r="K63" s="132">
        <v>17874773</v>
      </c>
    </row>
    <row r="64" spans="1:11" ht="12.75">
      <c r="A64" s="224" t="s">
        <v>202</v>
      </c>
      <c r="B64" s="225"/>
      <c r="C64" s="225"/>
      <c r="D64" s="225"/>
      <c r="E64" s="225"/>
      <c r="F64" s="225"/>
      <c r="G64" s="225"/>
      <c r="H64" s="226"/>
      <c r="I64" s="1">
        <v>58</v>
      </c>
      <c r="J64" s="132">
        <v>882758</v>
      </c>
      <c r="K64" s="132">
        <v>460693</v>
      </c>
    </row>
    <row r="65" spans="1:11" ht="12.75">
      <c r="A65" s="227" t="s">
        <v>51</v>
      </c>
      <c r="B65" s="228"/>
      <c r="C65" s="228"/>
      <c r="D65" s="228"/>
      <c r="E65" s="228"/>
      <c r="F65" s="228"/>
      <c r="G65" s="228"/>
      <c r="H65" s="229"/>
      <c r="I65" s="1">
        <v>59</v>
      </c>
      <c r="J65" s="132">
        <v>562619</v>
      </c>
      <c r="K65" s="132">
        <v>536552</v>
      </c>
    </row>
    <row r="66" spans="1:11" ht="12.75">
      <c r="A66" s="227" t="s">
        <v>230</v>
      </c>
      <c r="B66" s="228"/>
      <c r="C66" s="228"/>
      <c r="D66" s="228"/>
      <c r="E66" s="228"/>
      <c r="F66" s="228"/>
      <c r="G66" s="228"/>
      <c r="H66" s="229"/>
      <c r="I66" s="1">
        <v>60</v>
      </c>
      <c r="J66" s="131">
        <v>42389199</v>
      </c>
      <c r="K66" s="131">
        <v>41602529</v>
      </c>
    </row>
    <row r="67" spans="1:11" ht="12.75">
      <c r="A67" s="239" t="s">
        <v>86</v>
      </c>
      <c r="B67" s="240"/>
      <c r="C67" s="240"/>
      <c r="D67" s="240"/>
      <c r="E67" s="240"/>
      <c r="F67" s="240"/>
      <c r="G67" s="240"/>
      <c r="H67" s="241"/>
      <c r="I67" s="4">
        <v>61</v>
      </c>
      <c r="J67" s="133"/>
      <c r="K67" s="133"/>
    </row>
    <row r="68" spans="1:11" ht="12.75">
      <c r="A68" s="216" t="s">
        <v>53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20" t="s">
        <v>186</v>
      </c>
      <c r="B69" s="221"/>
      <c r="C69" s="221"/>
      <c r="D69" s="221"/>
      <c r="E69" s="221"/>
      <c r="F69" s="221"/>
      <c r="G69" s="221"/>
      <c r="H69" s="238"/>
      <c r="I69" s="3">
        <v>62</v>
      </c>
      <c r="J69" s="134">
        <v>38362799</v>
      </c>
      <c r="K69" s="134">
        <v>38460227</v>
      </c>
    </row>
    <row r="70" spans="1:11" ht="12.75">
      <c r="A70" s="224" t="s">
        <v>136</v>
      </c>
      <c r="B70" s="225"/>
      <c r="C70" s="225"/>
      <c r="D70" s="225"/>
      <c r="E70" s="225"/>
      <c r="F70" s="225"/>
      <c r="G70" s="225"/>
      <c r="H70" s="226"/>
      <c r="I70" s="1">
        <v>63</v>
      </c>
      <c r="J70" s="132">
        <v>46357000</v>
      </c>
      <c r="K70" s="132">
        <v>46357000</v>
      </c>
    </row>
    <row r="71" spans="1:11" ht="12.75">
      <c r="A71" s="224" t="s">
        <v>137</v>
      </c>
      <c r="B71" s="225"/>
      <c r="C71" s="225"/>
      <c r="D71" s="225"/>
      <c r="E71" s="225"/>
      <c r="F71" s="225"/>
      <c r="G71" s="225"/>
      <c r="H71" s="226"/>
      <c r="I71" s="1">
        <v>64</v>
      </c>
      <c r="J71" s="132">
        <v>13860181</v>
      </c>
      <c r="K71" s="132">
        <v>13860181</v>
      </c>
    </row>
    <row r="72" spans="1:11" ht="12.75">
      <c r="A72" s="224" t="s">
        <v>138</v>
      </c>
      <c r="B72" s="225"/>
      <c r="C72" s="225"/>
      <c r="D72" s="225"/>
      <c r="E72" s="225"/>
      <c r="F72" s="225"/>
      <c r="G72" s="225"/>
      <c r="H72" s="226"/>
      <c r="I72" s="1">
        <v>65</v>
      </c>
      <c r="J72" s="131">
        <v>141000</v>
      </c>
      <c r="K72" s="131">
        <v>141000</v>
      </c>
    </row>
    <row r="73" spans="1:11" ht="12.75">
      <c r="A73" s="224" t="s">
        <v>139</v>
      </c>
      <c r="B73" s="225"/>
      <c r="C73" s="225"/>
      <c r="D73" s="225"/>
      <c r="E73" s="225"/>
      <c r="F73" s="225"/>
      <c r="G73" s="225"/>
      <c r="H73" s="226"/>
      <c r="I73" s="1">
        <v>66</v>
      </c>
      <c r="J73" s="132">
        <v>141000</v>
      </c>
      <c r="K73" s="132">
        <v>141000</v>
      </c>
    </row>
    <row r="74" spans="1:11" ht="12.75">
      <c r="A74" s="224" t="s">
        <v>140</v>
      </c>
      <c r="B74" s="225"/>
      <c r="C74" s="225"/>
      <c r="D74" s="225"/>
      <c r="E74" s="225"/>
      <c r="F74" s="225"/>
      <c r="G74" s="225"/>
      <c r="H74" s="226"/>
      <c r="I74" s="1">
        <v>67</v>
      </c>
      <c r="J74" s="132">
        <v>0</v>
      </c>
      <c r="K74" s="132">
        <v>0</v>
      </c>
    </row>
    <row r="75" spans="1:11" ht="12.75">
      <c r="A75" s="224" t="s">
        <v>128</v>
      </c>
      <c r="B75" s="225"/>
      <c r="C75" s="225"/>
      <c r="D75" s="225"/>
      <c r="E75" s="225"/>
      <c r="F75" s="225"/>
      <c r="G75" s="225"/>
      <c r="H75" s="226"/>
      <c r="I75" s="1">
        <v>68</v>
      </c>
      <c r="J75" s="132">
        <v>0</v>
      </c>
      <c r="K75" s="132">
        <v>0</v>
      </c>
    </row>
    <row r="76" spans="1:11" ht="12.75">
      <c r="A76" s="224" t="s">
        <v>129</v>
      </c>
      <c r="B76" s="225"/>
      <c r="C76" s="225"/>
      <c r="D76" s="225"/>
      <c r="E76" s="225"/>
      <c r="F76" s="225"/>
      <c r="G76" s="225"/>
      <c r="H76" s="226"/>
      <c r="I76" s="1">
        <v>69</v>
      </c>
      <c r="J76" s="132">
        <v>0</v>
      </c>
      <c r="K76" s="132">
        <v>0</v>
      </c>
    </row>
    <row r="77" spans="1:11" ht="12.75">
      <c r="A77" s="224" t="s">
        <v>130</v>
      </c>
      <c r="B77" s="225"/>
      <c r="C77" s="225"/>
      <c r="D77" s="225"/>
      <c r="E77" s="225"/>
      <c r="F77" s="225"/>
      <c r="G77" s="225"/>
      <c r="H77" s="226"/>
      <c r="I77" s="1">
        <v>70</v>
      </c>
      <c r="J77" s="132">
        <v>0</v>
      </c>
      <c r="K77" s="132">
        <v>0</v>
      </c>
    </row>
    <row r="78" spans="1:11" ht="12.75">
      <c r="A78" s="224" t="s">
        <v>131</v>
      </c>
      <c r="B78" s="225"/>
      <c r="C78" s="225"/>
      <c r="D78" s="225"/>
      <c r="E78" s="225"/>
      <c r="F78" s="225"/>
      <c r="G78" s="225"/>
      <c r="H78" s="226"/>
      <c r="I78" s="1">
        <v>71</v>
      </c>
      <c r="J78" s="132">
        <v>0</v>
      </c>
      <c r="K78" s="132">
        <v>0</v>
      </c>
    </row>
    <row r="79" spans="1:11" ht="12.75">
      <c r="A79" s="224" t="s">
        <v>227</v>
      </c>
      <c r="B79" s="225"/>
      <c r="C79" s="225"/>
      <c r="D79" s="225"/>
      <c r="E79" s="225"/>
      <c r="F79" s="225"/>
      <c r="G79" s="225"/>
      <c r="H79" s="226"/>
      <c r="I79" s="1">
        <v>72</v>
      </c>
      <c r="J79" s="131">
        <v>-18242140</v>
      </c>
      <c r="K79" s="131">
        <v>-21995382</v>
      </c>
    </row>
    <row r="80" spans="1:11" ht="12.75">
      <c r="A80" s="235" t="s">
        <v>164</v>
      </c>
      <c r="B80" s="236"/>
      <c r="C80" s="236"/>
      <c r="D80" s="236"/>
      <c r="E80" s="236"/>
      <c r="F80" s="236"/>
      <c r="G80" s="236"/>
      <c r="H80" s="237"/>
      <c r="I80" s="1">
        <v>73</v>
      </c>
      <c r="J80" s="132"/>
      <c r="K80" s="132"/>
    </row>
    <row r="81" spans="1:11" ht="12.75">
      <c r="A81" s="235" t="s">
        <v>165</v>
      </c>
      <c r="B81" s="236"/>
      <c r="C81" s="236"/>
      <c r="D81" s="236"/>
      <c r="E81" s="236"/>
      <c r="F81" s="236"/>
      <c r="G81" s="236"/>
      <c r="H81" s="237"/>
      <c r="I81" s="1">
        <v>74</v>
      </c>
      <c r="J81" s="132">
        <v>18242140</v>
      </c>
      <c r="K81" s="132">
        <v>21995382</v>
      </c>
    </row>
    <row r="82" spans="1:11" ht="12.75">
      <c r="A82" s="224" t="s">
        <v>228</v>
      </c>
      <c r="B82" s="225"/>
      <c r="C82" s="225"/>
      <c r="D82" s="225"/>
      <c r="E82" s="225"/>
      <c r="F82" s="225"/>
      <c r="G82" s="225"/>
      <c r="H82" s="226"/>
      <c r="I82" s="1">
        <v>75</v>
      </c>
      <c r="J82" s="131">
        <v>-3753242</v>
      </c>
      <c r="K82" s="131">
        <v>97428</v>
      </c>
    </row>
    <row r="83" spans="1:11" ht="12.75">
      <c r="A83" s="235" t="s">
        <v>166</v>
      </c>
      <c r="B83" s="236"/>
      <c r="C83" s="236"/>
      <c r="D83" s="236"/>
      <c r="E83" s="236"/>
      <c r="F83" s="236"/>
      <c r="G83" s="236"/>
      <c r="H83" s="237"/>
      <c r="I83" s="1">
        <v>76</v>
      </c>
      <c r="J83" s="132"/>
      <c r="K83" s="132">
        <v>97428</v>
      </c>
    </row>
    <row r="84" spans="1:11" ht="12.75">
      <c r="A84" s="235" t="s">
        <v>167</v>
      </c>
      <c r="B84" s="236"/>
      <c r="C84" s="236"/>
      <c r="D84" s="236"/>
      <c r="E84" s="236"/>
      <c r="F84" s="236"/>
      <c r="G84" s="236"/>
      <c r="H84" s="237"/>
      <c r="I84" s="1">
        <v>77</v>
      </c>
      <c r="J84" s="132">
        <v>3753242</v>
      </c>
      <c r="K84" s="132">
        <v>0</v>
      </c>
    </row>
    <row r="85" spans="1:11" ht="12.75">
      <c r="A85" s="224" t="s">
        <v>168</v>
      </c>
      <c r="B85" s="225"/>
      <c r="C85" s="225"/>
      <c r="D85" s="225"/>
      <c r="E85" s="225"/>
      <c r="F85" s="225"/>
      <c r="G85" s="225"/>
      <c r="H85" s="226"/>
      <c r="I85" s="1">
        <v>78</v>
      </c>
      <c r="J85" s="132"/>
      <c r="K85" s="132"/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">
        <v>79</v>
      </c>
      <c r="J86" s="131">
        <v>0</v>
      </c>
      <c r="K86" s="131">
        <v>0</v>
      </c>
    </row>
    <row r="87" spans="1:11" ht="12.75">
      <c r="A87" s="224" t="s">
        <v>124</v>
      </c>
      <c r="B87" s="225"/>
      <c r="C87" s="225"/>
      <c r="D87" s="225"/>
      <c r="E87" s="225"/>
      <c r="F87" s="225"/>
      <c r="G87" s="225"/>
      <c r="H87" s="226"/>
      <c r="I87" s="1">
        <v>80</v>
      </c>
      <c r="J87" s="132"/>
      <c r="K87" s="132"/>
    </row>
    <row r="88" spans="1:11" ht="12.75">
      <c r="A88" s="224" t="s">
        <v>125</v>
      </c>
      <c r="B88" s="225"/>
      <c r="C88" s="225"/>
      <c r="D88" s="225"/>
      <c r="E88" s="225"/>
      <c r="F88" s="225"/>
      <c r="G88" s="225"/>
      <c r="H88" s="226"/>
      <c r="I88" s="1">
        <v>81</v>
      </c>
      <c r="J88" s="132"/>
      <c r="K88" s="132"/>
    </row>
    <row r="89" spans="1:11" ht="12.75">
      <c r="A89" s="224" t="s">
        <v>126</v>
      </c>
      <c r="B89" s="225"/>
      <c r="C89" s="225"/>
      <c r="D89" s="225"/>
      <c r="E89" s="225"/>
      <c r="F89" s="225"/>
      <c r="G89" s="225"/>
      <c r="H89" s="226"/>
      <c r="I89" s="1">
        <v>82</v>
      </c>
      <c r="J89" s="132"/>
      <c r="K89" s="132"/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">
        <v>83</v>
      </c>
      <c r="J90" s="131">
        <v>0</v>
      </c>
      <c r="K90" s="131">
        <v>0</v>
      </c>
    </row>
    <row r="91" spans="1:11" ht="12.75">
      <c r="A91" s="224" t="s">
        <v>127</v>
      </c>
      <c r="B91" s="225"/>
      <c r="C91" s="225"/>
      <c r="D91" s="225"/>
      <c r="E91" s="225"/>
      <c r="F91" s="225"/>
      <c r="G91" s="225"/>
      <c r="H91" s="226"/>
      <c r="I91" s="1">
        <v>84</v>
      </c>
      <c r="J91" s="132"/>
      <c r="K91" s="132"/>
    </row>
    <row r="92" spans="1:11" ht="12.75">
      <c r="A92" s="224" t="s">
        <v>232</v>
      </c>
      <c r="B92" s="225"/>
      <c r="C92" s="225"/>
      <c r="D92" s="225"/>
      <c r="E92" s="225"/>
      <c r="F92" s="225"/>
      <c r="G92" s="225"/>
      <c r="H92" s="226"/>
      <c r="I92" s="1">
        <v>85</v>
      </c>
      <c r="J92" s="132"/>
      <c r="K92" s="132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132">
        <v>0</v>
      </c>
      <c r="K93" s="132">
        <v>0</v>
      </c>
    </row>
    <row r="94" spans="1:11" ht="12.75">
      <c r="A94" s="224" t="s">
        <v>233</v>
      </c>
      <c r="B94" s="225"/>
      <c r="C94" s="225"/>
      <c r="D94" s="225"/>
      <c r="E94" s="225"/>
      <c r="F94" s="225"/>
      <c r="G94" s="225"/>
      <c r="H94" s="226"/>
      <c r="I94" s="1">
        <v>87</v>
      </c>
      <c r="J94" s="132"/>
      <c r="K94" s="132"/>
    </row>
    <row r="95" spans="1:11" ht="12.75">
      <c r="A95" s="224" t="s">
        <v>234</v>
      </c>
      <c r="B95" s="225"/>
      <c r="C95" s="225"/>
      <c r="D95" s="225"/>
      <c r="E95" s="225"/>
      <c r="F95" s="225"/>
      <c r="G95" s="225"/>
      <c r="H95" s="226"/>
      <c r="I95" s="1">
        <v>88</v>
      </c>
      <c r="J95" s="132"/>
      <c r="K95" s="132"/>
    </row>
    <row r="96" spans="1:11" ht="12.75">
      <c r="A96" s="224" t="s">
        <v>235</v>
      </c>
      <c r="B96" s="225"/>
      <c r="C96" s="225"/>
      <c r="D96" s="225"/>
      <c r="E96" s="225"/>
      <c r="F96" s="225"/>
      <c r="G96" s="225"/>
      <c r="H96" s="226"/>
      <c r="I96" s="1">
        <v>89</v>
      </c>
      <c r="J96" s="132"/>
      <c r="K96" s="132"/>
    </row>
    <row r="97" spans="1:11" ht="12.75">
      <c r="A97" s="224" t="s">
        <v>89</v>
      </c>
      <c r="B97" s="225"/>
      <c r="C97" s="225"/>
      <c r="D97" s="225"/>
      <c r="E97" s="225"/>
      <c r="F97" s="225"/>
      <c r="G97" s="225"/>
      <c r="H97" s="226"/>
      <c r="I97" s="1">
        <v>90</v>
      </c>
      <c r="J97" s="132"/>
      <c r="K97" s="132"/>
    </row>
    <row r="98" spans="1:11" ht="12.75">
      <c r="A98" s="224" t="s">
        <v>87</v>
      </c>
      <c r="B98" s="225"/>
      <c r="C98" s="225"/>
      <c r="D98" s="225"/>
      <c r="E98" s="225"/>
      <c r="F98" s="225"/>
      <c r="G98" s="225"/>
      <c r="H98" s="226"/>
      <c r="I98" s="1">
        <v>91</v>
      </c>
      <c r="J98" s="132"/>
      <c r="K98" s="132"/>
    </row>
    <row r="99" spans="1:11" ht="12.75">
      <c r="A99" s="224" t="s">
        <v>88</v>
      </c>
      <c r="B99" s="225"/>
      <c r="C99" s="225"/>
      <c r="D99" s="225"/>
      <c r="E99" s="225"/>
      <c r="F99" s="225"/>
      <c r="G99" s="225"/>
      <c r="H99" s="226"/>
      <c r="I99" s="1">
        <v>92</v>
      </c>
      <c r="J99" s="132">
        <v>0</v>
      </c>
      <c r="K99" s="132">
        <v>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31">
        <v>839610</v>
      </c>
      <c r="K100" s="131">
        <v>592443</v>
      </c>
    </row>
    <row r="101" spans="1:11" ht="12.75">
      <c r="A101" s="224" t="s">
        <v>127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132">
        <v>0</v>
      </c>
      <c r="K101" s="132">
        <v>0</v>
      </c>
    </row>
    <row r="102" spans="1:11" ht="12.75">
      <c r="A102" s="224" t="s">
        <v>232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132">
        <v>0</v>
      </c>
      <c r="K102" s="132">
        <v>0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132">
        <v>0</v>
      </c>
      <c r="K103" s="132">
        <v>0</v>
      </c>
    </row>
    <row r="104" spans="1:11" ht="12.75">
      <c r="A104" s="224" t="s">
        <v>233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132">
        <v>6481</v>
      </c>
      <c r="K104" s="132">
        <v>3447</v>
      </c>
    </row>
    <row r="105" spans="1:11" ht="12.75">
      <c r="A105" s="224" t="s">
        <v>234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132">
        <v>276736</v>
      </c>
      <c r="K105" s="132">
        <v>57414</v>
      </c>
    </row>
    <row r="106" spans="1:11" ht="12.75">
      <c r="A106" s="224" t="s">
        <v>235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132">
        <v>0</v>
      </c>
      <c r="K106" s="132">
        <v>0</v>
      </c>
    </row>
    <row r="107" spans="1:11" ht="12.75">
      <c r="A107" s="224" t="s">
        <v>89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132">
        <v>0</v>
      </c>
      <c r="K107" s="132">
        <v>0</v>
      </c>
    </row>
    <row r="108" spans="1:11" ht="12.75">
      <c r="A108" s="224" t="s">
        <v>90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132">
        <v>288084</v>
      </c>
      <c r="K108" s="132">
        <v>271115</v>
      </c>
    </row>
    <row r="109" spans="1:11" ht="12.75">
      <c r="A109" s="224" t="s">
        <v>91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132">
        <v>268309</v>
      </c>
      <c r="K109" s="132">
        <v>260467</v>
      </c>
    </row>
    <row r="110" spans="1:11" ht="12.75">
      <c r="A110" s="224" t="s">
        <v>94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132">
        <v>0</v>
      </c>
      <c r="K110" s="132">
        <v>0</v>
      </c>
    </row>
    <row r="111" spans="1:11" ht="12.75">
      <c r="A111" s="224" t="s">
        <v>92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132">
        <v>0</v>
      </c>
      <c r="K111" s="132">
        <v>0</v>
      </c>
    </row>
    <row r="112" spans="1:11" ht="12.75">
      <c r="A112" s="224" t="s">
        <v>93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132">
        <v>0</v>
      </c>
      <c r="K112" s="132">
        <v>0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32">
        <v>3186790</v>
      </c>
      <c r="K113" s="132">
        <v>2549859</v>
      </c>
    </row>
    <row r="114" spans="1:11" ht="12.75">
      <c r="A114" s="227" t="s">
        <v>21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31">
        <v>42389199</v>
      </c>
      <c r="K114" s="131">
        <v>41602529</v>
      </c>
    </row>
    <row r="115" spans="1:11" ht="12.75">
      <c r="A115" s="213" t="s">
        <v>52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33"/>
      <c r="K115" s="133"/>
    </row>
    <row r="116" spans="1:11" ht="12.75">
      <c r="A116" s="216" t="s">
        <v>299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181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132"/>
      <c r="K118" s="132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133"/>
      <c r="K119" s="133"/>
    </row>
    <row r="120" spans="1:11" ht="12.75">
      <c r="A120" s="233" t="s">
        <v>300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spans="10:11" ht="12.75">
      <c r="J122" s="135">
        <f>+J114-J66</f>
        <v>0</v>
      </c>
      <c r="K122" s="135">
        <f>+K114-K66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67 K1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7" sqref="J57"/>
    </sheetView>
  </sheetViews>
  <sheetFormatPr defaultColWidth="9.140625" defaultRowHeight="12.75"/>
  <cols>
    <col min="1" max="9" width="9.140625" style="52" customWidth="1"/>
    <col min="10" max="12" width="11.140625" style="52" customWidth="1"/>
    <col min="13" max="13" width="12.7109375" style="52" customWidth="1"/>
    <col min="14" max="16384" width="9.140625" style="52" customWidth="1"/>
  </cols>
  <sheetData>
    <row r="1" spans="1:13" ht="12.75" customHeight="1">
      <c r="A1" s="248" t="s">
        <v>149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56" t="s">
        <v>333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70" t="s">
        <v>337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71" t="s">
        <v>54</v>
      </c>
      <c r="B4" s="271"/>
      <c r="C4" s="271"/>
      <c r="D4" s="271"/>
      <c r="E4" s="271"/>
      <c r="F4" s="271"/>
      <c r="G4" s="271"/>
      <c r="H4" s="271"/>
      <c r="I4" s="56" t="s">
        <v>268</v>
      </c>
      <c r="J4" s="272" t="s">
        <v>307</v>
      </c>
      <c r="K4" s="272"/>
      <c r="L4" s="272" t="s">
        <v>308</v>
      </c>
      <c r="M4" s="272"/>
    </row>
    <row r="5" spans="1:13" ht="12.75">
      <c r="A5" s="271"/>
      <c r="B5" s="271"/>
      <c r="C5" s="271"/>
      <c r="D5" s="271"/>
      <c r="E5" s="271"/>
      <c r="F5" s="271"/>
      <c r="G5" s="271"/>
      <c r="H5" s="271"/>
      <c r="I5" s="56"/>
      <c r="J5" s="57" t="s">
        <v>303</v>
      </c>
      <c r="K5" s="57" t="s">
        <v>304</v>
      </c>
      <c r="L5" s="57" t="s">
        <v>303</v>
      </c>
      <c r="M5" s="57" t="s">
        <v>304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s="124" customFormat="1" ht="12.75">
      <c r="A7" s="220" t="s">
        <v>321</v>
      </c>
      <c r="B7" s="221"/>
      <c r="C7" s="221"/>
      <c r="D7" s="221"/>
      <c r="E7" s="221"/>
      <c r="F7" s="221"/>
      <c r="G7" s="221"/>
      <c r="H7" s="238"/>
      <c r="I7" s="3">
        <v>111</v>
      </c>
      <c r="J7" s="126">
        <v>4146368</v>
      </c>
      <c r="K7" s="126">
        <v>4146368</v>
      </c>
      <c r="L7" s="126">
        <v>3113354</v>
      </c>
      <c r="M7" s="126">
        <v>3113354</v>
      </c>
    </row>
    <row r="8" spans="1:13" s="124" customFormat="1" ht="12.75">
      <c r="A8" s="227" t="s">
        <v>147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3668292</v>
      </c>
      <c r="K8" s="7">
        <v>3668292</v>
      </c>
      <c r="L8" s="7">
        <v>3028605</v>
      </c>
      <c r="M8" s="7">
        <v>3028605</v>
      </c>
    </row>
    <row r="9" spans="1:13" s="124" customFormat="1" ht="12.75">
      <c r="A9" s="227" t="s">
        <v>98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478076</v>
      </c>
      <c r="K9" s="7">
        <v>478076</v>
      </c>
      <c r="L9" s="7">
        <v>84749</v>
      </c>
      <c r="M9" s="7">
        <v>84749</v>
      </c>
    </row>
    <row r="10" spans="1:13" s="124" customFormat="1" ht="12.75">
      <c r="A10" s="227" t="s">
        <v>322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25">
        <v>3902923</v>
      </c>
      <c r="K10" s="125">
        <v>3902923</v>
      </c>
      <c r="L10" s="125">
        <v>3032013</v>
      </c>
      <c r="M10" s="125">
        <v>3032013</v>
      </c>
    </row>
    <row r="11" spans="1:13" s="124" customFormat="1" ht="12.75">
      <c r="A11" s="227" t="s">
        <v>99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0</v>
      </c>
      <c r="K11" s="7">
        <v>0</v>
      </c>
      <c r="L11" s="7"/>
      <c r="M11" s="7"/>
    </row>
    <row r="12" spans="1:13" s="124" customFormat="1" ht="12.75">
      <c r="A12" s="227" t="s">
        <v>323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25">
        <v>1709255</v>
      </c>
      <c r="K12" s="125">
        <v>1709255</v>
      </c>
      <c r="L12" s="125">
        <v>1096715</v>
      </c>
      <c r="M12" s="125">
        <v>1096715</v>
      </c>
    </row>
    <row r="13" spans="1:13" ht="12.75">
      <c r="A13" s="224" t="s">
        <v>141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139983</v>
      </c>
      <c r="K13" s="7">
        <v>139983</v>
      </c>
      <c r="L13" s="7">
        <v>151460</v>
      </c>
      <c r="M13" s="7">
        <v>151460</v>
      </c>
    </row>
    <row r="14" spans="1:13" ht="12.75">
      <c r="A14" s="224" t="s">
        <v>142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312</v>
      </c>
      <c r="K14" s="7">
        <v>312</v>
      </c>
      <c r="L14" s="7">
        <v>0</v>
      </c>
      <c r="M14" s="7">
        <v>0</v>
      </c>
    </row>
    <row r="15" spans="1:13" ht="12.75">
      <c r="A15" s="224" t="s">
        <v>56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1568960</v>
      </c>
      <c r="K15" s="7">
        <v>1568960</v>
      </c>
      <c r="L15" s="7">
        <v>945255</v>
      </c>
      <c r="M15" s="7">
        <v>945255</v>
      </c>
    </row>
    <row r="16" spans="1:13" s="124" customFormat="1" ht="12.75">
      <c r="A16" s="227" t="s">
        <v>324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25">
        <v>1412037</v>
      </c>
      <c r="K16" s="125">
        <v>1412037</v>
      </c>
      <c r="L16" s="125">
        <v>1499641</v>
      </c>
      <c r="M16" s="125">
        <v>1499641</v>
      </c>
    </row>
    <row r="17" spans="1:13" ht="12.75">
      <c r="A17" s="224" t="s">
        <v>57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770287</v>
      </c>
      <c r="K17" s="7">
        <v>770287</v>
      </c>
      <c r="L17" s="7">
        <v>813295</v>
      </c>
      <c r="M17" s="7">
        <v>813295</v>
      </c>
    </row>
    <row r="18" spans="1:13" ht="12.75">
      <c r="A18" s="224" t="s">
        <v>58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444873</v>
      </c>
      <c r="K18" s="7">
        <v>444873</v>
      </c>
      <c r="L18" s="7">
        <v>473838</v>
      </c>
      <c r="M18" s="7">
        <v>473838</v>
      </c>
    </row>
    <row r="19" spans="1:13" ht="12.75">
      <c r="A19" s="224" t="s">
        <v>59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196877</v>
      </c>
      <c r="K19" s="7">
        <v>196877</v>
      </c>
      <c r="L19" s="7">
        <v>212508</v>
      </c>
      <c r="M19" s="7">
        <v>212508</v>
      </c>
    </row>
    <row r="20" spans="1:13" s="124" customFormat="1" ht="12.75">
      <c r="A20" s="227" t="s">
        <v>100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346103</v>
      </c>
      <c r="K20" s="7">
        <v>346103</v>
      </c>
      <c r="L20" s="7">
        <v>102991</v>
      </c>
      <c r="M20" s="7">
        <v>102991</v>
      </c>
    </row>
    <row r="21" spans="1:13" s="124" customFormat="1" ht="12.75">
      <c r="A21" s="227" t="s">
        <v>101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378001</v>
      </c>
      <c r="K21" s="7">
        <v>378001</v>
      </c>
      <c r="L21" s="7">
        <v>327528</v>
      </c>
      <c r="M21" s="7">
        <v>327528</v>
      </c>
    </row>
    <row r="22" spans="1:13" s="124" customFormat="1" ht="12.75">
      <c r="A22" s="227" t="s">
        <v>325</v>
      </c>
      <c r="B22" s="228"/>
      <c r="C22" s="228"/>
      <c r="D22" s="228"/>
      <c r="E22" s="228"/>
      <c r="F22" s="228"/>
      <c r="G22" s="228"/>
      <c r="H22" s="229"/>
      <c r="I22" s="137">
        <v>126</v>
      </c>
      <c r="J22" s="125">
        <v>0</v>
      </c>
      <c r="K22" s="125">
        <v>0</v>
      </c>
      <c r="L22" s="136">
        <v>0</v>
      </c>
      <c r="M22" s="136">
        <v>0</v>
      </c>
    </row>
    <row r="23" spans="1:13" ht="12.75">
      <c r="A23" s="224" t="s">
        <v>132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>
        <v>0</v>
      </c>
      <c r="L23" s="7">
        <v>0</v>
      </c>
      <c r="M23" s="7"/>
    </row>
    <row r="24" spans="1:13" ht="12.75">
      <c r="A24" s="224" t="s">
        <v>133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s="124" customFormat="1" ht="12.75">
      <c r="A25" s="227" t="s">
        <v>102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>
        <v>0</v>
      </c>
      <c r="L25" s="7">
        <v>0</v>
      </c>
      <c r="M25" s="7"/>
    </row>
    <row r="26" spans="1:13" s="124" customFormat="1" ht="12.75">
      <c r="A26" s="227" t="s">
        <v>45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57527</v>
      </c>
      <c r="K26" s="7">
        <v>57527</v>
      </c>
      <c r="L26" s="7">
        <v>5138</v>
      </c>
      <c r="M26" s="7">
        <v>5138</v>
      </c>
    </row>
    <row r="27" spans="1:13" s="124" customFormat="1" ht="12.75">
      <c r="A27" s="227" t="s">
        <v>326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25">
        <v>196568</v>
      </c>
      <c r="K27" s="125">
        <v>196568</v>
      </c>
      <c r="L27" s="125">
        <v>20015</v>
      </c>
      <c r="M27" s="125">
        <v>20015</v>
      </c>
    </row>
    <row r="28" spans="1:13" s="124" customFormat="1" ht="21.75" customHeight="1">
      <c r="A28" s="227" t="s">
        <v>218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260</v>
      </c>
      <c r="K28" s="7">
        <v>260</v>
      </c>
      <c r="L28" s="7">
        <v>0</v>
      </c>
      <c r="M28" s="7">
        <v>0</v>
      </c>
    </row>
    <row r="29" spans="1:13" s="124" customFormat="1" ht="26.25" customHeight="1">
      <c r="A29" s="227" t="s">
        <v>150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64604</v>
      </c>
      <c r="K29" s="7">
        <v>64604</v>
      </c>
      <c r="L29" s="7">
        <v>12383</v>
      </c>
      <c r="M29" s="7">
        <v>12383</v>
      </c>
    </row>
    <row r="30" spans="1:13" ht="19.5" customHeight="1">
      <c r="A30" s="227" t="s">
        <v>134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22.5" customHeight="1">
      <c r="A31" s="227" t="s">
        <v>214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131701</v>
      </c>
      <c r="K31" s="7">
        <v>131701</v>
      </c>
      <c r="L31" s="7">
        <v>7632</v>
      </c>
      <c r="M31" s="7">
        <v>7632</v>
      </c>
    </row>
    <row r="32" spans="1:13" ht="12.75">
      <c r="A32" s="227" t="s">
        <v>135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3</v>
      </c>
      <c r="K32" s="7">
        <v>3</v>
      </c>
      <c r="L32" s="7">
        <v>0</v>
      </c>
      <c r="M32" s="7">
        <v>0</v>
      </c>
    </row>
    <row r="33" spans="1:13" s="124" customFormat="1" ht="12.75">
      <c r="A33" s="227" t="s">
        <v>327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25">
        <v>225948</v>
      </c>
      <c r="K33" s="125">
        <v>225948</v>
      </c>
      <c r="L33" s="125">
        <v>3928</v>
      </c>
      <c r="M33" s="125">
        <v>3928</v>
      </c>
    </row>
    <row r="34" spans="1:13" ht="12.75">
      <c r="A34" s="227" t="s">
        <v>61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3447</v>
      </c>
      <c r="K34" s="7">
        <v>3447</v>
      </c>
      <c r="L34" s="7">
        <v>0</v>
      </c>
      <c r="M34" s="7">
        <v>0</v>
      </c>
    </row>
    <row r="35" spans="1:13" ht="12.75">
      <c r="A35" s="227" t="s">
        <v>60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171443</v>
      </c>
      <c r="K35" s="7">
        <v>171443</v>
      </c>
      <c r="L35" s="7">
        <v>3758</v>
      </c>
      <c r="M35" s="7">
        <v>3758</v>
      </c>
    </row>
    <row r="36" spans="1:13" ht="12.75">
      <c r="A36" s="227" t="s">
        <v>215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0</v>
      </c>
      <c r="K36" s="7">
        <v>0</v>
      </c>
      <c r="L36" s="7">
        <v>117</v>
      </c>
      <c r="M36" s="7">
        <v>117</v>
      </c>
    </row>
    <row r="37" spans="1:13" ht="12.75">
      <c r="A37" s="227" t="s">
        <v>62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51058</v>
      </c>
      <c r="K37" s="7">
        <v>51058</v>
      </c>
      <c r="L37" s="7">
        <v>53</v>
      </c>
      <c r="M37" s="7">
        <v>53</v>
      </c>
    </row>
    <row r="38" spans="1:13" s="124" customFormat="1" ht="12.75">
      <c r="A38" s="227" t="s">
        <v>190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s="124" customFormat="1" ht="12.75">
      <c r="A39" s="227" t="s">
        <v>191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s="124" customFormat="1" ht="12.75">
      <c r="A40" s="227" t="s">
        <v>216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>
        <v>0</v>
      </c>
      <c r="K40" s="7">
        <v>0</v>
      </c>
      <c r="L40" s="7"/>
      <c r="M40" s="7">
        <v>0</v>
      </c>
    </row>
    <row r="41" spans="1:13" s="124" customFormat="1" ht="12.75">
      <c r="A41" s="227" t="s">
        <v>217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>
        <v>0</v>
      </c>
      <c r="K41" s="7">
        <v>0</v>
      </c>
      <c r="L41" s="7"/>
      <c r="M41" s="7"/>
    </row>
    <row r="42" spans="1:13" s="124" customFormat="1" ht="12.75">
      <c r="A42" s="227" t="s">
        <v>328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25">
        <v>4342936</v>
      </c>
      <c r="K42" s="125">
        <v>4342936</v>
      </c>
      <c r="L42" s="125">
        <v>3133369</v>
      </c>
      <c r="M42" s="125">
        <v>3133369</v>
      </c>
    </row>
    <row r="43" spans="1:13" s="124" customFormat="1" ht="12.75">
      <c r="A43" s="227" t="s">
        <v>329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25">
        <v>4128871</v>
      </c>
      <c r="K43" s="125">
        <v>4128871</v>
      </c>
      <c r="L43" s="125">
        <v>3035941</v>
      </c>
      <c r="M43" s="125">
        <v>3035941</v>
      </c>
    </row>
    <row r="44" spans="1:13" s="124" customFormat="1" ht="12.75">
      <c r="A44" s="227" t="s">
        <v>330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25">
        <v>214065</v>
      </c>
      <c r="K44" s="125">
        <v>214065</v>
      </c>
      <c r="L44" s="125">
        <v>97428</v>
      </c>
      <c r="M44" s="125">
        <v>97428</v>
      </c>
    </row>
    <row r="45" spans="1:13" ht="12.75">
      <c r="A45" s="235" t="s">
        <v>209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3">
        <v>214065</v>
      </c>
      <c r="K45" s="53">
        <v>214065</v>
      </c>
      <c r="L45" s="53">
        <v>97428</v>
      </c>
      <c r="M45" s="53">
        <v>97428</v>
      </c>
    </row>
    <row r="46" spans="1:13" ht="12.75">
      <c r="A46" s="235" t="s">
        <v>210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3">
        <v>0</v>
      </c>
      <c r="K46" s="53">
        <v>0</v>
      </c>
      <c r="L46" s="53">
        <v>0</v>
      </c>
      <c r="M46" s="53">
        <v>0</v>
      </c>
    </row>
    <row r="47" spans="1:13" s="124" customFormat="1" ht="12.75">
      <c r="A47" s="227" t="s">
        <v>208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s="124" customFormat="1" ht="12.75">
      <c r="A48" s="227" t="s">
        <v>331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25">
        <v>214065</v>
      </c>
      <c r="K48" s="125">
        <v>214065</v>
      </c>
      <c r="L48" s="125">
        <v>97428</v>
      </c>
      <c r="M48" s="125">
        <v>97428</v>
      </c>
    </row>
    <row r="49" spans="1:13" ht="12.75">
      <c r="A49" s="235" t="s">
        <v>187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3">
        <v>214065</v>
      </c>
      <c r="K49" s="53">
        <v>214065</v>
      </c>
      <c r="L49" s="53">
        <v>97428</v>
      </c>
      <c r="M49" s="53">
        <v>97428</v>
      </c>
    </row>
    <row r="50" spans="1:13" ht="12.75">
      <c r="A50" s="267" t="s">
        <v>211</v>
      </c>
      <c r="B50" s="268"/>
      <c r="C50" s="268"/>
      <c r="D50" s="268"/>
      <c r="E50" s="268"/>
      <c r="F50" s="268"/>
      <c r="G50" s="268"/>
      <c r="H50" s="269"/>
      <c r="I50" s="2">
        <v>154</v>
      </c>
      <c r="J50" s="58">
        <v>0</v>
      </c>
      <c r="K50" s="58">
        <v>0</v>
      </c>
      <c r="L50" s="53">
        <v>0</v>
      </c>
      <c r="M50" s="53">
        <v>0</v>
      </c>
    </row>
    <row r="51" spans="1:13" ht="12.75" customHeight="1">
      <c r="A51" s="216" t="s">
        <v>301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182</v>
      </c>
      <c r="B52" s="221"/>
      <c r="C52" s="221"/>
      <c r="D52" s="221"/>
      <c r="E52" s="221"/>
      <c r="F52" s="221"/>
      <c r="G52" s="221"/>
      <c r="H52" s="221"/>
      <c r="I52" s="54"/>
      <c r="J52" s="54"/>
      <c r="K52" s="54"/>
      <c r="L52" s="54"/>
      <c r="M52" s="59"/>
    </row>
    <row r="53" spans="1:13" ht="12.75">
      <c r="A53" s="264" t="s">
        <v>225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 ht="12.75">
      <c r="A54" s="264" t="s">
        <v>226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16" t="s">
        <v>184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199</v>
      </c>
      <c r="B56" s="221"/>
      <c r="C56" s="221"/>
      <c r="D56" s="221"/>
      <c r="E56" s="221"/>
      <c r="F56" s="221"/>
      <c r="G56" s="221"/>
      <c r="H56" s="238"/>
      <c r="I56" s="9">
        <v>157</v>
      </c>
      <c r="J56" s="6">
        <f>+J48</f>
        <v>214065</v>
      </c>
      <c r="K56" s="6">
        <f>K48</f>
        <v>214065</v>
      </c>
      <c r="L56" s="6">
        <f>+L49</f>
        <v>97428</v>
      </c>
      <c r="M56" s="6">
        <f>M48</f>
        <v>97428</v>
      </c>
    </row>
    <row r="57" spans="1:13" ht="12.75">
      <c r="A57" s="227" t="s">
        <v>212</v>
      </c>
      <c r="B57" s="228"/>
      <c r="C57" s="228"/>
      <c r="D57" s="228"/>
      <c r="E57" s="228"/>
      <c r="F57" s="228"/>
      <c r="G57" s="228"/>
      <c r="H57" s="22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 customHeight="1">
      <c r="A58" s="227" t="s">
        <v>219</v>
      </c>
      <c r="B58" s="228"/>
      <c r="C58" s="228"/>
      <c r="D58" s="228"/>
      <c r="E58" s="228"/>
      <c r="F58" s="228"/>
      <c r="G58" s="228"/>
      <c r="H58" s="229"/>
      <c r="I58" s="140">
        <v>159</v>
      </c>
      <c r="J58" s="141">
        <v>0</v>
      </c>
      <c r="K58" s="141">
        <v>0</v>
      </c>
      <c r="L58" s="141">
        <v>0</v>
      </c>
      <c r="M58" s="141">
        <v>0</v>
      </c>
    </row>
    <row r="59" spans="1:13" ht="12.75">
      <c r="A59" s="227" t="s">
        <v>220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7" t="s">
        <v>40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7" t="s">
        <v>221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7" t="s">
        <v>222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7" t="s">
        <v>223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7" t="s">
        <v>224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7" t="s">
        <v>213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 ht="12.75">
      <c r="A67" s="227" t="s">
        <v>189</v>
      </c>
      <c r="B67" s="228"/>
      <c r="C67" s="228"/>
      <c r="D67" s="228"/>
      <c r="E67" s="228"/>
      <c r="F67" s="228"/>
      <c r="G67" s="228"/>
      <c r="H67" s="229"/>
      <c r="I67" s="1">
        <v>168</v>
      </c>
      <c r="J67" s="58">
        <f>J56+J66</f>
        <v>214065</v>
      </c>
      <c r="K67" s="58">
        <f>K56+K66</f>
        <v>214065</v>
      </c>
      <c r="L67" s="58">
        <f>L56+L66</f>
        <v>97428</v>
      </c>
      <c r="M67" s="58">
        <f>M56+M66</f>
        <v>97428</v>
      </c>
    </row>
    <row r="68" spans="1:13" ht="12.75" customHeight="1">
      <c r="A68" s="260" t="s">
        <v>302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183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64" t="s">
        <v>225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 ht="12.75">
      <c r="A71" s="257" t="s">
        <v>226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159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333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6" t="s">
        <v>337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33.75">
      <c r="A4" s="281" t="s">
        <v>54</v>
      </c>
      <c r="B4" s="281"/>
      <c r="C4" s="281"/>
      <c r="D4" s="281"/>
      <c r="E4" s="281"/>
      <c r="F4" s="281"/>
      <c r="G4" s="281"/>
      <c r="H4" s="281"/>
      <c r="I4" s="63" t="s">
        <v>268</v>
      </c>
      <c r="J4" s="64" t="s">
        <v>307</v>
      </c>
      <c r="K4" s="64" t="s">
        <v>308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5">
        <v>2</v>
      </c>
      <c r="J5" s="66" t="s">
        <v>272</v>
      </c>
      <c r="K5" s="66" t="s">
        <v>273</v>
      </c>
    </row>
    <row r="6" spans="1:11" ht="12.75">
      <c r="A6" s="216" t="s">
        <v>151</v>
      </c>
      <c r="B6" s="217"/>
      <c r="C6" s="217"/>
      <c r="D6" s="217"/>
      <c r="E6" s="217"/>
      <c r="F6" s="217"/>
      <c r="G6" s="217"/>
      <c r="H6" s="217"/>
      <c r="I6" s="273"/>
      <c r="J6" s="273"/>
      <c r="K6" s="274"/>
    </row>
    <row r="7" spans="1:11" ht="12.75">
      <c r="A7" s="224" t="s">
        <v>35</v>
      </c>
      <c r="B7" s="225"/>
      <c r="C7" s="225"/>
      <c r="D7" s="225"/>
      <c r="E7" s="225"/>
      <c r="F7" s="225"/>
      <c r="G7" s="225"/>
      <c r="H7" s="225"/>
      <c r="I7" s="1">
        <v>1</v>
      </c>
      <c r="J7" s="7">
        <v>214065</v>
      </c>
      <c r="K7" s="7">
        <v>97428</v>
      </c>
    </row>
    <row r="8" spans="1:11" ht="12.75">
      <c r="A8" s="224" t="s">
        <v>36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346103</v>
      </c>
      <c r="K8" s="7">
        <v>102991</v>
      </c>
    </row>
    <row r="9" spans="1:11" ht="12.75">
      <c r="A9" s="224" t="s">
        <v>37</v>
      </c>
      <c r="B9" s="225"/>
      <c r="C9" s="225"/>
      <c r="D9" s="225"/>
      <c r="E9" s="225"/>
      <c r="F9" s="225"/>
      <c r="G9" s="225"/>
      <c r="H9" s="225"/>
      <c r="I9" s="1">
        <v>3</v>
      </c>
      <c r="J9" s="7"/>
      <c r="K9" s="7"/>
    </row>
    <row r="10" spans="1:11" ht="12.75">
      <c r="A10" s="224" t="s">
        <v>38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55496</v>
      </c>
      <c r="K10" s="7"/>
    </row>
    <row r="11" spans="1:11" ht="12.75">
      <c r="A11" s="224" t="s">
        <v>39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313</v>
      </c>
      <c r="K11" s="7">
        <v>702</v>
      </c>
    </row>
    <row r="12" spans="1:11" ht="12.75">
      <c r="A12" s="224" t="s">
        <v>46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663022</v>
      </c>
      <c r="K12" s="7">
        <v>26067</v>
      </c>
    </row>
    <row r="13" spans="1:11" ht="12.75">
      <c r="A13" s="227" t="s">
        <v>152</v>
      </c>
      <c r="B13" s="228"/>
      <c r="C13" s="228"/>
      <c r="D13" s="228"/>
      <c r="E13" s="228"/>
      <c r="F13" s="228"/>
      <c r="G13" s="228"/>
      <c r="H13" s="228"/>
      <c r="I13" s="1">
        <v>7</v>
      </c>
      <c r="J13" s="53">
        <v>1278999</v>
      </c>
      <c r="K13" s="53">
        <v>227188</v>
      </c>
    </row>
    <row r="14" spans="1:11" ht="12.75">
      <c r="A14" s="224" t="s">
        <v>47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4112977</v>
      </c>
      <c r="K14" s="7">
        <v>337123</v>
      </c>
    </row>
    <row r="15" spans="1:11" ht="12.75">
      <c r="A15" s="224" t="s">
        <v>48</v>
      </c>
      <c r="B15" s="225"/>
      <c r="C15" s="225"/>
      <c r="D15" s="225"/>
      <c r="E15" s="225"/>
      <c r="F15" s="225"/>
      <c r="G15" s="225"/>
      <c r="H15" s="225"/>
      <c r="I15" s="1">
        <v>9</v>
      </c>
      <c r="J15" s="7"/>
      <c r="K15" s="7"/>
    </row>
    <row r="16" spans="1:11" ht="12.75">
      <c r="A16" s="224" t="s">
        <v>49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/>
      <c r="K16" s="7"/>
    </row>
    <row r="17" spans="1:11" ht="12.75">
      <c r="A17" s="224" t="s">
        <v>50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>
        <v>848112</v>
      </c>
      <c r="K17" s="7">
        <v>636931</v>
      </c>
    </row>
    <row r="18" spans="1:11" ht="12.75">
      <c r="A18" s="227" t="s">
        <v>153</v>
      </c>
      <c r="B18" s="228"/>
      <c r="C18" s="228"/>
      <c r="D18" s="228"/>
      <c r="E18" s="228"/>
      <c r="F18" s="228"/>
      <c r="G18" s="228"/>
      <c r="H18" s="228"/>
      <c r="I18" s="1">
        <v>12</v>
      </c>
      <c r="J18" s="53">
        <v>4961089</v>
      </c>
      <c r="K18" s="53">
        <v>974054</v>
      </c>
    </row>
    <row r="19" spans="1:11" ht="12.75">
      <c r="A19" s="227" t="s">
        <v>31</v>
      </c>
      <c r="B19" s="228"/>
      <c r="C19" s="228"/>
      <c r="D19" s="228"/>
      <c r="E19" s="228"/>
      <c r="F19" s="228"/>
      <c r="G19" s="228"/>
      <c r="H19" s="228"/>
      <c r="I19" s="1">
        <v>13</v>
      </c>
      <c r="J19" s="53"/>
      <c r="K19" s="53"/>
    </row>
    <row r="20" spans="1:11" ht="12.75">
      <c r="A20" s="227" t="s">
        <v>32</v>
      </c>
      <c r="B20" s="228"/>
      <c r="C20" s="228"/>
      <c r="D20" s="228"/>
      <c r="E20" s="228"/>
      <c r="F20" s="228"/>
      <c r="G20" s="228"/>
      <c r="H20" s="228"/>
      <c r="I20" s="1">
        <v>14</v>
      </c>
      <c r="J20" s="53">
        <v>3682090</v>
      </c>
      <c r="K20" s="53">
        <v>746866</v>
      </c>
    </row>
    <row r="21" spans="1:11" ht="12.75">
      <c r="A21" s="216" t="s">
        <v>154</v>
      </c>
      <c r="B21" s="217"/>
      <c r="C21" s="217"/>
      <c r="D21" s="217"/>
      <c r="E21" s="217"/>
      <c r="F21" s="217"/>
      <c r="G21" s="217"/>
      <c r="H21" s="217"/>
      <c r="I21" s="273"/>
      <c r="J21" s="273"/>
      <c r="K21" s="274"/>
    </row>
    <row r="22" spans="1:11" ht="12.75">
      <c r="A22" s="224" t="s">
        <v>173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/>
      <c r="K22" s="138"/>
    </row>
    <row r="23" spans="1:11" ht="12.75">
      <c r="A23" s="224" t="s">
        <v>174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/>
      <c r="K23" s="138"/>
    </row>
    <row r="24" spans="1:11" ht="12.75">
      <c r="A24" s="224" t="s">
        <v>175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3703</v>
      </c>
      <c r="K24" s="138"/>
    </row>
    <row r="25" spans="1:11" ht="12.75">
      <c r="A25" s="224" t="s">
        <v>176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/>
      <c r="K25" s="138"/>
    </row>
    <row r="26" spans="1:11" ht="12.75">
      <c r="A26" s="224" t="s">
        <v>177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8773</v>
      </c>
      <c r="K26" s="138">
        <v>342538</v>
      </c>
    </row>
    <row r="27" spans="1:11" ht="12.75">
      <c r="A27" s="227" t="s">
        <v>163</v>
      </c>
      <c r="B27" s="228"/>
      <c r="C27" s="228"/>
      <c r="D27" s="228"/>
      <c r="E27" s="228"/>
      <c r="F27" s="228"/>
      <c r="G27" s="228"/>
      <c r="H27" s="228"/>
      <c r="I27" s="1">
        <v>20</v>
      </c>
      <c r="J27" s="53">
        <v>12476</v>
      </c>
      <c r="K27" s="138">
        <v>342538</v>
      </c>
    </row>
    <row r="28" spans="1:11" ht="12.75">
      <c r="A28" s="224" t="s">
        <v>110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20988</v>
      </c>
      <c r="K28" s="138">
        <v>17737</v>
      </c>
    </row>
    <row r="29" spans="1:11" ht="12.75">
      <c r="A29" s="224" t="s">
        <v>111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/>
      <c r="K29" s="138"/>
    </row>
    <row r="30" spans="1:11" ht="12.75">
      <c r="A30" s="224" t="s">
        <v>15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4833729</v>
      </c>
      <c r="K30" s="138"/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53">
        <v>4854717</v>
      </c>
      <c r="K31" s="138">
        <v>17737</v>
      </c>
    </row>
    <row r="32" spans="1:11" ht="12.75">
      <c r="A32" s="227" t="s">
        <v>33</v>
      </c>
      <c r="B32" s="228"/>
      <c r="C32" s="228"/>
      <c r="D32" s="228"/>
      <c r="E32" s="228"/>
      <c r="F32" s="228"/>
      <c r="G32" s="228"/>
      <c r="H32" s="228"/>
      <c r="I32" s="1">
        <v>25</v>
      </c>
      <c r="J32" s="53"/>
      <c r="K32" s="138">
        <v>324801</v>
      </c>
    </row>
    <row r="33" spans="1:11" ht="12.75">
      <c r="A33" s="227" t="s">
        <v>34</v>
      </c>
      <c r="B33" s="228"/>
      <c r="C33" s="228"/>
      <c r="D33" s="228"/>
      <c r="E33" s="228"/>
      <c r="F33" s="228"/>
      <c r="G33" s="228"/>
      <c r="H33" s="228"/>
      <c r="I33" s="1">
        <v>26</v>
      </c>
      <c r="J33" s="53">
        <v>4842241</v>
      </c>
      <c r="K33" s="139"/>
    </row>
    <row r="34" spans="1:11" ht="12.75">
      <c r="A34" s="216" t="s">
        <v>155</v>
      </c>
      <c r="B34" s="217"/>
      <c r="C34" s="217"/>
      <c r="D34" s="217"/>
      <c r="E34" s="217"/>
      <c r="F34" s="217"/>
      <c r="G34" s="217"/>
      <c r="H34" s="217"/>
      <c r="I34" s="273"/>
      <c r="J34" s="273"/>
      <c r="K34" s="274"/>
    </row>
    <row r="35" spans="1:11" ht="12.75">
      <c r="A35" s="224" t="s">
        <v>169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/>
      <c r="K35" s="7"/>
    </row>
    <row r="36" spans="1:11" ht="12.75">
      <c r="A36" s="224" t="s">
        <v>24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/>
      <c r="K36" s="7"/>
    </row>
    <row r="37" spans="1:11" ht="12.75">
      <c r="A37" s="224" t="s">
        <v>25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/>
      <c r="K37" s="7"/>
    </row>
    <row r="38" spans="1:11" ht="12.75">
      <c r="A38" s="227" t="s">
        <v>63</v>
      </c>
      <c r="B38" s="228"/>
      <c r="C38" s="228"/>
      <c r="D38" s="228"/>
      <c r="E38" s="228"/>
      <c r="F38" s="228"/>
      <c r="G38" s="228"/>
      <c r="H38" s="228"/>
      <c r="I38" s="1">
        <v>30</v>
      </c>
      <c r="J38" s="53"/>
      <c r="K38" s="53"/>
    </row>
    <row r="39" spans="1:11" ht="12.75">
      <c r="A39" s="224" t="s">
        <v>26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/>
      <c r="K39" s="7"/>
    </row>
    <row r="40" spans="1:11" ht="12.75">
      <c r="A40" s="224" t="s">
        <v>27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/>
      <c r="K40" s="7"/>
    </row>
    <row r="41" spans="1:11" ht="12.75">
      <c r="A41" s="224" t="s">
        <v>28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/>
      <c r="K41" s="7"/>
    </row>
    <row r="42" spans="1:11" ht="12.75">
      <c r="A42" s="224" t="s">
        <v>29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/>
      <c r="K42" s="7"/>
    </row>
    <row r="43" spans="1:11" ht="12.75">
      <c r="A43" s="224" t="s">
        <v>30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/>
      <c r="K43" s="7"/>
    </row>
    <row r="44" spans="1:11" ht="12.75">
      <c r="A44" s="227" t="s">
        <v>64</v>
      </c>
      <c r="B44" s="228"/>
      <c r="C44" s="228"/>
      <c r="D44" s="228"/>
      <c r="E44" s="228"/>
      <c r="F44" s="228"/>
      <c r="G44" s="228"/>
      <c r="H44" s="228"/>
      <c r="I44" s="1">
        <v>36</v>
      </c>
      <c r="J44" s="53"/>
      <c r="K44" s="53"/>
    </row>
    <row r="45" spans="1:11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">
        <v>37</v>
      </c>
      <c r="J45" s="53"/>
      <c r="K45" s="53"/>
    </row>
    <row r="46" spans="1:11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">
        <v>38</v>
      </c>
      <c r="J46" s="53"/>
      <c r="K46" s="53"/>
    </row>
    <row r="47" spans="1:11" ht="12.75">
      <c r="A47" s="224" t="s">
        <v>65</v>
      </c>
      <c r="B47" s="225"/>
      <c r="C47" s="225"/>
      <c r="D47" s="225"/>
      <c r="E47" s="225"/>
      <c r="F47" s="225"/>
      <c r="G47" s="225"/>
      <c r="H47" s="225"/>
      <c r="I47" s="1">
        <v>39</v>
      </c>
      <c r="J47" s="53"/>
      <c r="K47" s="53"/>
    </row>
    <row r="48" spans="1:11" ht="12.75">
      <c r="A48" s="224" t="s">
        <v>66</v>
      </c>
      <c r="B48" s="225"/>
      <c r="C48" s="225"/>
      <c r="D48" s="225"/>
      <c r="E48" s="225"/>
      <c r="F48" s="225"/>
      <c r="G48" s="225"/>
      <c r="H48" s="225"/>
      <c r="I48" s="1">
        <v>40</v>
      </c>
      <c r="J48" s="53">
        <v>8524331</v>
      </c>
      <c r="K48" s="53">
        <v>422065</v>
      </c>
    </row>
    <row r="49" spans="1:11" ht="12.75">
      <c r="A49" s="224" t="s">
        <v>156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11990738</v>
      </c>
      <c r="K49" s="7">
        <v>882758</v>
      </c>
    </row>
    <row r="50" spans="1:11" ht="12.75">
      <c r="A50" s="224" t="s">
        <v>170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/>
      <c r="K50" s="7"/>
    </row>
    <row r="51" spans="1:11" ht="12.75">
      <c r="A51" s="224" t="s">
        <v>171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8524331</v>
      </c>
      <c r="K51" s="7">
        <v>422065</v>
      </c>
    </row>
    <row r="52" spans="1:11" ht="12.75">
      <c r="A52" s="230" t="s">
        <v>172</v>
      </c>
      <c r="B52" s="231"/>
      <c r="C52" s="231"/>
      <c r="D52" s="231"/>
      <c r="E52" s="231"/>
      <c r="F52" s="231"/>
      <c r="G52" s="231"/>
      <c r="H52" s="231"/>
      <c r="I52" s="4">
        <v>44</v>
      </c>
      <c r="J52" s="58">
        <v>3466407</v>
      </c>
      <c r="K52" s="58">
        <v>460693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26" sqref="J2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8" t="s">
        <v>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7" t="s">
        <v>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33.75">
      <c r="A4" s="281" t="s">
        <v>54</v>
      </c>
      <c r="B4" s="281"/>
      <c r="C4" s="281"/>
      <c r="D4" s="281"/>
      <c r="E4" s="281"/>
      <c r="F4" s="281"/>
      <c r="G4" s="281"/>
      <c r="H4" s="281"/>
      <c r="I4" s="63" t="s">
        <v>268</v>
      </c>
      <c r="J4" s="64" t="s">
        <v>307</v>
      </c>
      <c r="K4" s="64" t="s">
        <v>308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9">
        <v>2</v>
      </c>
      <c r="J5" s="70" t="s">
        <v>272</v>
      </c>
      <c r="K5" s="70" t="s">
        <v>273</v>
      </c>
    </row>
    <row r="6" spans="1:11" ht="12.75">
      <c r="A6" s="216" t="s">
        <v>151</v>
      </c>
      <c r="B6" s="217"/>
      <c r="C6" s="217"/>
      <c r="D6" s="217"/>
      <c r="E6" s="217"/>
      <c r="F6" s="217"/>
      <c r="G6" s="217"/>
      <c r="H6" s="217"/>
      <c r="I6" s="273"/>
      <c r="J6" s="273"/>
      <c r="K6" s="274"/>
    </row>
    <row r="7" spans="1:11" ht="12.75">
      <c r="A7" s="224" t="s">
        <v>194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114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115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116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117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193</v>
      </c>
      <c r="B12" s="228"/>
      <c r="C12" s="228"/>
      <c r="D12" s="228"/>
      <c r="E12" s="228"/>
      <c r="F12" s="228"/>
      <c r="G12" s="228"/>
      <c r="H12" s="228"/>
      <c r="I12" s="1">
        <v>6</v>
      </c>
      <c r="J12" s="61">
        <f>SUM(J7:J11)</f>
        <v>0</v>
      </c>
      <c r="K12" s="53">
        <f>SUM(K7:K11)</f>
        <v>0</v>
      </c>
    </row>
    <row r="13" spans="1:11" ht="12.75">
      <c r="A13" s="224" t="s">
        <v>118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119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120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121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122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123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42</v>
      </c>
      <c r="B19" s="228"/>
      <c r="C19" s="228"/>
      <c r="D19" s="228"/>
      <c r="E19" s="228"/>
      <c r="F19" s="228"/>
      <c r="G19" s="228"/>
      <c r="H19" s="228"/>
      <c r="I19" s="1">
        <v>13</v>
      </c>
      <c r="J19" s="61">
        <f>SUM(J13:J18)</f>
        <v>0</v>
      </c>
      <c r="K19" s="53">
        <f>SUM(K13:K18)</f>
        <v>0</v>
      </c>
    </row>
    <row r="20" spans="1:11" ht="12.75">
      <c r="A20" s="227" t="s">
        <v>103</v>
      </c>
      <c r="B20" s="284"/>
      <c r="C20" s="284"/>
      <c r="D20" s="284"/>
      <c r="E20" s="284"/>
      <c r="F20" s="284"/>
      <c r="G20" s="284"/>
      <c r="H20" s="285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 ht="12.75">
      <c r="A21" s="239" t="s">
        <v>104</v>
      </c>
      <c r="B21" s="282"/>
      <c r="C21" s="282"/>
      <c r="D21" s="282"/>
      <c r="E21" s="282"/>
      <c r="F21" s="282"/>
      <c r="G21" s="282"/>
      <c r="H21" s="283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16" t="s">
        <v>154</v>
      </c>
      <c r="B22" s="217"/>
      <c r="C22" s="217"/>
      <c r="D22" s="217"/>
      <c r="E22" s="217"/>
      <c r="F22" s="217"/>
      <c r="G22" s="217"/>
      <c r="H22" s="217"/>
      <c r="I22" s="273"/>
      <c r="J22" s="273"/>
      <c r="K22" s="274"/>
    </row>
    <row r="23" spans="1:11" ht="12.75">
      <c r="A23" s="224" t="s">
        <v>160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161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309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310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162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109</v>
      </c>
      <c r="B28" s="228"/>
      <c r="C28" s="228"/>
      <c r="D28" s="228"/>
      <c r="E28" s="228"/>
      <c r="F28" s="228"/>
      <c r="G28" s="228"/>
      <c r="H28" s="228"/>
      <c r="I28" s="1">
        <v>21</v>
      </c>
      <c r="J28" s="61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43</v>
      </c>
      <c r="B32" s="228"/>
      <c r="C32" s="228"/>
      <c r="D32" s="228"/>
      <c r="E32" s="228"/>
      <c r="F32" s="228"/>
      <c r="G32" s="228"/>
      <c r="H32" s="228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27" t="s">
        <v>105</v>
      </c>
      <c r="B33" s="228"/>
      <c r="C33" s="228"/>
      <c r="D33" s="228"/>
      <c r="E33" s="228"/>
      <c r="F33" s="228"/>
      <c r="G33" s="228"/>
      <c r="H33" s="228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27" t="s">
        <v>106</v>
      </c>
      <c r="B34" s="228"/>
      <c r="C34" s="228"/>
      <c r="D34" s="228"/>
      <c r="E34" s="228"/>
      <c r="F34" s="228"/>
      <c r="G34" s="228"/>
      <c r="H34" s="228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16" t="s">
        <v>155</v>
      </c>
      <c r="B35" s="217"/>
      <c r="C35" s="217"/>
      <c r="D35" s="217"/>
      <c r="E35" s="217"/>
      <c r="F35" s="217"/>
      <c r="G35" s="217"/>
      <c r="H35" s="217"/>
      <c r="I35" s="273">
        <v>0</v>
      </c>
      <c r="J35" s="273"/>
      <c r="K35" s="274"/>
    </row>
    <row r="36" spans="1:11" ht="12.75">
      <c r="A36" s="224" t="s">
        <v>169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24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25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44</v>
      </c>
      <c r="B39" s="228"/>
      <c r="C39" s="228"/>
      <c r="D39" s="228"/>
      <c r="E39" s="228"/>
      <c r="F39" s="228"/>
      <c r="G39" s="228"/>
      <c r="H39" s="228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24" t="s">
        <v>26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27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28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29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30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143</v>
      </c>
      <c r="B45" s="228"/>
      <c r="C45" s="228"/>
      <c r="D45" s="228"/>
      <c r="E45" s="228"/>
      <c r="F45" s="228"/>
      <c r="G45" s="228"/>
      <c r="H45" s="228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27" t="s">
        <v>157</v>
      </c>
      <c r="B46" s="228"/>
      <c r="C46" s="228"/>
      <c r="D46" s="228"/>
      <c r="E46" s="228"/>
      <c r="F46" s="228"/>
      <c r="G46" s="228"/>
      <c r="H46" s="228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27" t="s">
        <v>158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27" t="s">
        <v>144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14</v>
      </c>
      <c r="B49" s="228"/>
      <c r="C49" s="228"/>
      <c r="D49" s="228"/>
      <c r="E49" s="228"/>
      <c r="F49" s="228"/>
      <c r="G49" s="228"/>
      <c r="H49" s="228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156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170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171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9" t="s">
        <v>172</v>
      </c>
      <c r="B53" s="240"/>
      <c r="C53" s="240"/>
      <c r="D53" s="240"/>
      <c r="E53" s="240"/>
      <c r="F53" s="240"/>
      <c r="G53" s="240"/>
      <c r="H53" s="24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304" t="s">
        <v>270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72"/>
    </row>
    <row r="2" spans="1:12" ht="15.75">
      <c r="A2" s="42"/>
      <c r="B2" s="71"/>
      <c r="C2" s="289" t="s">
        <v>271</v>
      </c>
      <c r="D2" s="289"/>
      <c r="E2" s="123" t="s">
        <v>334</v>
      </c>
      <c r="F2" s="43" t="s">
        <v>239</v>
      </c>
      <c r="G2" s="290" t="s">
        <v>335</v>
      </c>
      <c r="H2" s="291"/>
      <c r="I2" s="71"/>
      <c r="J2" s="71"/>
      <c r="K2" s="71"/>
      <c r="L2" s="74"/>
    </row>
    <row r="3" spans="1:11" ht="23.25">
      <c r="A3" s="292" t="s">
        <v>54</v>
      </c>
      <c r="B3" s="292"/>
      <c r="C3" s="292"/>
      <c r="D3" s="292"/>
      <c r="E3" s="292"/>
      <c r="F3" s="292"/>
      <c r="G3" s="292"/>
      <c r="H3" s="292"/>
      <c r="I3" s="77" t="s">
        <v>294</v>
      </c>
      <c r="J3" s="78" t="s">
        <v>145</v>
      </c>
      <c r="K3" s="78" t="s">
        <v>146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0">
        <v>2</v>
      </c>
      <c r="J4" s="79" t="s">
        <v>272</v>
      </c>
      <c r="K4" s="79" t="s">
        <v>273</v>
      </c>
    </row>
    <row r="5" spans="1:11" ht="12.75">
      <c r="A5" s="294" t="s">
        <v>274</v>
      </c>
      <c r="B5" s="295"/>
      <c r="C5" s="295"/>
      <c r="D5" s="295"/>
      <c r="E5" s="295"/>
      <c r="F5" s="295"/>
      <c r="G5" s="295"/>
      <c r="H5" s="295"/>
      <c r="I5" s="44">
        <v>1</v>
      </c>
      <c r="J5" s="45">
        <v>46357000</v>
      </c>
      <c r="K5" s="45">
        <f>+Bilanca!K70</f>
        <v>46357000</v>
      </c>
    </row>
    <row r="6" spans="1:11" ht="12.75">
      <c r="A6" s="294" t="s">
        <v>275</v>
      </c>
      <c r="B6" s="295"/>
      <c r="C6" s="295"/>
      <c r="D6" s="295"/>
      <c r="E6" s="295"/>
      <c r="F6" s="295"/>
      <c r="G6" s="295"/>
      <c r="H6" s="295"/>
      <c r="I6" s="44">
        <v>2</v>
      </c>
      <c r="J6" s="46">
        <f>+K6</f>
        <v>13860181</v>
      </c>
      <c r="K6" s="46">
        <f>+Bilanca!K71</f>
        <v>13860181</v>
      </c>
    </row>
    <row r="7" spans="1:11" ht="12.75">
      <c r="A7" s="294" t="s">
        <v>276</v>
      </c>
      <c r="B7" s="295"/>
      <c r="C7" s="295"/>
      <c r="D7" s="295"/>
      <c r="E7" s="295"/>
      <c r="F7" s="295"/>
      <c r="G7" s="295"/>
      <c r="H7" s="295"/>
      <c r="I7" s="44">
        <v>3</v>
      </c>
      <c r="J7" s="46">
        <f>+K7</f>
        <v>141000</v>
      </c>
      <c r="K7" s="46">
        <f>+Bilanca!K72</f>
        <v>141000</v>
      </c>
    </row>
    <row r="8" spans="1:11" ht="12.75">
      <c r="A8" s="294" t="s">
        <v>277</v>
      </c>
      <c r="B8" s="295"/>
      <c r="C8" s="295"/>
      <c r="D8" s="295"/>
      <c r="E8" s="295"/>
      <c r="F8" s="295"/>
      <c r="G8" s="295"/>
      <c r="H8" s="295"/>
      <c r="I8" s="44">
        <v>4</v>
      </c>
      <c r="J8" s="46">
        <v>-18242140</v>
      </c>
      <c r="K8" s="46">
        <f>+Bilanca!K79</f>
        <v>-21995382</v>
      </c>
    </row>
    <row r="9" spans="1:11" ht="12.75">
      <c r="A9" s="294" t="s">
        <v>278</v>
      </c>
      <c r="B9" s="295"/>
      <c r="C9" s="295"/>
      <c r="D9" s="295"/>
      <c r="E9" s="295"/>
      <c r="F9" s="295"/>
      <c r="G9" s="295"/>
      <c r="H9" s="295"/>
      <c r="I9" s="44">
        <v>5</v>
      </c>
      <c r="J9" s="46">
        <v>214065</v>
      </c>
      <c r="K9" s="46">
        <f>+Bilanca!K83</f>
        <v>97428</v>
      </c>
    </row>
    <row r="10" spans="1:11" ht="12.75">
      <c r="A10" s="294" t="s">
        <v>279</v>
      </c>
      <c r="B10" s="295"/>
      <c r="C10" s="295"/>
      <c r="D10" s="295"/>
      <c r="E10" s="295"/>
      <c r="F10" s="295"/>
      <c r="G10" s="295"/>
      <c r="H10" s="295"/>
      <c r="I10" s="44">
        <v>6</v>
      </c>
      <c r="J10" s="46"/>
      <c r="K10" s="46"/>
    </row>
    <row r="11" spans="1:11" ht="12.75">
      <c r="A11" s="294" t="s">
        <v>280</v>
      </c>
      <c r="B11" s="295"/>
      <c r="C11" s="295"/>
      <c r="D11" s="295"/>
      <c r="E11" s="295"/>
      <c r="F11" s="295"/>
      <c r="G11" s="295"/>
      <c r="H11" s="295"/>
      <c r="I11" s="44">
        <v>7</v>
      </c>
      <c r="J11" s="46"/>
      <c r="K11" s="46"/>
    </row>
    <row r="12" spans="1:11" ht="12.75">
      <c r="A12" s="294" t="s">
        <v>281</v>
      </c>
      <c r="B12" s="295"/>
      <c r="C12" s="295"/>
      <c r="D12" s="295"/>
      <c r="E12" s="295"/>
      <c r="F12" s="295"/>
      <c r="G12" s="295"/>
      <c r="H12" s="295"/>
      <c r="I12" s="44">
        <v>8</v>
      </c>
      <c r="J12" s="46"/>
      <c r="K12" s="46"/>
    </row>
    <row r="13" spans="1:11" ht="12.75">
      <c r="A13" s="294" t="s">
        <v>282</v>
      </c>
      <c r="B13" s="295"/>
      <c r="C13" s="295"/>
      <c r="D13" s="295"/>
      <c r="E13" s="295"/>
      <c r="F13" s="295"/>
      <c r="G13" s="295"/>
      <c r="H13" s="295"/>
      <c r="I13" s="44">
        <v>9</v>
      </c>
      <c r="J13" s="46"/>
      <c r="K13" s="46"/>
    </row>
    <row r="14" spans="1:11" ht="12.75">
      <c r="A14" s="296" t="s">
        <v>283</v>
      </c>
      <c r="B14" s="297"/>
      <c r="C14" s="297"/>
      <c r="D14" s="297"/>
      <c r="E14" s="297"/>
      <c r="F14" s="297"/>
      <c r="G14" s="297"/>
      <c r="H14" s="297"/>
      <c r="I14" s="44">
        <v>10</v>
      </c>
      <c r="J14" s="75">
        <f>SUM(J5:J13)</f>
        <v>42330106</v>
      </c>
      <c r="K14" s="75">
        <f>SUM(K5:K13)</f>
        <v>38460227</v>
      </c>
    </row>
    <row r="15" spans="1:11" ht="12.75">
      <c r="A15" s="294" t="s">
        <v>284</v>
      </c>
      <c r="B15" s="295"/>
      <c r="C15" s="295"/>
      <c r="D15" s="295"/>
      <c r="E15" s="295"/>
      <c r="F15" s="295"/>
      <c r="G15" s="295"/>
      <c r="H15" s="295"/>
      <c r="I15" s="44">
        <v>11</v>
      </c>
      <c r="J15" s="46"/>
      <c r="K15" s="46"/>
    </row>
    <row r="16" spans="1:11" ht="12.75">
      <c r="A16" s="294" t="s">
        <v>285</v>
      </c>
      <c r="B16" s="295"/>
      <c r="C16" s="295"/>
      <c r="D16" s="295"/>
      <c r="E16" s="295"/>
      <c r="F16" s="295"/>
      <c r="G16" s="295"/>
      <c r="H16" s="295"/>
      <c r="I16" s="44">
        <v>12</v>
      </c>
      <c r="J16" s="46"/>
      <c r="K16" s="46"/>
    </row>
    <row r="17" spans="1:11" ht="12.75">
      <c r="A17" s="294" t="s">
        <v>286</v>
      </c>
      <c r="B17" s="295"/>
      <c r="C17" s="295"/>
      <c r="D17" s="295"/>
      <c r="E17" s="295"/>
      <c r="F17" s="295"/>
      <c r="G17" s="295"/>
      <c r="H17" s="295"/>
      <c r="I17" s="44">
        <v>13</v>
      </c>
      <c r="J17" s="46"/>
      <c r="K17" s="46"/>
    </row>
    <row r="18" spans="1:11" ht="12.75">
      <c r="A18" s="294" t="s">
        <v>287</v>
      </c>
      <c r="B18" s="295"/>
      <c r="C18" s="295"/>
      <c r="D18" s="295"/>
      <c r="E18" s="295"/>
      <c r="F18" s="295"/>
      <c r="G18" s="295"/>
      <c r="H18" s="295"/>
      <c r="I18" s="44">
        <v>14</v>
      </c>
      <c r="J18" s="46"/>
      <c r="K18" s="46"/>
    </row>
    <row r="19" spans="1:11" ht="12.75">
      <c r="A19" s="294" t="s">
        <v>288</v>
      </c>
      <c r="B19" s="295"/>
      <c r="C19" s="295"/>
      <c r="D19" s="295"/>
      <c r="E19" s="295"/>
      <c r="F19" s="295"/>
      <c r="G19" s="295"/>
      <c r="H19" s="295"/>
      <c r="I19" s="44">
        <v>15</v>
      </c>
      <c r="J19" s="46"/>
      <c r="K19" s="46"/>
    </row>
    <row r="20" spans="1:11" ht="12.75">
      <c r="A20" s="294" t="s">
        <v>289</v>
      </c>
      <c r="B20" s="295"/>
      <c r="C20" s="295"/>
      <c r="D20" s="295"/>
      <c r="E20" s="295"/>
      <c r="F20" s="295"/>
      <c r="G20" s="295"/>
      <c r="H20" s="295"/>
      <c r="I20" s="44">
        <v>16</v>
      </c>
      <c r="J20" s="46">
        <f>+J9</f>
        <v>214065</v>
      </c>
      <c r="K20" s="46">
        <f>+K9</f>
        <v>97428</v>
      </c>
    </row>
    <row r="21" spans="1:11" ht="12.75">
      <c r="A21" s="296" t="s">
        <v>290</v>
      </c>
      <c r="B21" s="297"/>
      <c r="C21" s="297"/>
      <c r="D21" s="297"/>
      <c r="E21" s="297"/>
      <c r="F21" s="297"/>
      <c r="G21" s="297"/>
      <c r="H21" s="297"/>
      <c r="I21" s="44">
        <v>17</v>
      </c>
      <c r="J21" s="76">
        <f>+J20</f>
        <v>214065</v>
      </c>
      <c r="K21" s="76">
        <f>+K20</f>
        <v>97428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8" t="s">
        <v>291</v>
      </c>
      <c r="B23" s="299"/>
      <c r="C23" s="299"/>
      <c r="D23" s="299"/>
      <c r="E23" s="299"/>
      <c r="F23" s="299"/>
      <c r="G23" s="299"/>
      <c r="H23" s="299"/>
      <c r="I23" s="47">
        <v>18</v>
      </c>
      <c r="J23" s="45"/>
      <c r="K23" s="45"/>
    </row>
    <row r="24" spans="1:11" ht="17.25" customHeight="1">
      <c r="A24" s="300" t="s">
        <v>292</v>
      </c>
      <c r="B24" s="301"/>
      <c r="C24" s="301"/>
      <c r="D24" s="301"/>
      <c r="E24" s="301"/>
      <c r="F24" s="301"/>
      <c r="G24" s="301"/>
      <c r="H24" s="301"/>
      <c r="I24" s="48">
        <v>19</v>
      </c>
      <c r="J24" s="76"/>
      <c r="K24" s="76"/>
    </row>
    <row r="25" spans="1:11" ht="30" customHeight="1">
      <c r="A25" s="302" t="s">
        <v>293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269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320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2018-04-13T12:00:09Z</cp:lastPrinted>
  <dcterms:created xsi:type="dcterms:W3CDTF">2008-10-17T11:51:54Z</dcterms:created>
  <dcterms:modified xsi:type="dcterms:W3CDTF">2018-04-26T08:18:12Z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