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0\1Q 2020\Banka\TFI-KI\"/>
    </mc:Choice>
  </mc:AlternateContent>
  <workbookProtection workbookPassword="CA29" lockStructure="1"/>
  <bookViews>
    <workbookView xWindow="0" yWindow="0" windowWidth="23040" windowHeight="8616" activeTab="4"/>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3" i="22"/>
  <c r="R22" i="22"/>
  <c r="R21" i="22"/>
  <c r="R20" i="22"/>
  <c r="R19" i="22"/>
  <c r="R18" i="22"/>
  <c r="R17" i="22"/>
  <c r="R16" i="22"/>
  <c r="R15" i="22"/>
  <c r="R14" i="22"/>
  <c r="R13" i="22"/>
  <c r="R12" i="22"/>
  <c r="R11" i="22"/>
  <c r="R10" i="22"/>
  <c r="Q9" i="22"/>
  <c r="Q26" i="22" s="1"/>
  <c r="P9" i="22"/>
  <c r="P26" i="22" s="1"/>
  <c r="O9" i="22"/>
  <c r="O26" i="22" s="1"/>
  <c r="N9" i="22"/>
  <c r="M9" i="22"/>
  <c r="M26" i="22" s="1"/>
  <c r="L9" i="22"/>
  <c r="L26" i="22" s="1"/>
  <c r="K9" i="22"/>
  <c r="K26" i="22" s="1"/>
  <c r="J9" i="22"/>
  <c r="J26" i="22" s="1"/>
  <c r="I9" i="22"/>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N26" i="22" l="1"/>
  <c r="R24" i="22"/>
  <c r="I26" i="22"/>
  <c r="K45" i="19"/>
  <c r="K67" i="19" s="1"/>
  <c r="J45" i="19"/>
  <c r="J67" i="19" s="1"/>
  <c r="I63" i="18"/>
  <c r="I78" i="18" s="1"/>
  <c r="I40" i="18"/>
  <c r="H45" i="19"/>
  <c r="H67" i="19" s="1"/>
  <c r="R9" i="22"/>
  <c r="R26" i="22" l="1"/>
</calcChain>
</file>

<file path=xl/sharedStrings.xml><?xml version="1.0" encoding="utf-8"?>
<sst xmlns="http://schemas.openxmlformats.org/spreadsheetml/2006/main" count="338" uniqueCount="299">
  <si>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</si>
  <si>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</si>
  <si>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</si>
  <si>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</si>
  <si>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</si>
  <si>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</si>
  <si>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</si>
  <si>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</si>
  <si>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</si>
  <si>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</si>
  <si>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</si>
  <si>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</si>
  <si>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</si>
  <si>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</si>
  <si>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</si>
  <si>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</si>
  <si>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</si>
  <si>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</si>
  <si>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</si>
  <si>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</si>
  <si>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</si>
  <si>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</si>
  <si>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</si>
  <si>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</si>
  <si>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</si>
  <si>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</si>
  <si>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</si>
  <si>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</si>
  <si>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</si>
  <si>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</si>
  <si>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</si>
  <si>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</si>
  <si>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</si>
  <si>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</si>
  <si>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</si>
  <si>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</si>
  <si>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</si>
  <si>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</si>
  <si>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</si>
  <si>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</si>
  <si>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</si>
  <si>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</si>
  <si>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</si>
  <si>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</si>
  <si>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</si>
  <si>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</si>
  <si>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</si>
  <si>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</si>
  <si>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</si>
  <si>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</si>
  <si>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</si>
  <si>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</si>
  <si>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</si>
  <si>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</si>
  <si>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</si>
  <si>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</si>
  <si>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</si>
  <si>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</si>
  <si>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</si>
  <si>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</si>
  <si>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</si>
  <si>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</si>
  <si>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</si>
  <si>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</si>
  <si>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</si>
  <si>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</si>
  <si>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</si>
  <si>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</si>
  <si>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</si>
  <si>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</si>
  <si>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</si>
  <si>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</si>
  <si>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</si>
  <si>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</si>
  <si>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</si>
  <si>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</si>
  <si>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</si>
  <si>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</si>
  <si>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</si>
  <si>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</si>
  <si>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</si>
  <si>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</si>
  <si>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</si>
  <si>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</si>
  <si>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</si>
  <si>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</si>
  <si>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</si>
  <si>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</si>
  <si>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</si>
  <si>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</si>
  <si>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</si>
  <si>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</si>
  <si>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</si>
  <si>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</si>
  <si>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</si>
  <si>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</si>
  <si>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</si>
  <si>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</si>
  <si>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</si>
  <si>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</si>
  <si>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</si>
  <si>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</si>
  <si>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</si>
  <si>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</si>
  <si>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</si>
  <si>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</si>
  <si>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</si>
  <si>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</si>
  <si>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</si>
  <si>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</si>
  <si>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</si>
  <si>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</si>
  <si>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</si>
  <si>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</si>
  <si>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</si>
  <si>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</si>
  <si>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</si>
  <si>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</si>
  <si>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</si>
  <si>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</si>
  <si>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</si>
  <si>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</si>
  <si>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</si>
  <si>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</si>
  <si>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</si>
  <si>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</si>
  <si>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</si>
  <si>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</si>
  <si>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</si>
  <si>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</si>
  <si>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</si>
  <si>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</si>
  <si>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</si>
  <si>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</si>
  <si>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</si>
  <si>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</si>
  <si>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</si>
  <si>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</si>
  <si>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</si>
  <si>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</si>
  <si>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</si>
  <si>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</si>
  <si>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</si>
  <si>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</si>
  <si>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</si>
  <si>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</si>
  <si>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</si>
  <si>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</si>
  <si>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</si>
  <si>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</si>
  <si>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</si>
  <si>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</si>
  <si>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</si>
  <si>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</si>
  <si>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</si>
  <si>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</si>
  <si>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</si>
  <si>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</si>
  <si>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</si>
  <si>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</si>
  <si>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</si>
  <si>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</si>
  <si>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</si>
  <si>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</si>
  <si>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</si>
  <si>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</si>
  <si>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</si>
  <si>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</si>
  <si>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</si>
  <si>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</si>
  <si>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</si>
  <si>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</si>
  <si>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</si>
  <si>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</si>
  <si>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</si>
  <si>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</si>
  <si>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</si>
  <si>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</si>
  <si>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</si>
  <si>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</si>
  <si>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</si>
  <si>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</si>
  <si>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</si>
  <si>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</si>
  <si>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</si>
  <si>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</si>
  <si>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</si>
  <si>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</si>
  <si>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</si>
  <si>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</si>
  <si>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</si>
  <si>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</si>
  <si>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</si>
  <si>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</si>
  <si>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</si>
  <si>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</si>
  <si>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</si>
  <si>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</si>
  <si>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</si>
  <si>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</si>
  <si>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</si>
  <si>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</si>
  <si>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</si>
  <si>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</si>
  <si>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</si>
  <si>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</si>
  <si>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</si>
  <si>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</si>
  <si>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</si>
  <si>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</si>
  <si>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</si>
  <si>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</si>
  <si>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</si>
  <si>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</si>
  <si>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</si>
  <si>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</si>
  <si>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</si>
  <si>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</si>
  <si>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</si>
  <si>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</si>
  <si>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</si>
  <si>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</si>
  <si>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</si>
  <si>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</si>
  <si>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</si>
  <si>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</si>
  <si>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</si>
  <si>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</si>
  <si>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</si>
  <si>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</si>
  <si>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</si>
  <si>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</si>
  <si>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</si>
  <si>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</si>
  <si>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</si>
  <si>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</si>
  <si>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</si>
  <si>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</si>
  <si>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</si>
  <si>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</si>
  <si>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</si>
  <si>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</si>
  <si>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</si>
  <si>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</si>
  <si>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</si>
  <si>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</si>
  <si>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</si>
  <si>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</si>
  <si>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</si>
  <si>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</si>
  <si>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</si>
  <si>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</si>
  <si>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</si>
  <si>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</si>
  <si>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</si>
  <si>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</si>
  <si>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</si>
  <si>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</si>
  <si>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</si>
  <si>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</si>
  <si>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</si>
  <si>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</si>
  <si>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</si>
  <si>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</si>
  <si>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</si>
  <si>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</si>
  <si>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</si>
  <si>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</si>
  <si>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</si>
  <si>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</si>
  <si>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</si>
  <si>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</si>
  <si>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</si>
  <si>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</si>
  <si>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</si>
  <si>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</si>
  <si>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</si>
  <si>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</si>
  <si>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</si>
  <si>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</si>
  <si>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</si>
  <si>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3234495</t>
  </si>
  <si>
    <t>HR</t>
  </si>
  <si>
    <t>80000014</t>
  </si>
  <si>
    <t>92963223473</t>
  </si>
  <si>
    <t>307</t>
  </si>
  <si>
    <t>PRNXTNXHBI0TSY1V8P17</t>
  </si>
  <si>
    <t>Zagrebačka banka d.d.</t>
  </si>
  <si>
    <t>Zagreb</t>
  </si>
  <si>
    <t>Trg bana Josipa Jelačića 10</t>
  </si>
  <si>
    <t>zaba@unicreditgroup.zaba.hr</t>
  </si>
  <si>
    <t>www.zaba.hr</t>
  </si>
  <si>
    <t>Obveznik: Zagrebačka banka d.d.</t>
  </si>
  <si>
    <t>Tutek Petra</t>
  </si>
  <si>
    <t>01/4801-738</t>
  </si>
  <si>
    <t>Petra.Tutek@unicreditgroup.zaba.hr</t>
  </si>
  <si>
    <t>stanje na dan 31.03.2020</t>
  </si>
  <si>
    <t>u razdoblju 01.01.2020 do 31.03.2020</t>
  </si>
  <si>
    <t>za razdoblje od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</si>
</sst>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0"/>
    <numFmt numFmtId="165" formatCode="00"/>
    <numFmt numFmtId="166" formatCode="_-* #,##0.00\ _k_n_-;\-* #,##0.00\ _k_n_-;_-* &quot;-&quot;??\ _k_n_-;_-@_-"/>
    <numFmt numFmtId="167" formatCode="#,##0.0000"/>
    <numFmt numFmtId="168" formatCode="_-* #,##0.00\ &quot;Sk&quot;_-;\-* #,##0.00\ &quot;Sk&quot;_-;_-* &quot;-&quot;??\ &quot;Sk&quot;_-;_-@_-"/>
    <numFmt numFmtId="169" formatCode="0\ &quot;pp&quot;"/>
    <numFmt numFmtId="170" formatCode="0.000000"/>
    <numFmt numFmtId="171" formatCode="#,##0;\(#,##0\)"/>
    <numFmt numFmtId="172" formatCode="_-* #,##0.00\ _K_N_-;\-* #,##0.00\ _K_N_-;_-* &quot;-&quot;??\ _K_N_-;_-@_-"/>
    <numFmt numFmtId="173" formatCode="#,##0.00&quot;kn&quot;;[Red]\-#,##0.00&quot;kn&quot;"/>
  </numFmts>
  <fonts count="72">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charset val="238"/>
    </font>
    <font>
      <sz val="10"/>
      <color theme="1"/>
      <name val="Arial"/>
      <family val="2"/>
      <charset val="238"/>
    </font>
    <font>
      <sz val="10"/>
      <color theme="0"/>
      <name val="Arial"/>
      <family val="2"/>
      <charset val="238"/>
    </font>
    <font>
      <sz val="10"/>
      <color rgb="FF9C0006"/>
      <name val="Arial"/>
      <family val="2"/>
      <charset val="238"/>
    </font>
    <font>
      <b/>
      <sz val="10"/>
      <color rgb="FFFA7D00"/>
      <name val="Arial"/>
      <family val="2"/>
      <charset val="238"/>
    </font>
    <font>
      <b/>
      <sz val="10"/>
      <color theme="0"/>
      <name val="Arial"/>
      <family val="2"/>
      <charset val="238"/>
    </font>
    <font>
      <i/>
      <sz val="10"/>
      <color rgb="FF7F7F7F"/>
      <name val="Arial"/>
      <family val="2"/>
      <charset val="238"/>
    </font>
    <font>
      <sz val="10"/>
      <color rgb="FF00610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10"/>
      <color rgb="FF3F3F76"/>
      <name val="Arial"/>
      <family val="2"/>
      <charset val="238"/>
    </font>
    <font>
      <sz val="10"/>
      <color rgb="FFFA7D00"/>
      <name val="Arial"/>
      <family val="2"/>
      <charset val="238"/>
    </font>
    <font>
      <sz val="10"/>
      <color rgb="FF9C6500"/>
      <name val="Arial"/>
      <family val="2"/>
      <charset val="238"/>
    </font>
    <font>
      <b/>
      <sz val="10"/>
      <color rgb="FF3F3F3F"/>
      <name val="Arial"/>
      <family val="2"/>
      <charset val="238"/>
    </font>
    <font>
      <b/>
      <sz val="18"/>
      <color theme="3"/>
      <name val="Cambria"/>
      <family val="2"/>
      <charset val="238"/>
      <scheme val="major"/>
    </font>
    <font>
      <b/>
      <sz val="10"/>
      <color theme="1"/>
      <name val="Arial"/>
      <family val="2"/>
      <charset val="238"/>
    </font>
    <font>
      <sz val="10"/>
      <color rgb="FFFF0000"/>
      <name val="Arial"/>
      <family val="2"/>
      <charset val="238"/>
    </font>
    <font>
      <sz val="10"/>
      <name val="Arial"/>
      <family val="2"/>
    </font>
    <font>
      <b/>
      <sz val="10"/>
      <name val="Arial"/>
      <family val="2"/>
    </font>
    <font>
      <sz val="10"/>
      <name val="MS Sans Serif"/>
      <family val="2"/>
    </font>
    <font>
      <sz val="10"/>
      <name val="MS Sans Serif"/>
      <family val="2"/>
      <charset val="238"/>
    </font>
    <font>
      <sz val="12"/>
      <name val="Times New Roman"/>
      <family val="1"/>
      <charset val="204"/>
    </font>
    <font>
      <sz val="10"/>
      <name val="Arial CE"/>
      <charset val="238"/>
    </font>
    <font>
      <u/>
      <sz val="10"/>
      <color indexed="12"/>
      <name val="Arial CE"/>
      <charset val="238"/>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name val="Times New Roman"/>
      <family val="1"/>
      <charset val="238"/>
    </font>
    <font>
      <sz val="12"/>
      <name val="Times New Roman CE"/>
      <charset val="238"/>
    </font>
    <font>
      <sz val="10"/>
      <name val="Courier"/>
      <family val="3"/>
    </font>
    <font>
      <u/>
      <sz val="10"/>
      <color indexed="36"/>
      <name val="Arial CE"/>
      <charset val="238"/>
    </font>
    <font>
      <b/>
      <sz val="10"/>
      <color indexed="9"/>
      <name val="Arial"/>
      <family val="2"/>
    </font>
    <font>
      <sz val="10"/>
      <name val="7_Dutch"/>
    </font>
    <font>
      <u/>
      <sz val="10"/>
      <color indexed="20"/>
      <name val="Arial"/>
      <family val="2"/>
      <charset val="238"/>
    </font>
    <font>
      <sz val="12"/>
      <name val="Arial"/>
      <family val="2"/>
      <charset val="238"/>
    </font>
    <font>
      <sz val="10"/>
      <color indexed="8"/>
      <name val="Arial"/>
      <family val="2"/>
    </font>
    <font>
      <sz val="11"/>
      <name val="Calibri"/>
      <family val="2"/>
      <charset val="238"/>
    </font>
    <font>
      <sz val="11"/>
      <color theme="1"/>
      <name val="Calibri"/>
      <scheme val="minor"/>
    </font>
  </fonts>
  <fills count="4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indexed="26"/>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s>
  <cellStyleXfs count="37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2" fillId="31" borderId="0" applyNumberFormat="0" applyBorder="0" applyAlignment="0" applyProtection="0"/>
    <xf numFmtId="0" fontId="32" fillId="23" borderId="0" applyNumberFormat="0" applyBorder="0" applyAlignment="0" applyProtection="0"/>
    <xf numFmtId="0" fontId="32" fillId="0" borderId="0"/>
    <xf numFmtId="0" fontId="3" fillId="0" borderId="0"/>
    <xf numFmtId="0" fontId="32" fillId="27"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43"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44"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41" borderId="0" applyNumberFormat="0" applyBorder="0" applyAlignment="0" applyProtection="0"/>
    <xf numFmtId="0" fontId="33" fillId="45"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42" borderId="0" applyNumberFormat="0" applyBorder="0" applyAlignment="0" applyProtection="0"/>
    <xf numFmtId="0" fontId="34" fillId="16" borderId="0" applyNumberFormat="0" applyBorder="0" applyAlignment="0" applyProtection="0"/>
    <xf numFmtId="0" fontId="35" fillId="19" borderId="34" applyNumberFormat="0" applyAlignment="0" applyProtection="0"/>
    <xf numFmtId="0" fontId="36" fillId="20" borderId="37" applyNumberFormat="0" applyAlignment="0" applyProtection="0"/>
    <xf numFmtId="166" fontId="32" fillId="0" borderId="0" applyFont="0" applyFill="0" applyBorder="0" applyAlignment="0" applyProtection="0"/>
    <xf numFmtId="0" fontId="37" fillId="0" borderId="0" applyNumberFormat="0" applyFill="0" applyBorder="0" applyAlignment="0" applyProtection="0"/>
    <xf numFmtId="0" fontId="38" fillId="15" borderId="0" applyNumberFormat="0" applyBorder="0" applyAlignment="0" applyProtection="0"/>
    <xf numFmtId="0" fontId="39" fillId="0" borderId="31" applyNumberFormat="0" applyFill="0" applyAlignment="0" applyProtection="0"/>
    <xf numFmtId="0" fontId="40" fillId="0" borderId="32" applyNumberFormat="0" applyFill="0" applyAlignment="0" applyProtection="0"/>
    <xf numFmtId="0" fontId="41" fillId="0" borderId="33" applyNumberFormat="0" applyFill="0" applyAlignment="0" applyProtection="0"/>
    <xf numFmtId="0" fontId="41" fillId="0" borderId="0" applyNumberFormat="0" applyFill="0" applyBorder="0" applyAlignment="0" applyProtection="0"/>
    <xf numFmtId="0" fontId="42" fillId="18" borderId="34" applyNumberFormat="0" applyAlignment="0" applyProtection="0"/>
    <xf numFmtId="0" fontId="43" fillId="0" borderId="36" applyNumberFormat="0" applyFill="0" applyAlignment="0" applyProtection="0"/>
    <xf numFmtId="0" fontId="44" fillId="17" borderId="0" applyNumberFormat="0" applyBorder="0" applyAlignment="0" applyProtection="0"/>
    <xf numFmtId="0" fontId="32" fillId="21" borderId="38" applyNumberFormat="0" applyFont="0" applyAlignment="0" applyProtection="0"/>
    <xf numFmtId="0" fontId="45" fillId="19" borderId="35" applyNumberFormat="0" applyAlignment="0" applyProtection="0"/>
    <xf numFmtId="0" fontId="46" fillId="0" borderId="0" applyNumberFormat="0" applyFill="0" applyBorder="0" applyAlignment="0" applyProtection="0"/>
    <xf numFmtId="0" fontId="47" fillId="0" borderId="39" applyNumberFormat="0" applyFill="0" applyAlignment="0" applyProtection="0"/>
    <xf numFmtId="0" fontId="48" fillId="0" borderId="0" applyNumberFormat="0" applyFill="0" applyBorder="0" applyAlignment="0" applyProtection="0"/>
    <xf numFmtId="0" fontId="3" fillId="0" borderId="0"/>
    <xf numFmtId="0" fontId="49" fillId="0" borderId="0"/>
    <xf numFmtId="0" fontId="3" fillId="0" borderId="0"/>
    <xf numFmtId="43" fontId="3" fillId="0" borderId="0" applyFont="0" applyFill="0" applyBorder="0" applyAlignment="0" applyProtection="0"/>
    <xf numFmtId="166" fontId="51" fillId="0" borderId="0" applyFont="0" applyFill="0" applyBorder="0" applyAlignment="0" applyProtection="0"/>
    <xf numFmtId="9" fontId="51" fillId="0" borderId="0" applyFont="0" applyFill="0" applyBorder="0" applyAlignment="0" applyProtection="0"/>
    <xf numFmtId="0" fontId="52" fillId="0" borderId="0"/>
    <xf numFmtId="0" fontId="34" fillId="16" borderId="0" applyNumberFormat="0" applyBorder="0" applyAlignment="0" applyProtection="0"/>
    <xf numFmtId="38" fontId="49" fillId="46" borderId="0" applyProtection="0"/>
    <xf numFmtId="0" fontId="4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4" fontId="53" fillId="0" borderId="40"/>
    <xf numFmtId="0" fontId="54" fillId="0" borderId="0" applyFont="0" applyFill="0" applyBorder="0" applyAlignment="0" applyProtection="0"/>
    <xf numFmtId="167" fontId="49" fillId="0" borderId="0" applyFont="0" applyFill="0" applyBorder="0" applyAlignment="0" applyProtection="0"/>
    <xf numFmtId="0" fontId="54" fillId="0" borderId="0" applyFont="0" applyFill="0" applyBorder="0" applyAlignment="0" applyProtection="0"/>
    <xf numFmtId="0" fontId="50" fillId="4" borderId="0"/>
    <xf numFmtId="0" fontId="55" fillId="0" borderId="0" applyNumberFormat="0" applyFill="0" applyBorder="0" applyAlignment="0" applyProtection="0">
      <alignment vertical="top"/>
      <protection locked="0"/>
    </xf>
    <xf numFmtId="38" fontId="56" fillId="0" borderId="0"/>
    <xf numFmtId="38" fontId="57" fillId="0" borderId="0"/>
    <xf numFmtId="38" fontId="58" fillId="0" borderId="0"/>
    <xf numFmtId="38" fontId="59" fillId="0" borderId="0"/>
    <xf numFmtId="0" fontId="60" fillId="0" borderId="0"/>
    <xf numFmtId="0" fontId="60" fillId="0" borderId="0"/>
    <xf numFmtId="0" fontId="61" fillId="0" borderId="0"/>
    <xf numFmtId="168"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62" fillId="0" borderId="0" applyFont="0" applyFill="0" applyBorder="0" applyAlignment="0" applyProtection="0"/>
    <xf numFmtId="0" fontId="54" fillId="0" borderId="0" applyFont="0" applyFill="0" applyBorder="0" applyAlignment="0" applyProtection="0"/>
    <xf numFmtId="0" fontId="49" fillId="0" borderId="0" applyFont="0" applyFill="0" applyBorder="0" applyAlignment="0" applyProtection="0"/>
    <xf numFmtId="0" fontId="63" fillId="0" borderId="0"/>
    <xf numFmtId="0" fontId="54" fillId="0" borderId="0"/>
    <xf numFmtId="0" fontId="62" fillId="0" borderId="0"/>
    <xf numFmtId="0" fontId="54" fillId="0" borderId="0"/>
    <xf numFmtId="0" fontId="54" fillId="0" borderId="0"/>
    <xf numFmtId="0" fontId="54" fillId="0" borderId="0"/>
    <xf numFmtId="0" fontId="49" fillId="0" borderId="0"/>
    <xf numFmtId="0" fontId="49" fillId="0" borderId="0"/>
    <xf numFmtId="0" fontId="64" fillId="0" borderId="0" applyNumberFormat="0" applyFill="0" applyBorder="0" applyAlignment="0" applyProtection="0">
      <alignment vertical="top"/>
      <protection locked="0"/>
    </xf>
    <xf numFmtId="0" fontId="65" fillId="47" borderId="41" applyBorder="0">
      <alignment horizontal="left"/>
    </xf>
    <xf numFmtId="169" fontId="49" fillId="0" borderId="0" applyFont="0" applyFill="0" applyBorder="0" applyAlignment="0" applyProtection="0"/>
    <xf numFmtId="170" fontId="49" fillId="0" borderId="0" applyFont="0" applyFill="0" applyBorder="0" applyAlignment="0" applyProtection="0"/>
    <xf numFmtId="166" fontId="32" fillId="0" borderId="0" applyFont="0" applyFill="0" applyBorder="0" applyAlignment="0" applyProtection="0"/>
    <xf numFmtId="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0" fontId="32" fillId="0" borderId="0"/>
    <xf numFmtId="0" fontId="32" fillId="0" borderId="0"/>
    <xf numFmtId="9" fontId="51"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66" fillId="0" borderId="0"/>
    <xf numFmtId="0" fontId="3" fillId="0" borderId="0"/>
    <xf numFmtId="9" fontId="3"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1" fillId="0" borderId="0"/>
    <xf numFmtId="166" fontId="1" fillId="0" borderId="0" applyFont="0" applyFill="0" applyBorder="0" applyAlignment="0" applyProtection="0"/>
    <xf numFmtId="0" fontId="8" fillId="0" borderId="0">
      <alignment vertical="top"/>
    </xf>
    <xf numFmtId="0" fontId="3" fillId="0" borderId="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43"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44"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41" borderId="0" applyNumberFormat="0" applyBorder="0" applyAlignment="0" applyProtection="0"/>
    <xf numFmtId="0" fontId="33" fillId="45"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42" borderId="0" applyNumberFormat="0" applyBorder="0" applyAlignment="0" applyProtection="0"/>
    <xf numFmtId="0" fontId="35" fillId="19" borderId="34" applyNumberFormat="0" applyAlignment="0" applyProtection="0"/>
    <xf numFmtId="0" fontId="36" fillId="20" borderId="37" applyNumberFormat="0" applyAlignment="0" applyProtection="0"/>
    <xf numFmtId="0" fontId="37" fillId="0" borderId="0" applyNumberFormat="0" applyFill="0" applyBorder="0" applyAlignment="0" applyProtection="0"/>
    <xf numFmtId="0" fontId="38" fillId="15" borderId="0" applyNumberFormat="0" applyBorder="0" applyAlignment="0" applyProtection="0"/>
    <xf numFmtId="0" fontId="39" fillId="0" borderId="31" applyNumberFormat="0" applyFill="0" applyAlignment="0" applyProtection="0"/>
    <xf numFmtId="0" fontId="40" fillId="0" borderId="32" applyNumberFormat="0" applyFill="0" applyAlignment="0" applyProtection="0"/>
    <xf numFmtId="0" fontId="41" fillId="0" borderId="33" applyNumberFormat="0" applyFill="0" applyAlignment="0" applyProtection="0"/>
    <xf numFmtId="0" fontId="41" fillId="0" borderId="0" applyNumberFormat="0" applyFill="0" applyBorder="0" applyAlignment="0" applyProtection="0"/>
    <xf numFmtId="0" fontId="42" fillId="18" borderId="34" applyNumberFormat="0" applyAlignment="0" applyProtection="0"/>
    <xf numFmtId="0" fontId="43" fillId="0" borderId="36" applyNumberFormat="0" applyFill="0" applyAlignment="0" applyProtection="0"/>
    <xf numFmtId="0" fontId="44" fillId="17" borderId="0" applyNumberFormat="0" applyBorder="0" applyAlignment="0" applyProtection="0"/>
    <xf numFmtId="0" fontId="3" fillId="0" borderId="0"/>
    <xf numFmtId="0" fontId="3" fillId="0" borderId="0"/>
    <xf numFmtId="0" fontId="45" fillId="19" borderId="35" applyNumberFormat="0" applyAlignment="0" applyProtection="0"/>
    <xf numFmtId="0" fontId="46" fillId="0" borderId="0" applyNumberFormat="0" applyFill="0" applyBorder="0" applyAlignment="0" applyProtection="0"/>
    <xf numFmtId="0" fontId="47" fillId="0" borderId="39" applyNumberFormat="0" applyFill="0" applyAlignment="0" applyProtection="0"/>
    <xf numFmtId="0" fontId="48" fillId="0" borderId="0" applyNumberFormat="0" applyFill="0" applyBorder="0" applyAlignment="0" applyProtection="0"/>
    <xf numFmtId="0" fontId="3" fillId="0" borderId="0"/>
    <xf numFmtId="0" fontId="3" fillId="0" borderId="0"/>
    <xf numFmtId="0" fontId="32" fillId="0" borderId="0"/>
    <xf numFmtId="43" fontId="8" fillId="0" borderId="0" applyFont="0" applyFill="0" applyBorder="0" applyAlignment="0" applyProtection="0"/>
    <xf numFmtId="172" fontId="66"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68" fillId="0" borderId="0"/>
    <xf numFmtId="0" fontId="3" fillId="0" borderId="0"/>
    <xf numFmtId="0" fontId="8" fillId="0" borderId="0">
      <alignment vertical="top"/>
    </xf>
    <xf numFmtId="0" fontId="68" fillId="0" borderId="0"/>
    <xf numFmtId="9" fontId="66" fillId="0" borderId="0" applyFont="0" applyFill="0" applyBorder="0" applyAlignment="0" applyProtection="0"/>
    <xf numFmtId="171" fontId="28" fillId="0" borderId="0"/>
    <xf numFmtId="38" fontId="52" fillId="0" borderId="0" applyFont="0" applyFill="0" applyBorder="0" applyAlignment="0" applyProtection="0"/>
    <xf numFmtId="40" fontId="52" fillId="0" borderId="0" applyFont="0" applyFill="0" applyBorder="0" applyAlignment="0" applyProtection="0"/>
    <xf numFmtId="173" fontId="52" fillId="0" borderId="0" applyFont="0" applyFill="0" applyBorder="0" applyAlignment="0" applyProtection="0"/>
    <xf numFmtId="0" fontId="3" fillId="0" borderId="0"/>
    <xf numFmtId="0" fontId="3" fillId="0" borderId="0"/>
    <xf numFmtId="0" fontId="3" fillId="0" borderId="0"/>
    <xf numFmtId="0" fontId="8" fillId="0" borderId="0"/>
    <xf numFmtId="43" fontId="8" fillId="0" borderId="0" applyFont="0" applyFill="0" applyBorder="0" applyAlignment="0" applyProtection="0"/>
    <xf numFmtId="0" fontId="3" fillId="0" borderId="0"/>
    <xf numFmtId="0" fontId="8" fillId="0" borderId="0">
      <alignment vertical="top"/>
    </xf>
    <xf numFmtId="0" fontId="68" fillId="0" borderId="0"/>
    <xf numFmtId="0" fontId="69" fillId="0" borderId="0"/>
    <xf numFmtId="43" fontId="3" fillId="0" borderId="0" applyFont="0" applyFill="0" applyBorder="0" applyAlignment="0" applyProtection="0"/>
    <xf numFmtId="43" fontId="8" fillId="0" borderId="0" applyFont="0" applyFill="0" applyBorder="0" applyAlignment="0" applyProtection="0"/>
    <xf numFmtId="0" fontId="3" fillId="0" borderId="0"/>
    <xf numFmtId="9" fontId="32" fillId="0" borderId="0" applyFont="0" applyFill="0" applyBorder="0" applyAlignment="0" applyProtection="0"/>
    <xf numFmtId="0" fontId="68" fillId="0" borderId="0"/>
    <xf numFmtId="0" fontId="8" fillId="0" borderId="0"/>
    <xf numFmtId="0" fontId="3" fillId="0" borderId="0"/>
    <xf numFmtId="43" fontId="8" fillId="0" borderId="0" applyFont="0" applyFill="0" applyBorder="0" applyAlignment="0" applyProtection="0"/>
    <xf numFmtId="0" fontId="3" fillId="0" borderId="0"/>
    <xf numFmtId="172" fontId="66" fillId="0" borderId="0" applyFont="0" applyFill="0" applyBorder="0" applyAlignment="0" applyProtection="0"/>
    <xf numFmtId="43" fontId="3" fillId="0" borderId="0" applyFont="0" applyFill="0" applyBorder="0" applyAlignment="0" applyProtection="0"/>
    <xf numFmtId="172" fontId="66" fillId="0" borderId="0" applyFont="0" applyFill="0" applyBorder="0" applyAlignment="0" applyProtection="0"/>
    <xf numFmtId="172" fontId="66" fillId="0" borderId="0" applyFont="0" applyFill="0" applyBorder="0" applyAlignment="0" applyProtection="0"/>
    <xf numFmtId="0" fontId="32" fillId="0" borderId="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43"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44"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41" borderId="0" applyNumberFormat="0" applyBorder="0" applyAlignment="0" applyProtection="0"/>
    <xf numFmtId="0" fontId="33" fillId="45"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42" borderId="0" applyNumberFormat="0" applyBorder="0" applyAlignment="0" applyProtection="0"/>
    <xf numFmtId="0" fontId="34" fillId="16" borderId="0" applyNumberFormat="0" applyBorder="0" applyAlignment="0" applyProtection="0"/>
    <xf numFmtId="0" fontId="35" fillId="19" borderId="34" applyNumberFormat="0" applyAlignment="0" applyProtection="0"/>
    <xf numFmtId="0" fontId="36" fillId="20" borderId="37" applyNumberFormat="0" applyAlignment="0" applyProtection="0"/>
    <xf numFmtId="166" fontId="32" fillId="0" borderId="0" applyFont="0" applyFill="0" applyBorder="0" applyAlignment="0" applyProtection="0"/>
    <xf numFmtId="0" fontId="37" fillId="0" borderId="0" applyNumberFormat="0" applyFill="0" applyBorder="0" applyAlignment="0" applyProtection="0"/>
    <xf numFmtId="0" fontId="38" fillId="15" borderId="0" applyNumberFormat="0" applyBorder="0" applyAlignment="0" applyProtection="0"/>
    <xf numFmtId="0" fontId="39" fillId="0" borderId="31" applyNumberFormat="0" applyFill="0" applyAlignment="0" applyProtection="0"/>
    <xf numFmtId="0" fontId="40" fillId="0" borderId="32" applyNumberFormat="0" applyFill="0" applyAlignment="0" applyProtection="0"/>
    <xf numFmtId="0" fontId="41" fillId="0" borderId="33" applyNumberFormat="0" applyFill="0" applyAlignment="0" applyProtection="0"/>
    <xf numFmtId="0" fontId="41" fillId="0" borderId="0" applyNumberFormat="0" applyFill="0" applyBorder="0" applyAlignment="0" applyProtection="0"/>
    <xf numFmtId="0" fontId="42" fillId="18" borderId="34" applyNumberFormat="0" applyAlignment="0" applyProtection="0"/>
    <xf numFmtId="0" fontId="43" fillId="0" borderId="36" applyNumberFormat="0" applyFill="0" applyAlignment="0" applyProtection="0"/>
    <xf numFmtId="0" fontId="44" fillId="17" borderId="0" applyNumberFormat="0" applyBorder="0" applyAlignment="0" applyProtection="0"/>
    <xf numFmtId="0" fontId="32" fillId="21" borderId="38" applyNumberFormat="0" applyFont="0" applyAlignment="0" applyProtection="0"/>
    <xf numFmtId="0" fontId="45" fillId="19" borderId="35" applyNumberFormat="0" applyAlignment="0" applyProtection="0"/>
    <xf numFmtId="0" fontId="47" fillId="0" borderId="39" applyNumberFormat="0" applyFill="0" applyAlignment="0" applyProtection="0"/>
    <xf numFmtId="0" fontId="48" fillId="0" borderId="0" applyNumberFormat="0" applyFill="0" applyBorder="0" applyAlignment="0" applyProtection="0"/>
    <xf numFmtId="0" fontId="49" fillId="0" borderId="0"/>
    <xf numFmtId="166" fontId="3" fillId="0" borderId="0" applyFont="0" applyFill="0" applyBorder="0" applyAlignment="0" applyProtection="0"/>
    <xf numFmtId="166" fontId="5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38" fontId="52" fillId="0" borderId="0" applyFont="0" applyFill="0" applyBorder="0" applyAlignment="0" applyProtection="0"/>
    <xf numFmtId="173" fontId="52" fillId="0" borderId="0" applyFont="0" applyFill="0" applyBorder="0" applyAlignment="0" applyProtection="0"/>
    <xf numFmtId="0" fontId="3" fillId="0" borderId="0"/>
    <xf numFmtId="166" fontId="8" fillId="0" borderId="0" applyFont="0" applyFill="0" applyBorder="0" applyAlignment="0" applyProtection="0"/>
    <xf numFmtId="166" fontId="3" fillId="0" borderId="0" applyFont="0" applyFill="0" applyBorder="0" applyAlignment="0" applyProtection="0"/>
    <xf numFmtId="166" fontId="8" fillId="0" borderId="0" applyFont="0" applyFill="0" applyBorder="0" applyAlignment="0" applyProtection="0"/>
    <xf numFmtId="9" fontId="32" fillId="0" borderId="0" applyFont="0" applyFill="0" applyBorder="0" applyAlignment="0" applyProtection="0"/>
    <xf numFmtId="0" fontId="68" fillId="0" borderId="0"/>
    <xf numFmtId="0" fontId="3" fillId="0" borderId="0"/>
    <xf numFmtId="166" fontId="8" fillId="0" borderId="0" applyFont="0" applyFill="0" applyBorder="0" applyAlignment="0" applyProtection="0"/>
    <xf numFmtId="0" fontId="8" fillId="0" borderId="0"/>
    <xf numFmtId="43" fontId="8" fillId="0" borderId="0" applyFont="0" applyFill="0" applyBorder="0" applyAlignment="0" applyProtection="0"/>
    <xf numFmtId="0" fontId="52" fillId="0" borderId="0"/>
    <xf numFmtId="43" fontId="8" fillId="0" borderId="0" applyFont="0" applyFill="0" applyBorder="0" applyAlignment="0" applyProtection="0"/>
    <xf numFmtId="43" fontId="8" fillId="0" borderId="0" applyFont="0" applyFill="0" applyBorder="0" applyAlignment="0" applyProtection="0"/>
    <xf numFmtId="0" fontId="3" fillId="0" borderId="0"/>
    <xf numFmtId="0" fontId="68" fillId="0" borderId="0"/>
    <xf numFmtId="0" fontId="32" fillId="0" borderId="0"/>
    <xf numFmtId="0" fontId="32" fillId="0" borderId="0"/>
    <xf numFmtId="0" fontId="1" fillId="0" borderId="0"/>
    <xf numFmtId="43" fontId="70"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31" fillId="0" borderId="0"/>
    <xf numFmtId="0" fontId="7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1" fillId="0" borderId="0" applyNumberFormat="0" applyFill="0" applyBorder="0" applyAlignment="0" applyProtection="0">
      <alignment vertical="top"/>
      <protection locked="0"/>
    </xf>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166" fontId="3" fillId="0" borderId="0" applyFont="0" applyFill="0" applyBorder="0" applyAlignment="0" applyProtection="0"/>
    <xf numFmtId="0" fontId="1" fillId="0" borderId="0"/>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 fillId="0" borderId="0" applyFont="0" applyFill="0" applyBorder="0" applyAlignment="0" applyProtection="0"/>
    <xf numFmtId="166" fontId="5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3"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3" fillId="0" borderId="0"/>
    <xf numFmtId="0" fontId="68" fillId="0" borderId="0"/>
    <xf numFmtId="0" fontId="1" fillId="0" borderId="0"/>
    <xf numFmtId="166" fontId="70"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3" fillId="0" borderId="0"/>
  </cellStyleXfs>
  <cellXfs count="246">
    <xf numFmtId="0" fontId="0" fillId="0" borderId="0" xfId="0"/>
    <xf numFmtId="0" fontId="0" fillId="0" borderId="0" xfId="0" applyProtection="1"/>
    <xf numFmtId="0" fontId="5"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xf>
    <xf numFmtId="164" fontId="16" fillId="8" borderId="1" xfId="0" applyNumberFormat="1" applyFont="1" applyFill="1" applyBorder="1" applyAlignment="1" applyProtection="1">
      <alignment horizontal="center" vertical="center"/>
    </xf>
    <xf numFmtId="164" fontId="16" fillId="0" borderId="1" xfId="0" applyNumberFormat="1" applyFont="1" applyFill="1" applyBorder="1" applyAlignment="1" applyProtection="1">
      <alignment horizontal="center" vertical="center"/>
    </xf>
    <xf numFmtId="0" fontId="12" fillId="0" borderId="0" xfId="3" applyProtection="1"/>
    <xf numFmtId="0" fontId="16" fillId="3" borderId="1" xfId="3" applyFont="1" applyFill="1" applyBorder="1" applyAlignment="1" applyProtection="1">
      <alignment horizontal="center" vertical="center"/>
    </xf>
    <xf numFmtId="0" fontId="5" fillId="3" borderId="9" xfId="3" applyFont="1" applyFill="1" applyBorder="1" applyAlignment="1" applyProtection="1">
      <alignment horizontal="center" vertical="center" wrapText="1"/>
    </xf>
    <xf numFmtId="0" fontId="16" fillId="3" borderId="8" xfId="3" applyFont="1" applyFill="1" applyBorder="1" applyAlignment="1" applyProtection="1">
      <alignment horizontal="center" vertical="center"/>
    </xf>
    <xf numFmtId="164" fontId="16" fillId="0" borderId="5" xfId="0" applyNumberFormat="1" applyFont="1" applyFill="1" applyBorder="1" applyAlignment="1" applyProtection="1">
      <alignment horizontal="center" vertical="center"/>
    </xf>
    <xf numFmtId="164" fontId="16" fillId="0" borderId="6" xfId="0" applyNumberFormat="1" applyFont="1" applyFill="1" applyBorder="1" applyAlignment="1" applyProtection="1">
      <alignment horizontal="center" vertical="center"/>
    </xf>
    <xf numFmtId="164" fontId="16" fillId="0" borderId="7" xfId="0" applyNumberFormat="1" applyFont="1" applyFill="1" applyBorder="1" applyAlignment="1" applyProtection="1">
      <alignment horizontal="center" vertical="center"/>
    </xf>
    <xf numFmtId="164" fontId="16" fillId="8" borderId="6" xfId="0" applyNumberFormat="1" applyFont="1" applyFill="1" applyBorder="1" applyAlignment="1" applyProtection="1">
      <alignment horizontal="center" vertical="center"/>
    </xf>
    <xf numFmtId="164" fontId="16" fillId="0" borderId="16" xfId="0" applyNumberFormat="1" applyFont="1" applyFill="1" applyBorder="1" applyAlignment="1" applyProtection="1">
      <alignment horizontal="center" vertical="center"/>
    </xf>
    <xf numFmtId="164" fontId="16" fillId="8" borderId="7" xfId="0" applyNumberFormat="1" applyFont="1" applyFill="1" applyBorder="1" applyAlignment="1" applyProtection="1">
      <alignment horizontal="center" vertical="center"/>
    </xf>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3" fillId="0" borderId="0" xfId="3" applyFont="1" applyProtection="1"/>
    <xf numFmtId="49" fontId="10" fillId="3" borderId="1" xfId="0" applyNumberFormat="1" applyFont="1" applyFill="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center" wrapText="1"/>
    </xf>
    <xf numFmtId="165" fontId="5" fillId="0" borderId="0" xfId="0" applyNumberFormat="1" applyFont="1" applyFill="1" applyBorder="1" applyAlignment="1" applyProtection="1">
      <alignment horizontal="center" vertical="center"/>
    </xf>
    <xf numFmtId="3" fontId="19" fillId="0" borderId="0" xfId="0" applyNumberFormat="1" applyFont="1" applyFill="1" applyBorder="1" applyAlignment="1" applyProtection="1">
      <alignment horizontal="right" vertical="center" shrinkToFit="1"/>
    </xf>
    <xf numFmtId="3" fontId="0" fillId="0" borderId="0" xfId="0" applyNumberFormat="1" applyProtection="1"/>
    <xf numFmtId="3" fontId="16" fillId="3" borderId="1" xfId="0" applyNumberFormat="1" applyFont="1" applyFill="1" applyBorder="1" applyAlignment="1" applyProtection="1">
      <alignment horizontal="center" vertical="center" wrapText="1"/>
    </xf>
    <xf numFmtId="3" fontId="20" fillId="8" borderId="1" xfId="0" applyNumberFormat="1" applyFont="1" applyFill="1" applyBorder="1" applyAlignment="1" applyProtection="1">
      <alignment horizontal="right" vertical="center" shrinkToFit="1"/>
    </xf>
    <xf numFmtId="3" fontId="4" fillId="0" borderId="1" xfId="0" applyNumberFormat="1" applyFont="1" applyFill="1" applyBorder="1" applyAlignment="1" applyProtection="1">
      <alignment horizontal="right" vertical="center" shrinkToFit="1"/>
      <protection locked="0"/>
    </xf>
    <xf numFmtId="3" fontId="21" fillId="8" borderId="1" xfId="0" applyNumberFormat="1" applyFont="1" applyFill="1" applyBorder="1" applyAlignment="1" applyProtection="1">
      <alignment horizontal="right" vertical="center" shrinkToFit="1"/>
    </xf>
    <xf numFmtId="3" fontId="19" fillId="0" borderId="1" xfId="0" applyNumberFormat="1" applyFont="1" applyFill="1" applyBorder="1" applyAlignment="1" applyProtection="1">
      <alignment horizontal="right" vertical="center" shrinkToFit="1"/>
      <protection locked="0"/>
    </xf>
    <xf numFmtId="3" fontId="12" fillId="0" borderId="0" xfId="3" applyNumberFormat="1" applyProtection="1"/>
    <xf numFmtId="3" fontId="16" fillId="3" borderId="1" xfId="3"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vertical="center" shrinkToFit="1"/>
      <protection locked="0"/>
    </xf>
    <xf numFmtId="3" fontId="22" fillId="8" borderId="1" xfId="0" applyNumberFormat="1" applyFont="1" applyFill="1" applyBorder="1" applyAlignment="1" applyProtection="1">
      <alignment vertical="center" shrinkToFit="1"/>
    </xf>
    <xf numFmtId="3" fontId="20" fillId="8" borderId="1" xfId="0" applyNumberFormat="1" applyFont="1" applyFill="1" applyBorder="1" applyAlignment="1" applyProtection="1">
      <alignment vertical="center" shrinkToFit="1"/>
    </xf>
    <xf numFmtId="3" fontId="16" fillId="3" borderId="9" xfId="3" applyNumberFormat="1" applyFont="1" applyFill="1" applyBorder="1" applyAlignment="1" applyProtection="1">
      <alignment horizontal="center" vertical="center" wrapText="1"/>
    </xf>
    <xf numFmtId="3" fontId="16" fillId="3" borderId="8" xfId="3"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shrinkToFit="1"/>
      <protection locked="0"/>
    </xf>
    <xf numFmtId="3" fontId="4" fillId="0" borderId="6" xfId="0" applyNumberFormat="1" applyFont="1" applyFill="1" applyBorder="1" applyAlignment="1" applyProtection="1">
      <alignment horizontal="right" vertical="center" shrinkToFit="1"/>
      <protection locked="0"/>
    </xf>
    <xf numFmtId="3" fontId="18" fillId="9" borderId="7" xfId="0" applyNumberFormat="1" applyFont="1" applyFill="1" applyBorder="1" applyAlignment="1" applyProtection="1">
      <alignment horizontal="right" vertical="center" shrinkToFit="1"/>
    </xf>
    <xf numFmtId="3" fontId="18" fillId="9" borderId="6" xfId="0" applyNumberFormat="1" applyFont="1" applyFill="1" applyBorder="1" applyAlignment="1" applyProtection="1">
      <alignment horizontal="right" vertical="center" shrinkToFit="1"/>
    </xf>
    <xf numFmtId="3" fontId="18" fillId="6" borderId="6" xfId="0" applyNumberFormat="1" applyFont="1" applyFill="1" applyBorder="1" applyAlignment="1" applyProtection="1">
      <alignment horizontal="right" vertical="center" shrinkToFit="1"/>
      <protection locked="0"/>
    </xf>
    <xf numFmtId="3" fontId="12" fillId="0" borderId="0" xfId="1" applyNumberFormat="1" applyFont="1" applyAlignment="1" applyProtection="1">
      <alignment wrapText="1"/>
    </xf>
    <xf numFmtId="3" fontId="12" fillId="0" borderId="0" xfId="3" applyNumberFormat="1" applyFont="1" applyProtection="1"/>
    <xf numFmtId="3" fontId="7" fillId="0" borderId="0" xfId="1" applyNumberFormat="1" applyFont="1" applyFill="1" applyBorder="1" applyAlignment="1" applyProtection="1">
      <alignment horizontal="center" vertical="center"/>
    </xf>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1" xfId="0" applyNumberFormat="1"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10" fillId="3" borderId="1" xfId="0" applyNumberFormat="1" applyFont="1" applyFill="1" applyBorder="1" applyAlignment="1" applyProtection="1">
      <alignment horizontal="center" vertical="center"/>
    </xf>
    <xf numFmtId="3" fontId="6" fillId="0" borderId="1" xfId="0" applyNumberFormat="1" applyFont="1" applyFill="1" applyBorder="1" applyAlignment="1" applyProtection="1">
      <alignment horizontal="right" vertical="center" shrinkToFit="1"/>
      <protection locked="0"/>
    </xf>
    <xf numFmtId="3" fontId="19" fillId="0" borderId="1" xfId="0" applyNumberFormat="1" applyFont="1" applyFill="1" applyBorder="1" applyAlignment="1" applyProtection="1">
      <alignment horizontal="right" vertical="center" shrinkToFit="1"/>
    </xf>
    <xf numFmtId="14" fontId="7" fillId="2" borderId="0" xfId="1" applyNumberFormat="1" applyFont="1" applyFill="1" applyBorder="1" applyAlignment="1" applyProtection="1">
      <alignment horizontal="center" vertical="center"/>
      <protection locked="0"/>
    </xf>
    <xf numFmtId="0" fontId="24" fillId="10" borderId="20" xfId="4" applyFont="1" applyFill="1" applyBorder="1"/>
    <xf numFmtId="0" fontId="2" fillId="10" borderId="21" xfId="4" applyFill="1" applyBorder="1"/>
    <xf numFmtId="0" fontId="2" fillId="0" borderId="0" xfId="4"/>
    <xf numFmtId="0" fontId="26" fillId="10" borderId="22" xfId="4" applyFont="1" applyFill="1" applyBorder="1" applyAlignment="1">
      <alignment horizontal="center" vertical="center"/>
    </xf>
    <xf numFmtId="0" fontId="26" fillId="10" borderId="0" xfId="4" applyFont="1" applyFill="1" applyBorder="1" applyAlignment="1">
      <alignment horizontal="center" vertical="center"/>
    </xf>
    <xf numFmtId="0" fontId="26" fillId="10" borderId="23" xfId="4" applyFont="1" applyFill="1" applyBorder="1" applyAlignment="1">
      <alignment horizontal="center" vertical="center"/>
    </xf>
    <xf numFmtId="0" fontId="6" fillId="10" borderId="0" xfId="4" applyFont="1" applyFill="1" applyBorder="1" applyAlignment="1">
      <alignment horizontal="center" vertical="center"/>
    </xf>
    <xf numFmtId="0" fontId="6" fillId="10" borderId="25" xfId="4" applyFont="1" applyFill="1" applyBorder="1" applyAlignment="1">
      <alignment vertical="center"/>
    </xf>
    <xf numFmtId="0" fontId="29" fillId="0" borderId="0" xfId="4" applyFont="1" applyFill="1"/>
    <xf numFmtId="0" fontId="5" fillId="10" borderId="22" xfId="4" applyFont="1" applyFill="1" applyBorder="1" applyAlignment="1">
      <alignment vertical="center" wrapText="1"/>
    </xf>
    <xf numFmtId="0" fontId="5" fillId="10" borderId="0" xfId="4" applyFont="1" applyFill="1" applyBorder="1" applyAlignment="1">
      <alignment horizontal="right" vertical="center" wrapText="1"/>
    </xf>
    <xf numFmtId="0" fontId="5" fillId="10" borderId="0" xfId="4" applyFont="1" applyFill="1" applyBorder="1" applyAlignment="1">
      <alignment vertical="center" wrapText="1"/>
    </xf>
    <xf numFmtId="14" fontId="5" fillId="12" borderId="0"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6" fillId="10" borderId="23" xfId="4" applyFont="1" applyFill="1" applyBorder="1" applyAlignment="1">
      <alignment vertical="center"/>
    </xf>
    <xf numFmtId="14" fontId="5" fillId="13" borderId="0" xfId="4" applyNumberFormat="1" applyFont="1" applyFill="1" applyBorder="1" applyAlignment="1" applyProtection="1">
      <alignment horizontal="center" vertical="center"/>
      <protection locked="0"/>
    </xf>
    <xf numFmtId="0" fontId="2" fillId="14" borderId="0" xfId="4" applyFill="1"/>
    <xf numFmtId="1" fontId="5" fillId="11" borderId="24"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2" fillId="10" borderId="23" xfId="4" applyFill="1" applyBorder="1"/>
    <xf numFmtId="0" fontId="27" fillId="10" borderId="22" xfId="4" applyFont="1" applyFill="1" applyBorder="1" applyAlignment="1">
      <alignment wrapText="1"/>
    </xf>
    <xf numFmtId="0" fontId="27" fillId="10" borderId="23" xfId="4" applyFont="1" applyFill="1" applyBorder="1" applyAlignment="1">
      <alignment wrapText="1"/>
    </xf>
    <xf numFmtId="0" fontId="27" fillId="10" borderId="22" xfId="4" applyFont="1" applyFill="1" applyBorder="1"/>
    <xf numFmtId="0" fontId="27" fillId="10" borderId="0" xfId="4" applyFont="1" applyFill="1" applyBorder="1"/>
    <xf numFmtId="0" fontId="27" fillId="10" borderId="0" xfId="4" applyFont="1" applyFill="1" applyBorder="1" applyAlignment="1">
      <alignment wrapText="1"/>
    </xf>
    <xf numFmtId="0" fontId="27" fillId="10" borderId="23" xfId="4" applyFont="1" applyFill="1" applyBorder="1"/>
    <xf numFmtId="0" fontId="6" fillId="10" borderId="0" xfId="4" applyFont="1" applyFill="1" applyBorder="1" applyAlignment="1">
      <alignment horizontal="right" vertical="center" wrapText="1"/>
    </xf>
    <xf numFmtId="0" fontId="28" fillId="10" borderId="23" xfId="4" applyFont="1" applyFill="1" applyBorder="1" applyAlignment="1">
      <alignment vertical="center"/>
    </xf>
    <xf numFmtId="0" fontId="6" fillId="10" borderId="22" xfId="4" applyFont="1" applyFill="1" applyBorder="1" applyAlignment="1">
      <alignment horizontal="right" vertical="center" wrapText="1"/>
    </xf>
    <xf numFmtId="0" fontId="28" fillId="10" borderId="0" xfId="4" applyFont="1" applyFill="1" applyBorder="1" applyAlignment="1">
      <alignment vertical="center"/>
    </xf>
    <xf numFmtId="0" fontId="27" fillId="10" borderId="0" xfId="4" applyFont="1" applyFill="1" applyBorder="1" applyAlignment="1">
      <alignment vertical="top"/>
    </xf>
    <xf numFmtId="0" fontId="5" fillId="11" borderId="24" xfId="4" applyFont="1" applyFill="1" applyBorder="1" applyAlignment="1" applyProtection="1">
      <alignment horizontal="center" vertical="center"/>
      <protection locked="0"/>
    </xf>
    <xf numFmtId="0" fontId="5" fillId="10" borderId="0" xfId="4" applyFont="1" applyFill="1" applyBorder="1" applyAlignment="1">
      <alignment vertical="center"/>
    </xf>
    <xf numFmtId="0" fontId="27" fillId="10" borderId="0" xfId="4" applyFont="1" applyFill="1" applyBorder="1" applyAlignment="1">
      <alignment vertical="center"/>
    </xf>
    <xf numFmtId="0" fontId="27" fillId="10" borderId="23" xfId="4" applyFont="1" applyFill="1" applyBorder="1" applyAlignment="1">
      <alignment vertical="center"/>
    </xf>
    <xf numFmtId="0" fontId="27" fillId="10" borderId="0" xfId="4" applyFont="1" applyFill="1" applyBorder="1" applyAlignment="1"/>
    <xf numFmtId="0" fontId="30" fillId="10" borderId="0" xfId="4" applyFont="1" applyFill="1" applyBorder="1" applyAlignment="1">
      <alignment vertical="center"/>
    </xf>
    <xf numFmtId="0" fontId="30" fillId="10" borderId="23" xfId="4" applyFont="1" applyFill="1" applyBorder="1" applyAlignment="1">
      <alignment vertical="center"/>
    </xf>
    <xf numFmtId="0" fontId="5" fillId="10" borderId="0" xfId="4" applyFont="1" applyFill="1" applyBorder="1" applyAlignment="1">
      <alignment horizontal="center" vertical="center"/>
    </xf>
    <xf numFmtId="0" fontId="6" fillId="10" borderId="23" xfId="4" applyFont="1" applyFill="1" applyBorder="1" applyAlignment="1">
      <alignment horizontal="center" vertical="center"/>
    </xf>
    <xf numFmtId="0" fontId="5" fillId="11" borderId="26" xfId="4" applyFont="1" applyFill="1" applyBorder="1" applyAlignment="1" applyProtection="1">
      <alignment horizontal="center" vertical="center"/>
      <protection locked="0"/>
    </xf>
    <xf numFmtId="0" fontId="27" fillId="10" borderId="0" xfId="4" applyFont="1" applyFill="1" applyBorder="1" applyAlignment="1">
      <alignment vertical="top" wrapText="1"/>
    </xf>
    <xf numFmtId="0" fontId="27" fillId="10" borderId="22" xfId="4" applyFont="1" applyFill="1" applyBorder="1" applyAlignment="1">
      <alignment vertical="top"/>
    </xf>
    <xf numFmtId="0" fontId="30" fillId="10" borderId="23" xfId="4" applyFont="1" applyFill="1" applyBorder="1"/>
    <xf numFmtId="0" fontId="2" fillId="10" borderId="27" xfId="4" applyFill="1" applyBorder="1"/>
    <xf numFmtId="0" fontId="2" fillId="10" borderId="28" xfId="4" applyFill="1" applyBorder="1"/>
    <xf numFmtId="0" fontId="2" fillId="10" borderId="26" xfId="4" applyFill="1" applyBorder="1"/>
    <xf numFmtId="0" fontId="5" fillId="11" borderId="30" xfId="4" applyFont="1" applyFill="1" applyBorder="1" applyAlignment="1" applyProtection="1">
      <alignment horizontal="center" vertical="center"/>
      <protection locked="0"/>
    </xf>
    <xf numFmtId="49" fontId="5" fillId="11" borderId="30" xfId="4" applyNumberFormat="1" applyFont="1" applyFill="1" applyBorder="1" applyAlignment="1" applyProtection="1">
      <alignment horizontal="center" vertical="center"/>
      <protection locked="0"/>
    </xf>
    <xf numFmtId="0" fontId="5" fillId="0" borderId="30" xfId="4" applyFont="1" applyFill="1" applyBorder="1" applyAlignment="1" applyProtection="1">
      <alignment horizontal="center" vertical="center"/>
      <protection locked="0"/>
    </xf>
    <xf numFmtId="3" fontId="4" fillId="0" borderId="6" xfId="0" applyNumberFormat="1" applyFont="1" applyFill="1" applyBorder="1" applyAlignment="1" applyProtection="1">
      <alignment horizontal="right" vertical="center" shrinkToFit="1"/>
      <protection locked="0"/>
    </xf>
    <xf numFmtId="0" fontId="6" fillId="10" borderId="22" xfId="4" applyFont="1" applyFill="1" applyBorder="1" applyAlignment="1">
      <alignment horizontal="right" vertical="center" wrapText="1"/>
    </xf>
    <xf numFmtId="0" fontId="6" fillId="10" borderId="0" xfId="4" applyFont="1" applyFill="1" applyBorder="1" applyAlignment="1">
      <alignment horizontal="right" vertical="center" wrapText="1"/>
    </xf>
    <xf numFmtId="0" fontId="27" fillId="11" borderId="27" xfId="4" applyFont="1" applyFill="1" applyBorder="1" applyAlignment="1" applyProtection="1">
      <alignment vertical="center"/>
      <protection locked="0"/>
    </xf>
    <xf numFmtId="0" fontId="27" fillId="11" borderId="28" xfId="4" applyFont="1" applyFill="1" applyBorder="1" applyAlignment="1" applyProtection="1">
      <alignment vertical="center"/>
      <protection locked="0"/>
    </xf>
    <xf numFmtId="0" fontId="27" fillId="11" borderId="26" xfId="4" applyFont="1" applyFill="1" applyBorder="1" applyAlignment="1" applyProtection="1">
      <alignment vertical="center"/>
      <protection locked="0"/>
    </xf>
    <xf numFmtId="0" fontId="6" fillId="10" borderId="20" xfId="4" applyFont="1" applyFill="1" applyBorder="1" applyAlignment="1">
      <alignment horizontal="left" vertical="center" wrapText="1"/>
    </xf>
    <xf numFmtId="0" fontId="6" fillId="10" borderId="29" xfId="4" applyFont="1" applyFill="1" applyBorder="1" applyAlignment="1">
      <alignment horizontal="left" vertical="center" wrapText="1"/>
    </xf>
    <xf numFmtId="0" fontId="27" fillId="10" borderId="0" xfId="4" applyFont="1" applyFill="1" applyBorder="1"/>
    <xf numFmtId="0" fontId="5" fillId="11" borderId="3" xfId="4" applyFont="1" applyFill="1" applyBorder="1" applyAlignment="1" applyProtection="1">
      <alignment vertical="center"/>
      <protection locked="0"/>
    </xf>
    <xf numFmtId="0" fontId="5" fillId="11" borderId="28" xfId="4" applyFont="1" applyFill="1" applyBorder="1" applyAlignment="1" applyProtection="1">
      <alignment vertical="center"/>
      <protection locked="0"/>
    </xf>
    <xf numFmtId="0" fontId="5" fillId="11" borderId="26" xfId="4" applyFont="1" applyFill="1" applyBorder="1" applyAlignment="1" applyProtection="1">
      <alignment vertical="center"/>
      <protection locked="0"/>
    </xf>
    <xf numFmtId="0" fontId="6" fillId="10" borderId="0" xfId="4" applyFont="1" applyFill="1" applyBorder="1" applyAlignment="1">
      <alignment vertical="center"/>
    </xf>
    <xf numFmtId="49" fontId="5" fillId="11" borderId="3" xfId="4" applyNumberFormat="1" applyFont="1" applyFill="1" applyBorder="1" applyAlignment="1" applyProtection="1">
      <alignment vertical="center"/>
      <protection locked="0"/>
    </xf>
    <xf numFmtId="49" fontId="5" fillId="11" borderId="28" xfId="4" applyNumberFormat="1" applyFont="1" applyFill="1" applyBorder="1" applyAlignment="1" applyProtection="1">
      <alignment vertical="center"/>
      <protection locked="0"/>
    </xf>
    <xf numFmtId="49" fontId="5" fillId="11" borderId="26" xfId="4" applyNumberFormat="1" applyFont="1" applyFill="1" applyBorder="1" applyAlignment="1" applyProtection="1">
      <alignment vertical="center"/>
      <protection locked="0"/>
    </xf>
    <xf numFmtId="0" fontId="6" fillId="10" borderId="0" xfId="4" applyFont="1" applyFill="1" applyBorder="1" applyAlignment="1">
      <alignment horizontal="center" vertical="center"/>
    </xf>
    <xf numFmtId="0" fontId="6" fillId="10" borderId="23" xfId="4" applyFont="1" applyFill="1" applyBorder="1" applyAlignment="1">
      <alignment horizontal="center" vertical="center"/>
    </xf>
    <xf numFmtId="0" fontId="5" fillId="11" borderId="3" xfId="4" applyFont="1" applyFill="1" applyBorder="1" applyAlignment="1" applyProtection="1">
      <alignment horizontal="center" vertical="center"/>
      <protection locked="0"/>
    </xf>
    <xf numFmtId="0" fontId="5" fillId="11" borderId="26" xfId="4" applyFont="1" applyFill="1" applyBorder="1" applyAlignment="1" applyProtection="1">
      <alignment horizontal="center" vertical="center"/>
      <protection locked="0"/>
    </xf>
    <xf numFmtId="0" fontId="6" fillId="10" borderId="22" xfId="4" applyFont="1" applyFill="1" applyBorder="1" applyAlignment="1">
      <alignment horizontal="left" vertical="center"/>
    </xf>
    <xf numFmtId="0" fontId="6" fillId="10" borderId="0" xfId="4" applyFont="1" applyFill="1" applyBorder="1" applyAlignment="1">
      <alignment horizontal="left" vertical="center"/>
    </xf>
    <xf numFmtId="0" fontId="5" fillId="11" borderId="27" xfId="4" applyFont="1" applyFill="1" applyBorder="1" applyAlignment="1" applyProtection="1">
      <alignment vertical="center"/>
      <protection locked="0"/>
    </xf>
    <xf numFmtId="0" fontId="27" fillId="10" borderId="0" xfId="4" applyFont="1" applyFill="1" applyBorder="1" applyAlignment="1">
      <alignment vertical="top"/>
    </xf>
    <xf numFmtId="0" fontId="6" fillId="10" borderId="0" xfId="4" applyFont="1" applyFill="1" applyBorder="1" applyAlignment="1">
      <alignment vertical="top"/>
    </xf>
    <xf numFmtId="0" fontId="5" fillId="11" borderId="27" xfId="4" applyFont="1" applyFill="1" applyBorder="1" applyAlignment="1" applyProtection="1">
      <alignment horizontal="right" vertical="center"/>
      <protection locked="0"/>
    </xf>
    <xf numFmtId="0" fontId="5" fillId="11" borderId="28" xfId="4" applyFont="1" applyFill="1" applyBorder="1" applyAlignment="1" applyProtection="1">
      <alignment horizontal="right" vertical="center"/>
      <protection locked="0"/>
    </xf>
    <xf numFmtId="0" fontId="5" fillId="11" borderId="26" xfId="4" applyFont="1" applyFill="1" applyBorder="1" applyAlignment="1" applyProtection="1">
      <alignment horizontal="right" vertical="center"/>
      <protection locked="0"/>
    </xf>
    <xf numFmtId="0" fontId="27" fillId="10" borderId="0" xfId="4" applyFont="1" applyFill="1" applyBorder="1" applyProtection="1">
      <protection locked="0"/>
    </xf>
    <xf numFmtId="0" fontId="27" fillId="10" borderId="0" xfId="4" applyFont="1" applyFill="1" applyBorder="1" applyAlignment="1">
      <alignment vertical="top" wrapText="1"/>
    </xf>
    <xf numFmtId="0" fontId="6" fillId="10" borderId="22" xfId="4" applyFont="1" applyFill="1" applyBorder="1" applyAlignment="1">
      <alignment horizontal="center" vertical="center"/>
    </xf>
    <xf numFmtId="0" fontId="6" fillId="10" borderId="22" xfId="4" applyFont="1" applyFill="1" applyBorder="1" applyAlignment="1">
      <alignment horizontal="right" vertical="center"/>
    </xf>
    <xf numFmtId="0" fontId="6" fillId="10" borderId="0" xfId="4" applyFont="1" applyFill="1" applyBorder="1" applyAlignment="1">
      <alignment horizontal="right" vertical="center"/>
    </xf>
    <xf numFmtId="0" fontId="28" fillId="10" borderId="0" xfId="4" applyFont="1" applyFill="1" applyBorder="1" applyAlignment="1">
      <alignment vertical="center"/>
    </xf>
    <xf numFmtId="0" fontId="6" fillId="10" borderId="22" xfId="4" applyFont="1" applyFill="1" applyBorder="1" applyAlignment="1">
      <alignment horizontal="left" vertical="center" wrapText="1"/>
    </xf>
    <xf numFmtId="0" fontId="5" fillId="11" borderId="27" xfId="4" applyFont="1" applyFill="1" applyBorder="1" applyAlignment="1" applyProtection="1">
      <alignment horizontal="center" vertical="center"/>
      <protection locked="0"/>
    </xf>
    <xf numFmtId="49" fontId="5" fillId="11" borderId="27" xfId="4" applyNumberFormat="1" applyFont="1" applyFill="1" applyBorder="1" applyAlignment="1" applyProtection="1">
      <alignment horizontal="center" vertical="center"/>
      <protection locked="0"/>
    </xf>
    <xf numFmtId="49" fontId="5" fillId="11" borderId="26" xfId="4" applyNumberFormat="1" applyFont="1" applyFill="1" applyBorder="1" applyAlignment="1" applyProtection="1">
      <alignment horizontal="center" vertical="center"/>
      <protection locked="0"/>
    </xf>
    <xf numFmtId="0" fontId="27" fillId="10" borderId="22" xfId="4" applyFont="1" applyFill="1" applyBorder="1" applyAlignment="1">
      <alignment vertical="center" wrapText="1"/>
    </xf>
    <xf numFmtId="0" fontId="27" fillId="10" borderId="0" xfId="4" applyFont="1" applyFill="1" applyBorder="1" applyAlignment="1">
      <alignment vertical="center" wrapText="1"/>
    </xf>
    <xf numFmtId="0" fontId="6" fillId="10" borderId="23" xfId="4" applyFont="1" applyFill="1" applyBorder="1" applyAlignment="1">
      <alignment horizontal="right" vertical="center" wrapText="1"/>
    </xf>
    <xf numFmtId="0" fontId="28" fillId="10" borderId="22" xfId="4" applyFont="1" applyFill="1" applyBorder="1" applyAlignment="1">
      <alignment vertical="center"/>
    </xf>
    <xf numFmtId="0" fontId="25" fillId="10" borderId="22" xfId="4" applyFont="1" applyFill="1" applyBorder="1" applyAlignment="1">
      <alignment horizontal="center" vertical="center" wrapText="1"/>
    </xf>
    <xf numFmtId="0" fontId="25" fillId="10" borderId="0" xfId="4" applyFont="1" applyFill="1" applyBorder="1" applyAlignment="1">
      <alignment horizontal="center" vertical="center" wrapText="1"/>
    </xf>
    <xf numFmtId="0" fontId="6" fillId="10" borderId="23" xfId="4" applyFont="1" applyFill="1" applyBorder="1" applyAlignment="1">
      <alignment horizontal="right" vertical="center"/>
    </xf>
    <xf numFmtId="0" fontId="27" fillId="10" borderId="0" xfId="4" applyFont="1" applyFill="1" applyBorder="1" applyAlignment="1">
      <alignment wrapText="1"/>
    </xf>
    <xf numFmtId="0" fontId="23" fillId="10" borderId="19" xfId="4" applyFont="1" applyFill="1" applyBorder="1" applyAlignment="1">
      <alignment vertical="center"/>
    </xf>
    <xf numFmtId="0" fontId="23" fillId="10" borderId="20" xfId="4" applyFont="1" applyFill="1" applyBorder="1" applyAlignment="1">
      <alignment vertical="center"/>
    </xf>
    <xf numFmtId="0" fontId="26" fillId="10" borderId="22" xfId="4" applyFont="1" applyFill="1" applyBorder="1" applyAlignment="1">
      <alignment horizontal="center" vertical="center"/>
    </xf>
    <xf numFmtId="0" fontId="26" fillId="10" borderId="0" xfId="4" applyFont="1" applyFill="1" applyBorder="1" applyAlignment="1">
      <alignment horizontal="center" vertical="center"/>
    </xf>
    <xf numFmtId="0" fontId="26" fillId="10" borderId="23" xfId="4" applyFont="1" applyFill="1" applyBorder="1" applyAlignment="1">
      <alignment horizontal="center" vertical="center"/>
    </xf>
    <xf numFmtId="0" fontId="5" fillId="10" borderId="22" xfId="4" applyFont="1" applyFill="1" applyBorder="1" applyAlignment="1">
      <alignment vertical="center" wrapText="1"/>
    </xf>
    <xf numFmtId="0" fontId="5" fillId="10" borderId="0" xfId="4" applyFont="1" applyFill="1" applyBorder="1" applyAlignment="1">
      <alignment vertical="center" wrapText="1"/>
    </xf>
    <xf numFmtId="14" fontId="5" fillId="11" borderId="27" xfId="4" applyNumberFormat="1" applyFont="1" applyFill="1" applyBorder="1" applyAlignment="1" applyProtection="1">
      <alignment horizontal="center" vertical="center"/>
      <protection locked="0"/>
    </xf>
    <xf numFmtId="14" fontId="5" fillId="11" borderId="26" xfId="4" applyNumberFormat="1" applyFont="1" applyFill="1" applyBorder="1" applyAlignment="1" applyProtection="1">
      <alignment horizontal="center" vertical="center"/>
      <protection locked="0"/>
    </xf>
    <xf numFmtId="0" fontId="5" fillId="0" borderId="2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23" xfId="4" applyFont="1" applyFill="1" applyBorder="1" applyAlignment="1">
      <alignment horizontal="center" vertical="center" wrapText="1"/>
    </xf>
    <xf numFmtId="0" fontId="27" fillId="10" borderId="22" xfId="4" applyFont="1" applyFill="1" applyBorder="1" applyAlignment="1">
      <alignment wrapText="1"/>
    </xf>
    <xf numFmtId="49" fontId="6" fillId="0" borderId="1" xfId="0" applyNumberFormat="1" applyFont="1" applyFill="1" applyBorder="1" applyAlignment="1" applyProtection="1">
      <alignment horizontal="left" vertical="center" wrapText="1" indent="1"/>
    </xf>
    <xf numFmtId="49" fontId="6"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0" fillId="0" borderId="1" xfId="0" applyBorder="1" applyAlignment="1" applyProtection="1"/>
    <xf numFmtId="0" fontId="5" fillId="4" borderId="1"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6" fillId="8" borderId="1" xfId="0" applyNumberFormat="1" applyFont="1" applyFill="1" applyBorder="1" applyAlignment="1" applyProtection="1">
      <alignment horizontal="left" vertical="center" wrapText="1" indent="1"/>
    </xf>
    <xf numFmtId="49" fontId="6" fillId="0" borderId="1" xfId="0" applyNumberFormat="1" applyFont="1" applyBorder="1" applyAlignment="1" applyProtection="1">
      <alignment horizontal="left" vertical="center" wrapText="1" indent="2"/>
    </xf>
    <xf numFmtId="49" fontId="6" fillId="8" borderId="1" xfId="0" applyNumberFormat="1" applyFont="1" applyFill="1" applyBorder="1" applyAlignment="1" applyProtection="1">
      <alignment horizontal="left" vertical="center" wrapText="1" inden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5"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7"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0" borderId="0" xfId="0" applyFont="1" applyFill="1" applyBorder="1" applyAlignment="1" applyProtection="1">
      <alignment horizontal="right" vertical="top" wrapText="1"/>
    </xf>
    <xf numFmtId="0" fontId="3"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xf>
    <xf numFmtId="49" fontId="6" fillId="8" borderId="1" xfId="0" applyNumberFormat="1" applyFont="1" applyFill="1" applyBorder="1" applyAlignment="1" applyProtection="1">
      <alignment horizontal="left" vertical="center" wrapText="1"/>
    </xf>
    <xf numFmtId="0" fontId="13" fillId="4" borderId="1" xfId="0" applyFont="1" applyFill="1" applyBorder="1" applyAlignment="1" applyProtection="1">
      <alignment horizontal="left" vertical="center" wrapText="1"/>
    </xf>
    <xf numFmtId="0" fontId="15" fillId="4" borderId="1" xfId="0" applyFont="1" applyFill="1" applyBorder="1" applyAlignment="1" applyProtection="1">
      <alignment vertical="center"/>
    </xf>
    <xf numFmtId="3" fontId="16"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5" fillId="3" borderId="1" xfId="3"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xf>
    <xf numFmtId="0" fontId="3"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7" fillId="5" borderId="3" xfId="3" applyFont="1" applyFill="1" applyBorder="1" applyAlignment="1" applyProtection="1">
      <alignment vertical="center" wrapText="1"/>
      <protection locked="0"/>
    </xf>
    <xf numFmtId="49" fontId="6"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49" fontId="6" fillId="0" borderId="1" xfId="0" applyNumberFormat="1" applyFont="1" applyBorder="1" applyAlignment="1" applyProtection="1">
      <alignment horizontal="left" vertical="center" wrapText="1" indent="3"/>
    </xf>
    <xf numFmtId="0" fontId="16" fillId="3" borderId="1" xfId="3" applyFont="1" applyFill="1" applyBorder="1" applyAlignment="1" applyProtection="1">
      <alignment horizontal="center" vertical="center"/>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6" fillId="0" borderId="6" xfId="0" applyFont="1" applyBorder="1" applyAlignment="1" applyProtection="1">
      <alignment horizontal="left" vertical="center" wrapText="1"/>
    </xf>
    <xf numFmtId="0" fontId="5" fillId="8" borderId="2" xfId="0" applyFont="1" applyFill="1" applyBorder="1" applyAlignment="1" applyProtection="1">
      <alignment horizontal="left" vertical="center" wrapText="1"/>
    </xf>
    <xf numFmtId="0" fontId="5" fillId="8" borderId="4" xfId="0" applyFont="1" applyFill="1" applyBorder="1" applyAlignment="1" applyProtection="1">
      <alignment horizontal="left" vertical="center" wrapText="1"/>
    </xf>
    <xf numFmtId="0" fontId="6" fillId="0" borderId="5" xfId="0" applyFont="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3" fillId="7" borderId="18" xfId="0" applyFont="1" applyFill="1" applyBorder="1" applyAlignment="1" applyProtection="1">
      <alignment horizontal="left" vertical="center" shrinkToFit="1"/>
    </xf>
    <xf numFmtId="0" fontId="6" fillId="7" borderId="18" xfId="0" applyFont="1" applyFill="1" applyBorder="1" applyAlignment="1" applyProtection="1">
      <alignment horizontal="left" vertical="center" shrinkToFit="1"/>
    </xf>
    <xf numFmtId="0" fontId="6" fillId="8" borderId="7" xfId="0" applyFont="1" applyFill="1" applyBorder="1" applyAlignment="1" applyProtection="1">
      <alignment horizontal="left" vertical="center" wrapText="1"/>
    </xf>
    <xf numFmtId="0" fontId="16" fillId="2" borderId="3" xfId="3" applyFont="1" applyFill="1" applyBorder="1" applyAlignment="1" applyProtection="1">
      <alignment vertical="center" wrapText="1"/>
      <protection locked="0"/>
    </xf>
    <xf numFmtId="0" fontId="5" fillId="8" borderId="6" xfId="0" applyFont="1" applyFill="1" applyBorder="1" applyAlignment="1" applyProtection="1">
      <alignment horizontal="left" vertical="center" wrapText="1"/>
    </xf>
    <xf numFmtId="0" fontId="6" fillId="8" borderId="6" xfId="0" applyFont="1" applyFill="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16" xfId="0" applyFont="1" applyBorder="1" applyAlignment="1" applyProtection="1">
      <alignment horizontal="left" vertical="center" wrapText="1"/>
    </xf>
    <xf numFmtId="0" fontId="13" fillId="7" borderId="17" xfId="0" applyFont="1" applyFill="1" applyBorder="1" applyAlignment="1" applyProtection="1">
      <alignment horizontal="left" vertical="center" shrinkToFit="1"/>
    </xf>
    <xf numFmtId="0" fontId="6"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5"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3" fillId="0" borderId="0" xfId="3" applyFont="1" applyBorder="1" applyAlignment="1" applyProtection="1">
      <alignment horizontal="right" vertical="top" wrapText="1"/>
    </xf>
    <xf numFmtId="0" fontId="3" fillId="0" borderId="0" xfId="0" applyFont="1" applyBorder="1" applyAlignment="1" applyProtection="1">
      <alignment horizontal="right"/>
    </xf>
    <xf numFmtId="0" fontId="16"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6" fillId="0" borderId="7" xfId="0" applyFont="1" applyBorder="1" applyAlignment="1" applyProtection="1">
      <alignment horizontal="left" vertical="center" wrapText="1"/>
    </xf>
    <xf numFmtId="3" fontId="10" fillId="3"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0" fillId="3"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9" fontId="10" fillId="3"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0" fontId="16" fillId="0" borderId="1" xfId="0" applyFont="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protection locked="0"/>
    </xf>
    <xf numFmtId="0" fontId="4" fillId="0" borderId="1"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376">
    <cellStyle name="=D:\WINNT\SYSTEM32\COMMAND.COM" xfId="49"/>
    <cellStyle name="20% - Accent1 2" xfId="142"/>
    <cellStyle name="20% - Accent1 3" xfId="223"/>
    <cellStyle name="20% - Accent1 4" xfId="6"/>
    <cellStyle name="20% - Accent2 2" xfId="143"/>
    <cellStyle name="20% - Accent2 3" xfId="224"/>
    <cellStyle name="20% - Accent2 4" xfId="9"/>
    <cellStyle name="20% - Accent3 2" xfId="144"/>
    <cellStyle name="20% - Accent3 3" xfId="225"/>
    <cellStyle name="20% - Accent3 4" xfId="5"/>
    <cellStyle name="20% - Accent4 2" xfId="145"/>
    <cellStyle name="20% - Accent4 3" xfId="226"/>
    <cellStyle name="20% - Accent4 4" xfId="10"/>
    <cellStyle name="20% - Accent5 2" xfId="146"/>
    <cellStyle name="20% - Accent5 3" xfId="227"/>
    <cellStyle name="20% - Accent5 4" xfId="11"/>
    <cellStyle name="20% - Accent6 2" xfId="147"/>
    <cellStyle name="20% - Accent6 3" xfId="228"/>
    <cellStyle name="20% - Accent6 4" xfId="12"/>
    <cellStyle name="40% - Accent1 2" xfId="148"/>
    <cellStyle name="40% - Accent1 3" xfId="229"/>
    <cellStyle name="40% - Accent1 4" xfId="13"/>
    <cellStyle name="40% - Accent2 2" xfId="149"/>
    <cellStyle name="40% - Accent2 3" xfId="230"/>
    <cellStyle name="40% - Accent2 4" xfId="14"/>
    <cellStyle name="40% - Accent3 2" xfId="150"/>
    <cellStyle name="40% - Accent3 3" xfId="231"/>
    <cellStyle name="40% - Accent3 4" xfId="15"/>
    <cellStyle name="40% - Accent4 2" xfId="151"/>
    <cellStyle name="40% - Accent4 3" xfId="232"/>
    <cellStyle name="40% - Accent4 4" xfId="16"/>
    <cellStyle name="40% - Accent5 2" xfId="152"/>
    <cellStyle name="40% - Accent5 3" xfId="233"/>
    <cellStyle name="40% - Accent5 4" xfId="17"/>
    <cellStyle name="40% - Accent6 2" xfId="153"/>
    <cellStyle name="40% - Accent6 3" xfId="234"/>
    <cellStyle name="40% - Accent6 4" xfId="18"/>
    <cellStyle name="60% - Accent1 2" xfId="154"/>
    <cellStyle name="60% - Accent1 3" xfId="235"/>
    <cellStyle name="60% - Accent1 4" xfId="19"/>
    <cellStyle name="60% - Accent2 2" xfId="155"/>
    <cellStyle name="60% - Accent2 3" xfId="236"/>
    <cellStyle name="60% - Accent2 4" xfId="20"/>
    <cellStyle name="60% - Accent3 2" xfId="156"/>
    <cellStyle name="60% - Accent3 3" xfId="237"/>
    <cellStyle name="60% - Accent3 4" xfId="21"/>
    <cellStyle name="60% - Accent4 2" xfId="157"/>
    <cellStyle name="60% - Accent4 3" xfId="238"/>
    <cellStyle name="60% - Accent4 4" xfId="22"/>
    <cellStyle name="60% - Accent5 2" xfId="158"/>
    <cellStyle name="60% - Accent5 3" xfId="239"/>
    <cellStyle name="60% - Accent5 4" xfId="23"/>
    <cellStyle name="60% - Accent6 2" xfId="159"/>
    <cellStyle name="60% - Accent6 3" xfId="240"/>
    <cellStyle name="60% - Accent6 4" xfId="24"/>
    <cellStyle name="Accent1 2" xfId="160"/>
    <cellStyle name="Accent1 3" xfId="241"/>
    <cellStyle name="Accent1 4" xfId="25"/>
    <cellStyle name="Accent2 2" xfId="161"/>
    <cellStyle name="Accent2 3" xfId="242"/>
    <cellStyle name="Accent2 4" xfId="26"/>
    <cellStyle name="Accent3 2" xfId="162"/>
    <cellStyle name="Accent3 3" xfId="243"/>
    <cellStyle name="Accent3 4" xfId="27"/>
    <cellStyle name="Accent4 2" xfId="163"/>
    <cellStyle name="Accent4 3" xfId="244"/>
    <cellStyle name="Accent4 4" xfId="28"/>
    <cellStyle name="Accent5 2" xfId="164"/>
    <cellStyle name="Accent5 3" xfId="245"/>
    <cellStyle name="Accent5 4" xfId="29"/>
    <cellStyle name="Accent6 2" xfId="165"/>
    <cellStyle name="Accent6 3" xfId="246"/>
    <cellStyle name="Accent6 4" xfId="30"/>
    <cellStyle name="Bad 2" xfId="56"/>
    <cellStyle name="Bad 3" xfId="247"/>
    <cellStyle name="Bad 4" xfId="31"/>
    <cellStyle name="Calculation 2" xfId="166"/>
    <cellStyle name="Calculation 3" xfId="248"/>
    <cellStyle name="Calculation 4" xfId="32"/>
    <cellStyle name="Check Cell 2" xfId="167"/>
    <cellStyle name="Check Cell 3" xfId="249"/>
    <cellStyle name="Check Cell 4" xfId="33"/>
    <cellStyle name="Clean" xfId="57"/>
    <cellStyle name="Comma [#]" xfId="58"/>
    <cellStyle name="Comma 10" xfId="104"/>
    <cellStyle name="Comma 10 2" xfId="276"/>
    <cellStyle name="Comma 10 2 2" xfId="351"/>
    <cellStyle name="Comma 10 3" xfId="333"/>
    <cellStyle name="Comma 11" xfId="139"/>
    <cellStyle name="Comma 11 2" xfId="277"/>
    <cellStyle name="Comma 11 2 2" xfId="352"/>
    <cellStyle name="Comma 11 3" xfId="335"/>
    <cellStyle name="Comma 12" xfId="189"/>
    <cellStyle name="Comma 12 2" xfId="204"/>
    <cellStyle name="Comma 12 2 2" xfId="284"/>
    <cellStyle name="Comma 12 2 2 2" xfId="356"/>
    <cellStyle name="Comma 12 3" xfId="279"/>
    <cellStyle name="Comma 12 3 2" xfId="354"/>
    <cellStyle name="Comma 13" xfId="218"/>
    <cellStyle name="Comma 14" xfId="221"/>
    <cellStyle name="Comma 15" xfId="250"/>
    <cellStyle name="Comma 15 2" xfId="339"/>
    <cellStyle name="Comma 16" xfId="220"/>
    <cellStyle name="Comma 17" xfId="301"/>
    <cellStyle name="Comma 17 2" xfId="366"/>
    <cellStyle name="Comma 18" xfId="304"/>
    <cellStyle name="Comma 18 2" xfId="369"/>
    <cellStyle name="Comma 19" xfId="307"/>
    <cellStyle name="Comma 19 2" xfId="372"/>
    <cellStyle name="Comma 2" xfId="52"/>
    <cellStyle name="Comma 2 2" xfId="98"/>
    <cellStyle name="Comma 2 2 2" xfId="209"/>
    <cellStyle name="Comma 2 2 2 2" xfId="285"/>
    <cellStyle name="Comma 2 2 2 2 2" xfId="357"/>
    <cellStyle name="Comma 2 2 3" xfId="273"/>
    <cellStyle name="Comma 2 2 3 2" xfId="348"/>
    <cellStyle name="Comma 2 2 4" xfId="330"/>
    <cellStyle name="Comma 2 3" xfId="187"/>
    <cellStyle name="Comma 2 3 2" xfId="210"/>
    <cellStyle name="Comma 2 3 2 2" xfId="286"/>
    <cellStyle name="Comma 2 3 2 2 2" xfId="358"/>
    <cellStyle name="Comma 2 4" xfId="219"/>
    <cellStyle name="Comma 2 5" xfId="265"/>
    <cellStyle name="Comma 2 5 2" xfId="340"/>
    <cellStyle name="Comma 2 6" xfId="295"/>
    <cellStyle name="Comma 2 6 2" xfId="362"/>
    <cellStyle name="Comma 20" xfId="309"/>
    <cellStyle name="Comma 20 2" xfId="374"/>
    <cellStyle name="Comma 21" xfId="312"/>
    <cellStyle name="Comma 22" xfId="314"/>
    <cellStyle name="Comma 23" xfId="316"/>
    <cellStyle name="Comma 24" xfId="318"/>
    <cellStyle name="Comma 25" xfId="319"/>
    <cellStyle name="Comma 26" xfId="322"/>
    <cellStyle name="Comma 27" xfId="336"/>
    <cellStyle name="Comma 28" xfId="337"/>
    <cellStyle name="Comma 29" xfId="321"/>
    <cellStyle name="Comma 3" xfId="53"/>
    <cellStyle name="Comma 3 2" xfId="99"/>
    <cellStyle name="Comma 3 2 2" xfId="274"/>
    <cellStyle name="Comma 3 2 2 2" xfId="349"/>
    <cellStyle name="Comma 3 2 3" xfId="331"/>
    <cellStyle name="Comma 3 3" xfId="186"/>
    <cellStyle name="Comma 3 3 2" xfId="278"/>
    <cellStyle name="Comma 3 3 2 2" xfId="353"/>
    <cellStyle name="Comma 3 4" xfId="266"/>
    <cellStyle name="Comma 3 4 2" xfId="341"/>
    <cellStyle name="Comma 3 5" xfId="323"/>
    <cellStyle name="Comma 30" xfId="338"/>
    <cellStyle name="Comma 31" xfId="34"/>
    <cellStyle name="Comma 4" xfId="59"/>
    <cellStyle name="Comma 4 2" xfId="96"/>
    <cellStyle name="Comma 4 2 2" xfId="272"/>
    <cellStyle name="Comma 4 2 2 2" xfId="347"/>
    <cellStyle name="Comma 4 2 3" xfId="329"/>
    <cellStyle name="Comma 4 3" xfId="267"/>
    <cellStyle name="Comma 4 3 2" xfId="342"/>
    <cellStyle name="Comma 4 4" xfId="292"/>
    <cellStyle name="Comma 4 4 2" xfId="360"/>
    <cellStyle name="Comma 4 5" xfId="324"/>
    <cellStyle name="Comma 5" xfId="60"/>
    <cellStyle name="Comma 5 2" xfId="216"/>
    <cellStyle name="Comma 5 2 2" xfId="290"/>
    <cellStyle name="Comma 5 2 2 2" xfId="359"/>
    <cellStyle name="Comma 5 3" xfId="268"/>
    <cellStyle name="Comma 5 3 2" xfId="343"/>
    <cellStyle name="Comma 5 4" xfId="294"/>
    <cellStyle name="Comma 5 4 2" xfId="361"/>
    <cellStyle name="Comma 5 5" xfId="325"/>
    <cellStyle name="Comma 6" xfId="61"/>
    <cellStyle name="Comma 6 2" xfId="269"/>
    <cellStyle name="Comma 6 2 2" xfId="344"/>
    <cellStyle name="Comma 6 3" xfId="326"/>
    <cellStyle name="Comma 7" xfId="62"/>
    <cellStyle name="Comma 7 2" xfId="190"/>
    <cellStyle name="Comma 7 2 2" xfId="280"/>
    <cellStyle name="Comma 7 2 2 2" xfId="355"/>
    <cellStyle name="Comma 7 3" xfId="270"/>
    <cellStyle name="Comma 7 3 2" xfId="345"/>
    <cellStyle name="Comma 7 4" xfId="327"/>
    <cellStyle name="Comma 8" xfId="63"/>
    <cellStyle name="Comma 8 2" xfId="271"/>
    <cellStyle name="Comma 8 2 2" xfId="346"/>
    <cellStyle name="Comma 8 3" xfId="328"/>
    <cellStyle name="Comma 9" xfId="100"/>
    <cellStyle name="Comma 9 2" xfId="275"/>
    <cellStyle name="Comma 9 2 2" xfId="350"/>
    <cellStyle name="Comma 9 3" xfId="332"/>
    <cellStyle name="Date" xfId="64"/>
    <cellStyle name="Dziesi?tny [0]_Unicredito-2001-2002-ost-Zbyszek" xfId="65"/>
    <cellStyle name="Dziesi?tny_Arkusz1" xfId="66"/>
    <cellStyle name="Euro" xfId="67"/>
    <cellStyle name="Explanatory Text 2" xfId="168"/>
    <cellStyle name="Explanatory Text 3" xfId="251"/>
    <cellStyle name="Explanatory Text 4" xfId="35"/>
    <cellStyle name="Followed Hyperlink 2" xfId="109"/>
    <cellStyle name="Followed Hyperlink 3" xfId="110"/>
    <cellStyle name="Followed Hyperlink 4" xfId="111"/>
    <cellStyle name="Followed Hyperlink 5" xfId="112"/>
    <cellStyle name="Followed Hyperlink 6" xfId="113"/>
    <cellStyle name="Followed Hyperlink 7" xfId="114"/>
    <cellStyle name="Followed Hyperlink 8" xfId="115"/>
    <cellStyle name="Followed Hyperlink 9" xfId="116"/>
    <cellStyle name="Good 2" xfId="169"/>
    <cellStyle name="Good 3" xfId="252"/>
    <cellStyle name="Good 4" xfId="36"/>
    <cellStyle name="Header 2" xfId="68"/>
    <cellStyle name="Heading 1 2" xfId="170"/>
    <cellStyle name="Heading 1 3" xfId="253"/>
    <cellStyle name="Heading 1 4" xfId="37"/>
    <cellStyle name="Heading 2 2" xfId="171"/>
    <cellStyle name="Heading 2 3" xfId="254"/>
    <cellStyle name="Heading 2 4" xfId="38"/>
    <cellStyle name="Heading 3 2" xfId="172"/>
    <cellStyle name="Heading 3 3" xfId="255"/>
    <cellStyle name="Heading 3 4" xfId="39"/>
    <cellStyle name="Heading 4 2" xfId="173"/>
    <cellStyle name="Heading 4 3" xfId="256"/>
    <cellStyle name="Heading 4 4" xfId="40"/>
    <cellStyle name="Hyperlink 2" xfId="2"/>
    <cellStyle name="Hyperlink 2 2" xfId="320"/>
    <cellStyle name="Hyperlink 2 3" xfId="117"/>
    <cellStyle name="Hyperlink 3" xfId="118"/>
    <cellStyle name="Hyperlink 4" xfId="119"/>
    <cellStyle name="Hyperlink 5" xfId="120"/>
    <cellStyle name="Hyperlink 6" xfId="121"/>
    <cellStyle name="Hyperlink 7" xfId="122"/>
    <cellStyle name="Hyperlink 8" xfId="123"/>
    <cellStyle name="Hyperlink 9" xfId="124"/>
    <cellStyle name="Hypertextový odkaz_HRIC_Work out" xfId="69"/>
    <cellStyle name="Input 2" xfId="174"/>
    <cellStyle name="Input 3" xfId="257"/>
    <cellStyle name="Input 4" xfId="41"/>
    <cellStyle name="kpmg" xfId="196"/>
    <cellStyle name="KPMG Heading 1" xfId="70"/>
    <cellStyle name="KPMG Heading 2" xfId="71"/>
    <cellStyle name="KPMG Heading 3" xfId="72"/>
    <cellStyle name="KPMG Heading 4" xfId="73"/>
    <cellStyle name="KPMG Normal" xfId="74"/>
    <cellStyle name="KPMG Normal Text" xfId="75"/>
    <cellStyle name="KPMG Normal_ADR-minority (2)" xfId="76"/>
    <cellStyle name="Linked Cell 2" xfId="175"/>
    <cellStyle name="Linked Cell 3" xfId="258"/>
    <cellStyle name="Linked Cell 4" xfId="42"/>
    <cellStyle name="m?ny_Comparison of branches 04 without Corp.FX gains" xfId="77"/>
    <cellStyle name="měny_3Y Plan Polno do DR 9.11.2000" xfId="78"/>
    <cellStyle name="meny_Comparison of branches 06 without Corp.FX gains" xfId="79"/>
    <cellStyle name="měny_credit risk" xfId="80"/>
    <cellStyle name="meny_expected results RCF 20001" xfId="81"/>
    <cellStyle name="měny_Tdb" xfId="82"/>
    <cellStyle name="Migliaia (0)" xfId="197"/>
    <cellStyle name="Migliaia (0) 2" xfId="281"/>
    <cellStyle name="Migliaia_CESEZ4" xfId="198"/>
    <cellStyle name="Million" xfId="83"/>
    <cellStyle name="Nedefinován" xfId="84"/>
    <cellStyle name="Neutral 2" xfId="176"/>
    <cellStyle name="Neutral 3" xfId="259"/>
    <cellStyle name="Neutral 4" xfId="43"/>
    <cellStyle name="Normal" xfId="0" builtinId="0"/>
    <cellStyle name="Normal 10" xfId="125"/>
    <cellStyle name="Normal 10 2" xfId="177"/>
    <cellStyle name="Normal 11" xfId="138"/>
    <cellStyle name="Normal 11 2" xfId="334"/>
    <cellStyle name="Normal 12" xfId="183"/>
    <cellStyle name="Normal 12 2" xfId="201"/>
    <cellStyle name="Normal 13" xfId="141"/>
    <cellStyle name="Normal 14" xfId="184"/>
    <cellStyle name="Normal 14 2" xfId="202"/>
    <cellStyle name="Normal 15" xfId="188"/>
    <cellStyle name="Normal 15 2" xfId="203"/>
    <cellStyle name="Normal 16" xfId="191"/>
    <cellStyle name="Normal 16 2" xfId="298"/>
    <cellStyle name="Normal 17" xfId="192"/>
    <cellStyle name="Normal 17 2" xfId="205"/>
    <cellStyle name="Normal 17 3" xfId="299"/>
    <cellStyle name="Normal 18" xfId="194"/>
    <cellStyle name="Normal 18 2" xfId="207"/>
    <cellStyle name="Normal 19" xfId="200"/>
    <cellStyle name="Normal 19 2" xfId="283"/>
    <cellStyle name="Normal 2" xfId="3"/>
    <cellStyle name="Normal 2 2" xfId="8"/>
    <cellStyle name="Normal 2 2 2" xfId="211"/>
    <cellStyle name="Normal 2 2 3" xfId="101"/>
    <cellStyle name="Normal 2 3" xfId="107"/>
    <cellStyle name="Normal 2 4" xfId="214"/>
    <cellStyle name="Normal 2 5" xfId="264"/>
    <cellStyle name="Normal 2 6" xfId="50"/>
    <cellStyle name="Normal 20" xfId="213"/>
    <cellStyle name="Normal 20 2" xfId="288"/>
    <cellStyle name="Normal 21" xfId="215"/>
    <cellStyle name="Normal 21 2" xfId="289"/>
    <cellStyle name="Normal 22" xfId="222"/>
    <cellStyle name="Normal 23" xfId="296"/>
    <cellStyle name="Normal 23 2" xfId="363"/>
    <cellStyle name="Normal 24" xfId="297"/>
    <cellStyle name="Normal 24 2" xfId="364"/>
    <cellStyle name="Normal 25" xfId="300"/>
    <cellStyle name="Normal 25 2" xfId="365"/>
    <cellStyle name="Normal 26" xfId="302"/>
    <cellStyle name="Normal 26 2" xfId="367"/>
    <cellStyle name="Normal 27" xfId="303"/>
    <cellStyle name="Normal 27 2" xfId="368"/>
    <cellStyle name="Normal 28" xfId="305"/>
    <cellStyle name="Normal 28 2" xfId="370"/>
    <cellStyle name="Normal 29" xfId="306"/>
    <cellStyle name="Normal 29 2" xfId="371"/>
    <cellStyle name="Normal 3" xfId="4"/>
    <cellStyle name="Normal 3 2" xfId="102"/>
    <cellStyle name="Normal 3 2 2" xfId="217"/>
    <cellStyle name="Normal 3 3" xfId="185"/>
    <cellStyle name="Normal 3 4" xfId="291"/>
    <cellStyle name="Normal 3 5" xfId="293"/>
    <cellStyle name="Normal 3 6" xfId="51"/>
    <cellStyle name="Normal 30" xfId="308"/>
    <cellStyle name="Normal 30 2" xfId="373"/>
    <cellStyle name="Normal 31" xfId="310"/>
    <cellStyle name="Normal 31 2" xfId="375"/>
    <cellStyle name="Normal 32" xfId="311"/>
    <cellStyle name="Normal 33" xfId="313"/>
    <cellStyle name="Normal 34" xfId="315"/>
    <cellStyle name="Normal 35" xfId="317"/>
    <cellStyle name="Normal 36" xfId="7"/>
    <cellStyle name="Normal 4" xfId="55"/>
    <cellStyle name="Normal 5" xfId="106"/>
    <cellStyle name="Normal 6" xfId="126"/>
    <cellStyle name="Normal 6 2" xfId="178"/>
    <cellStyle name="Normal 7" xfId="127"/>
    <cellStyle name="Normal 8" xfId="128"/>
    <cellStyle name="Normal 9" xfId="129"/>
    <cellStyle name="Normale_3Y Plan Zaba" xfId="85"/>
    <cellStyle name="normálne_expected results RCF 20001" xfId="86"/>
    <cellStyle name="normální_3Y Plan Polno do DR 9.11.2000" xfId="87"/>
    <cellStyle name="normalni_TDB-Polno" xfId="88"/>
    <cellStyle name="normální_TDB-Polno" xfId="89"/>
    <cellStyle name="Normalny_3YP model 2004-2006" xfId="90"/>
    <cellStyle name="Note 10" xfId="260"/>
    <cellStyle name="Note 11" xfId="44"/>
    <cellStyle name="Note 2" xfId="130"/>
    <cellStyle name="Note 3" xfId="131"/>
    <cellStyle name="Note 4" xfId="132"/>
    <cellStyle name="Note 5" xfId="133"/>
    <cellStyle name="Note 6" xfId="134"/>
    <cellStyle name="Note 7" xfId="135"/>
    <cellStyle name="Note 8" xfId="136"/>
    <cellStyle name="Note 9" xfId="137"/>
    <cellStyle name="Obično_Knjiga1" xfId="91"/>
    <cellStyle name="Output 2" xfId="179"/>
    <cellStyle name="Output 3" xfId="261"/>
    <cellStyle name="Output 4" xfId="45"/>
    <cellStyle name="Percent 2" xfId="54"/>
    <cellStyle name="Percent 3" xfId="103"/>
    <cellStyle name="Percent 3 2" xfId="108"/>
    <cellStyle name="Percent 4" xfId="105"/>
    <cellStyle name="Percent 5" xfId="97"/>
    <cellStyle name="Percent 6" xfId="195"/>
    <cellStyle name="Percent 7" xfId="287"/>
    <cellStyle name="Percent 8" xfId="212"/>
    <cellStyle name="Sledovaný hypertextový odkaz_HRIC_Work out" xfId="92"/>
    <cellStyle name="Standard_410_EQ_Details" xfId="208"/>
    <cellStyle name="Style 1" xfId="1"/>
    <cellStyle name="Style 1 2" xfId="140"/>
    <cellStyle name="Style 1 3" xfId="193"/>
    <cellStyle name="Style 1 3 2" xfId="206"/>
    <cellStyle name="Table" xfId="93"/>
    <cellStyle name="Title 2" xfId="180"/>
    <cellStyle name="Title 3" xfId="46"/>
    <cellStyle name="Total 2" xfId="181"/>
    <cellStyle name="Total 3" xfId="262"/>
    <cellStyle name="Total 4" xfId="47"/>
    <cellStyle name="Valuta (0)" xfId="199"/>
    <cellStyle name="Valuta (0) 2" xfId="282"/>
    <cellStyle name="Walutowy [0]_Arkusz1" xfId="94"/>
    <cellStyle name="Walutowy_Arkusz1" xfId="95"/>
    <cellStyle name="Warning Text 2" xfId="182"/>
    <cellStyle name="Warning Text 3" xfId="263"/>
    <cellStyle name="Warning Text 4"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opLeftCell="A47" workbookViewId="0">
      <selection sqref="A1:J61"/>
    </sheetView>
  </sheetViews>
  <sheetFormatPr defaultColWidth="9.109375" defaultRowHeight="14.4"/>
  <cols>
    <col min="1" max="1" width="9.109375" style="57"/>
    <col min="2" max="2" width="10.44140625" style="57" customWidth="1"/>
    <col min="3" max="8" width="9.109375" style="57"/>
    <col min="9" max="9" width="13.44140625" style="57" customWidth="1"/>
    <col min="10" max="16384" width="9.109375" style="57"/>
  </cols>
  <sheetData>
    <row r="1" spans="1:10" ht="15.6">
      <c r="A1" s="151" t="s">
        <v>239</v>
      </c>
      <c r="B1" s="152"/>
      <c r="C1" s="152"/>
      <c r="D1" s="55"/>
      <c r="E1" s="55"/>
      <c r="F1" s="55"/>
      <c r="G1" s="55"/>
      <c r="H1" s="55"/>
      <c r="I1" s="55"/>
      <c r="J1" s="56"/>
    </row>
    <row r="2" spans="1:10" ht="14.4" customHeight="1">
      <c r="A2" s="153" t="s">
        <v>255</v>
      </c>
      <c r="B2" s="154"/>
      <c r="C2" s="154"/>
      <c r="D2" s="154"/>
      <c r="E2" s="154"/>
      <c r="F2" s="154"/>
      <c r="G2" s="154"/>
      <c r="H2" s="154"/>
      <c r="I2" s="154"/>
      <c r="J2" s="155"/>
    </row>
    <row r="3" spans="1:10">
      <c r="A3" s="58"/>
      <c r="B3" s="59"/>
      <c r="C3" s="59"/>
      <c r="D3" s="59"/>
      <c r="E3" s="59"/>
      <c r="F3" s="59"/>
      <c r="G3" s="59"/>
      <c r="H3" s="59"/>
      <c r="I3" s="59"/>
      <c r="J3" s="60"/>
    </row>
    <row r="4" spans="1:10" ht="33.6" customHeight="1">
      <c r="A4" s="156" t="s">
        <v>240</v>
      </c>
      <c r="B4" s="157"/>
      <c r="C4" s="157"/>
      <c r="D4" s="157"/>
      <c r="E4" s="158">
        <v>43831</v>
      </c>
      <c r="F4" s="159"/>
      <c r="G4" s="61" t="s">
        <v>0</v>
      </c>
      <c r="H4" s="158">
        <v>43921</v>
      </c>
      <c r="I4" s="159"/>
      <c r="J4" s="62"/>
    </row>
    <row r="5" spans="1:10" s="63" customFormat="1" ht="10.199999999999999" customHeight="1">
      <c r="A5" s="160"/>
      <c r="B5" s="161"/>
      <c r="C5" s="161"/>
      <c r="D5" s="161"/>
      <c r="E5" s="161"/>
      <c r="F5" s="161"/>
      <c r="G5" s="161"/>
      <c r="H5" s="161"/>
      <c r="I5" s="161"/>
      <c r="J5" s="162"/>
    </row>
    <row r="6" spans="1:10" ht="20.399999999999999" customHeight="1">
      <c r="A6" s="64"/>
      <c r="B6" s="65" t="s">
        <v>261</v>
      </c>
      <c r="C6" s="66"/>
      <c r="D6" s="66"/>
      <c r="E6" s="72">
        <v>2020</v>
      </c>
      <c r="F6" s="67"/>
      <c r="G6" s="61"/>
      <c r="H6" s="67"/>
      <c r="I6" s="68"/>
      <c r="J6" s="69"/>
    </row>
    <row r="7" spans="1:10" s="71" customFormat="1" ht="10.95" customHeight="1">
      <c r="A7" s="64"/>
      <c r="B7" s="66"/>
      <c r="C7" s="66"/>
      <c r="D7" s="66"/>
      <c r="E7" s="70"/>
      <c r="F7" s="70"/>
      <c r="G7" s="61"/>
      <c r="H7" s="67"/>
      <c r="I7" s="68"/>
      <c r="J7" s="69"/>
    </row>
    <row r="8" spans="1:10" ht="20.399999999999999" customHeight="1">
      <c r="A8" s="64"/>
      <c r="B8" s="65" t="s">
        <v>262</v>
      </c>
      <c r="C8" s="66"/>
      <c r="D8" s="66"/>
      <c r="E8" s="72">
        <v>1</v>
      </c>
      <c r="F8" s="67"/>
      <c r="G8" s="61"/>
      <c r="H8" s="67"/>
      <c r="I8" s="68"/>
      <c r="J8" s="69"/>
    </row>
    <row r="9" spans="1:10" s="71" customFormat="1" ht="10.95" customHeight="1">
      <c r="A9" s="64"/>
      <c r="B9" s="66"/>
      <c r="C9" s="66"/>
      <c r="D9" s="66"/>
      <c r="E9" s="70"/>
      <c r="F9" s="70"/>
      <c r="G9" s="61"/>
      <c r="H9" s="70"/>
      <c r="I9" s="73"/>
      <c r="J9" s="69"/>
    </row>
    <row r="10" spans="1:10" ht="37.950000000000003" customHeight="1">
      <c r="A10" s="147" t="s">
        <v>263</v>
      </c>
      <c r="B10" s="148"/>
      <c r="C10" s="148"/>
      <c r="D10" s="148"/>
      <c r="E10" s="148"/>
      <c r="F10" s="148"/>
      <c r="G10" s="148"/>
      <c r="H10" s="148"/>
      <c r="I10" s="148"/>
      <c r="J10" s="74"/>
    </row>
    <row r="11" spans="1:10" ht="24.6" customHeight="1">
      <c r="A11" s="136" t="s">
        <v>241</v>
      </c>
      <c r="B11" s="149"/>
      <c r="C11" s="141" t="s">
        <v>281</v>
      </c>
      <c r="D11" s="142"/>
      <c r="E11" s="75"/>
      <c r="F11" s="107" t="s">
        <v>264</v>
      </c>
      <c r="G11" s="145"/>
      <c r="H11" s="140" t="s">
        <v>282</v>
      </c>
      <c r="I11" s="124"/>
      <c r="J11" s="76"/>
    </row>
    <row r="12" spans="1:10" ht="14.4" customHeight="1">
      <c r="A12" s="77"/>
      <c r="B12" s="78"/>
      <c r="C12" s="78"/>
      <c r="D12" s="78"/>
      <c r="E12" s="150"/>
      <c r="F12" s="150"/>
      <c r="G12" s="150"/>
      <c r="H12" s="150"/>
      <c r="I12" s="79"/>
      <c r="J12" s="76"/>
    </row>
    <row r="13" spans="1:10" ht="21" customHeight="1">
      <c r="A13" s="106" t="s">
        <v>256</v>
      </c>
      <c r="B13" s="145"/>
      <c r="C13" s="141" t="s">
        <v>283</v>
      </c>
      <c r="D13" s="142"/>
      <c r="E13" s="163"/>
      <c r="F13" s="150"/>
      <c r="G13" s="150"/>
      <c r="H13" s="150"/>
      <c r="I13" s="79"/>
      <c r="J13" s="76"/>
    </row>
    <row r="14" spans="1:10" ht="10.95" customHeight="1">
      <c r="A14" s="75"/>
      <c r="B14" s="79"/>
      <c r="C14" s="78"/>
      <c r="D14" s="78"/>
      <c r="E14" s="113"/>
      <c r="F14" s="113"/>
      <c r="G14" s="113"/>
      <c r="H14" s="113"/>
      <c r="I14" s="78"/>
      <c r="J14" s="80"/>
    </row>
    <row r="15" spans="1:10" ht="22.95" customHeight="1">
      <c r="A15" s="106" t="s">
        <v>242</v>
      </c>
      <c r="B15" s="145"/>
      <c r="C15" s="141" t="s">
        <v>284</v>
      </c>
      <c r="D15" s="142"/>
      <c r="E15" s="146"/>
      <c r="F15" s="138"/>
      <c r="G15" s="81" t="s">
        <v>265</v>
      </c>
      <c r="H15" s="140" t="s">
        <v>286</v>
      </c>
      <c r="I15" s="124"/>
      <c r="J15" s="82"/>
    </row>
    <row r="16" spans="1:10" ht="10.95" customHeight="1">
      <c r="A16" s="75"/>
      <c r="B16" s="79"/>
      <c r="C16" s="78"/>
      <c r="D16" s="78"/>
      <c r="E16" s="113"/>
      <c r="F16" s="113"/>
      <c r="G16" s="113"/>
      <c r="H16" s="113"/>
      <c r="I16" s="78"/>
      <c r="J16" s="80"/>
    </row>
    <row r="17" spans="1:10" ht="22.95" customHeight="1">
      <c r="A17" s="83"/>
      <c r="B17" s="81" t="s">
        <v>266</v>
      </c>
      <c r="C17" s="141" t="s">
        <v>285</v>
      </c>
      <c r="D17" s="142"/>
      <c r="E17" s="84"/>
      <c r="F17" s="84"/>
      <c r="G17" s="84"/>
      <c r="H17" s="84"/>
      <c r="I17" s="84"/>
      <c r="J17" s="82"/>
    </row>
    <row r="18" spans="1:10">
      <c r="A18" s="143"/>
      <c r="B18" s="144"/>
      <c r="C18" s="113"/>
      <c r="D18" s="113"/>
      <c r="E18" s="113"/>
      <c r="F18" s="113"/>
      <c r="G18" s="113"/>
      <c r="H18" s="113"/>
      <c r="I18" s="78"/>
      <c r="J18" s="80"/>
    </row>
    <row r="19" spans="1:10">
      <c r="A19" s="136" t="s">
        <v>243</v>
      </c>
      <c r="B19" s="137"/>
      <c r="C19" s="127" t="s">
        <v>287</v>
      </c>
      <c r="D19" s="115"/>
      <c r="E19" s="115"/>
      <c r="F19" s="115"/>
      <c r="G19" s="115"/>
      <c r="H19" s="115"/>
      <c r="I19" s="115"/>
      <c r="J19" s="116"/>
    </row>
    <row r="20" spans="1:10">
      <c r="A20" s="77"/>
      <c r="B20" s="78"/>
      <c r="C20" s="85"/>
      <c r="D20" s="78"/>
      <c r="E20" s="113"/>
      <c r="F20" s="113"/>
      <c r="G20" s="113"/>
      <c r="H20" s="113"/>
      <c r="I20" s="78"/>
      <c r="J20" s="80"/>
    </row>
    <row r="21" spans="1:10">
      <c r="A21" s="136" t="s">
        <v>244</v>
      </c>
      <c r="B21" s="137"/>
      <c r="C21" s="140">
        <v>10000</v>
      </c>
      <c r="D21" s="124"/>
      <c r="E21" s="113"/>
      <c r="F21" s="113"/>
      <c r="G21" s="127" t="s">
        <v>288</v>
      </c>
      <c r="H21" s="115"/>
      <c r="I21" s="115"/>
      <c r="J21" s="116"/>
    </row>
    <row r="22" spans="1:10">
      <c r="A22" s="77"/>
      <c r="B22" s="78"/>
      <c r="C22" s="78"/>
      <c r="D22" s="78"/>
      <c r="E22" s="113"/>
      <c r="F22" s="113"/>
      <c r="G22" s="113"/>
      <c r="H22" s="113"/>
      <c r="I22" s="78"/>
      <c r="J22" s="80"/>
    </row>
    <row r="23" spans="1:10">
      <c r="A23" s="136" t="s">
        <v>245</v>
      </c>
      <c r="B23" s="137"/>
      <c r="C23" s="127" t="s">
        <v>289</v>
      </c>
      <c r="D23" s="115"/>
      <c r="E23" s="115"/>
      <c r="F23" s="115"/>
      <c r="G23" s="115"/>
      <c r="H23" s="115"/>
      <c r="I23" s="115"/>
      <c r="J23" s="116"/>
    </row>
    <row r="24" spans="1:10">
      <c r="A24" s="77"/>
      <c r="B24" s="78"/>
      <c r="C24" s="78"/>
      <c r="D24" s="78"/>
      <c r="E24" s="113"/>
      <c r="F24" s="113"/>
      <c r="G24" s="113"/>
      <c r="H24" s="113"/>
      <c r="I24" s="78"/>
      <c r="J24" s="80"/>
    </row>
    <row r="25" spans="1:10">
      <c r="A25" s="136" t="s">
        <v>246</v>
      </c>
      <c r="B25" s="137"/>
      <c r="C25" s="127" t="s">
        <v>290</v>
      </c>
      <c r="D25" s="115"/>
      <c r="E25" s="115"/>
      <c r="F25" s="115"/>
      <c r="G25" s="115"/>
      <c r="H25" s="115"/>
      <c r="I25" s="115"/>
      <c r="J25" s="116"/>
    </row>
    <row r="26" spans="1:10">
      <c r="A26" s="77"/>
      <c r="B26" s="78"/>
      <c r="C26" s="85"/>
      <c r="D26" s="78"/>
      <c r="E26" s="113"/>
      <c r="F26" s="113"/>
      <c r="G26" s="113"/>
      <c r="H26" s="113"/>
      <c r="I26" s="78"/>
      <c r="J26" s="80"/>
    </row>
    <row r="27" spans="1:10">
      <c r="A27" s="136" t="s">
        <v>247</v>
      </c>
      <c r="B27" s="137"/>
      <c r="C27" s="127" t="s">
        <v>291</v>
      </c>
      <c r="D27" s="115"/>
      <c r="E27" s="115"/>
      <c r="F27" s="115"/>
      <c r="G27" s="115"/>
      <c r="H27" s="115"/>
      <c r="I27" s="115"/>
      <c r="J27" s="116"/>
    </row>
    <row r="28" spans="1:10" ht="13.95" customHeight="1">
      <c r="A28" s="77"/>
      <c r="B28" s="78"/>
      <c r="C28" s="85"/>
      <c r="D28" s="78"/>
      <c r="E28" s="113"/>
      <c r="F28" s="113"/>
      <c r="G28" s="113"/>
      <c r="H28" s="113"/>
      <c r="I28" s="78"/>
      <c r="J28" s="80"/>
    </row>
    <row r="29" spans="1:10" ht="22.95" customHeight="1">
      <c r="A29" s="139" t="s">
        <v>257</v>
      </c>
      <c r="B29" s="126"/>
      <c r="C29" s="104">
        <v>3889</v>
      </c>
      <c r="D29" s="87"/>
      <c r="E29" s="117"/>
      <c r="F29" s="117"/>
      <c r="G29" s="117"/>
      <c r="H29" s="117"/>
      <c r="I29" s="88"/>
      <c r="J29" s="89"/>
    </row>
    <row r="30" spans="1:10">
      <c r="A30" s="77"/>
      <c r="B30" s="78"/>
      <c r="C30" s="78"/>
      <c r="D30" s="78"/>
      <c r="E30" s="113"/>
      <c r="F30" s="113"/>
      <c r="G30" s="113"/>
      <c r="H30" s="113"/>
      <c r="I30" s="88"/>
      <c r="J30" s="89"/>
    </row>
    <row r="31" spans="1:10">
      <c r="A31" s="136" t="s">
        <v>248</v>
      </c>
      <c r="B31" s="137"/>
      <c r="C31" s="103" t="s">
        <v>268</v>
      </c>
      <c r="D31" s="135" t="s">
        <v>267</v>
      </c>
      <c r="E31" s="121"/>
      <c r="F31" s="121"/>
      <c r="G31" s="121"/>
      <c r="H31" s="90"/>
      <c r="I31" s="91" t="s">
        <v>268</v>
      </c>
      <c r="J31" s="92" t="s">
        <v>269</v>
      </c>
    </row>
    <row r="32" spans="1:10">
      <c r="A32" s="136"/>
      <c r="B32" s="137"/>
      <c r="C32" s="93"/>
      <c r="D32" s="61"/>
      <c r="E32" s="138"/>
      <c r="F32" s="138"/>
      <c r="G32" s="138"/>
      <c r="H32" s="138"/>
      <c r="I32" s="88"/>
      <c r="J32" s="89"/>
    </row>
    <row r="33" spans="1:10">
      <c r="A33" s="136" t="s">
        <v>258</v>
      </c>
      <c r="B33" s="137"/>
      <c r="C33" s="102" t="s">
        <v>271</v>
      </c>
      <c r="D33" s="135" t="s">
        <v>270</v>
      </c>
      <c r="E33" s="121"/>
      <c r="F33" s="121"/>
      <c r="G33" s="121"/>
      <c r="H33" s="84"/>
      <c r="I33" s="91" t="s">
        <v>271</v>
      </c>
      <c r="J33" s="92" t="s">
        <v>272</v>
      </c>
    </row>
    <row r="34" spans="1:10">
      <c r="A34" s="77"/>
      <c r="B34" s="78"/>
      <c r="C34" s="78"/>
      <c r="D34" s="78"/>
      <c r="E34" s="113"/>
      <c r="F34" s="113"/>
      <c r="G34" s="113"/>
      <c r="H34" s="113"/>
      <c r="I34" s="78"/>
      <c r="J34" s="80"/>
    </row>
    <row r="35" spans="1:10">
      <c r="A35" s="135" t="s">
        <v>259</v>
      </c>
      <c r="B35" s="121"/>
      <c r="C35" s="121"/>
      <c r="D35" s="121"/>
      <c r="E35" s="121" t="s">
        <v>249</v>
      </c>
      <c r="F35" s="121"/>
      <c r="G35" s="121"/>
      <c r="H35" s="121"/>
      <c r="I35" s="121"/>
      <c r="J35" s="94" t="s">
        <v>250</v>
      </c>
    </row>
    <row r="36" spans="1:10">
      <c r="A36" s="77"/>
      <c r="B36" s="78"/>
      <c r="C36" s="78"/>
      <c r="D36" s="78"/>
      <c r="E36" s="113"/>
      <c r="F36" s="113"/>
      <c r="G36" s="113"/>
      <c r="H36" s="113"/>
      <c r="I36" s="78"/>
      <c r="J36" s="89"/>
    </row>
    <row r="37" spans="1:10">
      <c r="A37" s="130"/>
      <c r="B37" s="131"/>
      <c r="C37" s="131"/>
      <c r="D37" s="131"/>
      <c r="E37" s="130"/>
      <c r="F37" s="131"/>
      <c r="G37" s="131"/>
      <c r="H37" s="131"/>
      <c r="I37" s="132"/>
      <c r="J37" s="95"/>
    </row>
    <row r="38" spans="1:10">
      <c r="A38" s="77"/>
      <c r="B38" s="78"/>
      <c r="C38" s="85"/>
      <c r="D38" s="134"/>
      <c r="E38" s="134"/>
      <c r="F38" s="134"/>
      <c r="G38" s="134"/>
      <c r="H38" s="134"/>
      <c r="I38" s="134"/>
      <c r="J38" s="80"/>
    </row>
    <row r="39" spans="1:10">
      <c r="A39" s="130"/>
      <c r="B39" s="131"/>
      <c r="C39" s="131"/>
      <c r="D39" s="132"/>
      <c r="E39" s="130"/>
      <c r="F39" s="131"/>
      <c r="G39" s="131"/>
      <c r="H39" s="131"/>
      <c r="I39" s="132"/>
      <c r="J39" s="86"/>
    </row>
    <row r="40" spans="1:10">
      <c r="A40" s="77"/>
      <c r="B40" s="78"/>
      <c r="C40" s="85"/>
      <c r="D40" s="96"/>
      <c r="E40" s="134"/>
      <c r="F40" s="134"/>
      <c r="G40" s="134"/>
      <c r="H40" s="134"/>
      <c r="I40" s="79"/>
      <c r="J40" s="80"/>
    </row>
    <row r="41" spans="1:10">
      <c r="A41" s="130"/>
      <c r="B41" s="131"/>
      <c r="C41" s="131"/>
      <c r="D41" s="132"/>
      <c r="E41" s="130"/>
      <c r="F41" s="131"/>
      <c r="G41" s="131"/>
      <c r="H41" s="131"/>
      <c r="I41" s="132"/>
      <c r="J41" s="86"/>
    </row>
    <row r="42" spans="1:10">
      <c r="A42" s="77"/>
      <c r="B42" s="78"/>
      <c r="C42" s="85"/>
      <c r="D42" s="96"/>
      <c r="E42" s="134"/>
      <c r="F42" s="134"/>
      <c r="G42" s="134"/>
      <c r="H42" s="134"/>
      <c r="I42" s="79"/>
      <c r="J42" s="80"/>
    </row>
    <row r="43" spans="1:10">
      <c r="A43" s="130"/>
      <c r="B43" s="131"/>
      <c r="C43" s="131"/>
      <c r="D43" s="132"/>
      <c r="E43" s="130"/>
      <c r="F43" s="131"/>
      <c r="G43" s="131"/>
      <c r="H43" s="131"/>
      <c r="I43" s="132"/>
      <c r="J43" s="86"/>
    </row>
    <row r="44" spans="1:10">
      <c r="A44" s="97"/>
      <c r="B44" s="85"/>
      <c r="C44" s="128"/>
      <c r="D44" s="128"/>
      <c r="E44" s="113"/>
      <c r="F44" s="113"/>
      <c r="G44" s="128"/>
      <c r="H44" s="128"/>
      <c r="I44" s="128"/>
      <c r="J44" s="80"/>
    </row>
    <row r="45" spans="1:10">
      <c r="A45" s="130"/>
      <c r="B45" s="131"/>
      <c r="C45" s="131"/>
      <c r="D45" s="132"/>
      <c r="E45" s="130"/>
      <c r="F45" s="131"/>
      <c r="G45" s="131"/>
      <c r="H45" s="131"/>
      <c r="I45" s="132"/>
      <c r="J45" s="86"/>
    </row>
    <row r="46" spans="1:10">
      <c r="A46" s="97"/>
      <c r="B46" s="85"/>
      <c r="C46" s="85"/>
      <c r="D46" s="78"/>
      <c r="E46" s="133"/>
      <c r="F46" s="133"/>
      <c r="G46" s="128"/>
      <c r="H46" s="128"/>
      <c r="I46" s="78"/>
      <c r="J46" s="80"/>
    </row>
    <row r="47" spans="1:10">
      <c r="A47" s="130"/>
      <c r="B47" s="131"/>
      <c r="C47" s="131"/>
      <c r="D47" s="132"/>
      <c r="E47" s="130"/>
      <c r="F47" s="131"/>
      <c r="G47" s="131"/>
      <c r="H47" s="131"/>
      <c r="I47" s="132"/>
      <c r="J47" s="86"/>
    </row>
    <row r="48" spans="1:10">
      <c r="A48" s="97"/>
      <c r="B48" s="85"/>
      <c r="C48" s="85"/>
      <c r="D48" s="78"/>
      <c r="E48" s="113"/>
      <c r="F48" s="113"/>
      <c r="G48" s="128"/>
      <c r="H48" s="128"/>
      <c r="I48" s="78"/>
      <c r="J48" s="98" t="s">
        <v>273</v>
      </c>
    </row>
    <row r="49" spans="1:10">
      <c r="A49" s="97"/>
      <c r="B49" s="85"/>
      <c r="C49" s="85"/>
      <c r="D49" s="78"/>
      <c r="E49" s="113"/>
      <c r="F49" s="113"/>
      <c r="G49" s="128"/>
      <c r="H49" s="128"/>
      <c r="I49" s="78"/>
      <c r="J49" s="98" t="s">
        <v>274</v>
      </c>
    </row>
    <row r="50" spans="1:10" ht="14.4" customHeight="1">
      <c r="A50" s="106" t="s">
        <v>251</v>
      </c>
      <c r="B50" s="107"/>
      <c r="C50" s="123" t="s">
        <v>274</v>
      </c>
      <c r="D50" s="124"/>
      <c r="E50" s="125" t="s">
        <v>275</v>
      </c>
      <c r="F50" s="126"/>
      <c r="G50" s="127"/>
      <c r="H50" s="115"/>
      <c r="I50" s="115"/>
      <c r="J50" s="116"/>
    </row>
    <row r="51" spans="1:10">
      <c r="A51" s="97"/>
      <c r="B51" s="85"/>
      <c r="C51" s="128"/>
      <c r="D51" s="128"/>
      <c r="E51" s="113"/>
      <c r="F51" s="113"/>
      <c r="G51" s="129" t="s">
        <v>276</v>
      </c>
      <c r="H51" s="129"/>
      <c r="I51" s="129"/>
      <c r="J51" s="69"/>
    </row>
    <row r="52" spans="1:10" ht="13.95" customHeight="1">
      <c r="A52" s="106" t="s">
        <v>252</v>
      </c>
      <c r="B52" s="107"/>
      <c r="C52" s="114" t="s">
        <v>293</v>
      </c>
      <c r="D52" s="115"/>
      <c r="E52" s="115"/>
      <c r="F52" s="115"/>
      <c r="G52" s="115"/>
      <c r="H52" s="115"/>
      <c r="I52" s="115"/>
      <c r="J52" s="116"/>
    </row>
    <row r="53" spans="1:10">
      <c r="A53" s="77"/>
      <c r="B53" s="78"/>
      <c r="C53" s="117" t="s">
        <v>253</v>
      </c>
      <c r="D53" s="117"/>
      <c r="E53" s="117"/>
      <c r="F53" s="117"/>
      <c r="G53" s="117"/>
      <c r="H53" s="117"/>
      <c r="I53" s="117"/>
      <c r="J53" s="80"/>
    </row>
    <row r="54" spans="1:10">
      <c r="A54" s="106" t="s">
        <v>254</v>
      </c>
      <c r="B54" s="107"/>
      <c r="C54" s="118" t="s">
        <v>294</v>
      </c>
      <c r="D54" s="119"/>
      <c r="E54" s="120"/>
      <c r="F54" s="113"/>
      <c r="G54" s="113"/>
      <c r="H54" s="121"/>
      <c r="I54" s="121"/>
      <c r="J54" s="122"/>
    </row>
    <row r="55" spans="1:10">
      <c r="A55" s="77"/>
      <c r="B55" s="78"/>
      <c r="C55" s="85"/>
      <c r="D55" s="78"/>
      <c r="E55" s="113"/>
      <c r="F55" s="113"/>
      <c r="G55" s="113"/>
      <c r="H55" s="113"/>
      <c r="I55" s="78"/>
      <c r="J55" s="80"/>
    </row>
    <row r="56" spans="1:10" ht="14.4" customHeight="1">
      <c r="A56" s="106" t="s">
        <v>246</v>
      </c>
      <c r="B56" s="107"/>
      <c r="C56" s="114" t="s">
        <v>295</v>
      </c>
      <c r="D56" s="115"/>
      <c r="E56" s="115"/>
      <c r="F56" s="115"/>
      <c r="G56" s="115"/>
      <c r="H56" s="115"/>
      <c r="I56" s="115"/>
      <c r="J56" s="116"/>
    </row>
    <row r="57" spans="1:10">
      <c r="A57" s="77"/>
      <c r="B57" s="78"/>
      <c r="C57" s="78"/>
      <c r="D57" s="78"/>
      <c r="E57" s="113"/>
      <c r="F57" s="113"/>
      <c r="G57" s="113"/>
      <c r="H57" s="113"/>
      <c r="I57" s="78"/>
      <c r="J57" s="80"/>
    </row>
    <row r="58" spans="1:10">
      <c r="A58" s="106" t="s">
        <v>277</v>
      </c>
      <c r="B58" s="107"/>
      <c r="C58" s="108"/>
      <c r="D58" s="109"/>
      <c r="E58" s="109"/>
      <c r="F58" s="109"/>
      <c r="G58" s="109"/>
      <c r="H58" s="109"/>
      <c r="I58" s="109"/>
      <c r="J58" s="110"/>
    </row>
    <row r="59" spans="1:10" ht="14.4" customHeight="1">
      <c r="A59" s="77"/>
      <c r="B59" s="78"/>
      <c r="C59" s="111" t="s">
        <v>278</v>
      </c>
      <c r="D59" s="111"/>
      <c r="E59" s="111"/>
      <c r="F59" s="111"/>
      <c r="G59" s="78"/>
      <c r="H59" s="78"/>
      <c r="I59" s="78"/>
      <c r="J59" s="80"/>
    </row>
    <row r="60" spans="1:10">
      <c r="A60" s="106" t="s">
        <v>279</v>
      </c>
      <c r="B60" s="107"/>
      <c r="C60" s="108"/>
      <c r="D60" s="109"/>
      <c r="E60" s="109"/>
      <c r="F60" s="109"/>
      <c r="G60" s="109"/>
      <c r="H60" s="109"/>
      <c r="I60" s="109"/>
      <c r="J60" s="110"/>
    </row>
    <row r="61" spans="1:10" ht="14.4" customHeight="1">
      <c r="A61" s="99"/>
      <c r="B61" s="100"/>
      <c r="C61" s="112" t="s">
        <v>280</v>
      </c>
      <c r="D61" s="112"/>
      <c r="E61" s="112"/>
      <c r="F61" s="112"/>
      <c r="G61" s="112"/>
      <c r="H61" s="100"/>
      <c r="I61" s="100"/>
      <c r="J61" s="101"/>
    </row>
    <row r="68" ht="27" customHeight="1"/>
    <row r="72" ht="38.4" customHeight="1"/>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headerFooter>
    <oddHeader>&amp;R&amp;"Calibri"&amp;14&amp;K000000INTERNAL USE ONLY - ZABA&amp;1#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opLeftCell="A58" zoomScale="120" zoomScaleNormal="120" zoomScaleSheetLayoutView="110" workbookViewId="0">
      <selection activeCell="A41" sqref="A41:I78"/>
    </sheetView>
  </sheetViews>
  <sheetFormatPr defaultColWidth="8.88671875" defaultRowHeight="13.2"/>
  <cols>
    <col min="1" max="5" width="8.88671875" style="1"/>
    <col min="6" max="6" width="15.88671875" style="1" customWidth="1"/>
    <col min="7" max="7" width="8.88671875" style="1"/>
    <col min="8" max="8" width="9.88671875" style="25" customWidth="1"/>
    <col min="9" max="9" width="10.33203125" style="25" customWidth="1"/>
    <col min="10" max="16384" width="8.88671875" style="1"/>
  </cols>
  <sheetData>
    <row r="1" spans="1:9">
      <c r="A1" s="173" t="s">
        <v>1</v>
      </c>
      <c r="B1" s="174"/>
      <c r="C1" s="174"/>
      <c r="D1" s="174"/>
      <c r="E1" s="174"/>
      <c r="F1" s="174"/>
      <c r="G1" s="174"/>
      <c r="H1" s="174"/>
    </row>
    <row r="2" spans="1:9">
      <c r="A2" s="175" t="s">
        <v>296</v>
      </c>
      <c r="B2" s="176"/>
      <c r="C2" s="176"/>
      <c r="D2" s="176"/>
      <c r="E2" s="176"/>
      <c r="F2" s="176"/>
      <c r="G2" s="176"/>
      <c r="H2" s="176"/>
    </row>
    <row r="3" spans="1:9">
      <c r="A3" s="184" t="s">
        <v>12</v>
      </c>
      <c r="B3" s="185"/>
      <c r="C3" s="185"/>
      <c r="D3" s="185"/>
      <c r="E3" s="185"/>
      <c r="F3" s="185"/>
      <c r="G3" s="185"/>
      <c r="H3" s="185"/>
      <c r="I3" s="186"/>
    </row>
    <row r="4" spans="1:9">
      <c r="A4" s="181" t="s">
        <v>292</v>
      </c>
      <c r="B4" s="182"/>
      <c r="C4" s="182"/>
      <c r="D4" s="182"/>
      <c r="E4" s="182"/>
      <c r="F4" s="182"/>
      <c r="G4" s="182"/>
      <c r="H4" s="182"/>
      <c r="I4" s="183"/>
    </row>
    <row r="5" spans="1:9" ht="51">
      <c r="A5" s="179" t="s">
        <v>2</v>
      </c>
      <c r="B5" s="180"/>
      <c r="C5" s="180"/>
      <c r="D5" s="180"/>
      <c r="E5" s="180"/>
      <c r="F5" s="180"/>
      <c r="G5" s="2" t="s">
        <v>4</v>
      </c>
      <c r="H5" s="26" t="s">
        <v>227</v>
      </c>
      <c r="I5" s="26" t="s">
        <v>228</v>
      </c>
    </row>
    <row r="6" spans="1:9">
      <c r="A6" s="177">
        <v>1</v>
      </c>
      <c r="B6" s="178"/>
      <c r="C6" s="178"/>
      <c r="D6" s="178"/>
      <c r="E6" s="178"/>
      <c r="F6" s="178"/>
      <c r="G6" s="3">
        <v>2</v>
      </c>
      <c r="H6" s="26">
        <v>3</v>
      </c>
      <c r="I6" s="26">
        <v>4</v>
      </c>
    </row>
    <row r="7" spans="1:9">
      <c r="A7" s="166"/>
      <c r="B7" s="166"/>
      <c r="C7" s="166"/>
      <c r="D7" s="166"/>
      <c r="E7" s="166"/>
      <c r="F7" s="166"/>
      <c r="G7" s="166"/>
      <c r="H7" s="166"/>
      <c r="I7" s="167"/>
    </row>
    <row r="8" spans="1:9">
      <c r="A8" s="168" t="s">
        <v>14</v>
      </c>
      <c r="B8" s="169"/>
      <c r="C8" s="169"/>
      <c r="D8" s="169"/>
      <c r="E8" s="169"/>
      <c r="F8" s="169"/>
      <c r="G8" s="169"/>
      <c r="H8" s="169"/>
      <c r="I8" s="169"/>
    </row>
    <row r="9" spans="1:9" ht="28.5" customHeight="1">
      <c r="A9" s="170" t="s">
        <v>22</v>
      </c>
      <c r="B9" s="170"/>
      <c r="C9" s="170"/>
      <c r="D9" s="170"/>
      <c r="E9" s="170"/>
      <c r="F9" s="170"/>
      <c r="G9" s="4">
        <v>1</v>
      </c>
      <c r="H9" s="27">
        <f>H10+H11+H12</f>
        <v>23137949964</v>
      </c>
      <c r="I9" s="27">
        <f>I10+I11+I12</f>
        <v>24286024175</v>
      </c>
    </row>
    <row r="10" spans="1:9">
      <c r="A10" s="171" t="s">
        <v>23</v>
      </c>
      <c r="B10" s="171"/>
      <c r="C10" s="171"/>
      <c r="D10" s="171"/>
      <c r="E10" s="171"/>
      <c r="F10" s="171"/>
      <c r="G10" s="5">
        <v>2</v>
      </c>
      <c r="H10" s="28">
        <v>2596561110</v>
      </c>
      <c r="I10" s="28">
        <v>3557931400</v>
      </c>
    </row>
    <row r="11" spans="1:9">
      <c r="A11" s="171" t="s">
        <v>24</v>
      </c>
      <c r="B11" s="171"/>
      <c r="C11" s="171"/>
      <c r="D11" s="171"/>
      <c r="E11" s="171"/>
      <c r="F11" s="171"/>
      <c r="G11" s="5">
        <v>3</v>
      </c>
      <c r="H11" s="28">
        <v>18972962428</v>
      </c>
      <c r="I11" s="28">
        <v>18675644014</v>
      </c>
    </row>
    <row r="12" spans="1:9">
      <c r="A12" s="164" t="s">
        <v>25</v>
      </c>
      <c r="B12" s="164"/>
      <c r="C12" s="164"/>
      <c r="D12" s="164"/>
      <c r="E12" s="164"/>
      <c r="F12" s="164"/>
      <c r="G12" s="5">
        <v>4</v>
      </c>
      <c r="H12" s="28">
        <v>1568426426</v>
      </c>
      <c r="I12" s="28">
        <v>2052448761</v>
      </c>
    </row>
    <row r="13" spans="1:9">
      <c r="A13" s="172" t="s">
        <v>26</v>
      </c>
      <c r="B13" s="172"/>
      <c r="C13" s="172"/>
      <c r="D13" s="172"/>
      <c r="E13" s="172"/>
      <c r="F13" s="172"/>
      <c r="G13" s="4">
        <v>5</v>
      </c>
      <c r="H13" s="29">
        <f>H14+H15+H16+H17</f>
        <v>1634034321</v>
      </c>
      <c r="I13" s="29">
        <f>I14+I15+I16+I17</f>
        <v>2099057162</v>
      </c>
    </row>
    <row r="14" spans="1:9">
      <c r="A14" s="165" t="s">
        <v>27</v>
      </c>
      <c r="B14" s="165"/>
      <c r="C14" s="165"/>
      <c r="D14" s="165"/>
      <c r="E14" s="165"/>
      <c r="F14" s="165"/>
      <c r="G14" s="5">
        <v>6</v>
      </c>
      <c r="H14" s="28">
        <v>1584578139</v>
      </c>
      <c r="I14" s="28">
        <v>2095692418</v>
      </c>
    </row>
    <row r="15" spans="1:9">
      <c r="A15" s="165" t="s">
        <v>28</v>
      </c>
      <c r="B15" s="165"/>
      <c r="C15" s="165"/>
      <c r="D15" s="165"/>
      <c r="E15" s="165"/>
      <c r="F15" s="165"/>
      <c r="G15" s="5">
        <v>7</v>
      </c>
      <c r="H15" s="28">
        <v>10241752</v>
      </c>
      <c r="I15" s="28">
        <v>3364744</v>
      </c>
    </row>
    <row r="16" spans="1:9">
      <c r="A16" s="165" t="s">
        <v>29</v>
      </c>
      <c r="B16" s="165"/>
      <c r="C16" s="165"/>
      <c r="D16" s="165"/>
      <c r="E16" s="165"/>
      <c r="F16" s="165"/>
      <c r="G16" s="5">
        <v>8</v>
      </c>
      <c r="H16" s="28">
        <v>39214430</v>
      </c>
      <c r="I16" s="28">
        <v>0</v>
      </c>
    </row>
    <row r="17" spans="1:9">
      <c r="A17" s="165" t="s">
        <v>30</v>
      </c>
      <c r="B17" s="165"/>
      <c r="C17" s="165"/>
      <c r="D17" s="165"/>
      <c r="E17" s="165"/>
      <c r="F17" s="165"/>
      <c r="G17" s="5">
        <v>9</v>
      </c>
      <c r="H17" s="28">
        <v>0</v>
      </c>
      <c r="I17" s="28">
        <v>0</v>
      </c>
    </row>
    <row r="18" spans="1:9" ht="32.4" customHeight="1">
      <c r="A18" s="172" t="s">
        <v>31</v>
      </c>
      <c r="B18" s="172"/>
      <c r="C18" s="172"/>
      <c r="D18" s="172"/>
      <c r="E18" s="172"/>
      <c r="F18" s="172"/>
      <c r="G18" s="4">
        <v>10</v>
      </c>
      <c r="H18" s="29">
        <f>H19+H20+H21</f>
        <v>382147844</v>
      </c>
      <c r="I18" s="29">
        <f>I19+I20+I21</f>
        <v>367334268</v>
      </c>
    </row>
    <row r="19" spans="1:9">
      <c r="A19" s="165" t="s">
        <v>28</v>
      </c>
      <c r="B19" s="165"/>
      <c r="C19" s="165"/>
      <c r="D19" s="165"/>
      <c r="E19" s="165"/>
      <c r="F19" s="165"/>
      <c r="G19" s="5">
        <v>11</v>
      </c>
      <c r="H19" s="28">
        <v>382147844</v>
      </c>
      <c r="I19" s="28">
        <v>367334268</v>
      </c>
    </row>
    <row r="20" spans="1:9">
      <c r="A20" s="165" t="s">
        <v>29</v>
      </c>
      <c r="B20" s="165"/>
      <c r="C20" s="165"/>
      <c r="D20" s="165"/>
      <c r="E20" s="165"/>
      <c r="F20" s="165"/>
      <c r="G20" s="5">
        <v>12</v>
      </c>
      <c r="H20" s="28">
        <v>0</v>
      </c>
      <c r="I20" s="28">
        <v>0</v>
      </c>
    </row>
    <row r="21" spans="1:9">
      <c r="A21" s="165" t="s">
        <v>30</v>
      </c>
      <c r="B21" s="165"/>
      <c r="C21" s="165"/>
      <c r="D21" s="165"/>
      <c r="E21" s="165"/>
      <c r="F21" s="165"/>
      <c r="G21" s="5">
        <v>13</v>
      </c>
      <c r="H21" s="28">
        <v>0</v>
      </c>
      <c r="I21" s="28">
        <v>0</v>
      </c>
    </row>
    <row r="22" spans="1:9">
      <c r="A22" s="172" t="s">
        <v>32</v>
      </c>
      <c r="B22" s="172"/>
      <c r="C22" s="172"/>
      <c r="D22" s="172"/>
      <c r="E22" s="172"/>
      <c r="F22" s="172"/>
      <c r="G22" s="4">
        <v>14</v>
      </c>
      <c r="H22" s="29">
        <f>H23+H24</f>
        <v>0</v>
      </c>
      <c r="I22" s="29">
        <f>I23+I24</f>
        <v>0</v>
      </c>
    </row>
    <row r="23" spans="1:9">
      <c r="A23" s="165" t="s">
        <v>29</v>
      </c>
      <c r="B23" s="165"/>
      <c r="C23" s="165"/>
      <c r="D23" s="165"/>
      <c r="E23" s="165"/>
      <c r="F23" s="165"/>
      <c r="G23" s="5">
        <v>15</v>
      </c>
      <c r="H23" s="28">
        <v>0</v>
      </c>
      <c r="I23" s="28">
        <v>0</v>
      </c>
    </row>
    <row r="24" spans="1:9">
      <c r="A24" s="165" t="s">
        <v>30</v>
      </c>
      <c r="B24" s="165"/>
      <c r="C24" s="165"/>
      <c r="D24" s="165"/>
      <c r="E24" s="165"/>
      <c r="F24" s="165"/>
      <c r="G24" s="5">
        <v>16</v>
      </c>
      <c r="H24" s="28">
        <v>0</v>
      </c>
      <c r="I24" s="28">
        <v>0</v>
      </c>
    </row>
    <row r="25" spans="1:9" ht="22.95" customHeight="1">
      <c r="A25" s="172" t="s">
        <v>33</v>
      </c>
      <c r="B25" s="172"/>
      <c r="C25" s="172"/>
      <c r="D25" s="172"/>
      <c r="E25" s="172"/>
      <c r="F25" s="172"/>
      <c r="G25" s="4">
        <v>17</v>
      </c>
      <c r="H25" s="29">
        <f>H26+H27+H28</f>
        <v>11497502855</v>
      </c>
      <c r="I25" s="29">
        <f>I26+I27+I28</f>
        <v>10020300117</v>
      </c>
    </row>
    <row r="26" spans="1:9">
      <c r="A26" s="165" t="s">
        <v>28</v>
      </c>
      <c r="B26" s="165"/>
      <c r="C26" s="165"/>
      <c r="D26" s="165"/>
      <c r="E26" s="165"/>
      <c r="F26" s="165"/>
      <c r="G26" s="5">
        <v>18</v>
      </c>
      <c r="H26" s="28">
        <v>5173558</v>
      </c>
      <c r="I26" s="28">
        <v>5226798</v>
      </c>
    </row>
    <row r="27" spans="1:9">
      <c r="A27" s="165" t="s">
        <v>29</v>
      </c>
      <c r="B27" s="165"/>
      <c r="C27" s="165"/>
      <c r="D27" s="165"/>
      <c r="E27" s="165"/>
      <c r="F27" s="165"/>
      <c r="G27" s="5">
        <v>19</v>
      </c>
      <c r="H27" s="28">
        <v>11492329297</v>
      </c>
      <c r="I27" s="28">
        <v>10015073319</v>
      </c>
    </row>
    <row r="28" spans="1:9">
      <c r="A28" s="165" t="s">
        <v>30</v>
      </c>
      <c r="B28" s="165"/>
      <c r="C28" s="165"/>
      <c r="D28" s="165"/>
      <c r="E28" s="165"/>
      <c r="F28" s="165"/>
      <c r="G28" s="5">
        <v>20</v>
      </c>
      <c r="H28" s="28">
        <v>0</v>
      </c>
      <c r="I28" s="28">
        <v>0</v>
      </c>
    </row>
    <row r="29" spans="1:9">
      <c r="A29" s="172" t="s">
        <v>34</v>
      </c>
      <c r="B29" s="172"/>
      <c r="C29" s="172"/>
      <c r="D29" s="172"/>
      <c r="E29" s="172"/>
      <c r="F29" s="172"/>
      <c r="G29" s="4">
        <v>21</v>
      </c>
      <c r="H29" s="29">
        <f>H30+H31</f>
        <v>77681102702</v>
      </c>
      <c r="I29" s="29">
        <f>I30+I31</f>
        <v>79138146111</v>
      </c>
    </row>
    <row r="30" spans="1:9">
      <c r="A30" s="165" t="s">
        <v>29</v>
      </c>
      <c r="B30" s="165"/>
      <c r="C30" s="165"/>
      <c r="D30" s="165"/>
      <c r="E30" s="165"/>
      <c r="F30" s="165"/>
      <c r="G30" s="5">
        <v>22</v>
      </c>
      <c r="H30" s="28">
        <v>800540</v>
      </c>
      <c r="I30" s="28">
        <v>2503607</v>
      </c>
    </row>
    <row r="31" spans="1:9">
      <c r="A31" s="165" t="s">
        <v>30</v>
      </c>
      <c r="B31" s="165"/>
      <c r="C31" s="165"/>
      <c r="D31" s="165"/>
      <c r="E31" s="165"/>
      <c r="F31" s="165"/>
      <c r="G31" s="5">
        <v>23</v>
      </c>
      <c r="H31" s="28">
        <v>77680302162</v>
      </c>
      <c r="I31" s="28">
        <v>79135642504</v>
      </c>
    </row>
    <row r="32" spans="1:9">
      <c r="A32" s="165" t="s">
        <v>35</v>
      </c>
      <c r="B32" s="165"/>
      <c r="C32" s="165"/>
      <c r="D32" s="165"/>
      <c r="E32" s="165"/>
      <c r="F32" s="165"/>
      <c r="G32" s="5">
        <v>24</v>
      </c>
      <c r="H32" s="28">
        <v>24784780</v>
      </c>
      <c r="I32" s="28">
        <v>11103963</v>
      </c>
    </row>
    <row r="33" spans="1:9" ht="23.4" customHeight="1">
      <c r="A33" s="165" t="s">
        <v>36</v>
      </c>
      <c r="B33" s="165"/>
      <c r="C33" s="165"/>
      <c r="D33" s="165"/>
      <c r="E33" s="165"/>
      <c r="F33" s="165"/>
      <c r="G33" s="5">
        <v>25</v>
      </c>
      <c r="H33" s="28">
        <v>0</v>
      </c>
      <c r="I33" s="28">
        <v>0</v>
      </c>
    </row>
    <row r="34" spans="1:9">
      <c r="A34" s="165" t="s">
        <v>37</v>
      </c>
      <c r="B34" s="165"/>
      <c r="C34" s="165"/>
      <c r="D34" s="165"/>
      <c r="E34" s="165"/>
      <c r="F34" s="165"/>
      <c r="G34" s="5">
        <v>26</v>
      </c>
      <c r="H34" s="28">
        <v>1537474553</v>
      </c>
      <c r="I34" s="28">
        <v>1554639301</v>
      </c>
    </row>
    <row r="35" spans="1:9">
      <c r="A35" s="165" t="s">
        <v>38</v>
      </c>
      <c r="B35" s="165"/>
      <c r="C35" s="165"/>
      <c r="D35" s="165"/>
      <c r="E35" s="165"/>
      <c r="F35" s="165"/>
      <c r="G35" s="5">
        <v>27</v>
      </c>
      <c r="H35" s="28">
        <v>1016500899</v>
      </c>
      <c r="I35" s="28">
        <v>956449552</v>
      </c>
    </row>
    <row r="36" spans="1:9">
      <c r="A36" s="165" t="s">
        <v>39</v>
      </c>
      <c r="B36" s="165"/>
      <c r="C36" s="165"/>
      <c r="D36" s="165"/>
      <c r="E36" s="165"/>
      <c r="F36" s="165"/>
      <c r="G36" s="5">
        <v>28</v>
      </c>
      <c r="H36" s="28">
        <v>220688355</v>
      </c>
      <c r="I36" s="28">
        <v>228243209</v>
      </c>
    </row>
    <row r="37" spans="1:9">
      <c r="A37" s="165" t="s">
        <v>40</v>
      </c>
      <c r="B37" s="165"/>
      <c r="C37" s="165"/>
      <c r="D37" s="165"/>
      <c r="E37" s="165"/>
      <c r="F37" s="165"/>
      <c r="G37" s="5">
        <v>29</v>
      </c>
      <c r="H37" s="28">
        <v>384922023</v>
      </c>
      <c r="I37" s="28">
        <v>504181754</v>
      </c>
    </row>
    <row r="38" spans="1:9">
      <c r="A38" s="165" t="s">
        <v>41</v>
      </c>
      <c r="B38" s="165"/>
      <c r="C38" s="165"/>
      <c r="D38" s="165"/>
      <c r="E38" s="165"/>
      <c r="F38" s="165"/>
      <c r="G38" s="5">
        <v>30</v>
      </c>
      <c r="H38" s="28">
        <v>47773981</v>
      </c>
      <c r="I38" s="28">
        <v>56753428</v>
      </c>
    </row>
    <row r="39" spans="1:9" ht="31.2" customHeight="1">
      <c r="A39" s="165" t="s">
        <v>42</v>
      </c>
      <c r="B39" s="165"/>
      <c r="C39" s="165"/>
      <c r="D39" s="165"/>
      <c r="E39" s="165"/>
      <c r="F39" s="165"/>
      <c r="G39" s="5">
        <v>31</v>
      </c>
      <c r="H39" s="28">
        <v>69197643</v>
      </c>
      <c r="I39" s="28">
        <v>69197643</v>
      </c>
    </row>
    <row r="40" spans="1:9">
      <c r="A40" s="189" t="s">
        <v>43</v>
      </c>
      <c r="B40" s="189"/>
      <c r="C40" s="189"/>
      <c r="D40" s="189"/>
      <c r="E40" s="189"/>
      <c r="F40" s="189"/>
      <c r="G40" s="4">
        <v>32</v>
      </c>
      <c r="H40" s="27">
        <f>H9+H13+H18+H22+H25+H29+H32+H33+H34+H35+H36+H37+H38+H39</f>
        <v>117634079920</v>
      </c>
      <c r="I40" s="27">
        <f>I9+I13+I18+I22+I25+I29+I32+I33+I34+I35+I36+I37+I38+I39</f>
        <v>119291430683</v>
      </c>
    </row>
    <row r="41" spans="1:9">
      <c r="A41" s="168" t="s">
        <v>15</v>
      </c>
      <c r="B41" s="169"/>
      <c r="C41" s="169"/>
      <c r="D41" s="169"/>
      <c r="E41" s="169"/>
      <c r="F41" s="169"/>
      <c r="G41" s="169"/>
      <c r="H41" s="169"/>
      <c r="I41" s="169"/>
    </row>
    <row r="42" spans="1:9">
      <c r="A42" s="188" t="s">
        <v>44</v>
      </c>
      <c r="B42" s="172"/>
      <c r="C42" s="172"/>
      <c r="D42" s="172"/>
      <c r="E42" s="172"/>
      <c r="F42" s="172"/>
      <c r="G42" s="4">
        <v>33</v>
      </c>
      <c r="H42" s="27">
        <f>H43+H44+H45+H46+H47</f>
        <v>1446897205</v>
      </c>
      <c r="I42" s="27">
        <f>I43+I44+I45+I46+I47</f>
        <v>1823113929</v>
      </c>
    </row>
    <row r="43" spans="1:9">
      <c r="A43" s="165" t="s">
        <v>45</v>
      </c>
      <c r="B43" s="165"/>
      <c r="C43" s="165"/>
      <c r="D43" s="165"/>
      <c r="E43" s="165"/>
      <c r="F43" s="165"/>
      <c r="G43" s="5">
        <v>34</v>
      </c>
      <c r="H43" s="28">
        <v>1446897205</v>
      </c>
      <c r="I43" s="28">
        <v>1823113929</v>
      </c>
    </row>
    <row r="44" spans="1:9">
      <c r="A44" s="165" t="s">
        <v>46</v>
      </c>
      <c r="B44" s="165"/>
      <c r="C44" s="165"/>
      <c r="D44" s="165"/>
      <c r="E44" s="165"/>
      <c r="F44" s="165"/>
      <c r="G44" s="5">
        <v>35</v>
      </c>
      <c r="H44" s="28">
        <v>0</v>
      </c>
      <c r="I44" s="28">
        <v>0</v>
      </c>
    </row>
    <row r="45" spans="1:9">
      <c r="A45" s="165" t="s">
        <v>47</v>
      </c>
      <c r="B45" s="165"/>
      <c r="C45" s="165"/>
      <c r="D45" s="165"/>
      <c r="E45" s="165"/>
      <c r="F45" s="165"/>
      <c r="G45" s="5">
        <v>36</v>
      </c>
      <c r="H45" s="28">
        <v>0</v>
      </c>
      <c r="I45" s="28">
        <v>0</v>
      </c>
    </row>
    <row r="46" spans="1:9">
      <c r="A46" s="165" t="s">
        <v>48</v>
      </c>
      <c r="B46" s="165"/>
      <c r="C46" s="165"/>
      <c r="D46" s="165"/>
      <c r="E46" s="165"/>
      <c r="F46" s="165"/>
      <c r="G46" s="5">
        <v>37</v>
      </c>
      <c r="H46" s="28">
        <v>0</v>
      </c>
      <c r="I46" s="28">
        <v>0</v>
      </c>
    </row>
    <row r="47" spans="1:9">
      <c r="A47" s="165" t="s">
        <v>49</v>
      </c>
      <c r="B47" s="165"/>
      <c r="C47" s="165"/>
      <c r="D47" s="165"/>
      <c r="E47" s="165"/>
      <c r="F47" s="165"/>
      <c r="G47" s="5">
        <v>38</v>
      </c>
      <c r="H47" s="28">
        <v>0</v>
      </c>
      <c r="I47" s="28">
        <v>0</v>
      </c>
    </row>
    <row r="48" spans="1:9" ht="22.2" customHeight="1">
      <c r="A48" s="188" t="s">
        <v>50</v>
      </c>
      <c r="B48" s="172"/>
      <c r="C48" s="172"/>
      <c r="D48" s="172"/>
      <c r="E48" s="172"/>
      <c r="F48" s="172"/>
      <c r="G48" s="4">
        <v>39</v>
      </c>
      <c r="H48" s="27">
        <f>H49+H50+H51</f>
        <v>0</v>
      </c>
      <c r="I48" s="27">
        <f>I49+I50+I51</f>
        <v>0</v>
      </c>
    </row>
    <row r="49" spans="1:9">
      <c r="A49" s="165" t="s">
        <v>47</v>
      </c>
      <c r="B49" s="165"/>
      <c r="C49" s="165"/>
      <c r="D49" s="165"/>
      <c r="E49" s="165"/>
      <c r="F49" s="165"/>
      <c r="G49" s="5">
        <v>40</v>
      </c>
      <c r="H49" s="28">
        <v>0</v>
      </c>
      <c r="I49" s="28">
        <v>0</v>
      </c>
    </row>
    <row r="50" spans="1:9">
      <c r="A50" s="165" t="s">
        <v>48</v>
      </c>
      <c r="B50" s="165"/>
      <c r="C50" s="165"/>
      <c r="D50" s="165"/>
      <c r="E50" s="165"/>
      <c r="F50" s="165"/>
      <c r="G50" s="5">
        <v>41</v>
      </c>
      <c r="H50" s="28">
        <v>0</v>
      </c>
      <c r="I50" s="28">
        <v>0</v>
      </c>
    </row>
    <row r="51" spans="1:9">
      <c r="A51" s="165" t="s">
        <v>49</v>
      </c>
      <c r="B51" s="165"/>
      <c r="C51" s="165"/>
      <c r="D51" s="165"/>
      <c r="E51" s="165"/>
      <c r="F51" s="165"/>
      <c r="G51" s="5">
        <v>42</v>
      </c>
      <c r="H51" s="28">
        <v>0</v>
      </c>
      <c r="I51" s="28">
        <v>0</v>
      </c>
    </row>
    <row r="52" spans="1:9">
      <c r="A52" s="188" t="s">
        <v>51</v>
      </c>
      <c r="B52" s="172"/>
      <c r="C52" s="172"/>
      <c r="D52" s="172"/>
      <c r="E52" s="172"/>
      <c r="F52" s="172"/>
      <c r="G52" s="4">
        <v>43</v>
      </c>
      <c r="H52" s="27">
        <f>H53+H54+H55</f>
        <v>97407532768</v>
      </c>
      <c r="I52" s="27">
        <f>I53+I54+I55</f>
        <v>98298608248</v>
      </c>
    </row>
    <row r="53" spans="1:9">
      <c r="A53" s="165" t="s">
        <v>47</v>
      </c>
      <c r="B53" s="165"/>
      <c r="C53" s="165"/>
      <c r="D53" s="165"/>
      <c r="E53" s="165"/>
      <c r="F53" s="165"/>
      <c r="G53" s="5">
        <v>44</v>
      </c>
      <c r="H53" s="28">
        <v>96913294854</v>
      </c>
      <c r="I53" s="28">
        <v>97903896447</v>
      </c>
    </row>
    <row r="54" spans="1:9">
      <c r="A54" s="165" t="s">
        <v>48</v>
      </c>
      <c r="B54" s="165"/>
      <c r="C54" s="165"/>
      <c r="D54" s="165"/>
      <c r="E54" s="165"/>
      <c r="F54" s="165"/>
      <c r="G54" s="5">
        <v>45</v>
      </c>
      <c r="H54" s="28">
        <v>55249468</v>
      </c>
      <c r="I54" s="28">
        <v>56696076</v>
      </c>
    </row>
    <row r="55" spans="1:9">
      <c r="A55" s="165" t="s">
        <v>49</v>
      </c>
      <c r="B55" s="165"/>
      <c r="C55" s="165"/>
      <c r="D55" s="165"/>
      <c r="E55" s="165"/>
      <c r="F55" s="165"/>
      <c r="G55" s="5">
        <v>46</v>
      </c>
      <c r="H55" s="28">
        <v>438988446</v>
      </c>
      <c r="I55" s="28">
        <v>338015725</v>
      </c>
    </row>
    <row r="56" spans="1:9">
      <c r="A56" s="165" t="s">
        <v>52</v>
      </c>
      <c r="B56" s="165"/>
      <c r="C56" s="165"/>
      <c r="D56" s="165"/>
      <c r="E56" s="165"/>
      <c r="F56" s="165"/>
      <c r="G56" s="5">
        <v>47</v>
      </c>
      <c r="H56" s="28">
        <v>0</v>
      </c>
      <c r="I56" s="28">
        <v>0</v>
      </c>
    </row>
    <row r="57" spans="1:9" ht="26.4" customHeight="1">
      <c r="A57" s="187" t="s">
        <v>53</v>
      </c>
      <c r="B57" s="187"/>
      <c r="C57" s="187"/>
      <c r="D57" s="187"/>
      <c r="E57" s="187"/>
      <c r="F57" s="187"/>
      <c r="G57" s="5">
        <v>48</v>
      </c>
      <c r="H57" s="28">
        <v>0</v>
      </c>
      <c r="I57" s="28">
        <v>0</v>
      </c>
    </row>
    <row r="58" spans="1:9">
      <c r="A58" s="187" t="s">
        <v>54</v>
      </c>
      <c r="B58" s="187"/>
      <c r="C58" s="187"/>
      <c r="D58" s="187"/>
      <c r="E58" s="187"/>
      <c r="F58" s="187"/>
      <c r="G58" s="5">
        <v>49</v>
      </c>
      <c r="H58" s="28">
        <v>1130848177</v>
      </c>
      <c r="I58" s="28">
        <v>1130842950</v>
      </c>
    </row>
    <row r="59" spans="1:9">
      <c r="A59" s="187" t="s">
        <v>55</v>
      </c>
      <c r="B59" s="165"/>
      <c r="C59" s="165"/>
      <c r="D59" s="165"/>
      <c r="E59" s="165"/>
      <c r="F59" s="165"/>
      <c r="G59" s="5">
        <v>50</v>
      </c>
      <c r="H59" s="28">
        <v>263444472</v>
      </c>
      <c r="I59" s="28">
        <v>340396394</v>
      </c>
    </row>
    <row r="60" spans="1:9">
      <c r="A60" s="187" t="s">
        <v>56</v>
      </c>
      <c r="B60" s="187"/>
      <c r="C60" s="187"/>
      <c r="D60" s="187"/>
      <c r="E60" s="187"/>
      <c r="F60" s="187"/>
      <c r="G60" s="5">
        <v>51</v>
      </c>
      <c r="H60" s="28">
        <v>0</v>
      </c>
      <c r="I60" s="28">
        <v>0</v>
      </c>
    </row>
    <row r="61" spans="1:9">
      <c r="A61" s="187" t="s">
        <v>57</v>
      </c>
      <c r="B61" s="187"/>
      <c r="C61" s="187"/>
      <c r="D61" s="187"/>
      <c r="E61" s="187"/>
      <c r="F61" s="187"/>
      <c r="G61" s="5">
        <v>52</v>
      </c>
      <c r="H61" s="28">
        <v>896952801</v>
      </c>
      <c r="I61" s="28">
        <v>1055139058</v>
      </c>
    </row>
    <row r="62" spans="1:9" ht="27" customHeight="1">
      <c r="A62" s="187" t="s">
        <v>58</v>
      </c>
      <c r="B62" s="187"/>
      <c r="C62" s="187"/>
      <c r="D62" s="187"/>
      <c r="E62" s="187"/>
      <c r="F62" s="187"/>
      <c r="G62" s="5">
        <v>53</v>
      </c>
      <c r="H62" s="28">
        <v>0</v>
      </c>
      <c r="I62" s="28">
        <v>0</v>
      </c>
    </row>
    <row r="63" spans="1:9">
      <c r="A63" s="189" t="s">
        <v>59</v>
      </c>
      <c r="B63" s="190"/>
      <c r="C63" s="190"/>
      <c r="D63" s="190"/>
      <c r="E63" s="190"/>
      <c r="F63" s="190"/>
      <c r="G63" s="4">
        <v>54</v>
      </c>
      <c r="H63" s="27">
        <f>H42+H48+H52+H56+H57+H58+H59+H60+H61+H62</f>
        <v>101145675423</v>
      </c>
      <c r="I63" s="27">
        <f>I42+I48+I52+I56+I57+I58+I59+I60+I61+I62</f>
        <v>102648100579</v>
      </c>
    </row>
    <row r="64" spans="1:9">
      <c r="A64" s="191" t="s">
        <v>16</v>
      </c>
      <c r="B64" s="192"/>
      <c r="C64" s="192"/>
      <c r="D64" s="192"/>
      <c r="E64" s="192"/>
      <c r="F64" s="192"/>
      <c r="G64" s="192"/>
      <c r="H64" s="192"/>
      <c r="I64" s="192"/>
    </row>
    <row r="65" spans="1:9">
      <c r="A65" s="165" t="s">
        <v>60</v>
      </c>
      <c r="B65" s="165"/>
      <c r="C65" s="165"/>
      <c r="D65" s="165"/>
      <c r="E65" s="165"/>
      <c r="F65" s="165"/>
      <c r="G65" s="5">
        <v>55</v>
      </c>
      <c r="H65" s="28">
        <v>6404839100</v>
      </c>
      <c r="I65" s="28">
        <v>6404839100</v>
      </c>
    </row>
    <row r="66" spans="1:9">
      <c r="A66" s="165" t="s">
        <v>61</v>
      </c>
      <c r="B66" s="165"/>
      <c r="C66" s="165"/>
      <c r="D66" s="165"/>
      <c r="E66" s="165"/>
      <c r="F66" s="165"/>
      <c r="G66" s="5">
        <v>56</v>
      </c>
      <c r="H66" s="28">
        <v>3504346432</v>
      </c>
      <c r="I66" s="28">
        <v>3504346432</v>
      </c>
    </row>
    <row r="67" spans="1:9">
      <c r="A67" s="165" t="s">
        <v>62</v>
      </c>
      <c r="B67" s="165"/>
      <c r="C67" s="165"/>
      <c r="D67" s="165"/>
      <c r="E67" s="165"/>
      <c r="F67" s="165"/>
      <c r="G67" s="5">
        <v>57</v>
      </c>
      <c r="H67" s="28">
        <v>0</v>
      </c>
      <c r="I67" s="28">
        <v>0</v>
      </c>
    </row>
    <row r="68" spans="1:9">
      <c r="A68" s="165" t="s">
        <v>63</v>
      </c>
      <c r="B68" s="165"/>
      <c r="C68" s="165"/>
      <c r="D68" s="165"/>
      <c r="E68" s="165"/>
      <c r="F68" s="165"/>
      <c r="G68" s="5">
        <v>58</v>
      </c>
      <c r="H68" s="28">
        <v>12243740</v>
      </c>
      <c r="I68" s="28">
        <v>12243740</v>
      </c>
    </row>
    <row r="69" spans="1:9">
      <c r="A69" s="165" t="s">
        <v>64</v>
      </c>
      <c r="B69" s="165"/>
      <c r="C69" s="165"/>
      <c r="D69" s="165"/>
      <c r="E69" s="165"/>
      <c r="F69" s="165"/>
      <c r="G69" s="5">
        <v>59</v>
      </c>
      <c r="H69" s="28">
        <v>665305348</v>
      </c>
      <c r="I69" s="28">
        <v>375934931</v>
      </c>
    </row>
    <row r="70" spans="1:9">
      <c r="A70" s="165" t="s">
        <v>65</v>
      </c>
      <c r="B70" s="165"/>
      <c r="C70" s="165"/>
      <c r="D70" s="165"/>
      <c r="E70" s="165"/>
      <c r="F70" s="165"/>
      <c r="G70" s="5">
        <v>60</v>
      </c>
      <c r="H70" s="28">
        <v>3898631590</v>
      </c>
      <c r="I70" s="28">
        <v>5461111210</v>
      </c>
    </row>
    <row r="71" spans="1:9">
      <c r="A71" s="165" t="s">
        <v>66</v>
      </c>
      <c r="B71" s="165"/>
      <c r="C71" s="165"/>
      <c r="D71" s="165"/>
      <c r="E71" s="165"/>
      <c r="F71" s="165"/>
      <c r="G71" s="5">
        <v>61</v>
      </c>
      <c r="H71" s="28">
        <v>0</v>
      </c>
      <c r="I71" s="28">
        <v>0</v>
      </c>
    </row>
    <row r="72" spans="1:9">
      <c r="A72" s="165" t="s">
        <v>67</v>
      </c>
      <c r="B72" s="165"/>
      <c r="C72" s="165"/>
      <c r="D72" s="165"/>
      <c r="E72" s="165"/>
      <c r="F72" s="165"/>
      <c r="G72" s="5">
        <v>62</v>
      </c>
      <c r="H72" s="28">
        <v>460923205</v>
      </c>
      <c r="I72" s="28">
        <v>460923205</v>
      </c>
    </row>
    <row r="73" spans="1:9">
      <c r="A73" s="165" t="s">
        <v>68</v>
      </c>
      <c r="B73" s="165"/>
      <c r="C73" s="165"/>
      <c r="D73" s="165"/>
      <c r="E73" s="165"/>
      <c r="F73" s="165"/>
      <c r="G73" s="5">
        <v>63</v>
      </c>
      <c r="H73" s="28">
        <v>-19919748</v>
      </c>
      <c r="I73" s="28">
        <v>-19919748</v>
      </c>
    </row>
    <row r="74" spans="1:9">
      <c r="A74" s="165" t="s">
        <v>69</v>
      </c>
      <c r="B74" s="165"/>
      <c r="C74" s="165"/>
      <c r="D74" s="165"/>
      <c r="E74" s="165"/>
      <c r="F74" s="165"/>
      <c r="G74" s="5">
        <v>64</v>
      </c>
      <c r="H74" s="28">
        <v>1562034830</v>
      </c>
      <c r="I74" s="28">
        <v>443851234</v>
      </c>
    </row>
    <row r="75" spans="1:9">
      <c r="A75" s="165" t="s">
        <v>70</v>
      </c>
      <c r="B75" s="165"/>
      <c r="C75" s="165"/>
      <c r="D75" s="165"/>
      <c r="E75" s="165"/>
      <c r="F75" s="165"/>
      <c r="G75" s="5">
        <v>65</v>
      </c>
      <c r="H75" s="28">
        <v>0</v>
      </c>
      <c r="I75" s="28">
        <v>0</v>
      </c>
    </row>
    <row r="76" spans="1:9">
      <c r="A76" s="165" t="s">
        <v>71</v>
      </c>
      <c r="B76" s="165"/>
      <c r="C76" s="165"/>
      <c r="D76" s="165"/>
      <c r="E76" s="165"/>
      <c r="F76" s="165"/>
      <c r="G76" s="5">
        <v>66</v>
      </c>
      <c r="H76" s="28">
        <v>0</v>
      </c>
      <c r="I76" s="28">
        <v>0</v>
      </c>
    </row>
    <row r="77" spans="1:9">
      <c r="A77" s="189" t="s">
        <v>72</v>
      </c>
      <c r="B77" s="189"/>
      <c r="C77" s="189"/>
      <c r="D77" s="189"/>
      <c r="E77" s="189"/>
      <c r="F77" s="189"/>
      <c r="G77" s="4">
        <v>67</v>
      </c>
      <c r="H77" s="27">
        <f>H65+H66+H67+H68+H69+H70+H71+H72+H73+H74+H75+H76</f>
        <v>16488404497</v>
      </c>
      <c r="I77" s="27">
        <f>I65+I66+I67+I68+I69+I70+I71+I72+I73+I74+I75+I76</f>
        <v>16643330104</v>
      </c>
    </row>
    <row r="78" spans="1:9">
      <c r="A78" s="189" t="s">
        <v>73</v>
      </c>
      <c r="B78" s="190"/>
      <c r="C78" s="190"/>
      <c r="D78" s="190"/>
      <c r="E78" s="190"/>
      <c r="F78" s="190"/>
      <c r="G78" s="4">
        <v>68</v>
      </c>
      <c r="H78" s="27">
        <f>H63+H77</f>
        <v>117634079920</v>
      </c>
      <c r="I78" s="27">
        <f>I63+I77</f>
        <v>119291430683</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97" fitToHeight="0" orientation="portrait" r:id="rId1"/>
  <headerFooter alignWithMargins="0">
    <oddHeader>&amp;R&amp;"Calibri"&amp;14&amp;K000000INTERNAL USE ONLY - ZABA&amp;1#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topLeftCell="A50" zoomScale="110" zoomScaleNormal="110" zoomScaleSheetLayoutView="110" workbookViewId="0">
      <selection activeCell="A43" sqref="A43:K69"/>
    </sheetView>
  </sheetViews>
  <sheetFormatPr defaultRowHeight="13.2"/>
  <cols>
    <col min="1" max="7" width="9.109375" style="6"/>
    <col min="8" max="11" width="12.109375" style="31" customWidth="1"/>
    <col min="12" max="262" width="9.109375" style="6"/>
    <col min="263" max="263" width="9.88671875" style="6" bestFit="1" customWidth="1"/>
    <col min="264" max="264" width="11.6640625" style="6" bestFit="1" customWidth="1"/>
    <col min="265" max="518" width="9.109375" style="6"/>
    <col min="519" max="519" width="9.88671875" style="6" bestFit="1" customWidth="1"/>
    <col min="520" max="520" width="11.6640625" style="6" bestFit="1" customWidth="1"/>
    <col min="521" max="774" width="9.109375" style="6"/>
    <col min="775" max="775" width="9.88671875" style="6" bestFit="1" customWidth="1"/>
    <col min="776" max="776" width="11.6640625" style="6" bestFit="1" customWidth="1"/>
    <col min="777" max="1030" width="9.109375" style="6"/>
    <col min="1031" max="1031" width="9.88671875" style="6" bestFit="1" customWidth="1"/>
    <col min="1032" max="1032" width="11.6640625" style="6" bestFit="1" customWidth="1"/>
    <col min="1033" max="1286" width="9.109375" style="6"/>
    <col min="1287" max="1287" width="9.88671875" style="6" bestFit="1" customWidth="1"/>
    <col min="1288" max="1288" width="11.6640625" style="6" bestFit="1" customWidth="1"/>
    <col min="1289" max="1542" width="9.109375" style="6"/>
    <col min="1543" max="1543" width="9.88671875" style="6" bestFit="1" customWidth="1"/>
    <col min="1544" max="1544" width="11.6640625" style="6" bestFit="1" customWidth="1"/>
    <col min="1545" max="1798" width="9.109375" style="6"/>
    <col min="1799" max="1799" width="9.88671875" style="6" bestFit="1" customWidth="1"/>
    <col min="1800" max="1800" width="11.6640625" style="6" bestFit="1" customWidth="1"/>
    <col min="1801" max="2054" width="9.109375" style="6"/>
    <col min="2055" max="2055" width="9.88671875" style="6" bestFit="1" customWidth="1"/>
    <col min="2056" max="2056" width="11.6640625" style="6" bestFit="1" customWidth="1"/>
    <col min="2057" max="2310" width="9.109375" style="6"/>
    <col min="2311" max="2311" width="9.88671875" style="6" bestFit="1" customWidth="1"/>
    <col min="2312" max="2312" width="11.6640625" style="6" bestFit="1" customWidth="1"/>
    <col min="2313" max="2566" width="9.109375" style="6"/>
    <col min="2567" max="2567" width="9.88671875" style="6" bestFit="1" customWidth="1"/>
    <col min="2568" max="2568" width="11.6640625" style="6" bestFit="1" customWidth="1"/>
    <col min="2569" max="2822" width="9.109375" style="6"/>
    <col min="2823" max="2823" width="9.88671875" style="6" bestFit="1" customWidth="1"/>
    <col min="2824" max="2824" width="11.6640625" style="6" bestFit="1" customWidth="1"/>
    <col min="2825" max="3078" width="9.109375" style="6"/>
    <col min="3079" max="3079" width="9.88671875" style="6" bestFit="1" customWidth="1"/>
    <col min="3080" max="3080" width="11.6640625" style="6" bestFit="1" customWidth="1"/>
    <col min="3081" max="3334" width="9.109375" style="6"/>
    <col min="3335" max="3335" width="9.88671875" style="6" bestFit="1" customWidth="1"/>
    <col min="3336" max="3336" width="11.6640625" style="6" bestFit="1" customWidth="1"/>
    <col min="3337" max="3590" width="9.109375" style="6"/>
    <col min="3591" max="3591" width="9.88671875" style="6" bestFit="1" customWidth="1"/>
    <col min="3592" max="3592" width="11.6640625" style="6" bestFit="1" customWidth="1"/>
    <col min="3593" max="3846" width="9.109375" style="6"/>
    <col min="3847" max="3847" width="9.88671875" style="6" bestFit="1" customWidth="1"/>
    <col min="3848" max="3848" width="11.6640625" style="6" bestFit="1" customWidth="1"/>
    <col min="3849" max="4102" width="9.109375" style="6"/>
    <col min="4103" max="4103" width="9.88671875" style="6" bestFit="1" customWidth="1"/>
    <col min="4104" max="4104" width="11.6640625" style="6" bestFit="1" customWidth="1"/>
    <col min="4105" max="4358" width="9.109375" style="6"/>
    <col min="4359" max="4359" width="9.88671875" style="6" bestFit="1" customWidth="1"/>
    <col min="4360" max="4360" width="11.6640625" style="6" bestFit="1" customWidth="1"/>
    <col min="4361" max="4614" width="9.109375" style="6"/>
    <col min="4615" max="4615" width="9.88671875" style="6" bestFit="1" customWidth="1"/>
    <col min="4616" max="4616" width="11.6640625" style="6" bestFit="1" customWidth="1"/>
    <col min="4617" max="4870" width="9.109375" style="6"/>
    <col min="4871" max="4871" width="9.88671875" style="6" bestFit="1" customWidth="1"/>
    <col min="4872" max="4872" width="11.6640625" style="6" bestFit="1" customWidth="1"/>
    <col min="4873" max="5126" width="9.109375" style="6"/>
    <col min="5127" max="5127" width="9.88671875" style="6" bestFit="1" customWidth="1"/>
    <col min="5128" max="5128" width="11.6640625" style="6" bestFit="1" customWidth="1"/>
    <col min="5129" max="5382" width="9.109375" style="6"/>
    <col min="5383" max="5383" width="9.88671875" style="6" bestFit="1" customWidth="1"/>
    <col min="5384" max="5384" width="11.6640625" style="6" bestFit="1" customWidth="1"/>
    <col min="5385" max="5638" width="9.109375" style="6"/>
    <col min="5639" max="5639" width="9.88671875" style="6" bestFit="1" customWidth="1"/>
    <col min="5640" max="5640" width="11.6640625" style="6" bestFit="1" customWidth="1"/>
    <col min="5641" max="5894" width="9.109375" style="6"/>
    <col min="5895" max="5895" width="9.88671875" style="6" bestFit="1" customWidth="1"/>
    <col min="5896" max="5896" width="11.6640625" style="6" bestFit="1" customWidth="1"/>
    <col min="5897" max="6150" width="9.109375" style="6"/>
    <col min="6151" max="6151" width="9.88671875" style="6" bestFit="1" customWidth="1"/>
    <col min="6152" max="6152" width="11.6640625" style="6" bestFit="1" customWidth="1"/>
    <col min="6153" max="6406" width="9.109375" style="6"/>
    <col min="6407" max="6407" width="9.88671875" style="6" bestFit="1" customWidth="1"/>
    <col min="6408" max="6408" width="11.6640625" style="6" bestFit="1" customWidth="1"/>
    <col min="6409" max="6662" width="9.109375" style="6"/>
    <col min="6663" max="6663" width="9.88671875" style="6" bestFit="1" customWidth="1"/>
    <col min="6664" max="6664" width="11.6640625" style="6" bestFit="1" customWidth="1"/>
    <col min="6665" max="6918" width="9.109375" style="6"/>
    <col min="6919" max="6919" width="9.88671875" style="6" bestFit="1" customWidth="1"/>
    <col min="6920" max="6920" width="11.6640625" style="6" bestFit="1" customWidth="1"/>
    <col min="6921" max="7174" width="9.109375" style="6"/>
    <col min="7175" max="7175" width="9.88671875" style="6" bestFit="1" customWidth="1"/>
    <col min="7176" max="7176" width="11.6640625" style="6" bestFit="1" customWidth="1"/>
    <col min="7177" max="7430" width="9.109375" style="6"/>
    <col min="7431" max="7431" width="9.88671875" style="6" bestFit="1" customWidth="1"/>
    <col min="7432" max="7432" width="11.6640625" style="6" bestFit="1" customWidth="1"/>
    <col min="7433" max="7686" width="9.109375" style="6"/>
    <col min="7687" max="7687" width="9.88671875" style="6" bestFit="1" customWidth="1"/>
    <col min="7688" max="7688" width="11.6640625" style="6" bestFit="1" customWidth="1"/>
    <col min="7689" max="7942" width="9.109375" style="6"/>
    <col min="7943" max="7943" width="9.88671875" style="6" bestFit="1" customWidth="1"/>
    <col min="7944" max="7944" width="11.6640625" style="6" bestFit="1" customWidth="1"/>
    <col min="7945" max="8198" width="9.109375" style="6"/>
    <col min="8199" max="8199" width="9.88671875" style="6" bestFit="1" customWidth="1"/>
    <col min="8200" max="8200" width="11.6640625" style="6" bestFit="1" customWidth="1"/>
    <col min="8201" max="8454" width="9.109375" style="6"/>
    <col min="8455" max="8455" width="9.88671875" style="6" bestFit="1" customWidth="1"/>
    <col min="8456" max="8456" width="11.6640625" style="6" bestFit="1" customWidth="1"/>
    <col min="8457" max="8710" width="9.109375" style="6"/>
    <col min="8711" max="8711" width="9.88671875" style="6" bestFit="1" customWidth="1"/>
    <col min="8712" max="8712" width="11.6640625" style="6" bestFit="1" customWidth="1"/>
    <col min="8713" max="8966" width="9.109375" style="6"/>
    <col min="8967" max="8967" width="9.88671875" style="6" bestFit="1" customWidth="1"/>
    <col min="8968" max="8968" width="11.6640625" style="6" bestFit="1" customWidth="1"/>
    <col min="8969" max="9222" width="9.109375" style="6"/>
    <col min="9223" max="9223" width="9.88671875" style="6" bestFit="1" customWidth="1"/>
    <col min="9224" max="9224" width="11.6640625" style="6" bestFit="1" customWidth="1"/>
    <col min="9225" max="9478" width="9.109375" style="6"/>
    <col min="9479" max="9479" width="9.88671875" style="6" bestFit="1" customWidth="1"/>
    <col min="9480" max="9480" width="11.6640625" style="6" bestFit="1" customWidth="1"/>
    <col min="9481" max="9734" width="9.109375" style="6"/>
    <col min="9735" max="9735" width="9.88671875" style="6" bestFit="1" customWidth="1"/>
    <col min="9736" max="9736" width="11.6640625" style="6" bestFit="1" customWidth="1"/>
    <col min="9737" max="9990" width="9.109375" style="6"/>
    <col min="9991" max="9991" width="9.88671875" style="6" bestFit="1" customWidth="1"/>
    <col min="9992" max="9992" width="11.6640625" style="6" bestFit="1" customWidth="1"/>
    <col min="9993" max="10246" width="9.109375" style="6"/>
    <col min="10247" max="10247" width="9.88671875" style="6" bestFit="1" customWidth="1"/>
    <col min="10248" max="10248" width="11.6640625" style="6" bestFit="1" customWidth="1"/>
    <col min="10249" max="10502" width="9.109375" style="6"/>
    <col min="10503" max="10503" width="9.88671875" style="6" bestFit="1" customWidth="1"/>
    <col min="10504" max="10504" width="11.6640625" style="6" bestFit="1" customWidth="1"/>
    <col min="10505" max="10758" width="9.109375" style="6"/>
    <col min="10759" max="10759" width="9.88671875" style="6" bestFit="1" customWidth="1"/>
    <col min="10760" max="10760" width="11.6640625" style="6" bestFit="1" customWidth="1"/>
    <col min="10761" max="11014" width="9.109375" style="6"/>
    <col min="11015" max="11015" width="9.88671875" style="6" bestFit="1" customWidth="1"/>
    <col min="11016" max="11016" width="11.6640625" style="6" bestFit="1" customWidth="1"/>
    <col min="11017" max="11270" width="9.109375" style="6"/>
    <col min="11271" max="11271" width="9.88671875" style="6" bestFit="1" customWidth="1"/>
    <col min="11272" max="11272" width="11.6640625" style="6" bestFit="1" customWidth="1"/>
    <col min="11273" max="11526" width="9.109375" style="6"/>
    <col min="11527" max="11527" width="9.88671875" style="6" bestFit="1" customWidth="1"/>
    <col min="11528" max="11528" width="11.6640625" style="6" bestFit="1" customWidth="1"/>
    <col min="11529" max="11782" width="9.109375" style="6"/>
    <col min="11783" max="11783" width="9.88671875" style="6" bestFit="1" customWidth="1"/>
    <col min="11784" max="11784" width="11.6640625" style="6" bestFit="1" customWidth="1"/>
    <col min="11785" max="12038" width="9.109375" style="6"/>
    <col min="12039" max="12039" width="9.88671875" style="6" bestFit="1" customWidth="1"/>
    <col min="12040" max="12040" width="11.6640625" style="6" bestFit="1" customWidth="1"/>
    <col min="12041" max="12294" width="9.109375" style="6"/>
    <col min="12295" max="12295" width="9.88671875" style="6" bestFit="1" customWidth="1"/>
    <col min="12296" max="12296" width="11.6640625" style="6" bestFit="1" customWidth="1"/>
    <col min="12297" max="12550" width="9.109375" style="6"/>
    <col min="12551" max="12551" width="9.88671875" style="6" bestFit="1" customWidth="1"/>
    <col min="12552" max="12552" width="11.6640625" style="6" bestFit="1" customWidth="1"/>
    <col min="12553" max="12806" width="9.109375" style="6"/>
    <col min="12807" max="12807" width="9.88671875" style="6" bestFit="1" customWidth="1"/>
    <col min="12808" max="12808" width="11.6640625" style="6" bestFit="1" customWidth="1"/>
    <col min="12809" max="13062" width="9.109375" style="6"/>
    <col min="13063" max="13063" width="9.88671875" style="6" bestFit="1" customWidth="1"/>
    <col min="13064" max="13064" width="11.6640625" style="6" bestFit="1" customWidth="1"/>
    <col min="13065" max="13318" width="9.109375" style="6"/>
    <col min="13319" max="13319" width="9.88671875" style="6" bestFit="1" customWidth="1"/>
    <col min="13320" max="13320" width="11.6640625" style="6" bestFit="1" customWidth="1"/>
    <col min="13321" max="13574" width="9.109375" style="6"/>
    <col min="13575" max="13575" width="9.88671875" style="6" bestFit="1" customWidth="1"/>
    <col min="13576" max="13576" width="11.6640625" style="6" bestFit="1" customWidth="1"/>
    <col min="13577" max="13830" width="9.109375" style="6"/>
    <col min="13831" max="13831" width="9.88671875" style="6" bestFit="1" customWidth="1"/>
    <col min="13832" max="13832" width="11.6640625" style="6" bestFit="1" customWidth="1"/>
    <col min="13833" max="14086" width="9.109375" style="6"/>
    <col min="14087" max="14087" width="9.88671875" style="6" bestFit="1" customWidth="1"/>
    <col min="14088" max="14088" width="11.6640625" style="6" bestFit="1" customWidth="1"/>
    <col min="14089" max="14342" width="9.109375" style="6"/>
    <col min="14343" max="14343" width="9.88671875" style="6" bestFit="1" customWidth="1"/>
    <col min="14344" max="14344" width="11.6640625" style="6" bestFit="1" customWidth="1"/>
    <col min="14345" max="14598" width="9.109375" style="6"/>
    <col min="14599" max="14599" width="9.88671875" style="6" bestFit="1" customWidth="1"/>
    <col min="14600" max="14600" width="11.6640625" style="6" bestFit="1" customWidth="1"/>
    <col min="14601" max="14854" width="9.109375" style="6"/>
    <col min="14855" max="14855" width="9.88671875" style="6" bestFit="1" customWidth="1"/>
    <col min="14856" max="14856" width="11.6640625" style="6" bestFit="1" customWidth="1"/>
    <col min="14857" max="15110" width="9.109375" style="6"/>
    <col min="15111" max="15111" width="9.88671875" style="6" bestFit="1" customWidth="1"/>
    <col min="15112" max="15112" width="11.6640625" style="6" bestFit="1" customWidth="1"/>
    <col min="15113" max="15366" width="9.109375" style="6"/>
    <col min="15367" max="15367" width="9.88671875" style="6" bestFit="1" customWidth="1"/>
    <col min="15368" max="15368" width="11.6640625" style="6" bestFit="1" customWidth="1"/>
    <col min="15369" max="15622" width="9.109375" style="6"/>
    <col min="15623" max="15623" width="9.88671875" style="6" bestFit="1" customWidth="1"/>
    <col min="15624" max="15624" width="11.6640625" style="6" bestFit="1" customWidth="1"/>
    <col min="15625" max="15878" width="9.109375" style="6"/>
    <col min="15879" max="15879" width="9.88671875" style="6" bestFit="1" customWidth="1"/>
    <col min="15880" max="15880" width="11.6640625" style="6" bestFit="1" customWidth="1"/>
    <col min="15881" max="16134" width="9.109375" style="6"/>
    <col min="16135" max="16135" width="9.88671875" style="6" bestFit="1" customWidth="1"/>
    <col min="16136" max="16136" width="11.6640625" style="6" bestFit="1" customWidth="1"/>
    <col min="16137" max="16384" width="9.109375" style="6"/>
  </cols>
  <sheetData>
    <row r="1" spans="1:11">
      <c r="A1" s="205" t="s">
        <v>5</v>
      </c>
      <c r="B1" s="174"/>
      <c r="C1" s="174"/>
      <c r="D1" s="174"/>
      <c r="E1" s="174"/>
      <c r="F1" s="174"/>
      <c r="G1" s="174"/>
      <c r="H1" s="174"/>
    </row>
    <row r="2" spans="1:11">
      <c r="A2" s="204" t="s">
        <v>297</v>
      </c>
      <c r="B2" s="176"/>
      <c r="C2" s="176"/>
      <c r="D2" s="176"/>
      <c r="E2" s="176"/>
      <c r="F2" s="176"/>
      <c r="G2" s="176"/>
      <c r="H2" s="176"/>
    </row>
    <row r="3" spans="1:11">
      <c r="A3" s="197" t="s">
        <v>12</v>
      </c>
      <c r="B3" s="198"/>
      <c r="C3" s="198"/>
      <c r="D3" s="198"/>
      <c r="E3" s="198"/>
      <c r="F3" s="198"/>
      <c r="G3" s="198"/>
      <c r="H3" s="198"/>
      <c r="I3" s="186"/>
      <c r="J3" s="186"/>
      <c r="K3" s="186"/>
    </row>
    <row r="4" spans="1:11">
      <c r="A4" s="199" t="s">
        <v>292</v>
      </c>
      <c r="B4" s="182"/>
      <c r="C4" s="182"/>
      <c r="D4" s="182"/>
      <c r="E4" s="182"/>
      <c r="F4" s="182"/>
      <c r="G4" s="182"/>
      <c r="H4" s="182"/>
      <c r="I4" s="183"/>
      <c r="J4" s="183"/>
      <c r="K4" s="183"/>
    </row>
    <row r="5" spans="1:11" ht="22.5" customHeight="1">
      <c r="A5" s="195" t="s">
        <v>2</v>
      </c>
      <c r="B5" s="180"/>
      <c r="C5" s="180"/>
      <c r="D5" s="180"/>
      <c r="E5" s="180"/>
      <c r="F5" s="180"/>
      <c r="G5" s="195" t="s">
        <v>6</v>
      </c>
      <c r="H5" s="193" t="s">
        <v>229</v>
      </c>
      <c r="I5" s="194"/>
      <c r="J5" s="193" t="s">
        <v>224</v>
      </c>
      <c r="K5" s="194"/>
    </row>
    <row r="6" spans="1:11">
      <c r="A6" s="180"/>
      <c r="B6" s="180"/>
      <c r="C6" s="180"/>
      <c r="D6" s="180"/>
      <c r="E6" s="180"/>
      <c r="F6" s="180"/>
      <c r="G6" s="180"/>
      <c r="H6" s="32" t="s">
        <v>225</v>
      </c>
      <c r="I6" s="32" t="s">
        <v>226</v>
      </c>
      <c r="J6" s="32" t="s">
        <v>225</v>
      </c>
      <c r="K6" s="32" t="s">
        <v>226</v>
      </c>
    </row>
    <row r="7" spans="1:11">
      <c r="A7" s="203">
        <v>1</v>
      </c>
      <c r="B7" s="178"/>
      <c r="C7" s="178"/>
      <c r="D7" s="178"/>
      <c r="E7" s="178"/>
      <c r="F7" s="178"/>
      <c r="G7" s="7">
        <v>2</v>
      </c>
      <c r="H7" s="32">
        <v>3</v>
      </c>
      <c r="I7" s="32">
        <v>4</v>
      </c>
      <c r="J7" s="32">
        <v>5</v>
      </c>
      <c r="K7" s="32">
        <v>6</v>
      </c>
    </row>
    <row r="8" spans="1:11">
      <c r="A8" s="200" t="s">
        <v>75</v>
      </c>
      <c r="B8" s="200"/>
      <c r="C8" s="200"/>
      <c r="D8" s="200"/>
      <c r="E8" s="200"/>
      <c r="F8" s="200"/>
      <c r="G8" s="5">
        <v>1</v>
      </c>
      <c r="H8" s="33">
        <v>813502038</v>
      </c>
      <c r="I8" s="33">
        <v>813502038</v>
      </c>
      <c r="J8" s="33">
        <v>718547515</v>
      </c>
      <c r="K8" s="33">
        <v>718547515</v>
      </c>
    </row>
    <row r="9" spans="1:11">
      <c r="A9" s="200" t="s">
        <v>74</v>
      </c>
      <c r="B9" s="200"/>
      <c r="C9" s="200"/>
      <c r="D9" s="200"/>
      <c r="E9" s="200"/>
      <c r="F9" s="200"/>
      <c r="G9" s="5">
        <v>2</v>
      </c>
      <c r="H9" s="33">
        <v>103981243</v>
      </c>
      <c r="I9" s="33">
        <v>103981243</v>
      </c>
      <c r="J9" s="33">
        <v>93600814</v>
      </c>
      <c r="K9" s="33">
        <v>93600814</v>
      </c>
    </row>
    <row r="10" spans="1:11">
      <c r="A10" s="200" t="s">
        <v>76</v>
      </c>
      <c r="B10" s="200"/>
      <c r="C10" s="200"/>
      <c r="D10" s="200"/>
      <c r="E10" s="200"/>
      <c r="F10" s="200"/>
      <c r="G10" s="5">
        <v>3</v>
      </c>
      <c r="H10" s="33">
        <v>0</v>
      </c>
      <c r="I10" s="33">
        <v>0</v>
      </c>
      <c r="J10" s="33">
        <v>0</v>
      </c>
      <c r="K10" s="33">
        <v>0</v>
      </c>
    </row>
    <row r="11" spans="1:11">
      <c r="A11" s="200" t="s">
        <v>77</v>
      </c>
      <c r="B11" s="200"/>
      <c r="C11" s="200"/>
      <c r="D11" s="200"/>
      <c r="E11" s="200"/>
      <c r="F11" s="200"/>
      <c r="G11" s="5">
        <v>4</v>
      </c>
      <c r="H11" s="33">
        <v>126107524</v>
      </c>
      <c r="I11" s="33">
        <v>126107524</v>
      </c>
      <c r="J11" s="33">
        <v>37941493</v>
      </c>
      <c r="K11" s="33">
        <v>37941493</v>
      </c>
    </row>
    <row r="12" spans="1:11">
      <c r="A12" s="200" t="s">
        <v>78</v>
      </c>
      <c r="B12" s="200"/>
      <c r="C12" s="200"/>
      <c r="D12" s="200"/>
      <c r="E12" s="200"/>
      <c r="F12" s="200"/>
      <c r="G12" s="5">
        <v>5</v>
      </c>
      <c r="H12" s="33">
        <v>333131997</v>
      </c>
      <c r="I12" s="33">
        <v>333131997</v>
      </c>
      <c r="J12" s="33">
        <v>292612778</v>
      </c>
      <c r="K12" s="33">
        <v>292612778</v>
      </c>
    </row>
    <row r="13" spans="1:11">
      <c r="A13" s="200" t="s">
        <v>79</v>
      </c>
      <c r="B13" s="200"/>
      <c r="C13" s="200"/>
      <c r="D13" s="200"/>
      <c r="E13" s="200"/>
      <c r="F13" s="200"/>
      <c r="G13" s="5">
        <v>6</v>
      </c>
      <c r="H13" s="33">
        <v>36077055</v>
      </c>
      <c r="I13" s="33">
        <v>36077055</v>
      </c>
      <c r="J13" s="33">
        <v>42394995</v>
      </c>
      <c r="K13" s="33">
        <v>42394995</v>
      </c>
    </row>
    <row r="14" spans="1:11" ht="40.200000000000003" customHeight="1">
      <c r="A14" s="200" t="s">
        <v>80</v>
      </c>
      <c r="B14" s="200"/>
      <c r="C14" s="200"/>
      <c r="D14" s="200"/>
      <c r="E14" s="200"/>
      <c r="F14" s="200"/>
      <c r="G14" s="5">
        <v>7</v>
      </c>
      <c r="H14" s="33">
        <v>21371993</v>
      </c>
      <c r="I14" s="33">
        <v>21371993</v>
      </c>
      <c r="J14" s="33">
        <v>96940480</v>
      </c>
      <c r="K14" s="33">
        <v>96940480</v>
      </c>
    </row>
    <row r="15" spans="1:11" ht="24.6" customHeight="1">
      <c r="A15" s="200" t="s">
        <v>81</v>
      </c>
      <c r="B15" s="200"/>
      <c r="C15" s="200"/>
      <c r="D15" s="200"/>
      <c r="E15" s="200"/>
      <c r="F15" s="200"/>
      <c r="G15" s="5">
        <v>8</v>
      </c>
      <c r="H15" s="33">
        <v>94176972</v>
      </c>
      <c r="I15" s="33">
        <v>94176972</v>
      </c>
      <c r="J15" s="33">
        <v>278211496</v>
      </c>
      <c r="K15" s="33">
        <v>278211496</v>
      </c>
    </row>
    <row r="16" spans="1:11" ht="27" customHeight="1">
      <c r="A16" s="200" t="s">
        <v>82</v>
      </c>
      <c r="B16" s="200"/>
      <c r="C16" s="200"/>
      <c r="D16" s="200"/>
      <c r="E16" s="200"/>
      <c r="F16" s="200"/>
      <c r="G16" s="5">
        <v>9</v>
      </c>
      <c r="H16" s="33">
        <v>12723590</v>
      </c>
      <c r="I16" s="33">
        <v>12723590</v>
      </c>
      <c r="J16" s="33">
        <v>-18158357</v>
      </c>
      <c r="K16" s="33">
        <v>-18158357</v>
      </c>
    </row>
    <row r="17" spans="1:11" ht="22.2" customHeight="1">
      <c r="A17" s="200" t="s">
        <v>83</v>
      </c>
      <c r="B17" s="200"/>
      <c r="C17" s="200"/>
      <c r="D17" s="200"/>
      <c r="E17" s="200"/>
      <c r="F17" s="200"/>
      <c r="G17" s="5">
        <v>10</v>
      </c>
      <c r="H17" s="33">
        <v>0</v>
      </c>
      <c r="I17" s="33">
        <v>0</v>
      </c>
      <c r="J17" s="33">
        <v>0</v>
      </c>
      <c r="K17" s="33">
        <v>0</v>
      </c>
    </row>
    <row r="18" spans="1:11">
      <c r="A18" s="200" t="s">
        <v>84</v>
      </c>
      <c r="B18" s="200"/>
      <c r="C18" s="200"/>
      <c r="D18" s="200"/>
      <c r="E18" s="200"/>
      <c r="F18" s="200"/>
      <c r="G18" s="5">
        <v>11</v>
      </c>
      <c r="H18" s="33">
        <v>0</v>
      </c>
      <c r="I18" s="33">
        <v>0</v>
      </c>
      <c r="J18" s="33">
        <v>-804994</v>
      </c>
      <c r="K18" s="33">
        <v>-804994</v>
      </c>
    </row>
    <row r="19" spans="1:11">
      <c r="A19" s="200" t="s">
        <v>85</v>
      </c>
      <c r="B19" s="200"/>
      <c r="C19" s="200"/>
      <c r="D19" s="200"/>
      <c r="E19" s="200"/>
      <c r="F19" s="200"/>
      <c r="G19" s="5">
        <v>12</v>
      </c>
      <c r="H19" s="33">
        <v>-20917000</v>
      </c>
      <c r="I19" s="33">
        <v>-20917000</v>
      </c>
      <c r="J19" s="33">
        <v>-181944255</v>
      </c>
      <c r="K19" s="33">
        <v>-181944255</v>
      </c>
    </row>
    <row r="20" spans="1:11">
      <c r="A20" s="200" t="s">
        <v>86</v>
      </c>
      <c r="B20" s="200"/>
      <c r="C20" s="200"/>
      <c r="D20" s="200"/>
      <c r="E20" s="200"/>
      <c r="F20" s="200"/>
      <c r="G20" s="5">
        <v>13</v>
      </c>
      <c r="H20" s="33">
        <v>101155</v>
      </c>
      <c r="I20" s="33">
        <v>101155</v>
      </c>
      <c r="J20" s="33">
        <v>64818</v>
      </c>
      <c r="K20" s="33">
        <v>64818</v>
      </c>
    </row>
    <row r="21" spans="1:11">
      <c r="A21" s="200" t="s">
        <v>87</v>
      </c>
      <c r="B21" s="200"/>
      <c r="C21" s="200"/>
      <c r="D21" s="200"/>
      <c r="E21" s="200"/>
      <c r="F21" s="200"/>
      <c r="G21" s="5">
        <v>14</v>
      </c>
      <c r="H21" s="33">
        <v>4800708</v>
      </c>
      <c r="I21" s="33">
        <v>4800708</v>
      </c>
      <c r="J21" s="33">
        <v>6137007</v>
      </c>
      <c r="K21" s="33">
        <v>6137007</v>
      </c>
    </row>
    <row r="22" spans="1:11">
      <c r="A22" s="200" t="s">
        <v>88</v>
      </c>
      <c r="B22" s="200"/>
      <c r="C22" s="200"/>
      <c r="D22" s="200"/>
      <c r="E22" s="200"/>
      <c r="F22" s="200"/>
      <c r="G22" s="5">
        <v>15</v>
      </c>
      <c r="H22" s="33">
        <v>100520215</v>
      </c>
      <c r="I22" s="33">
        <v>100520215</v>
      </c>
      <c r="J22" s="33">
        <v>127244955</v>
      </c>
      <c r="K22" s="33">
        <v>127244955</v>
      </c>
    </row>
    <row r="23" spans="1:11" ht="25.95" customHeight="1">
      <c r="A23" s="189" t="s">
        <v>89</v>
      </c>
      <c r="B23" s="189"/>
      <c r="C23" s="189"/>
      <c r="D23" s="189"/>
      <c r="E23" s="189"/>
      <c r="F23" s="189"/>
      <c r="G23" s="4">
        <v>16</v>
      </c>
      <c r="H23" s="34">
        <f>H8-H9-H10+H11+H12-H13+H14+H15+H16+H17+H18+H19+H20+H21-H22</f>
        <v>1144420464</v>
      </c>
      <c r="I23" s="34">
        <f t="shared" ref="I23:K23" si="0">I8-I9-I10+I11+I12-I13+I14+I15+I16+I17+I18+I19+I20+I21-I22</f>
        <v>1144420464</v>
      </c>
      <c r="J23" s="34">
        <f t="shared" si="0"/>
        <v>966307217</v>
      </c>
      <c r="K23" s="34">
        <f t="shared" si="0"/>
        <v>966307217</v>
      </c>
    </row>
    <row r="24" spans="1:11">
      <c r="A24" s="200" t="s">
        <v>90</v>
      </c>
      <c r="B24" s="200"/>
      <c r="C24" s="200"/>
      <c r="D24" s="200"/>
      <c r="E24" s="200"/>
      <c r="F24" s="200"/>
      <c r="G24" s="5">
        <v>17</v>
      </c>
      <c r="H24" s="33">
        <v>337295514</v>
      </c>
      <c r="I24" s="33">
        <v>337295514</v>
      </c>
      <c r="J24" s="33">
        <v>347994321</v>
      </c>
      <c r="K24" s="33">
        <v>347994321</v>
      </c>
    </row>
    <row r="25" spans="1:11">
      <c r="A25" s="200" t="s">
        <v>91</v>
      </c>
      <c r="B25" s="200"/>
      <c r="C25" s="200"/>
      <c r="D25" s="200"/>
      <c r="E25" s="200"/>
      <c r="F25" s="200"/>
      <c r="G25" s="5">
        <v>18</v>
      </c>
      <c r="H25" s="33">
        <v>51560108</v>
      </c>
      <c r="I25" s="33">
        <v>51560108</v>
      </c>
      <c r="J25" s="33">
        <v>47447885</v>
      </c>
      <c r="K25" s="33">
        <v>47447885</v>
      </c>
    </row>
    <row r="26" spans="1:11">
      <c r="A26" s="200" t="s">
        <v>92</v>
      </c>
      <c r="B26" s="200"/>
      <c r="C26" s="200"/>
      <c r="D26" s="200"/>
      <c r="E26" s="200"/>
      <c r="F26" s="200"/>
      <c r="G26" s="5">
        <v>19</v>
      </c>
      <c r="H26" s="33">
        <v>0</v>
      </c>
      <c r="I26" s="33">
        <v>0</v>
      </c>
      <c r="J26" s="33">
        <v>0</v>
      </c>
      <c r="K26" s="33">
        <v>0</v>
      </c>
    </row>
    <row r="27" spans="1:11">
      <c r="A27" s="200" t="s">
        <v>93</v>
      </c>
      <c r="B27" s="200"/>
      <c r="C27" s="200"/>
      <c r="D27" s="200"/>
      <c r="E27" s="200"/>
      <c r="F27" s="200"/>
      <c r="G27" s="5">
        <v>20</v>
      </c>
      <c r="H27" s="33">
        <v>92364076</v>
      </c>
      <c r="I27" s="33">
        <v>92364076</v>
      </c>
      <c r="J27" s="33">
        <v>3734579</v>
      </c>
      <c r="K27" s="33">
        <v>3734579</v>
      </c>
    </row>
    <row r="28" spans="1:11" ht="24.6" customHeight="1">
      <c r="A28" s="200" t="s">
        <v>94</v>
      </c>
      <c r="B28" s="200"/>
      <c r="C28" s="200"/>
      <c r="D28" s="200"/>
      <c r="E28" s="200"/>
      <c r="F28" s="200"/>
      <c r="G28" s="5">
        <v>21</v>
      </c>
      <c r="H28" s="33">
        <v>31930856</v>
      </c>
      <c r="I28" s="33">
        <v>31930856</v>
      </c>
      <c r="J28" s="33">
        <v>35724777</v>
      </c>
      <c r="K28" s="33">
        <v>35724777</v>
      </c>
    </row>
    <row r="29" spans="1:11" ht="24.6" customHeight="1">
      <c r="A29" s="200" t="s">
        <v>95</v>
      </c>
      <c r="B29" s="200"/>
      <c r="C29" s="200"/>
      <c r="D29" s="200"/>
      <c r="E29" s="200"/>
      <c r="F29" s="200"/>
      <c r="G29" s="5">
        <v>22</v>
      </c>
      <c r="H29" s="33">
        <v>0</v>
      </c>
      <c r="I29" s="33">
        <v>0</v>
      </c>
      <c r="J29" s="33">
        <v>0</v>
      </c>
      <c r="K29" s="33">
        <v>0</v>
      </c>
    </row>
    <row r="30" spans="1:11" ht="24.6" customHeight="1">
      <c r="A30" s="200" t="s">
        <v>96</v>
      </c>
      <c r="B30" s="200"/>
      <c r="C30" s="200"/>
      <c r="D30" s="200"/>
      <c r="E30" s="200"/>
      <c r="F30" s="200"/>
      <c r="G30" s="5">
        <v>23</v>
      </c>
      <c r="H30" s="33">
        <v>0</v>
      </c>
      <c r="I30" s="33">
        <v>0</v>
      </c>
      <c r="J30" s="33">
        <v>0</v>
      </c>
      <c r="K30" s="33">
        <v>0</v>
      </c>
    </row>
    <row r="31" spans="1:11">
      <c r="A31" s="200" t="s">
        <v>97</v>
      </c>
      <c r="B31" s="200"/>
      <c r="C31" s="200"/>
      <c r="D31" s="200"/>
      <c r="E31" s="200"/>
      <c r="F31" s="200"/>
      <c r="G31" s="5">
        <v>24</v>
      </c>
      <c r="H31" s="33">
        <v>0</v>
      </c>
      <c r="I31" s="33">
        <v>0</v>
      </c>
      <c r="J31" s="33">
        <v>0</v>
      </c>
      <c r="K31" s="33">
        <v>0</v>
      </c>
    </row>
    <row r="32" spans="1:11" ht="23.4" customHeight="1">
      <c r="A32" s="200" t="s">
        <v>98</v>
      </c>
      <c r="B32" s="200"/>
      <c r="C32" s="200"/>
      <c r="D32" s="200"/>
      <c r="E32" s="200"/>
      <c r="F32" s="200"/>
      <c r="G32" s="5">
        <v>25</v>
      </c>
      <c r="H32" s="33">
        <v>0</v>
      </c>
      <c r="I32" s="33">
        <v>0</v>
      </c>
      <c r="J32" s="33">
        <v>0</v>
      </c>
      <c r="K32" s="33">
        <v>0</v>
      </c>
    </row>
    <row r="33" spans="1:11" ht="23.4" customHeight="1">
      <c r="A33" s="200" t="s">
        <v>99</v>
      </c>
      <c r="B33" s="200"/>
      <c r="C33" s="200"/>
      <c r="D33" s="200"/>
      <c r="E33" s="200"/>
      <c r="F33" s="200"/>
      <c r="G33" s="5">
        <v>26</v>
      </c>
      <c r="H33" s="33">
        <v>0</v>
      </c>
      <c r="I33" s="33">
        <v>0</v>
      </c>
      <c r="J33" s="33">
        <v>0</v>
      </c>
      <c r="K33" s="33">
        <v>0</v>
      </c>
    </row>
    <row r="34" spans="1:11" ht="23.4" customHeight="1">
      <c r="A34" s="190" t="s">
        <v>100</v>
      </c>
      <c r="B34" s="190"/>
      <c r="C34" s="190"/>
      <c r="D34" s="190"/>
      <c r="E34" s="190"/>
      <c r="F34" s="190"/>
      <c r="G34" s="4">
        <v>27</v>
      </c>
      <c r="H34" s="34">
        <f>H23-H24-H25+H26-H27-H28-H29-H30+H31+H32+H33</f>
        <v>631269910</v>
      </c>
      <c r="I34" s="34">
        <f t="shared" ref="I34:K34" si="1">I23-I24-I25+I26-I27-I28-I29-I30+I31+I32+I33</f>
        <v>631269910</v>
      </c>
      <c r="J34" s="34">
        <f t="shared" si="1"/>
        <v>531405655</v>
      </c>
      <c r="K34" s="34">
        <f t="shared" si="1"/>
        <v>531405655</v>
      </c>
    </row>
    <row r="35" spans="1:11" ht="23.4" customHeight="1">
      <c r="A35" s="200" t="s">
        <v>101</v>
      </c>
      <c r="B35" s="200"/>
      <c r="C35" s="200"/>
      <c r="D35" s="200"/>
      <c r="E35" s="200"/>
      <c r="F35" s="200"/>
      <c r="G35" s="5">
        <v>28</v>
      </c>
      <c r="H35" s="33">
        <v>91283274</v>
      </c>
      <c r="I35" s="33">
        <v>91283274</v>
      </c>
      <c r="J35" s="33">
        <v>87554421</v>
      </c>
      <c r="K35" s="33">
        <v>87554421</v>
      </c>
    </row>
    <row r="36" spans="1:11" ht="23.4" customHeight="1">
      <c r="A36" s="190" t="s">
        <v>102</v>
      </c>
      <c r="B36" s="190"/>
      <c r="C36" s="190"/>
      <c r="D36" s="190"/>
      <c r="E36" s="190"/>
      <c r="F36" s="190"/>
      <c r="G36" s="4">
        <v>29</v>
      </c>
      <c r="H36" s="34">
        <f>H34-H35</f>
        <v>539986636</v>
      </c>
      <c r="I36" s="34">
        <f t="shared" ref="I36:K36" si="2">I34-I35</f>
        <v>539986636</v>
      </c>
      <c r="J36" s="34">
        <f t="shared" si="2"/>
        <v>443851234</v>
      </c>
      <c r="K36" s="34">
        <f t="shared" si="2"/>
        <v>443851234</v>
      </c>
    </row>
    <row r="37" spans="1:11" ht="23.4" customHeight="1">
      <c r="A37" s="190" t="s">
        <v>103</v>
      </c>
      <c r="B37" s="190"/>
      <c r="C37" s="190"/>
      <c r="D37" s="190"/>
      <c r="E37" s="190"/>
      <c r="F37" s="190"/>
      <c r="G37" s="4">
        <v>30</v>
      </c>
      <c r="H37" s="34">
        <f>H38-H39</f>
        <v>0</v>
      </c>
      <c r="I37" s="34">
        <f t="shared" ref="I37:K37" si="3">I38-I39</f>
        <v>0</v>
      </c>
      <c r="J37" s="34">
        <f t="shared" si="3"/>
        <v>0</v>
      </c>
      <c r="K37" s="34">
        <f t="shared" si="3"/>
        <v>0</v>
      </c>
    </row>
    <row r="38" spans="1:11" ht="23.4" customHeight="1">
      <c r="A38" s="200" t="s">
        <v>104</v>
      </c>
      <c r="B38" s="200"/>
      <c r="C38" s="200"/>
      <c r="D38" s="200"/>
      <c r="E38" s="200"/>
      <c r="F38" s="200"/>
      <c r="G38" s="5">
        <v>31</v>
      </c>
      <c r="H38" s="33">
        <v>0</v>
      </c>
      <c r="I38" s="33">
        <v>0</v>
      </c>
      <c r="J38" s="33">
        <v>0</v>
      </c>
      <c r="K38" s="33">
        <v>0</v>
      </c>
    </row>
    <row r="39" spans="1:11" ht="23.4" customHeight="1">
      <c r="A39" s="200" t="s">
        <v>105</v>
      </c>
      <c r="B39" s="200"/>
      <c r="C39" s="200"/>
      <c r="D39" s="200"/>
      <c r="E39" s="200"/>
      <c r="F39" s="200"/>
      <c r="G39" s="5">
        <v>32</v>
      </c>
      <c r="H39" s="33">
        <v>0</v>
      </c>
      <c r="I39" s="33">
        <v>0</v>
      </c>
      <c r="J39" s="33">
        <v>0</v>
      </c>
      <c r="K39" s="33">
        <v>0</v>
      </c>
    </row>
    <row r="40" spans="1:11">
      <c r="A40" s="190" t="s">
        <v>106</v>
      </c>
      <c r="B40" s="190"/>
      <c r="C40" s="190"/>
      <c r="D40" s="190"/>
      <c r="E40" s="190"/>
      <c r="F40" s="190"/>
      <c r="G40" s="4">
        <v>33</v>
      </c>
      <c r="H40" s="34">
        <f>H36+H37</f>
        <v>539986636</v>
      </c>
      <c r="I40" s="34">
        <f>I36+I37</f>
        <v>539986636</v>
      </c>
      <c r="J40" s="34">
        <f>J36+J37</f>
        <v>443851234</v>
      </c>
      <c r="K40" s="34">
        <f>K36+K37</f>
        <v>443851234</v>
      </c>
    </row>
    <row r="41" spans="1:11">
      <c r="A41" s="200" t="s">
        <v>107</v>
      </c>
      <c r="B41" s="200"/>
      <c r="C41" s="200"/>
      <c r="D41" s="200"/>
      <c r="E41" s="200"/>
      <c r="F41" s="200"/>
      <c r="G41" s="5">
        <v>34</v>
      </c>
      <c r="H41" s="33">
        <v>0</v>
      </c>
      <c r="I41" s="33">
        <v>0</v>
      </c>
      <c r="J41" s="33">
        <v>0</v>
      </c>
      <c r="K41" s="33">
        <v>0</v>
      </c>
    </row>
    <row r="42" spans="1:11">
      <c r="A42" s="200" t="s">
        <v>108</v>
      </c>
      <c r="B42" s="200"/>
      <c r="C42" s="200"/>
      <c r="D42" s="200"/>
      <c r="E42" s="200"/>
      <c r="F42" s="200"/>
      <c r="G42" s="5">
        <v>35</v>
      </c>
      <c r="H42" s="33">
        <v>539986636</v>
      </c>
      <c r="I42" s="33">
        <v>539986636</v>
      </c>
      <c r="J42" s="33">
        <v>443851234</v>
      </c>
      <c r="K42" s="33">
        <v>443851234</v>
      </c>
    </row>
    <row r="43" spans="1:11">
      <c r="A43" s="191" t="s">
        <v>17</v>
      </c>
      <c r="B43" s="191"/>
      <c r="C43" s="191"/>
      <c r="D43" s="191"/>
      <c r="E43" s="191"/>
      <c r="F43" s="191"/>
      <c r="G43" s="196"/>
      <c r="H43" s="196"/>
      <c r="I43" s="196"/>
      <c r="J43" s="167"/>
      <c r="K43" s="167"/>
    </row>
    <row r="44" spans="1:11">
      <c r="A44" s="189" t="s">
        <v>109</v>
      </c>
      <c r="B44" s="189"/>
      <c r="C44" s="189"/>
      <c r="D44" s="189"/>
      <c r="E44" s="189"/>
      <c r="F44" s="189"/>
      <c r="G44" s="4">
        <v>36</v>
      </c>
      <c r="H44" s="34">
        <f>H40</f>
        <v>539986636</v>
      </c>
      <c r="I44" s="34">
        <f>I40</f>
        <v>539986636</v>
      </c>
      <c r="J44" s="34">
        <f>J40</f>
        <v>443851234</v>
      </c>
      <c r="K44" s="34">
        <f>K40</f>
        <v>443851234</v>
      </c>
    </row>
    <row r="45" spans="1:11">
      <c r="A45" s="189" t="s">
        <v>235</v>
      </c>
      <c r="B45" s="189"/>
      <c r="C45" s="189"/>
      <c r="D45" s="189"/>
      <c r="E45" s="189"/>
      <c r="F45" s="189"/>
      <c r="G45" s="4">
        <v>37</v>
      </c>
      <c r="H45" s="35">
        <f>H46+H58</f>
        <v>138253021</v>
      </c>
      <c r="I45" s="35">
        <f>I46+I58</f>
        <v>138253021</v>
      </c>
      <c r="J45" s="35">
        <f>J46+J58</f>
        <v>-289370416</v>
      </c>
      <c r="K45" s="35">
        <f>K46+K58</f>
        <v>-289370416</v>
      </c>
    </row>
    <row r="46" spans="1:11" ht="26.4" customHeight="1">
      <c r="A46" s="188" t="s">
        <v>236</v>
      </c>
      <c r="B46" s="188"/>
      <c r="C46" s="188"/>
      <c r="D46" s="188"/>
      <c r="E46" s="188"/>
      <c r="F46" s="188"/>
      <c r="G46" s="4">
        <v>38</v>
      </c>
      <c r="H46" s="35">
        <f>SUM(H47:H53)+H56+H57</f>
        <v>-54571</v>
      </c>
      <c r="I46" s="35">
        <f>SUM(I47:I53)+I56+I57</f>
        <v>-54571</v>
      </c>
      <c r="J46" s="35">
        <f>SUM(J47:J53)+J56+J57</f>
        <v>-25548630</v>
      </c>
      <c r="K46" s="35">
        <f>SUM(K47:K53)+K56+K57</f>
        <v>-25548630</v>
      </c>
    </row>
    <row r="47" spans="1:11">
      <c r="A47" s="202" t="s">
        <v>110</v>
      </c>
      <c r="B47" s="202"/>
      <c r="C47" s="202"/>
      <c r="D47" s="202"/>
      <c r="E47" s="202"/>
      <c r="F47" s="202"/>
      <c r="G47" s="5">
        <v>39</v>
      </c>
      <c r="H47" s="33">
        <v>0</v>
      </c>
      <c r="I47" s="33">
        <v>0</v>
      </c>
      <c r="J47" s="33">
        <v>-31210106</v>
      </c>
      <c r="K47" s="33">
        <v>-31210106</v>
      </c>
    </row>
    <row r="48" spans="1:11">
      <c r="A48" s="202" t="s">
        <v>111</v>
      </c>
      <c r="B48" s="202"/>
      <c r="C48" s="202"/>
      <c r="D48" s="202"/>
      <c r="E48" s="202"/>
      <c r="F48" s="202"/>
      <c r="G48" s="5">
        <v>40</v>
      </c>
      <c r="H48" s="33">
        <v>0</v>
      </c>
      <c r="I48" s="33">
        <v>0</v>
      </c>
      <c r="J48" s="33">
        <v>0</v>
      </c>
      <c r="K48" s="33">
        <v>0</v>
      </c>
    </row>
    <row r="49" spans="1:11" ht="24.6" customHeight="1">
      <c r="A49" s="202" t="s">
        <v>232</v>
      </c>
      <c r="B49" s="202"/>
      <c r="C49" s="202"/>
      <c r="D49" s="202"/>
      <c r="E49" s="202"/>
      <c r="F49" s="202"/>
      <c r="G49" s="5">
        <v>41</v>
      </c>
      <c r="H49" s="33">
        <v>0</v>
      </c>
      <c r="I49" s="33">
        <v>0</v>
      </c>
      <c r="J49" s="33">
        <v>0</v>
      </c>
      <c r="K49" s="33">
        <v>0</v>
      </c>
    </row>
    <row r="50" spans="1:11">
      <c r="A50" s="202" t="s">
        <v>112</v>
      </c>
      <c r="B50" s="202"/>
      <c r="C50" s="202"/>
      <c r="D50" s="202"/>
      <c r="E50" s="202"/>
      <c r="F50" s="202"/>
      <c r="G50" s="5">
        <v>42</v>
      </c>
      <c r="H50" s="33">
        <v>0</v>
      </c>
      <c r="I50" s="33">
        <v>0</v>
      </c>
      <c r="J50" s="33">
        <v>0</v>
      </c>
      <c r="K50" s="33">
        <v>0</v>
      </c>
    </row>
    <row r="51" spans="1:11" ht="27.6" customHeight="1">
      <c r="A51" s="202" t="s">
        <v>233</v>
      </c>
      <c r="B51" s="202"/>
      <c r="C51" s="202"/>
      <c r="D51" s="202"/>
      <c r="E51" s="202"/>
      <c r="F51" s="202"/>
      <c r="G51" s="5">
        <v>43</v>
      </c>
      <c r="H51" s="33">
        <v>0</v>
      </c>
      <c r="I51" s="33">
        <v>0</v>
      </c>
      <c r="J51" s="33">
        <v>0</v>
      </c>
      <c r="K51" s="33">
        <v>0</v>
      </c>
    </row>
    <row r="52" spans="1:11" ht="25.2" customHeight="1">
      <c r="A52" s="202" t="s">
        <v>113</v>
      </c>
      <c r="B52" s="202"/>
      <c r="C52" s="202"/>
      <c r="D52" s="202"/>
      <c r="E52" s="202"/>
      <c r="F52" s="202"/>
      <c r="G52" s="5">
        <v>44</v>
      </c>
      <c r="H52" s="33">
        <v>-66550</v>
      </c>
      <c r="I52" s="33">
        <v>-66550</v>
      </c>
      <c r="J52" s="33">
        <v>53240</v>
      </c>
      <c r="K52" s="33">
        <v>53240</v>
      </c>
    </row>
    <row r="53" spans="1:11">
      <c r="A53" s="165" t="s">
        <v>114</v>
      </c>
      <c r="B53" s="165"/>
      <c r="C53" s="165"/>
      <c r="D53" s="165"/>
      <c r="E53" s="165"/>
      <c r="F53" s="165"/>
      <c r="G53" s="5">
        <v>45</v>
      </c>
      <c r="H53" s="33">
        <v>0</v>
      </c>
      <c r="I53" s="33">
        <v>0</v>
      </c>
      <c r="J53" s="33">
        <v>0</v>
      </c>
      <c r="K53" s="33">
        <v>0</v>
      </c>
    </row>
    <row r="54" spans="1:11" ht="12.75" customHeight="1">
      <c r="A54" s="165" t="s">
        <v>115</v>
      </c>
      <c r="B54" s="165"/>
      <c r="C54" s="165"/>
      <c r="D54" s="165"/>
      <c r="E54" s="165"/>
      <c r="F54" s="165"/>
      <c r="G54" s="5">
        <v>46</v>
      </c>
      <c r="H54" s="33">
        <v>0</v>
      </c>
      <c r="I54" s="33">
        <v>0</v>
      </c>
      <c r="J54" s="33">
        <v>0</v>
      </c>
      <c r="K54" s="33">
        <v>0</v>
      </c>
    </row>
    <row r="55" spans="1:11" ht="12.75" customHeight="1">
      <c r="A55" s="165" t="s">
        <v>116</v>
      </c>
      <c r="B55" s="165"/>
      <c r="C55" s="165"/>
      <c r="D55" s="165"/>
      <c r="E55" s="165"/>
      <c r="F55" s="165"/>
      <c r="G55" s="5">
        <v>47</v>
      </c>
      <c r="H55" s="33">
        <v>0</v>
      </c>
      <c r="I55" s="33">
        <v>0</v>
      </c>
      <c r="J55" s="33">
        <v>0</v>
      </c>
      <c r="K55" s="33">
        <v>0</v>
      </c>
    </row>
    <row r="56" spans="1:11" ht="12.75" customHeight="1">
      <c r="A56" s="165" t="s">
        <v>117</v>
      </c>
      <c r="B56" s="165"/>
      <c r="C56" s="165"/>
      <c r="D56" s="165"/>
      <c r="E56" s="165"/>
      <c r="F56" s="165"/>
      <c r="G56" s="5">
        <v>48</v>
      </c>
      <c r="H56" s="33">
        <v>0</v>
      </c>
      <c r="I56" s="33">
        <v>0</v>
      </c>
      <c r="J56" s="33">
        <v>0</v>
      </c>
      <c r="K56" s="33">
        <v>0</v>
      </c>
    </row>
    <row r="57" spans="1:11" ht="13.95" customHeight="1">
      <c r="A57" s="165" t="s">
        <v>234</v>
      </c>
      <c r="B57" s="165"/>
      <c r="C57" s="165"/>
      <c r="D57" s="165"/>
      <c r="E57" s="165"/>
      <c r="F57" s="165"/>
      <c r="G57" s="5">
        <v>49</v>
      </c>
      <c r="H57" s="33">
        <v>11979</v>
      </c>
      <c r="I57" s="33">
        <v>11979</v>
      </c>
      <c r="J57" s="33">
        <v>5608236</v>
      </c>
      <c r="K57" s="33">
        <v>5608236</v>
      </c>
    </row>
    <row r="58" spans="1:11" ht="23.4" customHeight="1">
      <c r="A58" s="188" t="s">
        <v>237</v>
      </c>
      <c r="B58" s="188"/>
      <c r="C58" s="188"/>
      <c r="D58" s="188"/>
      <c r="E58" s="188"/>
      <c r="F58" s="188"/>
      <c r="G58" s="4">
        <v>50</v>
      </c>
      <c r="H58" s="35">
        <f>SUM(H59:H66)</f>
        <v>138307592</v>
      </c>
      <c r="I58" s="35">
        <f>SUM(I59:I66)</f>
        <v>138307592</v>
      </c>
      <c r="J58" s="35">
        <f>SUM(J59:J66)</f>
        <v>-263821786</v>
      </c>
      <c r="K58" s="35">
        <f>SUM(K59:K66)</f>
        <v>-263821786</v>
      </c>
    </row>
    <row r="59" spans="1:11" ht="12.75" customHeight="1">
      <c r="A59" s="165" t="s">
        <v>118</v>
      </c>
      <c r="B59" s="165"/>
      <c r="C59" s="165"/>
      <c r="D59" s="165"/>
      <c r="E59" s="165"/>
      <c r="F59" s="165"/>
      <c r="G59" s="5">
        <v>51</v>
      </c>
      <c r="H59" s="33">
        <v>0</v>
      </c>
      <c r="I59" s="33">
        <v>0</v>
      </c>
      <c r="J59" s="33">
        <v>0</v>
      </c>
      <c r="K59" s="33">
        <v>0</v>
      </c>
    </row>
    <row r="60" spans="1:11" ht="12.75" customHeight="1">
      <c r="A60" s="165" t="s">
        <v>119</v>
      </c>
      <c r="B60" s="165"/>
      <c r="C60" s="165"/>
      <c r="D60" s="165"/>
      <c r="E60" s="165"/>
      <c r="F60" s="165"/>
      <c r="G60" s="5">
        <v>52</v>
      </c>
      <c r="H60" s="33">
        <v>0</v>
      </c>
      <c r="I60" s="33">
        <v>0</v>
      </c>
      <c r="J60" s="33">
        <v>0</v>
      </c>
      <c r="K60" s="33">
        <v>0</v>
      </c>
    </row>
    <row r="61" spans="1:11" ht="12.75" customHeight="1">
      <c r="A61" s="165" t="s">
        <v>120</v>
      </c>
      <c r="B61" s="165"/>
      <c r="C61" s="165"/>
      <c r="D61" s="165"/>
      <c r="E61" s="165"/>
      <c r="F61" s="165"/>
      <c r="G61" s="5">
        <v>53</v>
      </c>
      <c r="H61" s="33">
        <v>0</v>
      </c>
      <c r="I61" s="33">
        <v>0</v>
      </c>
      <c r="J61" s="33">
        <v>0</v>
      </c>
      <c r="K61" s="33">
        <v>0</v>
      </c>
    </row>
    <row r="62" spans="1:11" ht="12.75" customHeight="1">
      <c r="A62" s="165" t="s">
        <v>121</v>
      </c>
      <c r="B62" s="165"/>
      <c r="C62" s="165"/>
      <c r="D62" s="165"/>
      <c r="E62" s="165"/>
      <c r="F62" s="165"/>
      <c r="G62" s="5">
        <v>54</v>
      </c>
      <c r="H62" s="33">
        <v>0</v>
      </c>
      <c r="I62" s="33">
        <v>0</v>
      </c>
      <c r="J62" s="33">
        <v>0</v>
      </c>
      <c r="K62" s="33">
        <v>0</v>
      </c>
    </row>
    <row r="63" spans="1:11" ht="12.75" customHeight="1">
      <c r="A63" s="165" t="s">
        <v>122</v>
      </c>
      <c r="B63" s="165"/>
      <c r="C63" s="165"/>
      <c r="D63" s="165"/>
      <c r="E63" s="165"/>
      <c r="F63" s="165"/>
      <c r="G63" s="5">
        <v>55</v>
      </c>
      <c r="H63" s="33">
        <v>169034064</v>
      </c>
      <c r="I63" s="33">
        <v>169034064</v>
      </c>
      <c r="J63" s="33">
        <v>-321841550</v>
      </c>
      <c r="K63" s="33">
        <v>-321841550</v>
      </c>
    </row>
    <row r="64" spans="1:11" ht="12.75" customHeight="1">
      <c r="A64" s="165" t="s">
        <v>112</v>
      </c>
      <c r="B64" s="165"/>
      <c r="C64" s="165"/>
      <c r="D64" s="165"/>
      <c r="E64" s="165"/>
      <c r="F64" s="165"/>
      <c r="G64" s="5">
        <v>56</v>
      </c>
      <c r="H64" s="33">
        <v>0</v>
      </c>
      <c r="I64" s="33">
        <v>0</v>
      </c>
      <c r="J64" s="33">
        <v>0</v>
      </c>
      <c r="K64" s="33">
        <v>0</v>
      </c>
    </row>
    <row r="65" spans="1:11" ht="25.2" customHeight="1">
      <c r="A65" s="165" t="s">
        <v>123</v>
      </c>
      <c r="B65" s="165"/>
      <c r="C65" s="165"/>
      <c r="D65" s="165"/>
      <c r="E65" s="165"/>
      <c r="F65" s="165"/>
      <c r="G65" s="5">
        <v>57</v>
      </c>
      <c r="H65" s="33">
        <v>0</v>
      </c>
      <c r="I65" s="33">
        <v>0</v>
      </c>
      <c r="J65" s="33">
        <v>0</v>
      </c>
      <c r="K65" s="33">
        <v>0</v>
      </c>
    </row>
    <row r="66" spans="1:11" ht="24" customHeight="1">
      <c r="A66" s="165" t="s">
        <v>124</v>
      </c>
      <c r="B66" s="165"/>
      <c r="C66" s="165"/>
      <c r="D66" s="165"/>
      <c r="E66" s="165"/>
      <c r="F66" s="165"/>
      <c r="G66" s="5">
        <v>58</v>
      </c>
      <c r="H66" s="33">
        <v>-30726472</v>
      </c>
      <c r="I66" s="33">
        <v>-30726472</v>
      </c>
      <c r="J66" s="33">
        <v>58019764</v>
      </c>
      <c r="K66" s="33">
        <v>58019764</v>
      </c>
    </row>
    <row r="67" spans="1:11" ht="12.75" customHeight="1">
      <c r="A67" s="188" t="s">
        <v>238</v>
      </c>
      <c r="B67" s="188"/>
      <c r="C67" s="188"/>
      <c r="D67" s="188"/>
      <c r="E67" s="188"/>
      <c r="F67" s="188"/>
      <c r="G67" s="4">
        <v>59</v>
      </c>
      <c r="H67" s="35">
        <f>H44+H45</f>
        <v>678239657</v>
      </c>
      <c r="I67" s="35">
        <f>I44+I45</f>
        <v>678239657</v>
      </c>
      <c r="J67" s="35">
        <f>J44+J45</f>
        <v>154480818</v>
      </c>
      <c r="K67" s="35">
        <f>K44+K45</f>
        <v>154480818</v>
      </c>
    </row>
    <row r="68" spans="1:11" ht="12.75" customHeight="1">
      <c r="A68" s="187" t="s">
        <v>125</v>
      </c>
      <c r="B68" s="187"/>
      <c r="C68" s="187"/>
      <c r="D68" s="187"/>
      <c r="E68" s="187"/>
      <c r="F68" s="187"/>
      <c r="G68" s="5">
        <v>60</v>
      </c>
      <c r="H68" s="33">
        <v>0</v>
      </c>
      <c r="I68" s="33">
        <v>0</v>
      </c>
      <c r="J68" s="33">
        <v>0</v>
      </c>
      <c r="K68" s="33">
        <v>0</v>
      </c>
    </row>
    <row r="69" spans="1:11">
      <c r="A69" s="201" t="s">
        <v>126</v>
      </c>
      <c r="B69" s="201"/>
      <c r="C69" s="201"/>
      <c r="D69" s="201"/>
      <c r="E69" s="201"/>
      <c r="F69" s="201"/>
      <c r="G69" s="5">
        <v>61</v>
      </c>
      <c r="H69" s="33">
        <v>678239657</v>
      </c>
      <c r="I69" s="33">
        <v>678239657</v>
      </c>
      <c r="J69" s="33">
        <v>154480818</v>
      </c>
      <c r="K69" s="33">
        <v>154480818</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85" fitToHeight="0" orientation="portrait" r:id="rId1"/>
  <headerFooter alignWithMargins="0">
    <oddHeader>&amp;R&amp;"Calibri"&amp;14&amp;K000000INTERNAL USE ONLY - ZABA&amp;1#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topLeftCell="A41" zoomScaleNormal="100" zoomScaleSheetLayoutView="100" workbookViewId="0">
      <selection activeCell="A45" sqref="A45:I63"/>
    </sheetView>
  </sheetViews>
  <sheetFormatPr defaultRowHeight="13.2"/>
  <cols>
    <col min="1" max="7" width="9.109375" style="6"/>
    <col min="8" max="8" width="9.88671875" style="31" customWidth="1"/>
    <col min="9" max="9" width="12" style="31" customWidth="1"/>
    <col min="10" max="10" width="10.33203125" style="6" bestFit="1" customWidth="1"/>
    <col min="11" max="11" width="12.33203125" style="6" bestFit="1" customWidth="1"/>
    <col min="12" max="262" width="9.109375" style="6"/>
    <col min="263" max="264" width="9.88671875" style="6" bestFit="1" customWidth="1"/>
    <col min="265" max="265" width="12" style="6" bestFit="1" customWidth="1"/>
    <col min="266" max="266" width="10.33203125" style="6" bestFit="1" customWidth="1"/>
    <col min="267" max="267" width="12.33203125" style="6" bestFit="1" customWidth="1"/>
    <col min="268" max="518" width="9.109375" style="6"/>
    <col min="519" max="520" width="9.88671875" style="6" bestFit="1" customWidth="1"/>
    <col min="521" max="521" width="12" style="6" bestFit="1" customWidth="1"/>
    <col min="522" max="522" width="10.33203125" style="6" bestFit="1" customWidth="1"/>
    <col min="523" max="523" width="12.33203125" style="6" bestFit="1" customWidth="1"/>
    <col min="524" max="774" width="9.109375" style="6"/>
    <col min="775" max="776" width="9.88671875" style="6" bestFit="1" customWidth="1"/>
    <col min="777" max="777" width="12" style="6" bestFit="1" customWidth="1"/>
    <col min="778" max="778" width="10.33203125" style="6" bestFit="1" customWidth="1"/>
    <col min="779" max="779" width="12.33203125" style="6" bestFit="1" customWidth="1"/>
    <col min="780" max="1030" width="9.109375" style="6"/>
    <col min="1031" max="1032" width="9.88671875" style="6" bestFit="1" customWidth="1"/>
    <col min="1033" max="1033" width="12" style="6" bestFit="1" customWidth="1"/>
    <col min="1034" max="1034" width="10.33203125" style="6" bestFit="1" customWidth="1"/>
    <col min="1035" max="1035" width="12.33203125" style="6" bestFit="1" customWidth="1"/>
    <col min="1036" max="1286" width="9.109375" style="6"/>
    <col min="1287" max="1288" width="9.88671875" style="6" bestFit="1" customWidth="1"/>
    <col min="1289" max="1289" width="12" style="6" bestFit="1" customWidth="1"/>
    <col min="1290" max="1290" width="10.33203125" style="6" bestFit="1" customWidth="1"/>
    <col min="1291" max="1291" width="12.33203125" style="6" bestFit="1" customWidth="1"/>
    <col min="1292" max="1542" width="9.109375" style="6"/>
    <col min="1543" max="1544" width="9.88671875" style="6" bestFit="1" customWidth="1"/>
    <col min="1545" max="1545" width="12" style="6" bestFit="1" customWidth="1"/>
    <col min="1546" max="1546" width="10.33203125" style="6" bestFit="1" customWidth="1"/>
    <col min="1547" max="1547" width="12.33203125" style="6" bestFit="1" customWidth="1"/>
    <col min="1548" max="1798" width="9.109375" style="6"/>
    <col min="1799" max="1800" width="9.88671875" style="6" bestFit="1" customWidth="1"/>
    <col min="1801" max="1801" width="12" style="6" bestFit="1" customWidth="1"/>
    <col min="1802" max="1802" width="10.33203125" style="6" bestFit="1" customWidth="1"/>
    <col min="1803" max="1803" width="12.33203125" style="6" bestFit="1" customWidth="1"/>
    <col min="1804" max="2054" width="9.109375" style="6"/>
    <col min="2055" max="2056" width="9.88671875" style="6" bestFit="1" customWidth="1"/>
    <col min="2057" max="2057" width="12" style="6" bestFit="1" customWidth="1"/>
    <col min="2058" max="2058" width="10.33203125" style="6" bestFit="1" customWidth="1"/>
    <col min="2059" max="2059" width="12.33203125" style="6" bestFit="1" customWidth="1"/>
    <col min="2060" max="2310" width="9.109375" style="6"/>
    <col min="2311" max="2312" width="9.88671875" style="6" bestFit="1" customWidth="1"/>
    <col min="2313" max="2313" width="12" style="6" bestFit="1" customWidth="1"/>
    <col min="2314" max="2314" width="10.33203125" style="6" bestFit="1" customWidth="1"/>
    <col min="2315" max="2315" width="12.33203125" style="6" bestFit="1" customWidth="1"/>
    <col min="2316" max="2566" width="9.109375" style="6"/>
    <col min="2567" max="2568" width="9.88671875" style="6" bestFit="1" customWidth="1"/>
    <col min="2569" max="2569" width="12" style="6" bestFit="1" customWidth="1"/>
    <col min="2570" max="2570" width="10.33203125" style="6" bestFit="1" customWidth="1"/>
    <col min="2571" max="2571" width="12.33203125" style="6" bestFit="1" customWidth="1"/>
    <col min="2572" max="2822" width="9.109375" style="6"/>
    <col min="2823" max="2824" width="9.88671875" style="6" bestFit="1" customWidth="1"/>
    <col min="2825" max="2825" width="12" style="6" bestFit="1" customWidth="1"/>
    <col min="2826" max="2826" width="10.33203125" style="6" bestFit="1" customWidth="1"/>
    <col min="2827" max="2827" width="12.33203125" style="6" bestFit="1" customWidth="1"/>
    <col min="2828" max="3078" width="9.109375" style="6"/>
    <col min="3079" max="3080" width="9.88671875" style="6" bestFit="1" customWidth="1"/>
    <col min="3081" max="3081" width="12" style="6" bestFit="1" customWidth="1"/>
    <col min="3082" max="3082" width="10.33203125" style="6" bestFit="1" customWidth="1"/>
    <col min="3083" max="3083" width="12.33203125" style="6" bestFit="1" customWidth="1"/>
    <col min="3084" max="3334" width="9.109375" style="6"/>
    <col min="3335" max="3336" width="9.88671875" style="6" bestFit="1" customWidth="1"/>
    <col min="3337" max="3337" width="12" style="6" bestFit="1" customWidth="1"/>
    <col min="3338" max="3338" width="10.33203125" style="6" bestFit="1" customWidth="1"/>
    <col min="3339" max="3339" width="12.33203125" style="6" bestFit="1" customWidth="1"/>
    <col min="3340" max="3590" width="9.109375" style="6"/>
    <col min="3591" max="3592" width="9.88671875" style="6" bestFit="1" customWidth="1"/>
    <col min="3593" max="3593" width="12" style="6" bestFit="1" customWidth="1"/>
    <col min="3594" max="3594" width="10.33203125" style="6" bestFit="1" customWidth="1"/>
    <col min="3595" max="3595" width="12.33203125" style="6" bestFit="1" customWidth="1"/>
    <col min="3596" max="3846" width="9.109375" style="6"/>
    <col min="3847" max="3848" width="9.88671875" style="6" bestFit="1" customWidth="1"/>
    <col min="3849" max="3849" width="12" style="6" bestFit="1" customWidth="1"/>
    <col min="3850" max="3850" width="10.33203125" style="6" bestFit="1" customWidth="1"/>
    <col min="3851" max="3851" width="12.33203125" style="6" bestFit="1" customWidth="1"/>
    <col min="3852" max="4102" width="9.109375" style="6"/>
    <col min="4103" max="4104" width="9.88671875" style="6" bestFit="1" customWidth="1"/>
    <col min="4105" max="4105" width="12" style="6" bestFit="1" customWidth="1"/>
    <col min="4106" max="4106" width="10.33203125" style="6" bestFit="1" customWidth="1"/>
    <col min="4107" max="4107" width="12.33203125" style="6" bestFit="1" customWidth="1"/>
    <col min="4108" max="4358" width="9.109375" style="6"/>
    <col min="4359" max="4360" width="9.88671875" style="6" bestFit="1" customWidth="1"/>
    <col min="4361" max="4361" width="12" style="6" bestFit="1" customWidth="1"/>
    <col min="4362" max="4362" width="10.33203125" style="6" bestFit="1" customWidth="1"/>
    <col min="4363" max="4363" width="12.33203125" style="6" bestFit="1" customWidth="1"/>
    <col min="4364" max="4614" width="9.109375" style="6"/>
    <col min="4615" max="4616" width="9.88671875" style="6" bestFit="1" customWidth="1"/>
    <col min="4617" max="4617" width="12" style="6" bestFit="1" customWidth="1"/>
    <col min="4618" max="4618" width="10.33203125" style="6" bestFit="1" customWidth="1"/>
    <col min="4619" max="4619" width="12.33203125" style="6" bestFit="1" customWidth="1"/>
    <col min="4620" max="4870" width="9.109375" style="6"/>
    <col min="4871" max="4872" width="9.88671875" style="6" bestFit="1" customWidth="1"/>
    <col min="4873" max="4873" width="12" style="6" bestFit="1" customWidth="1"/>
    <col min="4874" max="4874" width="10.33203125" style="6" bestFit="1" customWidth="1"/>
    <col min="4875" max="4875" width="12.33203125" style="6" bestFit="1" customWidth="1"/>
    <col min="4876" max="5126" width="9.109375" style="6"/>
    <col min="5127" max="5128" width="9.88671875" style="6" bestFit="1" customWidth="1"/>
    <col min="5129" max="5129" width="12" style="6" bestFit="1" customWidth="1"/>
    <col min="5130" max="5130" width="10.33203125" style="6" bestFit="1" customWidth="1"/>
    <col min="5131" max="5131" width="12.33203125" style="6" bestFit="1" customWidth="1"/>
    <col min="5132" max="5382" width="9.109375" style="6"/>
    <col min="5383" max="5384" width="9.88671875" style="6" bestFit="1" customWidth="1"/>
    <col min="5385" max="5385" width="12" style="6" bestFit="1" customWidth="1"/>
    <col min="5386" max="5386" width="10.33203125" style="6" bestFit="1" customWidth="1"/>
    <col min="5387" max="5387" width="12.33203125" style="6" bestFit="1" customWidth="1"/>
    <col min="5388" max="5638" width="9.109375" style="6"/>
    <col min="5639" max="5640" width="9.88671875" style="6" bestFit="1" customWidth="1"/>
    <col min="5641" max="5641" width="12" style="6" bestFit="1" customWidth="1"/>
    <col min="5642" max="5642" width="10.33203125" style="6" bestFit="1" customWidth="1"/>
    <col min="5643" max="5643" width="12.33203125" style="6" bestFit="1" customWidth="1"/>
    <col min="5644" max="5894" width="9.109375" style="6"/>
    <col min="5895" max="5896" width="9.88671875" style="6" bestFit="1" customWidth="1"/>
    <col min="5897" max="5897" width="12" style="6" bestFit="1" customWidth="1"/>
    <col min="5898" max="5898" width="10.33203125" style="6" bestFit="1" customWidth="1"/>
    <col min="5899" max="5899" width="12.33203125" style="6" bestFit="1" customWidth="1"/>
    <col min="5900" max="6150" width="9.109375" style="6"/>
    <col min="6151" max="6152" width="9.88671875" style="6" bestFit="1" customWidth="1"/>
    <col min="6153" max="6153" width="12" style="6" bestFit="1" customWidth="1"/>
    <col min="6154" max="6154" width="10.33203125" style="6" bestFit="1" customWidth="1"/>
    <col min="6155" max="6155" width="12.33203125" style="6" bestFit="1" customWidth="1"/>
    <col min="6156" max="6406" width="9.109375" style="6"/>
    <col min="6407" max="6408" width="9.88671875" style="6" bestFit="1" customWidth="1"/>
    <col min="6409" max="6409" width="12" style="6" bestFit="1" customWidth="1"/>
    <col min="6410" max="6410" width="10.33203125" style="6" bestFit="1" customWidth="1"/>
    <col min="6411" max="6411" width="12.33203125" style="6" bestFit="1" customWidth="1"/>
    <col min="6412" max="6662" width="9.109375" style="6"/>
    <col min="6663" max="6664" width="9.88671875" style="6" bestFit="1" customWidth="1"/>
    <col min="6665" max="6665" width="12" style="6" bestFit="1" customWidth="1"/>
    <col min="6666" max="6666" width="10.33203125" style="6" bestFit="1" customWidth="1"/>
    <col min="6667" max="6667" width="12.33203125" style="6" bestFit="1" customWidth="1"/>
    <col min="6668" max="6918" width="9.109375" style="6"/>
    <col min="6919" max="6920" width="9.88671875" style="6" bestFit="1" customWidth="1"/>
    <col min="6921" max="6921" width="12" style="6" bestFit="1" customWidth="1"/>
    <col min="6922" max="6922" width="10.33203125" style="6" bestFit="1" customWidth="1"/>
    <col min="6923" max="6923" width="12.33203125" style="6" bestFit="1" customWidth="1"/>
    <col min="6924" max="7174" width="9.109375" style="6"/>
    <col min="7175" max="7176" width="9.88671875" style="6" bestFit="1" customWidth="1"/>
    <col min="7177" max="7177" width="12" style="6" bestFit="1" customWidth="1"/>
    <col min="7178" max="7178" width="10.33203125" style="6" bestFit="1" customWidth="1"/>
    <col min="7179" max="7179" width="12.33203125" style="6" bestFit="1" customWidth="1"/>
    <col min="7180" max="7430" width="9.109375" style="6"/>
    <col min="7431" max="7432" width="9.88671875" style="6" bestFit="1" customWidth="1"/>
    <col min="7433" max="7433" width="12" style="6" bestFit="1" customWidth="1"/>
    <col min="7434" max="7434" width="10.33203125" style="6" bestFit="1" customWidth="1"/>
    <col min="7435" max="7435" width="12.33203125" style="6" bestFit="1" customWidth="1"/>
    <col min="7436" max="7686" width="9.109375" style="6"/>
    <col min="7687" max="7688" width="9.88671875" style="6" bestFit="1" customWidth="1"/>
    <col min="7689" max="7689" width="12" style="6" bestFit="1" customWidth="1"/>
    <col min="7690" max="7690" width="10.33203125" style="6" bestFit="1" customWidth="1"/>
    <col min="7691" max="7691" width="12.33203125" style="6" bestFit="1" customWidth="1"/>
    <col min="7692" max="7942" width="9.109375" style="6"/>
    <col min="7943" max="7944" width="9.88671875" style="6" bestFit="1" customWidth="1"/>
    <col min="7945" max="7945" width="12" style="6" bestFit="1" customWidth="1"/>
    <col min="7946" max="7946" width="10.33203125" style="6" bestFit="1" customWidth="1"/>
    <col min="7947" max="7947" width="12.33203125" style="6" bestFit="1" customWidth="1"/>
    <col min="7948" max="8198" width="9.109375" style="6"/>
    <col min="8199" max="8200" width="9.88671875" style="6" bestFit="1" customWidth="1"/>
    <col min="8201" max="8201" width="12" style="6" bestFit="1" customWidth="1"/>
    <col min="8202" max="8202" width="10.33203125" style="6" bestFit="1" customWidth="1"/>
    <col min="8203" max="8203" width="12.33203125" style="6" bestFit="1" customWidth="1"/>
    <col min="8204" max="8454" width="9.109375" style="6"/>
    <col min="8455" max="8456" width="9.88671875" style="6" bestFit="1" customWidth="1"/>
    <col min="8457" max="8457" width="12" style="6" bestFit="1" customWidth="1"/>
    <col min="8458" max="8458" width="10.33203125" style="6" bestFit="1" customWidth="1"/>
    <col min="8459" max="8459" width="12.33203125" style="6" bestFit="1" customWidth="1"/>
    <col min="8460" max="8710" width="9.109375" style="6"/>
    <col min="8711" max="8712" width="9.88671875" style="6" bestFit="1" customWidth="1"/>
    <col min="8713" max="8713" width="12" style="6" bestFit="1" customWidth="1"/>
    <col min="8714" max="8714" width="10.33203125" style="6" bestFit="1" customWidth="1"/>
    <col min="8715" max="8715" width="12.33203125" style="6" bestFit="1" customWidth="1"/>
    <col min="8716" max="8966" width="9.109375" style="6"/>
    <col min="8967" max="8968" width="9.88671875" style="6" bestFit="1" customWidth="1"/>
    <col min="8969" max="8969" width="12" style="6" bestFit="1" customWidth="1"/>
    <col min="8970" max="8970" width="10.33203125" style="6" bestFit="1" customWidth="1"/>
    <col min="8971" max="8971" width="12.33203125" style="6" bestFit="1" customWidth="1"/>
    <col min="8972" max="9222" width="9.109375" style="6"/>
    <col min="9223" max="9224" width="9.88671875" style="6" bestFit="1" customWidth="1"/>
    <col min="9225" max="9225" width="12" style="6" bestFit="1" customWidth="1"/>
    <col min="9226" max="9226" width="10.33203125" style="6" bestFit="1" customWidth="1"/>
    <col min="9227" max="9227" width="12.33203125" style="6" bestFit="1" customWidth="1"/>
    <col min="9228" max="9478" width="9.109375" style="6"/>
    <col min="9479" max="9480" width="9.88671875" style="6" bestFit="1" customWidth="1"/>
    <col min="9481" max="9481" width="12" style="6" bestFit="1" customWidth="1"/>
    <col min="9482" max="9482" width="10.33203125" style="6" bestFit="1" customWidth="1"/>
    <col min="9483" max="9483" width="12.33203125" style="6" bestFit="1" customWidth="1"/>
    <col min="9484" max="9734" width="9.109375" style="6"/>
    <col min="9735" max="9736" width="9.88671875" style="6" bestFit="1" customWidth="1"/>
    <col min="9737" max="9737" width="12" style="6" bestFit="1" customWidth="1"/>
    <col min="9738" max="9738" width="10.33203125" style="6" bestFit="1" customWidth="1"/>
    <col min="9739" max="9739" width="12.33203125" style="6" bestFit="1" customWidth="1"/>
    <col min="9740" max="9990" width="9.109375" style="6"/>
    <col min="9991" max="9992" width="9.88671875" style="6" bestFit="1" customWidth="1"/>
    <col min="9993" max="9993" width="12" style="6" bestFit="1" customWidth="1"/>
    <col min="9994" max="9994" width="10.33203125" style="6" bestFit="1" customWidth="1"/>
    <col min="9995" max="9995" width="12.33203125" style="6" bestFit="1" customWidth="1"/>
    <col min="9996" max="10246" width="9.109375" style="6"/>
    <col min="10247" max="10248" width="9.88671875" style="6" bestFit="1" customWidth="1"/>
    <col min="10249" max="10249" width="12" style="6" bestFit="1" customWidth="1"/>
    <col min="10250" max="10250" width="10.33203125" style="6" bestFit="1" customWidth="1"/>
    <col min="10251" max="10251" width="12.33203125" style="6" bestFit="1" customWidth="1"/>
    <col min="10252" max="10502" width="9.109375" style="6"/>
    <col min="10503" max="10504" width="9.88671875" style="6" bestFit="1" customWidth="1"/>
    <col min="10505" max="10505" width="12" style="6" bestFit="1" customWidth="1"/>
    <col min="10506" max="10506" width="10.33203125" style="6" bestFit="1" customWidth="1"/>
    <col min="10507" max="10507" width="12.33203125" style="6" bestFit="1" customWidth="1"/>
    <col min="10508" max="10758" width="9.109375" style="6"/>
    <col min="10759" max="10760" width="9.88671875" style="6" bestFit="1" customWidth="1"/>
    <col min="10761" max="10761" width="12" style="6" bestFit="1" customWidth="1"/>
    <col min="10762" max="10762" width="10.33203125" style="6" bestFit="1" customWidth="1"/>
    <col min="10763" max="10763" width="12.33203125" style="6" bestFit="1" customWidth="1"/>
    <col min="10764" max="11014" width="9.109375" style="6"/>
    <col min="11015" max="11016" width="9.88671875" style="6" bestFit="1" customWidth="1"/>
    <col min="11017" max="11017" width="12" style="6" bestFit="1" customWidth="1"/>
    <col min="11018" max="11018" width="10.33203125" style="6" bestFit="1" customWidth="1"/>
    <col min="11019" max="11019" width="12.33203125" style="6" bestFit="1" customWidth="1"/>
    <col min="11020" max="11270" width="9.109375" style="6"/>
    <col min="11271" max="11272" width="9.88671875" style="6" bestFit="1" customWidth="1"/>
    <col min="11273" max="11273" width="12" style="6" bestFit="1" customWidth="1"/>
    <col min="11274" max="11274" width="10.33203125" style="6" bestFit="1" customWidth="1"/>
    <col min="11275" max="11275" width="12.33203125" style="6" bestFit="1" customWidth="1"/>
    <col min="11276" max="11526" width="9.109375" style="6"/>
    <col min="11527" max="11528" width="9.88671875" style="6" bestFit="1" customWidth="1"/>
    <col min="11529" max="11529" width="12" style="6" bestFit="1" customWidth="1"/>
    <col min="11530" max="11530" width="10.33203125" style="6" bestFit="1" customWidth="1"/>
    <col min="11531" max="11531" width="12.33203125" style="6" bestFit="1" customWidth="1"/>
    <col min="11532" max="11782" width="9.109375" style="6"/>
    <col min="11783" max="11784" width="9.88671875" style="6" bestFit="1" customWidth="1"/>
    <col min="11785" max="11785" width="12" style="6" bestFit="1" customWidth="1"/>
    <col min="11786" max="11786" width="10.33203125" style="6" bestFit="1" customWidth="1"/>
    <col min="11787" max="11787" width="12.33203125" style="6" bestFit="1" customWidth="1"/>
    <col min="11788" max="12038" width="9.109375" style="6"/>
    <col min="12039" max="12040" width="9.88671875" style="6" bestFit="1" customWidth="1"/>
    <col min="12041" max="12041" width="12" style="6" bestFit="1" customWidth="1"/>
    <col min="12042" max="12042" width="10.33203125" style="6" bestFit="1" customWidth="1"/>
    <col min="12043" max="12043" width="12.33203125" style="6" bestFit="1" customWidth="1"/>
    <col min="12044" max="12294" width="9.109375" style="6"/>
    <col min="12295" max="12296" width="9.88671875" style="6" bestFit="1" customWidth="1"/>
    <col min="12297" max="12297" width="12" style="6" bestFit="1" customWidth="1"/>
    <col min="12298" max="12298" width="10.33203125" style="6" bestFit="1" customWidth="1"/>
    <col min="12299" max="12299" width="12.33203125" style="6" bestFit="1" customWidth="1"/>
    <col min="12300" max="12550" width="9.109375" style="6"/>
    <col min="12551" max="12552" width="9.88671875" style="6" bestFit="1" customWidth="1"/>
    <col min="12553" max="12553" width="12" style="6" bestFit="1" customWidth="1"/>
    <col min="12554" max="12554" width="10.33203125" style="6" bestFit="1" customWidth="1"/>
    <col min="12555" max="12555" width="12.33203125" style="6" bestFit="1" customWidth="1"/>
    <col min="12556" max="12806" width="9.109375" style="6"/>
    <col min="12807" max="12808" width="9.88671875" style="6" bestFit="1" customWidth="1"/>
    <col min="12809" max="12809" width="12" style="6" bestFit="1" customWidth="1"/>
    <col min="12810" max="12810" width="10.33203125" style="6" bestFit="1" customWidth="1"/>
    <col min="12811" max="12811" width="12.33203125" style="6" bestFit="1" customWidth="1"/>
    <col min="12812" max="13062" width="9.109375" style="6"/>
    <col min="13063" max="13064" width="9.88671875" style="6" bestFit="1" customWidth="1"/>
    <col min="13065" max="13065" width="12" style="6" bestFit="1" customWidth="1"/>
    <col min="13066" max="13066" width="10.33203125" style="6" bestFit="1" customWidth="1"/>
    <col min="13067" max="13067" width="12.33203125" style="6" bestFit="1" customWidth="1"/>
    <col min="13068" max="13318" width="9.109375" style="6"/>
    <col min="13319" max="13320" width="9.88671875" style="6" bestFit="1" customWidth="1"/>
    <col min="13321" max="13321" width="12" style="6" bestFit="1" customWidth="1"/>
    <col min="13322" max="13322" width="10.33203125" style="6" bestFit="1" customWidth="1"/>
    <col min="13323" max="13323" width="12.33203125" style="6" bestFit="1" customWidth="1"/>
    <col min="13324" max="13574" width="9.109375" style="6"/>
    <col min="13575" max="13576" width="9.88671875" style="6" bestFit="1" customWidth="1"/>
    <col min="13577" max="13577" width="12" style="6" bestFit="1" customWidth="1"/>
    <col min="13578" max="13578" width="10.33203125" style="6" bestFit="1" customWidth="1"/>
    <col min="13579" max="13579" width="12.33203125" style="6" bestFit="1" customWidth="1"/>
    <col min="13580" max="13830" width="9.109375" style="6"/>
    <col min="13831" max="13832" width="9.88671875" style="6" bestFit="1" customWidth="1"/>
    <col min="13833" max="13833" width="12" style="6" bestFit="1" customWidth="1"/>
    <col min="13834" max="13834" width="10.33203125" style="6" bestFit="1" customWidth="1"/>
    <col min="13835" max="13835" width="12.33203125" style="6" bestFit="1" customWidth="1"/>
    <col min="13836" max="14086" width="9.109375" style="6"/>
    <col min="14087" max="14088" width="9.88671875" style="6" bestFit="1" customWidth="1"/>
    <col min="14089" max="14089" width="12" style="6" bestFit="1" customWidth="1"/>
    <col min="14090" max="14090" width="10.33203125" style="6" bestFit="1" customWidth="1"/>
    <col min="14091" max="14091" width="12.33203125" style="6" bestFit="1" customWidth="1"/>
    <col min="14092" max="14342" width="9.109375" style="6"/>
    <col min="14343" max="14344" width="9.88671875" style="6" bestFit="1" customWidth="1"/>
    <col min="14345" max="14345" width="12" style="6" bestFit="1" customWidth="1"/>
    <col min="14346" max="14346" width="10.33203125" style="6" bestFit="1" customWidth="1"/>
    <col min="14347" max="14347" width="12.33203125" style="6" bestFit="1" customWidth="1"/>
    <col min="14348" max="14598" width="9.109375" style="6"/>
    <col min="14599" max="14600" width="9.88671875" style="6" bestFit="1" customWidth="1"/>
    <col min="14601" max="14601" width="12" style="6" bestFit="1" customWidth="1"/>
    <col min="14602" max="14602" width="10.33203125" style="6" bestFit="1" customWidth="1"/>
    <col min="14603" max="14603" width="12.33203125" style="6" bestFit="1" customWidth="1"/>
    <col min="14604" max="14854" width="9.109375" style="6"/>
    <col min="14855" max="14856" width="9.88671875" style="6" bestFit="1" customWidth="1"/>
    <col min="14857" max="14857" width="12" style="6" bestFit="1" customWidth="1"/>
    <col min="14858" max="14858" width="10.33203125" style="6" bestFit="1" customWidth="1"/>
    <col min="14859" max="14859" width="12.33203125" style="6" bestFit="1" customWidth="1"/>
    <col min="14860" max="15110" width="9.109375" style="6"/>
    <col min="15111" max="15112" width="9.88671875" style="6" bestFit="1" customWidth="1"/>
    <col min="15113" max="15113" width="12" style="6" bestFit="1" customWidth="1"/>
    <col min="15114" max="15114" width="10.33203125" style="6" bestFit="1" customWidth="1"/>
    <col min="15115" max="15115" width="12.33203125" style="6" bestFit="1" customWidth="1"/>
    <col min="15116" max="15366" width="9.109375" style="6"/>
    <col min="15367" max="15368" width="9.88671875" style="6" bestFit="1" customWidth="1"/>
    <col min="15369" max="15369" width="12" style="6" bestFit="1" customWidth="1"/>
    <col min="15370" max="15370" width="10.33203125" style="6" bestFit="1" customWidth="1"/>
    <col min="15371" max="15371" width="12.33203125" style="6" bestFit="1" customWidth="1"/>
    <col min="15372" max="15622" width="9.109375" style="6"/>
    <col min="15623" max="15624" width="9.88671875" style="6" bestFit="1" customWidth="1"/>
    <col min="15625" max="15625" width="12" style="6" bestFit="1" customWidth="1"/>
    <col min="15626" max="15626" width="10.33203125" style="6" bestFit="1" customWidth="1"/>
    <col min="15627" max="15627" width="12.33203125" style="6" bestFit="1" customWidth="1"/>
    <col min="15628" max="15878" width="9.109375" style="6"/>
    <col min="15879" max="15880" width="9.88671875" style="6" bestFit="1" customWidth="1"/>
    <col min="15881" max="15881" width="12" style="6" bestFit="1" customWidth="1"/>
    <col min="15882" max="15882" width="10.33203125" style="6" bestFit="1" customWidth="1"/>
    <col min="15883" max="15883" width="12.33203125" style="6" bestFit="1" customWidth="1"/>
    <col min="15884" max="16134" width="9.109375" style="6"/>
    <col min="16135" max="16136" width="9.88671875" style="6" bestFit="1" customWidth="1"/>
    <col min="16137" max="16137" width="12" style="6" bestFit="1" customWidth="1"/>
    <col min="16138" max="16138" width="10.33203125" style="6" bestFit="1" customWidth="1"/>
    <col min="16139" max="16139" width="12.33203125" style="6" bestFit="1" customWidth="1"/>
    <col min="16140" max="16384" width="9.109375" style="6"/>
  </cols>
  <sheetData>
    <row r="1" spans="1:9" ht="12.75" customHeight="1">
      <c r="A1" s="205" t="s">
        <v>180</v>
      </c>
      <c r="B1" s="222"/>
      <c r="C1" s="222"/>
      <c r="D1" s="222"/>
      <c r="E1" s="222"/>
      <c r="F1" s="222"/>
      <c r="G1" s="222"/>
      <c r="H1" s="222"/>
    </row>
    <row r="2" spans="1:9" ht="12.75" customHeight="1">
      <c r="A2" s="204" t="s">
        <v>297</v>
      </c>
      <c r="B2" s="176"/>
      <c r="C2" s="176"/>
      <c r="D2" s="176"/>
      <c r="E2" s="176"/>
      <c r="F2" s="176"/>
      <c r="G2" s="176"/>
      <c r="H2" s="176"/>
    </row>
    <row r="3" spans="1:9">
      <c r="A3" s="226" t="s">
        <v>12</v>
      </c>
      <c r="B3" s="227"/>
      <c r="C3" s="227"/>
      <c r="D3" s="227"/>
      <c r="E3" s="227"/>
      <c r="F3" s="227"/>
      <c r="G3" s="227"/>
      <c r="H3" s="227"/>
      <c r="I3" s="186"/>
    </row>
    <row r="4" spans="1:9">
      <c r="A4" s="214" t="s">
        <v>292</v>
      </c>
      <c r="B4" s="182"/>
      <c r="C4" s="182"/>
      <c r="D4" s="182"/>
      <c r="E4" s="182"/>
      <c r="F4" s="182"/>
      <c r="G4" s="182"/>
      <c r="H4" s="182"/>
      <c r="I4" s="183"/>
    </row>
    <row r="5" spans="1:9" ht="41.4" thickBot="1">
      <c r="A5" s="223" t="s">
        <v>2</v>
      </c>
      <c r="B5" s="224"/>
      <c r="C5" s="224"/>
      <c r="D5" s="224"/>
      <c r="E5" s="224"/>
      <c r="F5" s="225"/>
      <c r="G5" s="8" t="s">
        <v>6</v>
      </c>
      <c r="H5" s="36" t="s">
        <v>229</v>
      </c>
      <c r="I5" s="36" t="s">
        <v>224</v>
      </c>
    </row>
    <row r="6" spans="1:9">
      <c r="A6" s="228">
        <v>1</v>
      </c>
      <c r="B6" s="229"/>
      <c r="C6" s="229"/>
      <c r="D6" s="229"/>
      <c r="E6" s="229"/>
      <c r="F6" s="230"/>
      <c r="G6" s="9">
        <v>2</v>
      </c>
      <c r="H6" s="37" t="s">
        <v>7</v>
      </c>
      <c r="I6" s="37" t="s">
        <v>8</v>
      </c>
    </row>
    <row r="7" spans="1:9">
      <c r="A7" s="211" t="s">
        <v>134</v>
      </c>
      <c r="B7" s="212"/>
      <c r="C7" s="212"/>
      <c r="D7" s="212"/>
      <c r="E7" s="212"/>
      <c r="F7" s="212"/>
      <c r="G7" s="212"/>
      <c r="H7" s="212"/>
      <c r="I7" s="212"/>
    </row>
    <row r="8" spans="1:9">
      <c r="A8" s="209" t="s">
        <v>127</v>
      </c>
      <c r="B8" s="209"/>
      <c r="C8" s="209"/>
      <c r="D8" s="209"/>
      <c r="E8" s="209"/>
      <c r="F8" s="209"/>
      <c r="G8" s="10">
        <v>1</v>
      </c>
      <c r="H8" s="38">
        <v>0</v>
      </c>
      <c r="I8" s="38">
        <v>0</v>
      </c>
    </row>
    <row r="9" spans="1:9">
      <c r="A9" s="206" t="s">
        <v>128</v>
      </c>
      <c r="B9" s="206"/>
      <c r="C9" s="206"/>
      <c r="D9" s="206"/>
      <c r="E9" s="206"/>
      <c r="F9" s="206"/>
      <c r="G9" s="11">
        <v>2</v>
      </c>
      <c r="H9" s="39">
        <v>0</v>
      </c>
      <c r="I9" s="39">
        <v>0</v>
      </c>
    </row>
    <row r="10" spans="1:9">
      <c r="A10" s="206" t="s">
        <v>129</v>
      </c>
      <c r="B10" s="206"/>
      <c r="C10" s="206"/>
      <c r="D10" s="206"/>
      <c r="E10" s="206"/>
      <c r="F10" s="206"/>
      <c r="G10" s="11">
        <v>3</v>
      </c>
      <c r="H10" s="39">
        <v>0</v>
      </c>
      <c r="I10" s="39">
        <v>0</v>
      </c>
    </row>
    <row r="11" spans="1:9">
      <c r="A11" s="206" t="s">
        <v>130</v>
      </c>
      <c r="B11" s="206"/>
      <c r="C11" s="206"/>
      <c r="D11" s="206"/>
      <c r="E11" s="206"/>
      <c r="F11" s="206"/>
      <c r="G11" s="11">
        <v>4</v>
      </c>
      <c r="H11" s="39">
        <v>0</v>
      </c>
      <c r="I11" s="39">
        <v>0</v>
      </c>
    </row>
    <row r="12" spans="1:9">
      <c r="A12" s="206" t="s">
        <v>131</v>
      </c>
      <c r="B12" s="206"/>
      <c r="C12" s="206"/>
      <c r="D12" s="206"/>
      <c r="E12" s="206"/>
      <c r="F12" s="206"/>
      <c r="G12" s="11">
        <v>5</v>
      </c>
      <c r="H12" s="39">
        <v>0</v>
      </c>
      <c r="I12" s="39">
        <v>0</v>
      </c>
    </row>
    <row r="13" spans="1:9" ht="22.5" customHeight="1">
      <c r="A13" s="206" t="s">
        <v>151</v>
      </c>
      <c r="B13" s="206"/>
      <c r="C13" s="206"/>
      <c r="D13" s="206"/>
      <c r="E13" s="206"/>
      <c r="F13" s="206"/>
      <c r="G13" s="11">
        <v>6</v>
      </c>
      <c r="H13" s="39">
        <v>0</v>
      </c>
      <c r="I13" s="39">
        <v>0</v>
      </c>
    </row>
    <row r="14" spans="1:9">
      <c r="A14" s="206" t="s">
        <v>132</v>
      </c>
      <c r="B14" s="206"/>
      <c r="C14" s="206"/>
      <c r="D14" s="206"/>
      <c r="E14" s="206"/>
      <c r="F14" s="206"/>
      <c r="G14" s="11">
        <v>7</v>
      </c>
      <c r="H14" s="39">
        <v>0</v>
      </c>
      <c r="I14" s="39">
        <v>0</v>
      </c>
    </row>
    <row r="15" spans="1:9">
      <c r="A15" s="231" t="s">
        <v>133</v>
      </c>
      <c r="B15" s="231"/>
      <c r="C15" s="231"/>
      <c r="D15" s="231"/>
      <c r="E15" s="231"/>
      <c r="F15" s="231"/>
      <c r="G15" s="12">
        <v>8</v>
      </c>
      <c r="H15" s="39">
        <v>0</v>
      </c>
      <c r="I15" s="39">
        <v>0</v>
      </c>
    </row>
    <row r="16" spans="1:9">
      <c r="A16" s="211" t="s">
        <v>135</v>
      </c>
      <c r="B16" s="212"/>
      <c r="C16" s="212"/>
      <c r="D16" s="212"/>
      <c r="E16" s="212"/>
      <c r="F16" s="212"/>
      <c r="G16" s="212"/>
      <c r="H16" s="212"/>
      <c r="I16" s="212"/>
    </row>
    <row r="17" spans="1:9">
      <c r="A17" s="209" t="s">
        <v>136</v>
      </c>
      <c r="B17" s="209"/>
      <c r="C17" s="209"/>
      <c r="D17" s="209"/>
      <c r="E17" s="209"/>
      <c r="F17" s="209"/>
      <c r="G17" s="10">
        <v>9</v>
      </c>
      <c r="H17" s="38">
        <v>631269911</v>
      </c>
      <c r="I17" s="38">
        <v>531405655</v>
      </c>
    </row>
    <row r="18" spans="1:9">
      <c r="A18" s="206" t="s">
        <v>137</v>
      </c>
      <c r="B18" s="206"/>
      <c r="C18" s="206"/>
      <c r="D18" s="206"/>
      <c r="E18" s="206"/>
      <c r="F18" s="206"/>
      <c r="G18" s="11"/>
      <c r="H18" s="105">
        <v>0</v>
      </c>
      <c r="I18" s="105">
        <v>0</v>
      </c>
    </row>
    <row r="19" spans="1:9">
      <c r="A19" s="206" t="s">
        <v>138</v>
      </c>
      <c r="B19" s="206"/>
      <c r="C19" s="206"/>
      <c r="D19" s="206"/>
      <c r="E19" s="206"/>
      <c r="F19" s="206"/>
      <c r="G19" s="11">
        <v>10</v>
      </c>
      <c r="H19" s="105">
        <v>-124294932</v>
      </c>
      <c r="I19" s="105">
        <v>39459356</v>
      </c>
    </row>
    <row r="20" spans="1:9">
      <c r="A20" s="206" t="s">
        <v>139</v>
      </c>
      <c r="B20" s="206"/>
      <c r="C20" s="206"/>
      <c r="D20" s="206"/>
      <c r="E20" s="206"/>
      <c r="F20" s="206"/>
      <c r="G20" s="11">
        <v>11</v>
      </c>
      <c r="H20" s="105">
        <v>51560108</v>
      </c>
      <c r="I20" s="105">
        <v>47447885</v>
      </c>
    </row>
    <row r="21" spans="1:9" ht="23.25" customHeight="1">
      <c r="A21" s="206" t="s">
        <v>140</v>
      </c>
      <c r="B21" s="206"/>
      <c r="C21" s="206"/>
      <c r="D21" s="206"/>
      <c r="E21" s="206"/>
      <c r="F21" s="206"/>
      <c r="G21" s="11">
        <v>12</v>
      </c>
      <c r="H21" s="105">
        <v>28046188</v>
      </c>
      <c r="I21" s="105">
        <v>-140225954</v>
      </c>
    </row>
    <row r="22" spans="1:9">
      <c r="A22" s="206" t="s">
        <v>141</v>
      </c>
      <c r="B22" s="206"/>
      <c r="C22" s="206"/>
      <c r="D22" s="206"/>
      <c r="E22" s="206"/>
      <c r="F22" s="206"/>
      <c r="G22" s="11">
        <v>13</v>
      </c>
      <c r="H22" s="105">
        <v>152416</v>
      </c>
      <c r="I22" s="105">
        <v>-64818</v>
      </c>
    </row>
    <row r="23" spans="1:9">
      <c r="A23" s="206" t="s">
        <v>142</v>
      </c>
      <c r="B23" s="206"/>
      <c r="C23" s="206"/>
      <c r="D23" s="206"/>
      <c r="E23" s="206"/>
      <c r="F23" s="206"/>
      <c r="G23" s="11">
        <v>14</v>
      </c>
      <c r="H23" s="105">
        <v>-545099485</v>
      </c>
      <c r="I23" s="105">
        <v>-507065188</v>
      </c>
    </row>
    <row r="24" spans="1:9">
      <c r="A24" s="211" t="s">
        <v>143</v>
      </c>
      <c r="B24" s="212"/>
      <c r="C24" s="212"/>
      <c r="D24" s="212"/>
      <c r="E24" s="212"/>
      <c r="F24" s="212"/>
      <c r="G24" s="212"/>
      <c r="H24" s="212"/>
      <c r="I24" s="212"/>
    </row>
    <row r="25" spans="1:9">
      <c r="A25" s="209" t="s">
        <v>144</v>
      </c>
      <c r="B25" s="209"/>
      <c r="C25" s="209"/>
      <c r="D25" s="209"/>
      <c r="E25" s="209"/>
      <c r="F25" s="209"/>
      <c r="G25" s="10">
        <v>15</v>
      </c>
      <c r="H25" s="38">
        <v>-256046030</v>
      </c>
      <c r="I25" s="38">
        <v>1598059892</v>
      </c>
    </row>
    <row r="26" spans="1:9">
      <c r="A26" s="206" t="s">
        <v>145</v>
      </c>
      <c r="B26" s="206"/>
      <c r="C26" s="206"/>
      <c r="D26" s="206"/>
      <c r="E26" s="206"/>
      <c r="F26" s="206"/>
      <c r="G26" s="11">
        <v>16</v>
      </c>
      <c r="H26" s="105">
        <v>265476883</v>
      </c>
      <c r="I26" s="105">
        <v>-1330679532</v>
      </c>
    </row>
    <row r="27" spans="1:9">
      <c r="A27" s="206" t="s">
        <v>146</v>
      </c>
      <c r="B27" s="206"/>
      <c r="C27" s="206"/>
      <c r="D27" s="206"/>
      <c r="E27" s="206"/>
      <c r="F27" s="206"/>
      <c r="G27" s="11">
        <v>17</v>
      </c>
      <c r="H27" s="105">
        <v>-49049217</v>
      </c>
      <c r="I27" s="105">
        <v>-844063962</v>
      </c>
    </row>
    <row r="28" spans="1:9" ht="25.5" customHeight="1">
      <c r="A28" s="206" t="s">
        <v>147</v>
      </c>
      <c r="B28" s="206"/>
      <c r="C28" s="206"/>
      <c r="D28" s="206"/>
      <c r="E28" s="206"/>
      <c r="F28" s="206"/>
      <c r="G28" s="11">
        <v>18</v>
      </c>
      <c r="H28" s="105">
        <v>-495354997</v>
      </c>
      <c r="I28" s="105">
        <v>1250692806</v>
      </c>
    </row>
    <row r="29" spans="1:9" ht="23.25" customHeight="1">
      <c r="A29" s="206" t="s">
        <v>148</v>
      </c>
      <c r="B29" s="206"/>
      <c r="C29" s="206"/>
      <c r="D29" s="206"/>
      <c r="E29" s="206"/>
      <c r="F29" s="206"/>
      <c r="G29" s="11">
        <v>19</v>
      </c>
      <c r="H29" s="105">
        <v>35605075</v>
      </c>
      <c r="I29" s="105">
        <v>45111043</v>
      </c>
    </row>
    <row r="30" spans="1:9" ht="27.75" customHeight="1">
      <c r="A30" s="206" t="s">
        <v>149</v>
      </c>
      <c r="B30" s="206"/>
      <c r="C30" s="206"/>
      <c r="D30" s="206"/>
      <c r="E30" s="206"/>
      <c r="F30" s="206"/>
      <c r="G30" s="11">
        <v>20</v>
      </c>
      <c r="H30" s="105">
        <v>0</v>
      </c>
      <c r="I30" s="105">
        <v>0</v>
      </c>
    </row>
    <row r="31" spans="1:9" ht="27.75" customHeight="1">
      <c r="A31" s="206" t="s">
        <v>150</v>
      </c>
      <c r="B31" s="206"/>
      <c r="C31" s="206"/>
      <c r="D31" s="206"/>
      <c r="E31" s="206"/>
      <c r="F31" s="206"/>
      <c r="G31" s="11">
        <v>21</v>
      </c>
      <c r="H31" s="105">
        <v>-5000000</v>
      </c>
      <c r="I31" s="105">
        <v>0</v>
      </c>
    </row>
    <row r="32" spans="1:9" ht="29.25" customHeight="1">
      <c r="A32" s="206" t="s">
        <v>152</v>
      </c>
      <c r="B32" s="206"/>
      <c r="C32" s="206"/>
      <c r="D32" s="206"/>
      <c r="E32" s="206"/>
      <c r="F32" s="206"/>
      <c r="G32" s="11">
        <v>22</v>
      </c>
      <c r="H32" s="105">
        <v>17228</v>
      </c>
      <c r="I32" s="105">
        <v>0</v>
      </c>
    </row>
    <row r="33" spans="1:9">
      <c r="A33" s="206" t="s">
        <v>153</v>
      </c>
      <c r="B33" s="206"/>
      <c r="C33" s="206"/>
      <c r="D33" s="206"/>
      <c r="E33" s="206"/>
      <c r="F33" s="206"/>
      <c r="G33" s="11">
        <v>23</v>
      </c>
      <c r="H33" s="105">
        <v>-12381245</v>
      </c>
      <c r="I33" s="105">
        <v>-8978982</v>
      </c>
    </row>
    <row r="34" spans="1:9">
      <c r="A34" s="206" t="s">
        <v>154</v>
      </c>
      <c r="B34" s="206"/>
      <c r="C34" s="206"/>
      <c r="D34" s="206"/>
      <c r="E34" s="206"/>
      <c r="F34" s="206"/>
      <c r="G34" s="11">
        <v>24</v>
      </c>
      <c r="H34" s="105">
        <v>-695124949</v>
      </c>
      <c r="I34" s="105">
        <v>1882014892</v>
      </c>
    </row>
    <row r="35" spans="1:9">
      <c r="A35" s="206" t="s">
        <v>155</v>
      </c>
      <c r="B35" s="206"/>
      <c r="C35" s="206"/>
      <c r="D35" s="206"/>
      <c r="E35" s="206"/>
      <c r="F35" s="206"/>
      <c r="G35" s="11">
        <v>25</v>
      </c>
      <c r="H35" s="105">
        <v>302307512</v>
      </c>
      <c r="I35" s="105">
        <v>1253262408</v>
      </c>
    </row>
    <row r="36" spans="1:9">
      <c r="A36" s="206" t="s">
        <v>156</v>
      </c>
      <c r="B36" s="206"/>
      <c r="C36" s="206"/>
      <c r="D36" s="206"/>
      <c r="E36" s="206"/>
      <c r="F36" s="206"/>
      <c r="G36" s="11">
        <v>26</v>
      </c>
      <c r="H36" s="105">
        <v>27946280</v>
      </c>
      <c r="I36" s="105">
        <v>17678036</v>
      </c>
    </row>
    <row r="37" spans="1:9">
      <c r="A37" s="206" t="s">
        <v>157</v>
      </c>
      <c r="B37" s="206"/>
      <c r="C37" s="206"/>
      <c r="D37" s="206"/>
      <c r="E37" s="206"/>
      <c r="F37" s="206"/>
      <c r="G37" s="11">
        <v>27</v>
      </c>
      <c r="H37" s="105">
        <v>1683882576</v>
      </c>
      <c r="I37" s="105">
        <v>-3325776922</v>
      </c>
    </row>
    <row r="38" spans="1:9">
      <c r="A38" s="206" t="s">
        <v>158</v>
      </c>
      <c r="B38" s="206"/>
      <c r="C38" s="206"/>
      <c r="D38" s="206"/>
      <c r="E38" s="206"/>
      <c r="F38" s="206"/>
      <c r="G38" s="11">
        <v>28</v>
      </c>
      <c r="H38" s="105">
        <v>0</v>
      </c>
      <c r="I38" s="105">
        <v>0</v>
      </c>
    </row>
    <row r="39" spans="1:9">
      <c r="A39" s="206" t="s">
        <v>159</v>
      </c>
      <c r="B39" s="206"/>
      <c r="C39" s="206"/>
      <c r="D39" s="206"/>
      <c r="E39" s="206"/>
      <c r="F39" s="206"/>
      <c r="G39" s="11">
        <v>29</v>
      </c>
      <c r="H39" s="105">
        <v>-55122476</v>
      </c>
      <c r="I39" s="105">
        <v>-54357171</v>
      </c>
    </row>
    <row r="40" spans="1:9">
      <c r="A40" s="206" t="s">
        <v>160</v>
      </c>
      <c r="B40" s="206"/>
      <c r="C40" s="206"/>
      <c r="D40" s="206"/>
      <c r="E40" s="206"/>
      <c r="F40" s="206"/>
      <c r="G40" s="11">
        <v>30</v>
      </c>
      <c r="H40" s="105">
        <v>824363873</v>
      </c>
      <c r="I40" s="105">
        <v>790048885</v>
      </c>
    </row>
    <row r="41" spans="1:9">
      <c r="A41" s="206" t="s">
        <v>161</v>
      </c>
      <c r="B41" s="206"/>
      <c r="C41" s="206"/>
      <c r="D41" s="206"/>
      <c r="E41" s="206"/>
      <c r="F41" s="206"/>
      <c r="G41" s="11">
        <v>31</v>
      </c>
      <c r="H41" s="105">
        <v>27000</v>
      </c>
      <c r="I41" s="105">
        <v>0</v>
      </c>
    </row>
    <row r="42" spans="1:9">
      <c r="A42" s="206" t="s">
        <v>162</v>
      </c>
      <c r="B42" s="206"/>
      <c r="C42" s="206"/>
      <c r="D42" s="206"/>
      <c r="E42" s="206"/>
      <c r="F42" s="206"/>
      <c r="G42" s="11">
        <v>32</v>
      </c>
      <c r="H42" s="105">
        <v>-101562720</v>
      </c>
      <c r="I42" s="105">
        <v>-120049011</v>
      </c>
    </row>
    <row r="43" spans="1:9">
      <c r="A43" s="206" t="s">
        <v>163</v>
      </c>
      <c r="B43" s="206"/>
      <c r="C43" s="206"/>
      <c r="D43" s="206"/>
      <c r="E43" s="206"/>
      <c r="F43" s="206"/>
      <c r="G43" s="11">
        <v>33</v>
      </c>
      <c r="H43" s="105">
        <v>-87649</v>
      </c>
      <c r="I43" s="105">
        <v>-66330933</v>
      </c>
    </row>
    <row r="44" spans="1:9" ht="13.5" customHeight="1">
      <c r="A44" s="210" t="s">
        <v>164</v>
      </c>
      <c r="B44" s="210"/>
      <c r="C44" s="210"/>
      <c r="D44" s="210"/>
      <c r="E44" s="210"/>
      <c r="F44" s="210"/>
      <c r="G44" s="13">
        <v>34</v>
      </c>
      <c r="H44" s="40">
        <f>SUM(H25:H43)+SUM(H17:H23)+SUM(H8:H15)</f>
        <v>1511531350</v>
      </c>
      <c r="I44" s="40">
        <f>SUM(I25:I43)+SUM(I17:I23)+SUM(I8:I15)</f>
        <v>1057588385</v>
      </c>
    </row>
    <row r="45" spans="1:9">
      <c r="A45" s="211" t="s">
        <v>18</v>
      </c>
      <c r="B45" s="212"/>
      <c r="C45" s="212"/>
      <c r="D45" s="212"/>
      <c r="E45" s="212"/>
      <c r="F45" s="212"/>
      <c r="G45" s="212"/>
      <c r="H45" s="212"/>
      <c r="I45" s="212"/>
    </row>
    <row r="46" spans="1:9" ht="24.75" customHeight="1">
      <c r="A46" s="209" t="s">
        <v>165</v>
      </c>
      <c r="B46" s="209"/>
      <c r="C46" s="209"/>
      <c r="D46" s="209"/>
      <c r="E46" s="209"/>
      <c r="F46" s="209"/>
      <c r="G46" s="10">
        <v>35</v>
      </c>
      <c r="H46" s="38">
        <v>-28987704</v>
      </c>
      <c r="I46" s="38">
        <v>-32917734</v>
      </c>
    </row>
    <row r="47" spans="1:9" ht="26.25" customHeight="1">
      <c r="A47" s="206" t="s">
        <v>166</v>
      </c>
      <c r="B47" s="206"/>
      <c r="C47" s="206"/>
      <c r="D47" s="206"/>
      <c r="E47" s="206"/>
      <c r="F47" s="206"/>
      <c r="G47" s="11">
        <v>36</v>
      </c>
      <c r="H47" s="105">
        <v>0</v>
      </c>
      <c r="I47" s="105">
        <v>0</v>
      </c>
    </row>
    <row r="48" spans="1:9" ht="24" customHeight="1">
      <c r="A48" s="206" t="s">
        <v>167</v>
      </c>
      <c r="B48" s="206"/>
      <c r="C48" s="206"/>
      <c r="D48" s="206"/>
      <c r="E48" s="206"/>
      <c r="F48" s="206"/>
      <c r="G48" s="11">
        <v>37</v>
      </c>
      <c r="H48" s="105">
        <v>0</v>
      </c>
      <c r="I48" s="105">
        <v>0</v>
      </c>
    </row>
    <row r="49" spans="1:9">
      <c r="A49" s="206" t="s">
        <v>168</v>
      </c>
      <c r="B49" s="206"/>
      <c r="C49" s="206"/>
      <c r="D49" s="206"/>
      <c r="E49" s="206"/>
      <c r="F49" s="206"/>
      <c r="G49" s="11">
        <v>38</v>
      </c>
      <c r="H49" s="105">
        <v>84544086</v>
      </c>
      <c r="I49" s="105">
        <v>-1703067</v>
      </c>
    </row>
    <row r="50" spans="1:9">
      <c r="A50" s="219" t="s">
        <v>169</v>
      </c>
      <c r="B50" s="219"/>
      <c r="C50" s="219"/>
      <c r="D50" s="219"/>
      <c r="E50" s="219"/>
      <c r="F50" s="219"/>
      <c r="G50" s="14">
        <v>39</v>
      </c>
      <c r="H50" s="105">
        <v>0</v>
      </c>
      <c r="I50" s="105">
        <v>0</v>
      </c>
    </row>
    <row r="51" spans="1:9">
      <c r="A51" s="207" t="s">
        <v>170</v>
      </c>
      <c r="B51" s="207"/>
      <c r="C51" s="207"/>
      <c r="D51" s="207"/>
      <c r="E51" s="207"/>
      <c r="F51" s="208"/>
      <c r="G51" s="15">
        <v>40</v>
      </c>
      <c r="H51" s="40">
        <f>SUM(H46:H50)</f>
        <v>55556382</v>
      </c>
      <c r="I51" s="40">
        <f>SUM(I46:I50)</f>
        <v>-34620801</v>
      </c>
    </row>
    <row r="52" spans="1:9">
      <c r="A52" s="220" t="s">
        <v>19</v>
      </c>
      <c r="B52" s="221"/>
      <c r="C52" s="221"/>
      <c r="D52" s="221"/>
      <c r="E52" s="221"/>
      <c r="F52" s="221"/>
      <c r="G52" s="221"/>
      <c r="H52" s="221"/>
      <c r="I52" s="221"/>
    </row>
    <row r="53" spans="1:9" ht="23.25" customHeight="1">
      <c r="A53" s="206" t="s">
        <v>171</v>
      </c>
      <c r="B53" s="206"/>
      <c r="C53" s="206"/>
      <c r="D53" s="206"/>
      <c r="E53" s="206"/>
      <c r="F53" s="206"/>
      <c r="G53" s="11">
        <v>41</v>
      </c>
      <c r="H53" s="105">
        <v>287205606</v>
      </c>
      <c r="I53" s="105">
        <v>-56794520</v>
      </c>
    </row>
    <row r="54" spans="1:9">
      <c r="A54" s="206" t="s">
        <v>172</v>
      </c>
      <c r="B54" s="206"/>
      <c r="C54" s="206"/>
      <c r="D54" s="206"/>
      <c r="E54" s="206"/>
      <c r="F54" s="206"/>
      <c r="G54" s="11">
        <v>42</v>
      </c>
      <c r="H54" s="105">
        <v>0</v>
      </c>
      <c r="I54" s="105">
        <v>0</v>
      </c>
    </row>
    <row r="55" spans="1:9">
      <c r="A55" s="218" t="s">
        <v>173</v>
      </c>
      <c r="B55" s="218"/>
      <c r="C55" s="218"/>
      <c r="D55" s="218"/>
      <c r="E55" s="218"/>
      <c r="F55" s="218"/>
      <c r="G55" s="11">
        <v>43</v>
      </c>
      <c r="H55" s="105">
        <v>0</v>
      </c>
      <c r="I55" s="105">
        <v>0</v>
      </c>
    </row>
    <row r="56" spans="1:9">
      <c r="A56" s="218" t="s">
        <v>174</v>
      </c>
      <c r="B56" s="218"/>
      <c r="C56" s="218"/>
      <c r="D56" s="218"/>
      <c r="E56" s="218"/>
      <c r="F56" s="218"/>
      <c r="G56" s="11">
        <v>44</v>
      </c>
      <c r="H56" s="105">
        <v>0</v>
      </c>
      <c r="I56" s="105">
        <v>0</v>
      </c>
    </row>
    <row r="57" spans="1:9">
      <c r="A57" s="206" t="s">
        <v>175</v>
      </c>
      <c r="B57" s="206"/>
      <c r="C57" s="206"/>
      <c r="D57" s="206"/>
      <c r="E57" s="206"/>
      <c r="F57" s="206"/>
      <c r="G57" s="11">
        <v>45</v>
      </c>
      <c r="H57" s="105">
        <v>-51620</v>
      </c>
      <c r="I57" s="105">
        <v>-43108</v>
      </c>
    </row>
    <row r="58" spans="1:9">
      <c r="A58" s="206" t="s">
        <v>176</v>
      </c>
      <c r="B58" s="206"/>
      <c r="C58" s="206"/>
      <c r="D58" s="206"/>
      <c r="E58" s="206"/>
      <c r="F58" s="206"/>
      <c r="G58" s="11">
        <v>46</v>
      </c>
      <c r="H58" s="105">
        <v>0</v>
      </c>
      <c r="I58" s="105">
        <v>0</v>
      </c>
    </row>
    <row r="59" spans="1:9">
      <c r="A59" s="215" t="s">
        <v>178</v>
      </c>
      <c r="B59" s="216"/>
      <c r="C59" s="216"/>
      <c r="D59" s="216"/>
      <c r="E59" s="216"/>
      <c r="F59" s="216"/>
      <c r="G59" s="13">
        <v>47</v>
      </c>
      <c r="H59" s="41">
        <f>H53+H54+H55+H56+H57+H58</f>
        <v>287153986</v>
      </c>
      <c r="I59" s="41">
        <f>I53+I54+I55+I56+I57+I58</f>
        <v>-56837628</v>
      </c>
    </row>
    <row r="60" spans="1:9" ht="25.5" customHeight="1">
      <c r="A60" s="215" t="s">
        <v>177</v>
      </c>
      <c r="B60" s="215"/>
      <c r="C60" s="215"/>
      <c r="D60" s="215"/>
      <c r="E60" s="215"/>
      <c r="F60" s="215"/>
      <c r="G60" s="13">
        <v>48</v>
      </c>
      <c r="H60" s="41">
        <f>H44+H51+H59</f>
        <v>1854241718</v>
      </c>
      <c r="I60" s="41">
        <f>I44+I51+I59</f>
        <v>966129956</v>
      </c>
    </row>
    <row r="61" spans="1:9">
      <c r="A61" s="217" t="s">
        <v>230</v>
      </c>
      <c r="B61" s="206"/>
      <c r="C61" s="206"/>
      <c r="D61" s="206"/>
      <c r="E61" s="206"/>
      <c r="F61" s="206"/>
      <c r="G61" s="11">
        <v>49</v>
      </c>
      <c r="H61" s="42">
        <v>21864010707</v>
      </c>
      <c r="I61" s="42">
        <v>23137949964</v>
      </c>
    </row>
    <row r="62" spans="1:9">
      <c r="A62" s="206" t="s">
        <v>179</v>
      </c>
      <c r="B62" s="206"/>
      <c r="C62" s="206"/>
      <c r="D62" s="206"/>
      <c r="E62" s="206"/>
      <c r="F62" s="206"/>
      <c r="G62" s="11">
        <v>50</v>
      </c>
      <c r="H62" s="105">
        <v>20917000</v>
      </c>
      <c r="I62" s="105">
        <v>181944255</v>
      </c>
    </row>
    <row r="63" spans="1:9">
      <c r="A63" s="210" t="s">
        <v>231</v>
      </c>
      <c r="B63" s="213"/>
      <c r="C63" s="213"/>
      <c r="D63" s="213"/>
      <c r="E63" s="213"/>
      <c r="F63" s="213"/>
      <c r="G63" s="15">
        <v>51</v>
      </c>
      <c r="H63" s="40">
        <f>H60+H61+H62</f>
        <v>23739169425</v>
      </c>
      <c r="I63" s="40">
        <f>I60+I61+I62</f>
        <v>24286024175</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oddHeader>&amp;R&amp;"Calibri"&amp;14&amp;K000000INTERNAL USE ONLY - ZABA&amp;1#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abSelected="1" topLeftCell="C15" zoomScale="120" zoomScaleNormal="120" zoomScaleSheetLayoutView="100" workbookViewId="0">
      <selection sqref="A1:R26"/>
    </sheetView>
  </sheetViews>
  <sheetFormatPr defaultRowHeight="13.2"/>
  <cols>
    <col min="1" max="2" width="9.109375" style="16"/>
    <col min="3" max="3" width="20.88671875" style="16" customWidth="1"/>
    <col min="4" max="4" width="9.109375" style="16"/>
    <col min="5" max="5" width="9.109375" style="44" customWidth="1"/>
    <col min="6" max="6" width="10.109375" style="44" customWidth="1"/>
    <col min="7" max="7" width="9.109375" style="44" customWidth="1"/>
    <col min="8" max="9" width="9.88671875" style="44" customWidth="1"/>
    <col min="10" max="18" width="9.109375" style="44" customWidth="1"/>
    <col min="19" max="264" width="9.109375" style="16"/>
    <col min="265" max="265" width="10.109375" style="16" bestFit="1" customWidth="1"/>
    <col min="266" max="269" width="9.109375" style="16"/>
    <col min="270" max="271" width="9.88671875" style="16" bestFit="1" customWidth="1"/>
    <col min="272" max="520" width="9.109375" style="16"/>
    <col min="521" max="521" width="10.109375" style="16" bestFit="1" customWidth="1"/>
    <col min="522" max="525" width="9.109375" style="16"/>
    <col min="526" max="527" width="9.88671875" style="16" bestFit="1" customWidth="1"/>
    <col min="528" max="776" width="9.109375" style="16"/>
    <col min="777" max="777" width="10.109375" style="16" bestFit="1" customWidth="1"/>
    <col min="778" max="781" width="9.109375" style="16"/>
    <col min="782" max="783" width="9.88671875" style="16" bestFit="1" customWidth="1"/>
    <col min="784" max="1032" width="9.109375" style="16"/>
    <col min="1033" max="1033" width="10.109375" style="16" bestFit="1" customWidth="1"/>
    <col min="1034" max="1037" width="9.109375" style="16"/>
    <col min="1038" max="1039" width="9.88671875" style="16" bestFit="1" customWidth="1"/>
    <col min="1040" max="1288" width="9.109375" style="16"/>
    <col min="1289" max="1289" width="10.109375" style="16" bestFit="1" customWidth="1"/>
    <col min="1290" max="1293" width="9.109375" style="16"/>
    <col min="1294" max="1295" width="9.88671875" style="16" bestFit="1" customWidth="1"/>
    <col min="1296" max="1544" width="9.109375" style="16"/>
    <col min="1545" max="1545" width="10.109375" style="16" bestFit="1" customWidth="1"/>
    <col min="1546" max="1549" width="9.109375" style="16"/>
    <col min="1550" max="1551" width="9.88671875" style="16" bestFit="1" customWidth="1"/>
    <col min="1552" max="1800" width="9.109375" style="16"/>
    <col min="1801" max="1801" width="10.109375" style="16" bestFit="1" customWidth="1"/>
    <col min="1802" max="1805" width="9.109375" style="16"/>
    <col min="1806" max="1807" width="9.88671875" style="16" bestFit="1" customWidth="1"/>
    <col min="1808" max="2056" width="9.109375" style="16"/>
    <col min="2057" max="2057" width="10.109375" style="16" bestFit="1" customWidth="1"/>
    <col min="2058" max="2061" width="9.109375" style="16"/>
    <col min="2062" max="2063" width="9.88671875" style="16" bestFit="1" customWidth="1"/>
    <col min="2064" max="2312" width="9.109375" style="16"/>
    <col min="2313" max="2313" width="10.109375" style="16" bestFit="1" customWidth="1"/>
    <col min="2314" max="2317" width="9.109375" style="16"/>
    <col min="2318" max="2319" width="9.88671875" style="16" bestFit="1" customWidth="1"/>
    <col min="2320" max="2568" width="9.109375" style="16"/>
    <col min="2569" max="2569" width="10.109375" style="16" bestFit="1" customWidth="1"/>
    <col min="2570" max="2573" width="9.109375" style="16"/>
    <col min="2574" max="2575" width="9.88671875" style="16" bestFit="1" customWidth="1"/>
    <col min="2576" max="2824" width="9.109375" style="16"/>
    <col min="2825" max="2825" width="10.109375" style="16" bestFit="1" customWidth="1"/>
    <col min="2826" max="2829" width="9.109375" style="16"/>
    <col min="2830" max="2831" width="9.88671875" style="16" bestFit="1" customWidth="1"/>
    <col min="2832" max="3080" width="9.109375" style="16"/>
    <col min="3081" max="3081" width="10.109375" style="16" bestFit="1" customWidth="1"/>
    <col min="3082" max="3085" width="9.109375" style="16"/>
    <col min="3086" max="3087" width="9.88671875" style="16" bestFit="1" customWidth="1"/>
    <col min="3088" max="3336" width="9.109375" style="16"/>
    <col min="3337" max="3337" width="10.109375" style="16" bestFit="1" customWidth="1"/>
    <col min="3338" max="3341" width="9.109375" style="16"/>
    <col min="3342" max="3343" width="9.88671875" style="16" bestFit="1" customWidth="1"/>
    <col min="3344" max="3592" width="9.109375" style="16"/>
    <col min="3593" max="3593" width="10.109375" style="16" bestFit="1" customWidth="1"/>
    <col min="3594" max="3597" width="9.109375" style="16"/>
    <col min="3598" max="3599" width="9.88671875" style="16" bestFit="1" customWidth="1"/>
    <col min="3600" max="3848" width="9.109375" style="16"/>
    <col min="3849" max="3849" width="10.109375" style="16" bestFit="1" customWidth="1"/>
    <col min="3850" max="3853" width="9.109375" style="16"/>
    <col min="3854" max="3855" width="9.88671875" style="16" bestFit="1" customWidth="1"/>
    <col min="3856" max="4104" width="9.109375" style="16"/>
    <col min="4105" max="4105" width="10.109375" style="16" bestFit="1" customWidth="1"/>
    <col min="4106" max="4109" width="9.109375" style="16"/>
    <col min="4110" max="4111" width="9.88671875" style="16" bestFit="1" customWidth="1"/>
    <col min="4112" max="4360" width="9.109375" style="16"/>
    <col min="4361" max="4361" width="10.109375" style="16" bestFit="1" customWidth="1"/>
    <col min="4362" max="4365" width="9.109375" style="16"/>
    <col min="4366" max="4367" width="9.88671875" style="16" bestFit="1" customWidth="1"/>
    <col min="4368" max="4616" width="9.109375" style="16"/>
    <col min="4617" max="4617" width="10.109375" style="16" bestFit="1" customWidth="1"/>
    <col min="4618" max="4621" width="9.109375" style="16"/>
    <col min="4622" max="4623" width="9.88671875" style="16" bestFit="1" customWidth="1"/>
    <col min="4624" max="4872" width="9.109375" style="16"/>
    <col min="4873" max="4873" width="10.109375" style="16" bestFit="1" customWidth="1"/>
    <col min="4874" max="4877" width="9.109375" style="16"/>
    <col min="4878" max="4879" width="9.88671875" style="16" bestFit="1" customWidth="1"/>
    <col min="4880" max="5128" width="9.109375" style="16"/>
    <col min="5129" max="5129" width="10.109375" style="16" bestFit="1" customWidth="1"/>
    <col min="5130" max="5133" width="9.109375" style="16"/>
    <col min="5134" max="5135" width="9.88671875" style="16" bestFit="1" customWidth="1"/>
    <col min="5136" max="5384" width="9.109375" style="16"/>
    <col min="5385" max="5385" width="10.109375" style="16" bestFit="1" customWidth="1"/>
    <col min="5386" max="5389" width="9.109375" style="16"/>
    <col min="5390" max="5391" width="9.88671875" style="16" bestFit="1" customWidth="1"/>
    <col min="5392" max="5640" width="9.109375" style="16"/>
    <col min="5641" max="5641" width="10.109375" style="16" bestFit="1" customWidth="1"/>
    <col min="5642" max="5645" width="9.109375" style="16"/>
    <col min="5646" max="5647" width="9.88671875" style="16" bestFit="1" customWidth="1"/>
    <col min="5648" max="5896" width="9.109375" style="16"/>
    <col min="5897" max="5897" width="10.109375" style="16" bestFit="1" customWidth="1"/>
    <col min="5898" max="5901" width="9.109375" style="16"/>
    <col min="5902" max="5903" width="9.88671875" style="16" bestFit="1" customWidth="1"/>
    <col min="5904" max="6152" width="9.109375" style="16"/>
    <col min="6153" max="6153" width="10.109375" style="16" bestFit="1" customWidth="1"/>
    <col min="6154" max="6157" width="9.109375" style="16"/>
    <col min="6158" max="6159" width="9.88671875" style="16" bestFit="1" customWidth="1"/>
    <col min="6160" max="6408" width="9.109375" style="16"/>
    <col min="6409" max="6409" width="10.109375" style="16" bestFit="1" customWidth="1"/>
    <col min="6410" max="6413" width="9.109375" style="16"/>
    <col min="6414" max="6415" width="9.88671875" style="16" bestFit="1" customWidth="1"/>
    <col min="6416" max="6664" width="9.109375" style="16"/>
    <col min="6665" max="6665" width="10.109375" style="16" bestFit="1" customWidth="1"/>
    <col min="6666" max="6669" width="9.109375" style="16"/>
    <col min="6670" max="6671" width="9.88671875" style="16" bestFit="1" customWidth="1"/>
    <col min="6672" max="6920" width="9.109375" style="16"/>
    <col min="6921" max="6921" width="10.109375" style="16" bestFit="1" customWidth="1"/>
    <col min="6922" max="6925" width="9.109375" style="16"/>
    <col min="6926" max="6927" width="9.88671875" style="16" bestFit="1" customWidth="1"/>
    <col min="6928" max="7176" width="9.109375" style="16"/>
    <col min="7177" max="7177" width="10.109375" style="16" bestFit="1" customWidth="1"/>
    <col min="7178" max="7181" width="9.109375" style="16"/>
    <col min="7182" max="7183" width="9.88671875" style="16" bestFit="1" customWidth="1"/>
    <col min="7184" max="7432" width="9.109375" style="16"/>
    <col min="7433" max="7433" width="10.109375" style="16" bestFit="1" customWidth="1"/>
    <col min="7434" max="7437" width="9.109375" style="16"/>
    <col min="7438" max="7439" width="9.88671875" style="16" bestFit="1" customWidth="1"/>
    <col min="7440" max="7688" width="9.109375" style="16"/>
    <col min="7689" max="7689" width="10.109375" style="16" bestFit="1" customWidth="1"/>
    <col min="7690" max="7693" width="9.109375" style="16"/>
    <col min="7694" max="7695" width="9.88671875" style="16" bestFit="1" customWidth="1"/>
    <col min="7696" max="7944" width="9.109375" style="16"/>
    <col min="7945" max="7945" width="10.109375" style="16" bestFit="1" customWidth="1"/>
    <col min="7946" max="7949" width="9.109375" style="16"/>
    <col min="7950" max="7951" width="9.88671875" style="16" bestFit="1" customWidth="1"/>
    <col min="7952" max="8200" width="9.109375" style="16"/>
    <col min="8201" max="8201" width="10.109375" style="16" bestFit="1" customWidth="1"/>
    <col min="8202" max="8205" width="9.109375" style="16"/>
    <col min="8206" max="8207" width="9.88671875" style="16" bestFit="1" customWidth="1"/>
    <col min="8208" max="8456" width="9.109375" style="16"/>
    <col min="8457" max="8457" width="10.109375" style="16" bestFit="1" customWidth="1"/>
    <col min="8458" max="8461" width="9.109375" style="16"/>
    <col min="8462" max="8463" width="9.88671875" style="16" bestFit="1" customWidth="1"/>
    <col min="8464" max="8712" width="9.109375" style="16"/>
    <col min="8713" max="8713" width="10.109375" style="16" bestFit="1" customWidth="1"/>
    <col min="8714" max="8717" width="9.109375" style="16"/>
    <col min="8718" max="8719" width="9.88671875" style="16" bestFit="1" customWidth="1"/>
    <col min="8720" max="8968" width="9.109375" style="16"/>
    <col min="8969" max="8969" width="10.109375" style="16" bestFit="1" customWidth="1"/>
    <col min="8970" max="8973" width="9.109375" style="16"/>
    <col min="8974" max="8975" width="9.88671875" style="16" bestFit="1" customWidth="1"/>
    <col min="8976" max="9224" width="9.109375" style="16"/>
    <col min="9225" max="9225" width="10.109375" style="16" bestFit="1" customWidth="1"/>
    <col min="9226" max="9229" width="9.109375" style="16"/>
    <col min="9230" max="9231" width="9.88671875" style="16" bestFit="1" customWidth="1"/>
    <col min="9232" max="9480" width="9.109375" style="16"/>
    <col min="9481" max="9481" width="10.109375" style="16" bestFit="1" customWidth="1"/>
    <col min="9482" max="9485" width="9.109375" style="16"/>
    <col min="9486" max="9487" width="9.88671875" style="16" bestFit="1" customWidth="1"/>
    <col min="9488" max="9736" width="9.109375" style="16"/>
    <col min="9737" max="9737" width="10.109375" style="16" bestFit="1" customWidth="1"/>
    <col min="9738" max="9741" width="9.109375" style="16"/>
    <col min="9742" max="9743" width="9.88671875" style="16" bestFit="1" customWidth="1"/>
    <col min="9744" max="9992" width="9.109375" style="16"/>
    <col min="9993" max="9993" width="10.109375" style="16" bestFit="1" customWidth="1"/>
    <col min="9994" max="9997" width="9.109375" style="16"/>
    <col min="9998" max="9999" width="9.88671875" style="16" bestFit="1" customWidth="1"/>
    <col min="10000" max="10248" width="9.109375" style="16"/>
    <col min="10249" max="10249" width="10.109375" style="16" bestFit="1" customWidth="1"/>
    <col min="10250" max="10253" width="9.109375" style="16"/>
    <col min="10254" max="10255" width="9.88671875" style="16" bestFit="1" customWidth="1"/>
    <col min="10256" max="10504" width="9.109375" style="16"/>
    <col min="10505" max="10505" width="10.109375" style="16" bestFit="1" customWidth="1"/>
    <col min="10506" max="10509" width="9.109375" style="16"/>
    <col min="10510" max="10511" width="9.88671875" style="16" bestFit="1" customWidth="1"/>
    <col min="10512" max="10760" width="9.109375" style="16"/>
    <col min="10761" max="10761" width="10.109375" style="16" bestFit="1" customWidth="1"/>
    <col min="10762" max="10765" width="9.109375" style="16"/>
    <col min="10766" max="10767" width="9.88671875" style="16" bestFit="1" customWidth="1"/>
    <col min="10768" max="11016" width="9.109375" style="16"/>
    <col min="11017" max="11017" width="10.109375" style="16" bestFit="1" customWidth="1"/>
    <col min="11018" max="11021" width="9.109375" style="16"/>
    <col min="11022" max="11023" width="9.88671875" style="16" bestFit="1" customWidth="1"/>
    <col min="11024" max="11272" width="9.109375" style="16"/>
    <col min="11273" max="11273" width="10.109375" style="16" bestFit="1" customWidth="1"/>
    <col min="11274" max="11277" width="9.109375" style="16"/>
    <col min="11278" max="11279" width="9.88671875" style="16" bestFit="1" customWidth="1"/>
    <col min="11280" max="11528" width="9.109375" style="16"/>
    <col min="11529" max="11529" width="10.109375" style="16" bestFit="1" customWidth="1"/>
    <col min="11530" max="11533" width="9.109375" style="16"/>
    <col min="11534" max="11535" width="9.88671875" style="16" bestFit="1" customWidth="1"/>
    <col min="11536" max="11784" width="9.109375" style="16"/>
    <col min="11785" max="11785" width="10.109375" style="16" bestFit="1" customWidth="1"/>
    <col min="11786" max="11789" width="9.109375" style="16"/>
    <col min="11790" max="11791" width="9.88671875" style="16" bestFit="1" customWidth="1"/>
    <col min="11792" max="12040" width="9.109375" style="16"/>
    <col min="12041" max="12041" width="10.109375" style="16" bestFit="1" customWidth="1"/>
    <col min="12042" max="12045" width="9.109375" style="16"/>
    <col min="12046" max="12047" width="9.88671875" style="16" bestFit="1" customWidth="1"/>
    <col min="12048" max="12296" width="9.109375" style="16"/>
    <col min="12297" max="12297" width="10.109375" style="16" bestFit="1" customWidth="1"/>
    <col min="12298" max="12301" width="9.109375" style="16"/>
    <col min="12302" max="12303" width="9.88671875" style="16" bestFit="1" customWidth="1"/>
    <col min="12304" max="12552" width="9.109375" style="16"/>
    <col min="12553" max="12553" width="10.109375" style="16" bestFit="1" customWidth="1"/>
    <col min="12554" max="12557" width="9.109375" style="16"/>
    <col min="12558" max="12559" width="9.88671875" style="16" bestFit="1" customWidth="1"/>
    <col min="12560" max="12808" width="9.109375" style="16"/>
    <col min="12809" max="12809" width="10.109375" style="16" bestFit="1" customWidth="1"/>
    <col min="12810" max="12813" width="9.109375" style="16"/>
    <col min="12814" max="12815" width="9.88671875" style="16" bestFit="1" customWidth="1"/>
    <col min="12816" max="13064" width="9.109375" style="16"/>
    <col min="13065" max="13065" width="10.109375" style="16" bestFit="1" customWidth="1"/>
    <col min="13066" max="13069" width="9.109375" style="16"/>
    <col min="13070" max="13071" width="9.88671875" style="16" bestFit="1" customWidth="1"/>
    <col min="13072" max="13320" width="9.109375" style="16"/>
    <col min="13321" max="13321" width="10.109375" style="16" bestFit="1" customWidth="1"/>
    <col min="13322" max="13325" width="9.109375" style="16"/>
    <col min="13326" max="13327" width="9.88671875" style="16" bestFit="1" customWidth="1"/>
    <col min="13328" max="13576" width="9.109375" style="16"/>
    <col min="13577" max="13577" width="10.109375" style="16" bestFit="1" customWidth="1"/>
    <col min="13578" max="13581" width="9.109375" style="16"/>
    <col min="13582" max="13583" width="9.88671875" style="16" bestFit="1" customWidth="1"/>
    <col min="13584" max="13832" width="9.109375" style="16"/>
    <col min="13833" max="13833" width="10.109375" style="16" bestFit="1" customWidth="1"/>
    <col min="13834" max="13837" width="9.109375" style="16"/>
    <col min="13838" max="13839" width="9.88671875" style="16" bestFit="1" customWidth="1"/>
    <col min="13840" max="14088" width="9.109375" style="16"/>
    <col min="14089" max="14089" width="10.109375" style="16" bestFit="1" customWidth="1"/>
    <col min="14090" max="14093" width="9.109375" style="16"/>
    <col min="14094" max="14095" width="9.88671875" style="16" bestFit="1" customWidth="1"/>
    <col min="14096" max="14344" width="9.109375" style="16"/>
    <col min="14345" max="14345" width="10.109375" style="16" bestFit="1" customWidth="1"/>
    <col min="14346" max="14349" width="9.109375" style="16"/>
    <col min="14350" max="14351" width="9.88671875" style="16" bestFit="1" customWidth="1"/>
    <col min="14352" max="14600" width="9.109375" style="16"/>
    <col min="14601" max="14601" width="10.109375" style="16" bestFit="1" customWidth="1"/>
    <col min="14602" max="14605" width="9.109375" style="16"/>
    <col min="14606" max="14607" width="9.88671875" style="16" bestFit="1" customWidth="1"/>
    <col min="14608" max="14856" width="9.109375" style="16"/>
    <col min="14857" max="14857" width="10.109375" style="16" bestFit="1" customWidth="1"/>
    <col min="14858" max="14861" width="9.109375" style="16"/>
    <col min="14862" max="14863" width="9.88671875" style="16" bestFit="1" customWidth="1"/>
    <col min="14864" max="15112" width="9.109375" style="16"/>
    <col min="15113" max="15113" width="10.109375" style="16" bestFit="1" customWidth="1"/>
    <col min="15114" max="15117" width="9.109375" style="16"/>
    <col min="15118" max="15119" width="9.88671875" style="16" bestFit="1" customWidth="1"/>
    <col min="15120" max="15368" width="9.109375" style="16"/>
    <col min="15369" max="15369" width="10.109375" style="16" bestFit="1" customWidth="1"/>
    <col min="15370" max="15373" width="9.109375" style="16"/>
    <col min="15374" max="15375" width="9.88671875" style="16" bestFit="1" customWidth="1"/>
    <col min="15376" max="15624" width="9.109375" style="16"/>
    <col min="15625" max="15625" width="10.109375" style="16" bestFit="1" customWidth="1"/>
    <col min="15626" max="15629" width="9.109375" style="16"/>
    <col min="15630" max="15631" width="9.88671875" style="16" bestFit="1" customWidth="1"/>
    <col min="15632" max="15880" width="9.109375" style="16"/>
    <col min="15881" max="15881" width="10.109375" style="16" bestFit="1" customWidth="1"/>
    <col min="15882" max="15885" width="9.109375" style="16"/>
    <col min="15886" max="15887" width="9.88671875" style="16" bestFit="1" customWidth="1"/>
    <col min="15888" max="16136" width="9.109375" style="16"/>
    <col min="16137" max="16137" width="10.109375" style="16" bestFit="1" customWidth="1"/>
    <col min="16138" max="16141" width="9.109375" style="16"/>
    <col min="16142" max="16143" width="9.88671875" style="16" bestFit="1" customWidth="1"/>
    <col min="16144" max="16384" width="9.109375" style="16"/>
  </cols>
  <sheetData>
    <row r="1" spans="1:27">
      <c r="A1" s="240" t="s">
        <v>9</v>
      </c>
      <c r="B1" s="241"/>
      <c r="C1" s="241"/>
      <c r="D1" s="241"/>
      <c r="E1" s="241"/>
      <c r="F1" s="241"/>
      <c r="G1" s="241"/>
      <c r="H1" s="241"/>
      <c r="I1" s="241"/>
      <c r="J1" s="43"/>
      <c r="K1" s="43"/>
      <c r="L1" s="43"/>
      <c r="M1" s="43"/>
      <c r="N1" s="43"/>
      <c r="O1" s="43"/>
    </row>
    <row r="2" spans="1:27" ht="15.6">
      <c r="A2" s="17"/>
      <c r="B2" s="18"/>
      <c r="C2" s="242" t="s">
        <v>298</v>
      </c>
      <c r="D2" s="242"/>
      <c r="E2" s="45" t="s">
        <v>0</v>
      </c>
      <c r="F2" s="54">
        <v>43921</v>
      </c>
      <c r="G2" s="46"/>
      <c r="H2" s="46"/>
      <c r="I2" s="46"/>
      <c r="J2" s="47"/>
      <c r="K2" s="47"/>
      <c r="L2" s="47"/>
      <c r="M2" s="47"/>
      <c r="N2" s="47"/>
      <c r="O2" s="47"/>
      <c r="R2" s="48" t="s">
        <v>12</v>
      </c>
      <c r="AA2" s="19"/>
    </row>
    <row r="3" spans="1:27" ht="13.5" customHeight="1">
      <c r="A3" s="235" t="s">
        <v>10</v>
      </c>
      <c r="B3" s="236"/>
      <c r="C3" s="236"/>
      <c r="D3" s="235" t="s">
        <v>3</v>
      </c>
      <c r="E3" s="232" t="s">
        <v>11</v>
      </c>
      <c r="F3" s="194"/>
      <c r="G3" s="194"/>
      <c r="H3" s="194"/>
      <c r="I3" s="194"/>
      <c r="J3" s="194"/>
      <c r="K3" s="194"/>
      <c r="L3" s="194"/>
      <c r="M3" s="194"/>
      <c r="N3" s="194"/>
      <c r="O3" s="194"/>
      <c r="P3" s="232" t="s">
        <v>20</v>
      </c>
      <c r="Q3" s="194"/>
      <c r="R3" s="232" t="s">
        <v>192</v>
      </c>
    </row>
    <row r="4" spans="1:27" ht="57.6">
      <c r="A4" s="236"/>
      <c r="B4" s="236"/>
      <c r="C4" s="236"/>
      <c r="D4" s="243"/>
      <c r="E4" s="49" t="s">
        <v>16</v>
      </c>
      <c r="F4" s="49" t="s">
        <v>181</v>
      </c>
      <c r="G4" s="49" t="s">
        <v>182</v>
      </c>
      <c r="H4" s="49" t="s">
        <v>183</v>
      </c>
      <c r="I4" s="49" t="s">
        <v>184</v>
      </c>
      <c r="J4" s="50" t="s">
        <v>185</v>
      </c>
      <c r="K4" s="50" t="s">
        <v>186</v>
      </c>
      <c r="L4" s="50" t="s">
        <v>187</v>
      </c>
      <c r="M4" s="50" t="s">
        <v>188</v>
      </c>
      <c r="N4" s="50" t="s">
        <v>189</v>
      </c>
      <c r="O4" s="50" t="s">
        <v>190</v>
      </c>
      <c r="P4" s="49" t="s">
        <v>184</v>
      </c>
      <c r="Q4" s="49" t="s">
        <v>191</v>
      </c>
      <c r="R4" s="232"/>
    </row>
    <row r="5" spans="1:27">
      <c r="A5" s="237">
        <v>1</v>
      </c>
      <c r="B5" s="237"/>
      <c r="C5" s="237"/>
      <c r="D5" s="20">
        <v>2</v>
      </c>
      <c r="E5" s="49" t="s">
        <v>7</v>
      </c>
      <c r="F5" s="51" t="s">
        <v>8</v>
      </c>
      <c r="G5" s="49" t="s">
        <v>213</v>
      </c>
      <c r="H5" s="51" t="s">
        <v>214</v>
      </c>
      <c r="I5" s="49" t="s">
        <v>215</v>
      </c>
      <c r="J5" s="51" t="s">
        <v>216</v>
      </c>
      <c r="K5" s="51" t="s">
        <v>217</v>
      </c>
      <c r="L5" s="51" t="s">
        <v>13</v>
      </c>
      <c r="M5" s="51" t="s">
        <v>218</v>
      </c>
      <c r="N5" s="51" t="s">
        <v>219</v>
      </c>
      <c r="O5" s="51" t="s">
        <v>220</v>
      </c>
      <c r="P5" s="49" t="s">
        <v>221</v>
      </c>
      <c r="Q5" s="49" t="s">
        <v>222</v>
      </c>
      <c r="R5" s="51" t="s">
        <v>223</v>
      </c>
    </row>
    <row r="6" spans="1:27" ht="12.75" customHeight="1">
      <c r="A6" s="238" t="s">
        <v>193</v>
      </c>
      <c r="B6" s="239"/>
      <c r="C6" s="239"/>
      <c r="D6" s="5">
        <v>1</v>
      </c>
      <c r="E6" s="52">
        <v>6404839100</v>
      </c>
      <c r="F6" s="52">
        <v>3504346432</v>
      </c>
      <c r="G6" s="52">
        <v>0</v>
      </c>
      <c r="H6" s="52">
        <v>12243740</v>
      </c>
      <c r="I6" s="52">
        <v>665305348</v>
      </c>
      <c r="J6" s="52">
        <v>3898631590</v>
      </c>
      <c r="K6" s="52">
        <v>0</v>
      </c>
      <c r="L6" s="52">
        <v>460923205</v>
      </c>
      <c r="M6" s="52">
        <v>-19919748</v>
      </c>
      <c r="N6" s="52">
        <v>1562034830</v>
      </c>
      <c r="O6" s="52">
        <v>0</v>
      </c>
      <c r="P6" s="52">
        <v>0</v>
      </c>
      <c r="Q6" s="52">
        <v>0</v>
      </c>
      <c r="R6" s="53">
        <f>SUM(E6:Q6)</f>
        <v>16488404497</v>
      </c>
    </row>
    <row r="7" spans="1:27" ht="30" customHeight="1">
      <c r="A7" s="233" t="s">
        <v>194</v>
      </c>
      <c r="B7" s="234"/>
      <c r="C7" s="234"/>
      <c r="D7" s="5">
        <v>2</v>
      </c>
      <c r="E7" s="52">
        <v>0</v>
      </c>
      <c r="F7" s="52">
        <v>0</v>
      </c>
      <c r="G7" s="52">
        <v>0</v>
      </c>
      <c r="H7" s="52">
        <v>0</v>
      </c>
      <c r="I7" s="52">
        <v>0</v>
      </c>
      <c r="J7" s="52">
        <v>0</v>
      </c>
      <c r="K7" s="52">
        <v>0</v>
      </c>
      <c r="L7" s="52">
        <v>0</v>
      </c>
      <c r="M7" s="52">
        <v>0</v>
      </c>
      <c r="N7" s="52">
        <v>0</v>
      </c>
      <c r="O7" s="52">
        <v>0</v>
      </c>
      <c r="P7" s="52">
        <v>0</v>
      </c>
      <c r="Q7" s="52">
        <v>0</v>
      </c>
      <c r="R7" s="53">
        <f t="shared" ref="R7:R26" si="0">SUM(E7:Q7)</f>
        <v>0</v>
      </c>
    </row>
    <row r="8" spans="1:27" ht="27" customHeight="1">
      <c r="A8" s="238" t="s">
        <v>195</v>
      </c>
      <c r="B8" s="239"/>
      <c r="C8" s="239"/>
      <c r="D8" s="5">
        <v>3</v>
      </c>
      <c r="E8" s="52">
        <v>0</v>
      </c>
      <c r="F8" s="52">
        <v>0</v>
      </c>
      <c r="G8" s="52">
        <v>0</v>
      </c>
      <c r="H8" s="52">
        <v>0</v>
      </c>
      <c r="I8" s="52">
        <v>0</v>
      </c>
      <c r="J8" s="52">
        <v>0</v>
      </c>
      <c r="K8" s="52">
        <v>0</v>
      </c>
      <c r="L8" s="52">
        <v>0</v>
      </c>
      <c r="M8" s="52">
        <v>0</v>
      </c>
      <c r="N8" s="52">
        <v>0</v>
      </c>
      <c r="O8" s="52">
        <v>0</v>
      </c>
      <c r="P8" s="52">
        <v>0</v>
      </c>
      <c r="Q8" s="52">
        <v>0</v>
      </c>
      <c r="R8" s="53">
        <f>SUM(E8:Q8)</f>
        <v>0</v>
      </c>
    </row>
    <row r="9" spans="1:27" ht="18" customHeight="1">
      <c r="A9" s="233" t="s">
        <v>196</v>
      </c>
      <c r="B9" s="234"/>
      <c r="C9" s="234"/>
      <c r="D9" s="5">
        <v>4</v>
      </c>
      <c r="E9" s="53">
        <f>E6+E7+E8</f>
        <v>6404839100</v>
      </c>
      <c r="F9" s="53">
        <f t="shared" ref="F9:Q9" si="1">F6+F7+F8</f>
        <v>3504346432</v>
      </c>
      <c r="G9" s="53">
        <f t="shared" si="1"/>
        <v>0</v>
      </c>
      <c r="H9" s="53">
        <f t="shared" si="1"/>
        <v>12243740</v>
      </c>
      <c r="I9" s="53">
        <f t="shared" si="1"/>
        <v>665305348</v>
      </c>
      <c r="J9" s="53">
        <f t="shared" si="1"/>
        <v>3898631590</v>
      </c>
      <c r="K9" s="53">
        <f t="shared" si="1"/>
        <v>0</v>
      </c>
      <c r="L9" s="53">
        <f t="shared" si="1"/>
        <v>460923205</v>
      </c>
      <c r="M9" s="53">
        <f t="shared" si="1"/>
        <v>-19919748</v>
      </c>
      <c r="N9" s="53">
        <f t="shared" si="1"/>
        <v>1562034830</v>
      </c>
      <c r="O9" s="53">
        <f t="shared" si="1"/>
        <v>0</v>
      </c>
      <c r="P9" s="53">
        <f t="shared" si="1"/>
        <v>0</v>
      </c>
      <c r="Q9" s="53">
        <f t="shared" si="1"/>
        <v>0</v>
      </c>
      <c r="R9" s="53">
        <f t="shared" si="0"/>
        <v>16488404497</v>
      </c>
    </row>
    <row r="10" spans="1:27" ht="33" customHeight="1">
      <c r="A10" s="233" t="s">
        <v>197</v>
      </c>
      <c r="B10" s="234"/>
      <c r="C10" s="234"/>
      <c r="D10" s="5">
        <v>5</v>
      </c>
      <c r="E10" s="52">
        <v>0</v>
      </c>
      <c r="F10" s="52">
        <v>0</v>
      </c>
      <c r="G10" s="52">
        <v>0</v>
      </c>
      <c r="H10" s="52">
        <v>0</v>
      </c>
      <c r="I10" s="52">
        <v>0</v>
      </c>
      <c r="J10" s="52">
        <v>0</v>
      </c>
      <c r="K10" s="52">
        <v>0</v>
      </c>
      <c r="L10" s="52">
        <v>0</v>
      </c>
      <c r="M10" s="52">
        <v>0</v>
      </c>
      <c r="N10" s="52">
        <v>0</v>
      </c>
      <c r="O10" s="52">
        <v>0</v>
      </c>
      <c r="P10" s="52">
        <v>0</v>
      </c>
      <c r="Q10" s="52">
        <v>0</v>
      </c>
      <c r="R10" s="53">
        <f t="shared" si="0"/>
        <v>0</v>
      </c>
    </row>
    <row r="11" spans="1:27" ht="23.25" customHeight="1">
      <c r="A11" s="233" t="s">
        <v>198</v>
      </c>
      <c r="B11" s="234"/>
      <c r="C11" s="234"/>
      <c r="D11" s="5">
        <v>6</v>
      </c>
      <c r="E11" s="52">
        <v>0</v>
      </c>
      <c r="F11" s="52">
        <v>0</v>
      </c>
      <c r="G11" s="52">
        <v>0</v>
      </c>
      <c r="H11" s="52">
        <v>0</v>
      </c>
      <c r="I11" s="52">
        <v>0</v>
      </c>
      <c r="J11" s="52">
        <v>0</v>
      </c>
      <c r="K11" s="52">
        <v>0</v>
      </c>
      <c r="L11" s="52">
        <v>0</v>
      </c>
      <c r="M11" s="52">
        <v>0</v>
      </c>
      <c r="N11" s="52">
        <v>0</v>
      </c>
      <c r="O11" s="52">
        <v>0</v>
      </c>
      <c r="P11" s="52">
        <v>0</v>
      </c>
      <c r="Q11" s="52">
        <v>0</v>
      </c>
      <c r="R11" s="53">
        <f t="shared" si="0"/>
        <v>0</v>
      </c>
    </row>
    <row r="12" spans="1:27" ht="27" customHeight="1">
      <c r="A12" s="233" t="s">
        <v>199</v>
      </c>
      <c r="B12" s="234"/>
      <c r="C12" s="234"/>
      <c r="D12" s="5">
        <v>7</v>
      </c>
      <c r="E12" s="52">
        <v>0</v>
      </c>
      <c r="F12" s="52">
        <v>0</v>
      </c>
      <c r="G12" s="52">
        <v>0</v>
      </c>
      <c r="H12" s="52">
        <v>0</v>
      </c>
      <c r="I12" s="52">
        <v>0</v>
      </c>
      <c r="J12" s="52">
        <v>0</v>
      </c>
      <c r="K12" s="52">
        <v>0</v>
      </c>
      <c r="L12" s="52">
        <v>0</v>
      </c>
      <c r="M12" s="52">
        <v>0</v>
      </c>
      <c r="N12" s="52">
        <v>0</v>
      </c>
      <c r="O12" s="52">
        <v>0</v>
      </c>
      <c r="P12" s="52">
        <v>0</v>
      </c>
      <c r="Q12" s="52">
        <v>0</v>
      </c>
      <c r="R12" s="53">
        <f t="shared" si="0"/>
        <v>0</v>
      </c>
    </row>
    <row r="13" spans="1:27" ht="24.75" customHeight="1">
      <c r="A13" s="238" t="s">
        <v>200</v>
      </c>
      <c r="B13" s="239"/>
      <c r="C13" s="239"/>
      <c r="D13" s="5">
        <v>8</v>
      </c>
      <c r="E13" s="52">
        <v>0</v>
      </c>
      <c r="F13" s="52">
        <v>0</v>
      </c>
      <c r="G13" s="52">
        <v>0</v>
      </c>
      <c r="H13" s="52">
        <v>0</v>
      </c>
      <c r="I13" s="52">
        <v>0</v>
      </c>
      <c r="J13" s="52">
        <v>0</v>
      </c>
      <c r="K13" s="52">
        <v>0</v>
      </c>
      <c r="L13" s="52">
        <v>0</v>
      </c>
      <c r="M13" s="52">
        <v>0</v>
      </c>
      <c r="N13" s="52">
        <v>0</v>
      </c>
      <c r="O13" s="52">
        <v>0</v>
      </c>
      <c r="P13" s="52">
        <v>0</v>
      </c>
      <c r="Q13" s="52">
        <v>0</v>
      </c>
      <c r="R13" s="53">
        <f t="shared" si="0"/>
        <v>0</v>
      </c>
    </row>
    <row r="14" spans="1:27" ht="12.75" customHeight="1">
      <c r="A14" s="233" t="s">
        <v>201</v>
      </c>
      <c r="B14" s="234"/>
      <c r="C14" s="234"/>
      <c r="D14" s="5">
        <v>9</v>
      </c>
      <c r="E14" s="52">
        <v>0</v>
      </c>
      <c r="F14" s="52">
        <v>0</v>
      </c>
      <c r="G14" s="52">
        <v>0</v>
      </c>
      <c r="H14" s="52">
        <v>0</v>
      </c>
      <c r="I14" s="52">
        <v>0</v>
      </c>
      <c r="J14" s="52">
        <v>0</v>
      </c>
      <c r="K14" s="52">
        <v>0</v>
      </c>
      <c r="L14" s="52">
        <v>0</v>
      </c>
      <c r="M14" s="52">
        <v>0</v>
      </c>
      <c r="N14" s="52">
        <v>0</v>
      </c>
      <c r="O14" s="52">
        <v>0</v>
      </c>
      <c r="P14" s="52">
        <v>0</v>
      </c>
      <c r="Q14" s="52">
        <v>0</v>
      </c>
      <c r="R14" s="53">
        <f t="shared" si="0"/>
        <v>0</v>
      </c>
    </row>
    <row r="15" spans="1:27" ht="24" customHeight="1">
      <c r="A15" s="238" t="s">
        <v>202</v>
      </c>
      <c r="B15" s="239"/>
      <c r="C15" s="239"/>
      <c r="D15" s="5">
        <v>10</v>
      </c>
      <c r="E15" s="52">
        <v>0</v>
      </c>
      <c r="F15" s="52">
        <v>0</v>
      </c>
      <c r="G15" s="52">
        <v>0</v>
      </c>
      <c r="H15" s="52">
        <v>0</v>
      </c>
      <c r="I15" s="52">
        <v>0</v>
      </c>
      <c r="J15" s="52">
        <v>0</v>
      </c>
      <c r="K15" s="52">
        <v>0</v>
      </c>
      <c r="L15" s="52">
        <v>0</v>
      </c>
      <c r="M15" s="52">
        <v>0</v>
      </c>
      <c r="N15" s="52">
        <v>0</v>
      </c>
      <c r="O15" s="52">
        <v>0</v>
      </c>
      <c r="P15" s="52">
        <v>0</v>
      </c>
      <c r="Q15" s="52">
        <v>0</v>
      </c>
      <c r="R15" s="53">
        <f t="shared" si="0"/>
        <v>0</v>
      </c>
    </row>
    <row r="16" spans="1:27" ht="12.75" customHeight="1">
      <c r="A16" s="233" t="s">
        <v>203</v>
      </c>
      <c r="B16" s="234"/>
      <c r="C16" s="234"/>
      <c r="D16" s="5">
        <v>11</v>
      </c>
      <c r="E16" s="52">
        <v>0</v>
      </c>
      <c r="F16" s="52">
        <v>0</v>
      </c>
      <c r="G16" s="52">
        <v>0</v>
      </c>
      <c r="H16" s="52">
        <v>0</v>
      </c>
      <c r="I16" s="52">
        <v>0</v>
      </c>
      <c r="J16" s="52">
        <v>0</v>
      </c>
      <c r="K16" s="52">
        <v>0</v>
      </c>
      <c r="L16" s="52">
        <v>0</v>
      </c>
      <c r="M16" s="52">
        <v>0</v>
      </c>
      <c r="N16" s="52">
        <v>0</v>
      </c>
      <c r="O16" s="52">
        <v>0</v>
      </c>
      <c r="P16" s="52">
        <v>0</v>
      </c>
      <c r="Q16" s="52">
        <v>0</v>
      </c>
      <c r="R16" s="53">
        <f t="shared" si="0"/>
        <v>0</v>
      </c>
    </row>
    <row r="17" spans="1:18" ht="12.75" customHeight="1">
      <c r="A17" s="233" t="s">
        <v>21</v>
      </c>
      <c r="B17" s="234"/>
      <c r="C17" s="234"/>
      <c r="D17" s="5">
        <v>12</v>
      </c>
      <c r="E17" s="52">
        <v>0</v>
      </c>
      <c r="F17" s="52">
        <v>0</v>
      </c>
      <c r="G17" s="52">
        <v>0</v>
      </c>
      <c r="H17" s="52">
        <v>0</v>
      </c>
      <c r="I17" s="52">
        <v>0</v>
      </c>
      <c r="J17" s="52">
        <v>0</v>
      </c>
      <c r="K17" s="52">
        <v>0</v>
      </c>
      <c r="L17" s="52">
        <v>0</v>
      </c>
      <c r="M17" s="52">
        <v>0</v>
      </c>
      <c r="N17" s="52">
        <v>0</v>
      </c>
      <c r="O17" s="52">
        <v>0</v>
      </c>
      <c r="P17" s="52">
        <v>0</v>
      </c>
      <c r="Q17" s="52">
        <v>0</v>
      </c>
      <c r="R17" s="53">
        <f t="shared" si="0"/>
        <v>0</v>
      </c>
    </row>
    <row r="18" spans="1:18" ht="12.75" customHeight="1">
      <c r="A18" s="233" t="s">
        <v>204</v>
      </c>
      <c r="B18" s="234"/>
      <c r="C18" s="234"/>
      <c r="D18" s="5">
        <v>13</v>
      </c>
      <c r="E18" s="52">
        <v>0</v>
      </c>
      <c r="F18" s="52">
        <v>0</v>
      </c>
      <c r="G18" s="52">
        <v>0</v>
      </c>
      <c r="H18" s="52">
        <v>0</v>
      </c>
      <c r="I18" s="52">
        <v>0</v>
      </c>
      <c r="J18" s="52">
        <v>0</v>
      </c>
      <c r="K18" s="52">
        <v>0</v>
      </c>
      <c r="L18" s="52">
        <v>0</v>
      </c>
      <c r="M18" s="52">
        <v>0</v>
      </c>
      <c r="N18" s="52">
        <v>0</v>
      </c>
      <c r="O18" s="52">
        <v>0</v>
      </c>
      <c r="P18" s="52">
        <v>0</v>
      </c>
      <c r="Q18" s="52">
        <v>0</v>
      </c>
      <c r="R18" s="53">
        <f t="shared" si="0"/>
        <v>0</v>
      </c>
    </row>
    <row r="19" spans="1:18" ht="24" customHeight="1">
      <c r="A19" s="233" t="s">
        <v>205</v>
      </c>
      <c r="B19" s="234"/>
      <c r="C19" s="234"/>
      <c r="D19" s="5">
        <v>14</v>
      </c>
      <c r="E19" s="52">
        <v>0</v>
      </c>
      <c r="F19" s="52">
        <v>0</v>
      </c>
      <c r="G19" s="52">
        <v>0</v>
      </c>
      <c r="H19" s="52">
        <v>0</v>
      </c>
      <c r="I19" s="52">
        <v>0</v>
      </c>
      <c r="J19" s="52">
        <v>0</v>
      </c>
      <c r="K19" s="52">
        <v>0</v>
      </c>
      <c r="L19" s="52">
        <v>0</v>
      </c>
      <c r="M19" s="52">
        <v>0</v>
      </c>
      <c r="N19" s="52">
        <v>0</v>
      </c>
      <c r="O19" s="52">
        <v>0</v>
      </c>
      <c r="P19" s="52">
        <v>0</v>
      </c>
      <c r="Q19" s="52">
        <v>0</v>
      </c>
      <c r="R19" s="53">
        <f t="shared" si="0"/>
        <v>0</v>
      </c>
    </row>
    <row r="20" spans="1:18" ht="24" customHeight="1">
      <c r="A20" s="233" t="s">
        <v>206</v>
      </c>
      <c r="B20" s="234"/>
      <c r="C20" s="234"/>
      <c r="D20" s="5">
        <v>15</v>
      </c>
      <c r="E20" s="52">
        <v>0</v>
      </c>
      <c r="F20" s="52">
        <v>0</v>
      </c>
      <c r="G20" s="52">
        <v>0</v>
      </c>
      <c r="H20" s="52">
        <v>0</v>
      </c>
      <c r="I20" s="52">
        <v>0</v>
      </c>
      <c r="J20" s="52">
        <v>0</v>
      </c>
      <c r="K20" s="52">
        <v>0</v>
      </c>
      <c r="L20" s="52">
        <v>0</v>
      </c>
      <c r="M20" s="52">
        <v>0</v>
      </c>
      <c r="N20" s="52">
        <v>0</v>
      </c>
      <c r="O20" s="52">
        <v>0</v>
      </c>
      <c r="P20" s="52">
        <v>0</v>
      </c>
      <c r="Q20" s="52">
        <v>0</v>
      </c>
      <c r="R20" s="53">
        <f t="shared" si="0"/>
        <v>0</v>
      </c>
    </row>
    <row r="21" spans="1:18" ht="20.25" customHeight="1">
      <c r="A21" s="238" t="s">
        <v>207</v>
      </c>
      <c r="B21" s="239"/>
      <c r="C21" s="239"/>
      <c r="D21" s="5">
        <v>16</v>
      </c>
      <c r="E21" s="52">
        <v>0</v>
      </c>
      <c r="F21" s="52">
        <v>0</v>
      </c>
      <c r="G21" s="52">
        <v>0</v>
      </c>
      <c r="H21" s="52">
        <v>0</v>
      </c>
      <c r="I21" s="52">
        <v>0</v>
      </c>
      <c r="J21" s="30">
        <v>1562034830</v>
      </c>
      <c r="K21" s="52">
        <v>0</v>
      </c>
      <c r="L21" s="52">
        <v>0</v>
      </c>
      <c r="M21" s="52">
        <v>0</v>
      </c>
      <c r="N21" s="30">
        <v>-1562034830</v>
      </c>
      <c r="O21" s="52">
        <v>0</v>
      </c>
      <c r="P21" s="52">
        <v>0</v>
      </c>
      <c r="Q21" s="52">
        <v>0</v>
      </c>
      <c r="R21" s="53">
        <f t="shared" si="0"/>
        <v>0</v>
      </c>
    </row>
    <row r="22" spans="1:18" ht="20.25" customHeight="1">
      <c r="A22" s="238" t="s">
        <v>209</v>
      </c>
      <c r="B22" s="239"/>
      <c r="C22" s="239"/>
      <c r="D22" s="5">
        <v>17</v>
      </c>
      <c r="E22" s="52">
        <v>0</v>
      </c>
      <c r="F22" s="52">
        <v>0</v>
      </c>
      <c r="G22" s="52">
        <v>0</v>
      </c>
      <c r="H22" s="52">
        <v>0</v>
      </c>
      <c r="I22" s="52">
        <v>0</v>
      </c>
      <c r="J22" s="52">
        <v>0</v>
      </c>
      <c r="K22" s="52">
        <v>0</v>
      </c>
      <c r="L22" s="52">
        <v>0</v>
      </c>
      <c r="M22" s="52">
        <v>0</v>
      </c>
      <c r="N22" s="52">
        <v>0</v>
      </c>
      <c r="O22" s="52">
        <v>0</v>
      </c>
      <c r="P22" s="52">
        <v>0</v>
      </c>
      <c r="Q22" s="52">
        <v>0</v>
      </c>
      <c r="R22" s="53">
        <f t="shared" si="0"/>
        <v>0</v>
      </c>
    </row>
    <row r="23" spans="1:18" ht="20.25" customHeight="1">
      <c r="A23" s="238" t="s">
        <v>210</v>
      </c>
      <c r="B23" s="239"/>
      <c r="C23" s="239"/>
      <c r="D23" s="5">
        <v>18</v>
      </c>
      <c r="E23" s="52">
        <v>0</v>
      </c>
      <c r="F23" s="52">
        <v>0</v>
      </c>
      <c r="G23" s="52">
        <v>0</v>
      </c>
      <c r="H23" s="52">
        <v>0</v>
      </c>
      <c r="I23" s="52">
        <v>0</v>
      </c>
      <c r="J23" s="52">
        <v>444790</v>
      </c>
      <c r="K23" s="52">
        <v>0</v>
      </c>
      <c r="L23" s="52">
        <v>0</v>
      </c>
      <c r="M23" s="52">
        <v>0</v>
      </c>
      <c r="N23" s="52">
        <v>0</v>
      </c>
      <c r="O23" s="52">
        <v>0</v>
      </c>
      <c r="P23" s="52">
        <v>0</v>
      </c>
      <c r="Q23" s="52">
        <v>0</v>
      </c>
      <c r="R23" s="53">
        <f t="shared" si="0"/>
        <v>444790</v>
      </c>
    </row>
    <row r="24" spans="1:18" ht="20.25" customHeight="1">
      <c r="A24" s="238" t="s">
        <v>211</v>
      </c>
      <c r="B24" s="239"/>
      <c r="C24" s="239"/>
      <c r="D24" s="5">
        <v>19</v>
      </c>
      <c r="E24" s="52">
        <v>0</v>
      </c>
      <c r="F24" s="52">
        <v>0</v>
      </c>
      <c r="G24" s="52">
        <v>0</v>
      </c>
      <c r="H24" s="52">
        <v>0</v>
      </c>
      <c r="I24" s="30">
        <v>-289370417</v>
      </c>
      <c r="J24" s="30">
        <v>0</v>
      </c>
      <c r="K24" s="52">
        <v>0</v>
      </c>
      <c r="L24" s="52">
        <v>0</v>
      </c>
      <c r="M24" s="52">
        <v>0</v>
      </c>
      <c r="N24" s="30">
        <v>443851234</v>
      </c>
      <c r="O24" s="52">
        <v>0</v>
      </c>
      <c r="P24" s="52">
        <v>0</v>
      </c>
      <c r="Q24" s="52">
        <v>0</v>
      </c>
      <c r="R24" s="53">
        <f t="shared" si="0"/>
        <v>154480817</v>
      </c>
    </row>
    <row r="25" spans="1:18" ht="20.25" customHeight="1">
      <c r="A25" s="238" t="s">
        <v>208</v>
      </c>
      <c r="B25" s="239"/>
      <c r="C25" s="239"/>
      <c r="D25" s="5">
        <v>20</v>
      </c>
      <c r="E25" s="52">
        <v>0</v>
      </c>
      <c r="F25" s="52">
        <v>0</v>
      </c>
      <c r="G25" s="52">
        <v>0</v>
      </c>
      <c r="H25" s="52">
        <v>0</v>
      </c>
      <c r="I25" s="52">
        <v>0</v>
      </c>
      <c r="J25" s="52">
        <v>0</v>
      </c>
      <c r="K25" s="52">
        <v>0</v>
      </c>
      <c r="L25" s="52">
        <v>0</v>
      </c>
      <c r="M25" s="52">
        <v>0</v>
      </c>
      <c r="N25" s="52">
        <v>0</v>
      </c>
      <c r="O25" s="52">
        <v>0</v>
      </c>
      <c r="P25" s="52">
        <v>0</v>
      </c>
      <c r="Q25" s="52">
        <v>0</v>
      </c>
      <c r="R25" s="53">
        <f t="shared" si="0"/>
        <v>0</v>
      </c>
    </row>
    <row r="26" spans="1:18" ht="21" customHeight="1">
      <c r="A26" s="238" t="s">
        <v>212</v>
      </c>
      <c r="B26" s="239"/>
      <c r="C26" s="239"/>
      <c r="D26" s="5">
        <v>21</v>
      </c>
      <c r="E26" s="53">
        <f>SUM(E9:E25)</f>
        <v>6404839100</v>
      </c>
      <c r="F26" s="53">
        <f t="shared" ref="F26:Q26" si="2">SUM(F9:F25)</f>
        <v>3504346432</v>
      </c>
      <c r="G26" s="53">
        <f t="shared" si="2"/>
        <v>0</v>
      </c>
      <c r="H26" s="53">
        <f t="shared" si="2"/>
        <v>12243740</v>
      </c>
      <c r="I26" s="53">
        <f t="shared" si="2"/>
        <v>375934931</v>
      </c>
      <c r="J26" s="53">
        <f t="shared" si="2"/>
        <v>5461111210</v>
      </c>
      <c r="K26" s="53">
        <f t="shared" si="2"/>
        <v>0</v>
      </c>
      <c r="L26" s="53">
        <f t="shared" si="2"/>
        <v>460923205</v>
      </c>
      <c r="M26" s="53">
        <f t="shared" si="2"/>
        <v>-19919748</v>
      </c>
      <c r="N26" s="53">
        <f t="shared" si="2"/>
        <v>443851234</v>
      </c>
      <c r="O26" s="53">
        <f t="shared" si="2"/>
        <v>0</v>
      </c>
      <c r="P26" s="53">
        <f t="shared" si="2"/>
        <v>0</v>
      </c>
      <c r="Q26" s="53">
        <f t="shared" si="2"/>
        <v>0</v>
      </c>
      <c r="R26" s="53">
        <f t="shared" si="0"/>
        <v>16643330104</v>
      </c>
    </row>
    <row r="27" spans="1:18" ht="21" customHeight="1">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oddHeader>&amp;R&amp;"Calibri"&amp;14&amp;K000000INTERNAL USE ONLY - ZABA&amp;1#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sheetData>
    <row r="1" spans="1:9">
      <c r="A1" s="244" t="s">
        <v>260</v>
      </c>
      <c r="B1" s="245"/>
      <c r="C1" s="245"/>
      <c r="D1" s="245"/>
      <c r="E1" s="245"/>
      <c r="F1" s="245"/>
      <c r="G1" s="245"/>
      <c r="H1" s="245"/>
      <c r="I1" s="245"/>
    </row>
    <row r="2" spans="1:9">
      <c r="A2" s="245"/>
      <c r="B2" s="245"/>
      <c r="C2" s="245"/>
      <c r="D2" s="245"/>
      <c r="E2" s="245"/>
      <c r="F2" s="245"/>
      <c r="G2" s="245"/>
      <c r="H2" s="245"/>
      <c r="I2" s="245"/>
    </row>
    <row r="3" spans="1:9">
      <c r="A3" s="245"/>
      <c r="B3" s="245"/>
      <c r="C3" s="245"/>
      <c r="D3" s="245"/>
      <c r="E3" s="245"/>
      <c r="F3" s="245"/>
      <c r="G3" s="245"/>
      <c r="H3" s="245"/>
      <c r="I3" s="245"/>
    </row>
    <row r="4" spans="1:9">
      <c r="A4" s="245"/>
      <c r="B4" s="245"/>
      <c r="C4" s="245"/>
      <c r="D4" s="245"/>
      <c r="E4" s="245"/>
      <c r="F4" s="245"/>
      <c r="G4" s="245"/>
      <c r="H4" s="245"/>
      <c r="I4" s="245"/>
    </row>
    <row r="5" spans="1:9">
      <c r="A5" s="245"/>
      <c r="B5" s="245"/>
      <c r="C5" s="245"/>
      <c r="D5" s="245"/>
      <c r="E5" s="245"/>
      <c r="F5" s="245"/>
      <c r="G5" s="245"/>
      <c r="H5" s="245"/>
      <c r="I5" s="245"/>
    </row>
    <row r="6" spans="1:9">
      <c r="A6" s="245"/>
      <c r="B6" s="245"/>
      <c r="C6" s="245"/>
      <c r="D6" s="245"/>
      <c r="E6" s="245"/>
      <c r="F6" s="245"/>
      <c r="G6" s="245"/>
      <c r="H6" s="245"/>
      <c r="I6" s="245"/>
    </row>
    <row r="7" spans="1:9">
      <c r="A7" s="245"/>
      <c r="B7" s="245"/>
      <c r="C7" s="245"/>
      <c r="D7" s="245"/>
      <c r="E7" s="245"/>
      <c r="F7" s="245"/>
      <c r="G7" s="245"/>
      <c r="H7" s="245"/>
      <c r="I7" s="245"/>
    </row>
    <row r="8" spans="1:9">
      <c r="A8" s="245"/>
      <c r="B8" s="245"/>
      <c r="C8" s="245"/>
      <c r="D8" s="245"/>
      <c r="E8" s="245"/>
      <c r="F8" s="245"/>
      <c r="G8" s="245"/>
      <c r="H8" s="245"/>
      <c r="I8" s="245"/>
    </row>
    <row r="9" spans="1:9">
      <c r="A9" s="245"/>
      <c r="B9" s="245"/>
      <c r="C9" s="245"/>
      <c r="D9" s="245"/>
      <c r="E9" s="245"/>
      <c r="F9" s="245"/>
      <c r="G9" s="245"/>
      <c r="H9" s="245"/>
      <c r="I9" s="245"/>
    </row>
    <row r="10" spans="1:9">
      <c r="A10" s="245"/>
      <c r="B10" s="245"/>
      <c r="C10" s="245"/>
      <c r="D10" s="245"/>
      <c r="E10" s="245"/>
      <c r="F10" s="245"/>
      <c r="G10" s="245"/>
      <c r="H10" s="245"/>
      <c r="I10" s="245"/>
    </row>
    <row r="11" spans="1:9">
      <c r="A11" s="245"/>
      <c r="B11" s="245"/>
      <c r="C11" s="245"/>
      <c r="D11" s="245"/>
      <c r="E11" s="245"/>
      <c r="F11" s="245"/>
      <c r="G11" s="245"/>
      <c r="H11" s="245"/>
      <c r="I11" s="245"/>
    </row>
    <row r="12" spans="1:9">
      <c r="A12" s="245"/>
      <c r="B12" s="245"/>
      <c r="C12" s="245"/>
      <c r="D12" s="245"/>
      <c r="E12" s="245"/>
      <c r="F12" s="245"/>
      <c r="G12" s="245"/>
      <c r="H12" s="245"/>
      <c r="I12" s="245"/>
    </row>
    <row r="13" spans="1:9">
      <c r="A13" s="245"/>
      <c r="B13" s="245"/>
      <c r="C13" s="245"/>
      <c r="D13" s="245"/>
      <c r="E13" s="245"/>
      <c r="F13" s="245"/>
      <c r="G13" s="245"/>
      <c r="H13" s="245"/>
      <c r="I13" s="245"/>
    </row>
    <row r="14" spans="1:9">
      <c r="A14" s="245"/>
      <c r="B14" s="245"/>
      <c r="C14" s="245"/>
      <c r="D14" s="245"/>
      <c r="E14" s="245"/>
      <c r="F14" s="245"/>
      <c r="G14" s="245"/>
      <c r="H14" s="245"/>
      <c r="I14" s="245"/>
    </row>
    <row r="15" spans="1:9">
      <c r="A15" s="245"/>
      <c r="B15" s="245"/>
      <c r="C15" s="245"/>
      <c r="D15" s="245"/>
      <c r="E15" s="245"/>
      <c r="F15" s="245"/>
      <c r="G15" s="245"/>
      <c r="H15" s="245"/>
      <c r="I15" s="245"/>
    </row>
    <row r="16" spans="1:9">
      <c r="A16" s="245"/>
      <c r="B16" s="245"/>
      <c r="C16" s="245"/>
      <c r="D16" s="245"/>
      <c r="E16" s="245"/>
      <c r="F16" s="245"/>
      <c r="G16" s="245"/>
      <c r="H16" s="245"/>
      <c r="I16" s="245"/>
    </row>
    <row r="17" spans="1:9">
      <c r="A17" s="245"/>
      <c r="B17" s="245"/>
      <c r="C17" s="245"/>
      <c r="D17" s="245"/>
      <c r="E17" s="245"/>
      <c r="F17" s="245"/>
      <c r="G17" s="245"/>
      <c r="H17" s="245"/>
      <c r="I17" s="245"/>
    </row>
    <row r="18" spans="1:9">
      <c r="A18" s="245"/>
      <c r="B18" s="245"/>
      <c r="C18" s="245"/>
      <c r="D18" s="245"/>
      <c r="E18" s="245"/>
      <c r="F18" s="245"/>
      <c r="G18" s="245"/>
      <c r="H18" s="245"/>
      <c r="I18" s="245"/>
    </row>
    <row r="19" spans="1:9">
      <c r="A19" s="245"/>
      <c r="B19" s="245"/>
      <c r="C19" s="245"/>
      <c r="D19" s="245"/>
      <c r="E19" s="245"/>
      <c r="F19" s="245"/>
      <c r="G19" s="245"/>
      <c r="H19" s="245"/>
      <c r="I19" s="245"/>
    </row>
    <row r="20" spans="1:9">
      <c r="A20" s="245"/>
      <c r="B20" s="245"/>
      <c r="C20" s="245"/>
      <c r="D20" s="245"/>
      <c r="E20" s="245"/>
      <c r="F20" s="245"/>
      <c r="G20" s="245"/>
      <c r="H20" s="245"/>
      <c r="I20" s="245"/>
    </row>
    <row r="21" spans="1:9">
      <c r="A21" s="245"/>
      <c r="B21" s="245"/>
      <c r="C21" s="245"/>
      <c r="D21" s="245"/>
      <c r="E21" s="245"/>
      <c r="F21" s="245"/>
      <c r="G21" s="245"/>
      <c r="H21" s="245"/>
      <c r="I21" s="245"/>
    </row>
    <row r="22" spans="1:9">
      <c r="A22" s="245"/>
      <c r="B22" s="245"/>
      <c r="C22" s="245"/>
      <c r="D22" s="245"/>
      <c r="E22" s="245"/>
      <c r="F22" s="245"/>
      <c r="G22" s="245"/>
      <c r="H22" s="245"/>
      <c r="I22" s="245"/>
    </row>
    <row r="23" spans="1:9">
      <c r="A23" s="245"/>
      <c r="B23" s="245"/>
      <c r="C23" s="245"/>
      <c r="D23" s="245"/>
      <c r="E23" s="245"/>
      <c r="F23" s="245"/>
      <c r="G23" s="245"/>
      <c r="H23" s="245"/>
      <c r="I23" s="245"/>
    </row>
    <row r="24" spans="1:9">
      <c r="A24" s="245"/>
      <c r="B24" s="245"/>
      <c r="C24" s="245"/>
      <c r="D24" s="245"/>
      <c r="E24" s="245"/>
      <c r="F24" s="245"/>
      <c r="G24" s="245"/>
      <c r="H24" s="245"/>
      <c r="I24" s="245"/>
    </row>
    <row r="25" spans="1:9">
      <c r="A25" s="245"/>
      <c r="B25" s="245"/>
      <c r="C25" s="245"/>
      <c r="D25" s="245"/>
      <c r="E25" s="245"/>
      <c r="F25" s="245"/>
      <c r="G25" s="245"/>
      <c r="H25" s="245"/>
      <c r="I25" s="245"/>
    </row>
    <row r="26" spans="1:9">
      <c r="A26" s="245"/>
      <c r="B26" s="245"/>
      <c r="C26" s="245"/>
      <c r="D26" s="245"/>
      <c r="E26" s="245"/>
      <c r="F26" s="245"/>
      <c r="G26" s="245"/>
      <c r="H26" s="245"/>
      <c r="I26" s="245"/>
    </row>
    <row r="27" spans="1:9">
      <c r="A27" s="245"/>
      <c r="B27" s="245"/>
      <c r="C27" s="245"/>
      <c r="D27" s="245"/>
      <c r="E27" s="245"/>
      <c r="F27" s="245"/>
      <c r="G27" s="245"/>
      <c r="H27" s="245"/>
      <c r="I27" s="245"/>
    </row>
    <row r="28" spans="1:9">
      <c r="A28" s="245"/>
      <c r="B28" s="245"/>
      <c r="C28" s="245"/>
      <c r="D28" s="245"/>
      <c r="E28" s="245"/>
      <c r="F28" s="245"/>
      <c r="G28" s="245"/>
      <c r="H28" s="245"/>
      <c r="I28" s="245"/>
    </row>
    <row r="29" spans="1:9">
      <c r="A29" s="245"/>
      <c r="B29" s="245"/>
      <c r="C29" s="245"/>
      <c r="D29" s="245"/>
      <c r="E29" s="245"/>
      <c r="F29" s="245"/>
      <c r="G29" s="245"/>
      <c r="H29" s="245"/>
      <c r="I29" s="245"/>
    </row>
    <row r="30" spans="1:9">
      <c r="A30" s="245"/>
      <c r="B30" s="245"/>
      <c r="C30" s="245"/>
      <c r="D30" s="245"/>
      <c r="E30" s="245"/>
      <c r="F30" s="245"/>
      <c r="G30" s="245"/>
      <c r="H30" s="245"/>
      <c r="I30" s="245"/>
    </row>
    <row r="31" spans="1:9">
      <c r="A31" s="245"/>
      <c r="B31" s="245"/>
      <c r="C31" s="245"/>
      <c r="D31" s="245"/>
      <c r="E31" s="245"/>
      <c r="F31" s="245"/>
      <c r="G31" s="245"/>
      <c r="H31" s="245"/>
      <c r="I31" s="245"/>
    </row>
    <row r="32" spans="1:9">
      <c r="A32" s="245"/>
      <c r="B32" s="245"/>
      <c r="C32" s="245"/>
      <c r="D32" s="245"/>
      <c r="E32" s="245"/>
      <c r="F32" s="245"/>
      <c r="G32" s="245"/>
      <c r="H32" s="245"/>
      <c r="I32" s="245"/>
    </row>
    <row r="33" spans="1:9">
      <c r="A33" s="245"/>
      <c r="B33" s="245"/>
      <c r="C33" s="245"/>
      <c r="D33" s="245"/>
      <c r="E33" s="245"/>
      <c r="F33" s="245"/>
      <c r="G33" s="245"/>
      <c r="H33" s="245"/>
      <c r="I33" s="245"/>
    </row>
    <row r="34" spans="1:9">
      <c r="A34" s="245"/>
      <c r="B34" s="245"/>
      <c r="C34" s="245"/>
      <c r="D34" s="245"/>
      <c r="E34" s="245"/>
      <c r="F34" s="245"/>
      <c r="G34" s="245"/>
      <c r="H34" s="245"/>
      <c r="I34" s="245"/>
    </row>
    <row r="35" spans="1:9">
      <c r="A35" s="245"/>
      <c r="B35" s="245"/>
      <c r="C35" s="245"/>
      <c r="D35" s="245"/>
      <c r="E35" s="245"/>
      <c r="F35" s="245"/>
      <c r="G35" s="245"/>
      <c r="H35" s="245"/>
      <c r="I35" s="245"/>
    </row>
    <row r="36" spans="1:9">
      <c r="A36" s="245"/>
      <c r="B36" s="245"/>
      <c r="C36" s="245"/>
      <c r="D36" s="245"/>
      <c r="E36" s="245"/>
      <c r="F36" s="245"/>
      <c r="G36" s="245"/>
      <c r="H36" s="245"/>
      <c r="I36" s="245"/>
    </row>
    <row r="37" spans="1:9">
      <c r="A37" s="245"/>
      <c r="B37" s="245"/>
      <c r="C37" s="245"/>
      <c r="D37" s="245"/>
      <c r="E37" s="245"/>
      <c r="F37" s="245"/>
      <c r="G37" s="245"/>
      <c r="H37" s="245"/>
      <c r="I37" s="245"/>
    </row>
    <row r="38" spans="1:9">
      <c r="A38" s="245"/>
      <c r="B38" s="245"/>
      <c r="C38" s="245"/>
      <c r="D38" s="245"/>
      <c r="E38" s="245"/>
      <c r="F38" s="245"/>
      <c r="G38" s="245"/>
      <c r="H38" s="245"/>
      <c r="I38" s="245"/>
    </row>
    <row r="39" spans="1:9">
      <c r="A39" s="245"/>
      <c r="B39" s="245"/>
      <c r="C39" s="245"/>
      <c r="D39" s="245"/>
      <c r="E39" s="245"/>
      <c r="F39" s="245"/>
      <c r="G39" s="245"/>
      <c r="H39" s="245"/>
      <c r="I39" s="245"/>
    </row>
    <row r="40" spans="1:9">
      <c r="A40" s="245"/>
      <c r="B40" s="245"/>
      <c r="C40" s="245"/>
      <c r="D40" s="245"/>
      <c r="E40" s="245"/>
      <c r="F40" s="245"/>
      <c r="G40" s="245"/>
      <c r="H40" s="245"/>
      <c r="I40" s="245"/>
    </row>
  </sheetData>
  <mergeCells count="1">
    <mergeCell ref="A1:I40"/>
  </mergeCells>
  <pageMargins left="0.7" right="0.7" top="0.75" bottom="0.75" header="0.3" footer="0.3"/>
  <pageSetup paperSize="9" orientation="portrait" r:id="rId1"/>
  <headerFooter>
    <oddHeader>&amp;R&amp;"Calibri"&amp;14&amp;K000000INTERNAL USE ONLY - ZABA&amp;1#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schemas.microsoft.com/office/2006/documentManagement/types"/>
    <ds:schemaRef ds:uri="22baa3bd-a2fa-4ea9-9ebb-3a9c6a55952b"/>
    <ds:schemaRef ds:uri="http://www.w3.org/XML/1998/namespace"/>
    <ds:schemaRef ds:uri="http://schemas.openxmlformats.org/package/2006/metadata/core-properties"/>
    <ds:schemaRef ds:uri="d8745bc5-821e-4205-946a-621c2da728c8"/>
    <ds:schemaRef ds:uri="http://purl.org/dc/dcmitype/"/>
    <ds:schemaRef ds:uri="http://purl.org/dc/elements/1.1/"/>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Tutek</cp:lastModifiedBy>
  <cp:lastPrinted>2020-02-06T12:15:23Z</cp:lastPrinted>
  <dcterms:created xsi:type="dcterms:W3CDTF">2008-10-17T11:51:54Z</dcterms:created>
  <dcterms:modified xsi:type="dcterms:W3CDTF">2020-04-27T14:20:24Z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0eb301fc-f4e8-4434-b9b9-e7da7a363f22_Enabled">
    <vt:lpwstr>True</vt:lpwstr>
  </property>
  <property fmtid="{D5CDD505-2E9C-101B-9397-08002B2CF9AE}" pid="4" name="MSIP_Label_0eb301fc-f4e8-4434-b9b9-e7da7a363f22_SiteId">
    <vt:lpwstr>08aa261f-ff45-40d0-8662-4a8befbf8105</vt:lpwstr>
  </property>
  <property fmtid="{D5CDD505-2E9C-101B-9397-08002B2CF9AE}" pid="5" name="MSIP_Label_0eb301fc-f4e8-4434-b9b9-e7da7a363f22_Owner">
    <vt:lpwstr>a014654@zaba.hr</vt:lpwstr>
  </property>
  <property fmtid="{D5CDD505-2E9C-101B-9397-08002B2CF9AE}" pid="6" name="MSIP_Label_0eb301fc-f4e8-4434-b9b9-e7da7a363f22_SetDate">
    <vt:lpwstr>2020-02-06T10:19:06.4453492Z</vt:lpwstr>
  </property>
  <property fmtid="{D5CDD505-2E9C-101B-9397-08002B2CF9AE}" pid="7" name="MSIP_Label_0eb301fc-f4e8-4434-b9b9-e7da7a363f22_Name">
    <vt:lpwstr>INTERNAL USE ONLY</vt:lpwstr>
  </property>
  <property fmtid="{D5CDD505-2E9C-101B-9397-08002B2CF9AE}" pid="8" name="MSIP_Label_0eb301fc-f4e8-4434-b9b9-e7da7a363f22_Application">
    <vt:lpwstr>Microsoft Azure Information Protection</vt:lpwstr>
  </property>
  <property fmtid="{D5CDD505-2E9C-101B-9397-08002B2CF9AE}" pid="9" name="MSIP_Label_0eb301fc-f4e8-4434-b9b9-e7da7a363f22_ActionId">
    <vt:lpwstr>6ec04667-ce88-4a21-a604-49387c113d17</vt:lpwstr>
  </property>
  <property fmtid="{D5CDD505-2E9C-101B-9397-08002B2CF9AE}" pid="10" name="MSIP_Label_0eb301fc-f4e8-4434-b9b9-e7da7a363f22_Extended_MSFT_Method">
    <vt:lpwstr>Automatic</vt:lpwstr>
  </property>
  <property fmtid="{D5CDD505-2E9C-101B-9397-08002B2CF9AE}" pid="11" name="MSIP_Label_76b3dc2d-4302-4cf5-85ce-962694cbf4b3_Enabled">
    <vt:lpwstr>True</vt:lpwstr>
  </property>
  <property fmtid="{D5CDD505-2E9C-101B-9397-08002B2CF9AE}" pid="12" name="MSIP_Label_76b3dc2d-4302-4cf5-85ce-962694cbf4b3_SiteId">
    <vt:lpwstr>08aa261f-ff45-40d0-8662-4a8befbf8105</vt:lpwstr>
  </property>
  <property fmtid="{D5CDD505-2E9C-101B-9397-08002B2CF9AE}" pid="13" name="MSIP_Label_76b3dc2d-4302-4cf5-85ce-962694cbf4b3_Owner">
    <vt:lpwstr>a014654@zaba.hr</vt:lpwstr>
  </property>
  <property fmtid="{D5CDD505-2E9C-101B-9397-08002B2CF9AE}" pid="14" name="MSIP_Label_76b3dc2d-4302-4cf5-85ce-962694cbf4b3_SetDate">
    <vt:lpwstr>2020-02-06T10:19:06.4453492Z</vt:lpwstr>
  </property>
  <property fmtid="{D5CDD505-2E9C-101B-9397-08002B2CF9AE}" pid="15" name="MSIP_Label_76b3dc2d-4302-4cf5-85ce-962694cbf4b3_Name">
    <vt:lpwstr>ZABA</vt:lpwstr>
  </property>
  <property fmtid="{D5CDD505-2E9C-101B-9397-08002B2CF9AE}" pid="16" name="MSIP_Label_76b3dc2d-4302-4cf5-85ce-962694cbf4b3_Application">
    <vt:lpwstr>Microsoft Azure Information Protection</vt:lpwstr>
  </property>
  <property fmtid="{D5CDD505-2E9C-101B-9397-08002B2CF9AE}" pid="17" name="MSIP_Label_76b3dc2d-4302-4cf5-85ce-962694cbf4b3_ActionId">
    <vt:lpwstr>6ec04667-ce88-4a21-a604-49387c113d17</vt:lpwstr>
  </property>
  <property fmtid="{D5CDD505-2E9C-101B-9397-08002B2CF9AE}" pid="18" name="MSIP_Label_76b3dc2d-4302-4cf5-85ce-962694cbf4b3_Parent">
    <vt:lpwstr>0eb301fc-f4e8-4434-b9b9-e7da7a363f22</vt:lpwstr>
  </property>
  <property fmtid="{D5CDD505-2E9C-101B-9397-08002B2CF9AE}" pid="19" name="MSIP_Label_76b3dc2d-4302-4cf5-85ce-962694cbf4b3_Extended_MSFT_Method">
    <vt:lpwstr>Automatic</vt:lpwstr>
  </property>
  <property fmtid="{D5CDD505-2E9C-101B-9397-08002B2CF9AE}" pid="20" name="Sensitivity">
    <vt:lpwstr>INTERNAL USE ONLY ZABA</vt:lpwstr>
  </property>
</Properties>
</file>