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18\Q4 2018\Grupa\ZA OBJAVU REVIDIRANO\"/>
    </mc:Choice>
  </mc:AlternateContent>
  <workbookProtection workbookPassword="CA29" lockStructure="1"/>
  <bookViews>
    <workbookView xWindow="0" yWindow="0" windowWidth="25200" windowHeight="11985"/>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I20" i="19" l="1"/>
  <c r="I77" i="18" l="1"/>
  <c r="H77" i="18"/>
  <c r="I36" i="19" l="1"/>
  <c r="H36" i="19"/>
  <c r="I22" i="19"/>
  <c r="I33" i="19" s="1"/>
  <c r="I35" i="19" s="1"/>
  <c r="H22" i="19"/>
  <c r="H33" i="19" s="1"/>
  <c r="H35" i="19" s="1"/>
  <c r="R7" i="22" l="1"/>
  <c r="R8" i="22"/>
  <c r="R10" i="22"/>
  <c r="R11" i="22"/>
  <c r="R12" i="22"/>
  <c r="R13" i="22"/>
  <c r="R14" i="22"/>
  <c r="R15" i="22"/>
  <c r="R16" i="22"/>
  <c r="R17" i="22"/>
  <c r="R18" i="22"/>
  <c r="R19" i="22"/>
  <c r="R20" i="22"/>
  <c r="R21" i="22"/>
  <c r="R22" i="22"/>
  <c r="R23" i="22"/>
  <c r="R24" i="22"/>
  <c r="R25" i="22"/>
  <c r="R6" i="22"/>
  <c r="F9" i="22"/>
  <c r="F26" i="22" s="1"/>
  <c r="G9" i="22"/>
  <c r="H9" i="22"/>
  <c r="H26" i="22" s="1"/>
  <c r="I9" i="22"/>
  <c r="I26" i="22" s="1"/>
  <c r="J9" i="22"/>
  <c r="J26" i="22" s="1"/>
  <c r="K9" i="22"/>
  <c r="K26" i="22" s="1"/>
  <c r="L9" i="22"/>
  <c r="L26" i="22" s="1"/>
  <c r="M9" i="22"/>
  <c r="M26" i="22" s="1"/>
  <c r="N9" i="22"/>
  <c r="N26" i="22" s="1"/>
  <c r="O9" i="22"/>
  <c r="P9" i="22"/>
  <c r="P26" i="22" s="1"/>
  <c r="Q9" i="22"/>
  <c r="Q26" i="22" s="1"/>
  <c r="G26" i="22"/>
  <c r="O26" i="22"/>
  <c r="E9" i="22"/>
  <c r="E26" i="22" s="1"/>
  <c r="I59" i="21"/>
  <c r="H59" i="21"/>
  <c r="I51" i="21"/>
  <c r="H51" i="21"/>
  <c r="H44" i="21"/>
  <c r="I44" i="21"/>
  <c r="I57" i="19"/>
  <c r="H57" i="19"/>
  <c r="I45" i="19"/>
  <c r="H45" i="19"/>
  <c r="I39" i="19"/>
  <c r="I43" i="19" s="1"/>
  <c r="H39" i="19"/>
  <c r="H43" i="19" s="1"/>
  <c r="H52" i="18"/>
  <c r="I52" i="18"/>
  <c r="I48" i="18"/>
  <c r="H48" i="18"/>
  <c r="H42" i="18"/>
  <c r="I42" i="18"/>
  <c r="I29" i="18"/>
  <c r="H29" i="18"/>
  <c r="H25" i="18"/>
  <c r="I25" i="18"/>
  <c r="I22" i="18"/>
  <c r="H22" i="18"/>
  <c r="I18" i="18"/>
  <c r="H18" i="18"/>
  <c r="I13" i="18"/>
  <c r="H13" i="18"/>
  <c r="I9" i="18"/>
  <c r="H9" i="18"/>
  <c r="H63" i="18" l="1"/>
  <c r="I63" i="18"/>
  <c r="I78" i="18" s="1"/>
  <c r="R9" i="22"/>
  <c r="R26" i="22"/>
  <c r="H60" i="21"/>
  <c r="H63" i="21" s="1"/>
  <c r="I60" i="21"/>
  <c r="I63" i="21" s="1"/>
  <c r="H78" i="18"/>
  <c r="I40" i="18"/>
  <c r="H40" i="18"/>
  <c r="I44" i="19"/>
  <c r="I66" i="19" s="1"/>
  <c r="I68" i="19" s="1"/>
  <c r="H44" i="19"/>
  <c r="H66" i="19" s="1"/>
  <c r="H68" i="19" s="1"/>
</calcChain>
</file>

<file path=xl/sharedStrings.xml><?xml version="1.0" encoding="utf-8"?>
<sst xmlns="http://schemas.openxmlformats.org/spreadsheetml/2006/main" count="360" uniqueCount="323">
  <si>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</si>
  <si>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</si>
  <si>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</si>
  <si>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</si>
  <si>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</si>
  <si>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</si>
  <si>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</si>
  <si>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</si>
  <si>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</si>
  <si>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</si>
  <si>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</si>
  <si>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</si>
  <si>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</si>
  <si>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</si>
  <si>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</si>
  <si>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</si>
  <si>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</si>
  <si>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</si>
  <si>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</si>
  <si>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</si>
  <si>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</si>
  <si>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</si>
  <si>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</si>
  <si>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</si>
  <si>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</si>
  <si>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</si>
  <si>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</si>
  <si>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</si>
  <si>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</si>
  <si>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</si>
  <si>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</si>
  <si>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</si>
  <si>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</si>
  <si>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</si>
  <si>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</si>
  <si>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</si>
  <si>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</si>
  <si>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</si>
  <si>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</si>
  <si>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</si>
  <si>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</si>
  <si>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</si>
  <si>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</si>
  <si>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</si>
  <si>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</si>
  <si>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</si>
  <si>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</si>
  <si>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</si>
  <si>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</si>
  <si>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</si>
  <si>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</si>
  <si>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</si>
  <si>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</si>
  <si>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</si>
  <si>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</si>
  <si>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</si>
  <si>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</si>
  <si>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</si>
  <si>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</si>
  <si>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</si>
  <si>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</si>
  <si>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</si>
  <si>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</si>
  <si>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</si>
  <si>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</si>
  <si>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</si>
  <si>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</si>
  <si>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</si>
  <si>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</si>
  <si>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</si>
  <si>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</si>
  <si>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</si>
  <si>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</si>
  <si>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</si>
  <si>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</si>
  <si>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</si>
  <si>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</si>
  <si>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</si>
  <si>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</si>
  <si>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</si>
  <si>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</si>
  <si>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</si>
  <si>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</si>
  <si>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</si>
  <si>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</si>
  <si>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</si>
  <si>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</si>
  <si>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</si>
  <si>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</si>
  <si>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</si>
  <si>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</si>
  <si>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</si>
  <si>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</si>
  <si>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</si>
  <si>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</si>
  <si>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</si>
  <si>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</si>
  <si>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</si>
  <si>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</si>
  <si>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</si>
  <si>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</si>
  <si>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</si>
  <si>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</si>
  <si>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</si>
  <si>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</si>
  <si>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</si>
  <si>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</si>
  <si>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</si>
  <si>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</si>
  <si>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</si>
  <si>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</si>
  <si>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</si>
  <si>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</si>
  <si>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</si>
  <si>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</si>
  <si>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</si>
  <si>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</si>
  <si>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</si>
  <si>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</si>
  <si>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</si>
  <si>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</si>
  <si>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</si>
  <si>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</si>
  <si>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</si>
  <si>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</si>
  <si>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</si>
  <si>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</si>
  <si>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</si>
  <si>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</si>
  <si>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</si>
  <si>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</si>
  <si>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</si>
  <si>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</si>
  <si>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</si>
  <si>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</si>
  <si>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</si>
  <si>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</si>
  <si>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</si>
  <si>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</si>
  <si>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</si>
  <si>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</si>
  <si>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</si>
  <si>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</si>
  <si>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</si>
  <si>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</si>
  <si>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</si>
  <si>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</si>
  <si>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</si>
  <si>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</si>
  <si>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</si>
  <si>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</si>
  <si>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</si>
  <si>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</si>
  <si>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</si>
  <si>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</si>
  <si>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</si>
  <si>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</si>
  <si>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</si>
  <si>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</si>
  <si>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</si>
  <si>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</si>
  <si>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</si>
  <si>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</si>
  <si>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</si>
  <si>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</si>
  <si>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</si>
  <si>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</si>
  <si>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</si>
  <si>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</si>
  <si>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</si>
  <si>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</si>
  <si>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</si>
  <si>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</si>
  <si>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</si>
  <si>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</si>
  <si>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</si>
  <si>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</si>
  <si>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</si>
  <si>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</si>
  <si>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</si>
  <si>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</si>
  <si>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</si>
  <si>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</si>
  <si>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</si>
  <si>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</si>
  <si>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</si>
  <si>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</si>
  <si>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</si>
  <si>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</si>
  <si>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</si>
  <si>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</si>
  <si>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</si>
  <si>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</si>
  <si>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</si>
  <si>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</si>
  <si>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</si>
  <si>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</si>
  <si>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</si>
  <si>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</si>
  <si>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</si>
  <si>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</si>
  <si>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</si>
  <si>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</si>
  <si>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</si>
  <si>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</si>
  <si>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</si>
  <si>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</si>
  <si>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</si>
  <si>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</si>
  <si>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</si>
  <si>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</si>
  <si>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</si>
  <si>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</si>
  <si>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</si>
  <si>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</si>
  <si>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</si>
  <si>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</si>
  <si>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</si>
  <si>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</si>
  <si>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</si>
  <si>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</si>
  <si>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</si>
  <si>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</si>
  <si>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</si>
  <si>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</si>
  <si>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</si>
  <si>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</si>
  <si>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</si>
  <si>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</si>
  <si>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</si>
  <si>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</si>
  <si>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</si>
  <si>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</si>
  <si>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</si>
  <si>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</si>
  <si>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</si>
  <si>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</si>
  <si>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</si>
  <si>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</si>
  <si>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</si>
  <si>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</si>
  <si>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</si>
  <si>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</si>
  <si>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</si>
  <si>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</si>
  <si>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</si>
  <si>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</si>
  <si>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</si>
  <si>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</si>
  <si>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</si>
  <si>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</si>
  <si>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</si>
  <si>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</si>
  <si>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</si>
  <si>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</si>
  <si>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</si>
  <si>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</si>
  <si>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</si>
  <si>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</si>
  <si>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</si>
  <si>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</si>
  <si>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</si>
  <si>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</si>
  <si>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</si>
  <si>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</si>
  <si>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</si>
  <si>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</si>
  <si>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</si>
  <si>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</si>
  <si>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</si>
  <si>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</si>
  <si>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</si>
  <si>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</si>
  <si>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</si>
  <si>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</si>
  <si>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</si>
  <si>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</si>
  <si>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</si>
  <si>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stanje na dan 31.12.2018 </t>
  </si>
  <si>
    <t>Obveznik: Zagrebačka banka d.d.</t>
  </si>
  <si>
    <t>Obveznik:  Zagrebačka banka d.d.</t>
  </si>
  <si>
    <t>u razdoblju  01.01.2018 do 31.12.2018.</t>
  </si>
  <si>
    <t>3234495</t>
  </si>
  <si>
    <t>80000014</t>
  </si>
  <si>
    <t>92963223473</t>
  </si>
  <si>
    <t>Zagrebačka banka d.d.</t>
  </si>
  <si>
    <t>Zagreb</t>
  </si>
  <si>
    <t>Trg bana Josipa Jelačića 10</t>
  </si>
  <si>
    <t>zaba@unicreditgroup.zaba.hr</t>
  </si>
  <si>
    <t>www.zaba.hr</t>
  </si>
  <si>
    <t>PRNXTNXHBI0TSY1V8P17</t>
  </si>
  <si>
    <t>Ferizović Antica</t>
  </si>
  <si>
    <t>01/ 4801-725</t>
  </si>
  <si>
    <t>antica.ferizovic@unicreditgroup.zaba.hr</t>
  </si>
  <si>
    <t>Vanja Vlak</t>
  </si>
  <si>
    <t>Deloitte d.o.o.</t>
  </si>
  <si>
    <t>ZB Invest d.o.o.</t>
  </si>
  <si>
    <t>Pominvest d.d.</t>
  </si>
  <si>
    <t>Zagreb nekretnine d.o.o.</t>
  </si>
  <si>
    <t>UniCredit Leasing Croatia d.o.o.</t>
  </si>
  <si>
    <t>Locat Croatia d.o.o.</t>
  </si>
  <si>
    <t>ALLIB NEKRETNINE d.o.o.</t>
  </si>
  <si>
    <t>BACAL ALPHA d.o.o.</t>
  </si>
  <si>
    <t>ZABA Partner d.o.o.</t>
  </si>
  <si>
    <t>UniCredit Bank d.d.</t>
  </si>
  <si>
    <t>Zane BH d.o.o.</t>
  </si>
  <si>
    <t>UniCredit Broker d.o.o.</t>
  </si>
  <si>
    <t>Multiplus card d.o.o., Zagreb</t>
  </si>
  <si>
    <t>Allianz ZB d.o.o., Zagreb</t>
  </si>
  <si>
    <t>Samoborska cesta 145, 10000 Zagreb</t>
  </si>
  <si>
    <t>Gundulićeva 26a, 21000 Split</t>
  </si>
  <si>
    <t>Nova Ves 17, 10000 Zagreb</t>
  </si>
  <si>
    <t>Heinzelova 33, 10000 Zagreb</t>
  </si>
  <si>
    <t>Damira Tomljanovića Gavrana 17, 10000 Zagreb</t>
  </si>
  <si>
    <t>Augusta Cesarca 2, 10000 Zagreb</t>
  </si>
  <si>
    <t>Kardinala Stepinca bb, 88000 Mostar</t>
  </si>
  <si>
    <t>Branilaca Sarajeva 20, 71000 Sarajevo</t>
  </si>
  <si>
    <t>Obala Kulina bana 15, 71000 Sarajevo</t>
  </si>
  <si>
    <t>Trg Dražena Petrovića 3, 10000 Zagreb</t>
  </si>
  <si>
    <t>Heinzelova 70, 10000 Zagreb</t>
  </si>
  <si>
    <t>HR</t>
  </si>
  <si>
    <t>u razdoblju 01.01.2018 do 31.12.2018.</t>
  </si>
  <si>
    <t>307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</si>
</sst>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8">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9"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164" fontId="14" fillId="0" borderId="10" xfId="0" applyNumberFormat="1" applyFont="1" applyFill="1" applyBorder="1" applyAlignment="1" applyProtection="1">
      <alignment horizontal="center" vertical="center"/>
    </xf>
    <xf numFmtId="0" fontId="3" fillId="3" borderId="18"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3" fillId="3" borderId="13"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xf>
    <xf numFmtId="3" fontId="14" fillId="3" borderId="12" xfId="0" applyNumberFormat="1" applyFont="1" applyFill="1" applyBorder="1" applyAlignment="1" applyProtection="1">
      <alignment horizontal="center" vertical="center" wrapText="1"/>
    </xf>
    <xf numFmtId="164" fontId="14" fillId="9" borderId="10" xfId="0" applyNumberFormat="1" applyFont="1" applyFill="1" applyBorder="1" applyAlignment="1" applyProtection="1">
      <alignment horizontal="center" vertical="center"/>
    </xf>
    <xf numFmtId="0" fontId="20" fillId="10" borderId="2" xfId="0" applyFont="1" applyFill="1" applyBorder="1"/>
    <xf numFmtId="0" fontId="0" fillId="10" borderId="16" xfId="0" applyFill="1" applyBorder="1"/>
    <xf numFmtId="0" fontId="4" fillId="10" borderId="21" xfId="0" applyFont="1" applyFill="1" applyBorder="1" applyAlignment="1">
      <alignment vertical="center"/>
    </xf>
    <xf numFmtId="0" fontId="0" fillId="10" borderId="20" xfId="0" applyFill="1" applyBorder="1"/>
    <xf numFmtId="0" fontId="23" fillId="10" borderId="19" xfId="0" applyFont="1" applyFill="1" applyBorder="1"/>
    <xf numFmtId="0" fontId="23" fillId="10" borderId="20" xfId="0" applyFont="1" applyFill="1" applyBorder="1" applyAlignment="1">
      <alignment wrapText="1"/>
    </xf>
    <xf numFmtId="0" fontId="23" fillId="10" borderId="20"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0" xfId="0" applyFont="1" applyFill="1" applyBorder="1" applyAlignment="1">
      <alignment horizontal="center" vertical="center"/>
    </xf>
    <xf numFmtId="0" fontId="23" fillId="10" borderId="19" xfId="0" applyFont="1" applyFill="1" applyBorder="1" applyAlignment="1">
      <alignment vertical="top"/>
    </xf>
    <xf numFmtId="0" fontId="4" fillId="10" borderId="20"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22" xfId="0" applyFont="1" applyFill="1" applyBorder="1" applyAlignment="1" applyProtection="1">
      <alignment horizontal="center" vertical="center"/>
      <protection locked="0"/>
    </xf>
    <xf numFmtId="3" fontId="0" fillId="0" borderId="0" xfId="0" applyNumberFormat="1" applyProtection="1"/>
    <xf numFmtId="3" fontId="14" fillId="3" borderId="14" xfId="0" applyNumberFormat="1" applyFont="1" applyFill="1" applyBorder="1" applyAlignment="1" applyProtection="1">
      <alignment horizontal="center" vertical="center" wrapText="1"/>
    </xf>
    <xf numFmtId="3" fontId="14" fillId="3" borderId="13" xfId="0" applyNumberFormat="1" applyFont="1" applyFill="1" applyBorder="1" applyAlignment="1" applyProtection="1">
      <alignment horizontal="center" vertical="center" wrapText="1"/>
    </xf>
    <xf numFmtId="3" fontId="18" fillId="9" borderId="10" xfId="0" applyNumberFormat="1" applyFont="1" applyFill="1" applyBorder="1" applyAlignment="1" applyProtection="1">
      <alignment horizontal="right" vertical="center" shrinkToFit="1"/>
    </xf>
    <xf numFmtId="3" fontId="2" fillId="0" borderId="10" xfId="0" applyNumberFormat="1" applyFont="1" applyFill="1" applyBorder="1" applyAlignment="1" applyProtection="1">
      <alignment horizontal="right" vertical="center" shrinkToFit="1"/>
      <protection locked="0"/>
    </xf>
    <xf numFmtId="3" fontId="2" fillId="0" borderId="17" xfId="0" applyNumberFormat="1" applyFont="1" applyFill="1" applyBorder="1" applyAlignment="1" applyProtection="1">
      <alignment horizontal="right" vertical="center" shrinkToFit="1"/>
      <protection locked="0"/>
    </xf>
    <xf numFmtId="3" fontId="17" fillId="9" borderId="11" xfId="0" applyNumberFormat="1" applyFont="1" applyFill="1" applyBorder="1" applyAlignment="1" applyProtection="1">
      <alignment horizontal="right" vertical="center" shrinkToFit="1"/>
    </xf>
    <xf numFmtId="3" fontId="17" fillId="9" borderId="10" xfId="0" applyNumberFormat="1" applyFont="1" applyFill="1" applyBorder="1" applyAlignment="1" applyProtection="1">
      <alignment horizontal="right" vertical="center" shrinkToFit="1"/>
    </xf>
    <xf numFmtId="3" fontId="10" fillId="0" borderId="0" xfId="3" applyNumberFormat="1" applyProtection="1"/>
    <xf numFmtId="3" fontId="14"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4" fillId="3" borderId="18"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6"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protection locked="0"/>
    </xf>
    <xf numFmtId="0" fontId="23" fillId="10" borderId="0" xfId="0" applyFont="1" applyFill="1" applyBorder="1"/>
    <xf numFmtId="0" fontId="4" fillId="10" borderId="0" xfId="0" applyFont="1" applyFill="1" applyBorder="1" applyAlignment="1">
      <alignment horizontal="right" vertical="center" wrapText="1"/>
    </xf>
    <xf numFmtId="0" fontId="23" fillId="10" borderId="0" xfId="0" applyFont="1" applyFill="1" applyBorder="1" applyAlignment="1">
      <alignment vertical="top"/>
    </xf>
    <xf numFmtId="0" fontId="3" fillId="11" borderId="5" xfId="0" applyFont="1" applyFill="1" applyBorder="1" applyAlignment="1" applyProtection="1">
      <alignment horizontal="center" vertical="center"/>
      <protection locked="0"/>
    </xf>
    <xf numFmtId="0" fontId="23" fillId="10" borderId="0" xfId="0" applyFont="1" applyFill="1" applyBorder="1" applyAlignment="1">
      <alignment vertical="top" wrapText="1"/>
    </xf>
    <xf numFmtId="0" fontId="4" fillId="10" borderId="0" xfId="0" applyFont="1" applyFill="1" applyBorder="1" applyAlignment="1">
      <alignment horizontal="center" vertical="center"/>
    </xf>
    <xf numFmtId="0" fontId="24" fillId="10" borderId="0" xfId="0" applyFont="1" applyFill="1" applyBorder="1" applyAlignment="1">
      <alignment vertical="center"/>
    </xf>
    <xf numFmtId="0" fontId="24" fillId="10" borderId="2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23" fillId="10" borderId="0" xfId="0" applyFont="1" applyFill="1" applyBorder="1" applyAlignment="1">
      <alignment wrapText="1"/>
    </xf>
    <xf numFmtId="0" fontId="23" fillId="10" borderId="19" xfId="0" applyFont="1" applyFill="1" applyBorder="1" applyAlignment="1">
      <alignment wrapText="1"/>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0" fontId="25"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6" fillId="10" borderId="0" xfId="0" applyFont="1" applyFill="1" applyBorder="1" applyAlignment="1"/>
    <xf numFmtId="0" fontId="27" fillId="10" borderId="0" xfId="0" applyFont="1" applyFill="1" applyBorder="1" applyAlignment="1">
      <alignment vertical="center"/>
    </xf>
    <xf numFmtId="0" fontId="28" fillId="10" borderId="20" xfId="0" applyFont="1" applyFill="1" applyBorder="1" applyAlignment="1">
      <alignment vertical="center"/>
    </xf>
    <xf numFmtId="0" fontId="30" fillId="10" borderId="0" xfId="0" applyFont="1" applyFill="1" applyBorder="1" applyAlignment="1">
      <alignment vertical="center"/>
    </xf>
    <xf numFmtId="0" fontId="31" fillId="10" borderId="0" xfId="0" applyFont="1" applyFill="1" applyBorder="1" applyAlignment="1">
      <alignment vertical="center"/>
    </xf>
    <xf numFmtId="0" fontId="29" fillId="10" borderId="20" xfId="0" applyFont="1" applyFill="1" applyBorder="1" applyAlignment="1">
      <alignment vertical="center"/>
    </xf>
    <xf numFmtId="0" fontId="26" fillId="10" borderId="20" xfId="0" applyFont="1" applyFill="1" applyBorder="1"/>
    <xf numFmtId="1" fontId="3" fillId="11" borderId="22" xfId="0" applyNumberFormat="1" applyFont="1" applyFill="1" applyBorder="1" applyAlignment="1" applyProtection="1">
      <alignment horizontal="center" vertical="center"/>
      <protection locked="0"/>
    </xf>
    <xf numFmtId="49" fontId="3" fillId="11" borderId="22"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vertical="center" shrinkToFit="1"/>
      <protection locked="0"/>
    </xf>
    <xf numFmtId="3" fontId="17" fillId="6" borderId="1" xfId="0" applyNumberFormat="1" applyFont="1" applyFill="1" applyBorder="1" applyAlignment="1" applyProtection="1">
      <alignment horizontal="right" vertical="center" shrinkToFit="1"/>
      <protection locked="0"/>
    </xf>
    <xf numFmtId="0" fontId="23" fillId="10" borderId="0" xfId="0" applyFont="1" applyFill="1" applyBorder="1" applyProtection="1">
      <protection locked="0"/>
    </xf>
    <xf numFmtId="0" fontId="23" fillId="10" borderId="19" xfId="0" applyFont="1" applyFill="1" applyBorder="1" applyAlignment="1" applyProtection="1">
      <alignment vertical="top"/>
      <protection locked="0"/>
    </xf>
    <xf numFmtId="0" fontId="23" fillId="10" borderId="0" xfId="0" applyFont="1" applyFill="1" applyBorder="1" applyAlignment="1" applyProtection="1">
      <alignment vertical="top"/>
      <protection locked="0"/>
    </xf>
    <xf numFmtId="0" fontId="23" fillId="10" borderId="20" xfId="0" applyFont="1" applyFill="1" applyBorder="1" applyProtection="1">
      <protection locked="0"/>
    </xf>
    <xf numFmtId="0" fontId="19" fillId="10" borderId="15" xfId="0" applyFont="1" applyFill="1" applyBorder="1" applyAlignment="1">
      <alignment vertical="center"/>
    </xf>
    <xf numFmtId="0" fontId="19" fillId="10" borderId="2" xfId="0" applyFont="1" applyFill="1" applyBorder="1" applyAlignment="1">
      <alignment vertical="center"/>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3" fillId="10" borderId="0" xfId="0" applyFont="1" applyFill="1" applyBorder="1" applyAlignment="1">
      <alignment wrapText="1"/>
    </xf>
    <xf numFmtId="0" fontId="23" fillId="10" borderId="0" xfId="0" applyFont="1" applyFill="1" applyBorder="1" applyAlignment="1">
      <alignment vertical="center" wrapText="1"/>
    </xf>
    <xf numFmtId="0" fontId="23" fillId="10" borderId="0" xfId="0" applyFont="1" applyFill="1" applyBorder="1"/>
    <xf numFmtId="0" fontId="21" fillId="10" borderId="19"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4" fillId="10" borderId="19"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0" xfId="0" applyFont="1" applyFill="1" applyBorder="1" applyAlignment="1">
      <alignment horizontal="left" vertical="top" wrapText="1"/>
    </xf>
    <xf numFmtId="0" fontId="4" fillId="10" borderId="20" xfId="0" applyFont="1" applyFill="1" applyBorder="1" applyAlignment="1">
      <alignment horizontal="left" vertical="top" wrapText="1"/>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24" fillId="10" borderId="19" xfId="0" applyFont="1" applyFill="1" applyBorder="1" applyAlignment="1">
      <alignment vertical="center"/>
    </xf>
    <xf numFmtId="0" fontId="24" fillId="10" borderId="0" xfId="0" applyFont="1" applyFill="1" applyBorder="1" applyAlignment="1">
      <alignment vertical="center"/>
    </xf>
    <xf numFmtId="0" fontId="4" fillId="10" borderId="19" xfId="0" applyFont="1" applyFill="1" applyBorder="1" applyAlignment="1">
      <alignment horizontal="right" vertical="center" wrapText="1"/>
    </xf>
    <xf numFmtId="0" fontId="23" fillId="10" borderId="19" xfId="0" applyFont="1" applyFill="1" applyBorder="1" applyAlignment="1">
      <alignment wrapText="1"/>
    </xf>
    <xf numFmtId="0" fontId="4" fillId="10" borderId="20" xfId="0" applyFont="1" applyFill="1" applyBorder="1" applyAlignment="1">
      <alignment horizontal="right" vertical="center" wrapText="1"/>
    </xf>
    <xf numFmtId="0" fontId="4" fillId="10" borderId="19"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23" fillId="11" borderId="4" xfId="0" applyFont="1" applyFill="1" applyBorder="1" applyProtection="1">
      <protection locked="0"/>
    </xf>
    <xf numFmtId="0" fontId="23" fillId="11" borderId="3" xfId="0" applyFont="1" applyFill="1" applyBorder="1" applyProtection="1">
      <protection locked="0"/>
    </xf>
    <xf numFmtId="0" fontId="23" fillId="11" borderId="5" xfId="0" applyFont="1" applyFill="1" applyBorder="1" applyProtection="1">
      <protection locked="0"/>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4" fillId="10" borderId="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4" fillId="10" borderId="19" xfId="0" applyFont="1" applyFill="1" applyBorder="1" applyAlignment="1">
      <alignment horizontal="center" vertical="center"/>
    </xf>
    <xf numFmtId="0" fontId="4" fillId="10" borderId="0" xfId="0" applyFont="1" applyFill="1" applyBorder="1" applyAlignment="1">
      <alignment horizontal="center" vertical="center"/>
    </xf>
    <xf numFmtId="0" fontId="29" fillId="10" borderId="0" xfId="0" applyFont="1" applyFill="1" applyBorder="1" applyAlignment="1">
      <alignment vertical="center"/>
    </xf>
    <xf numFmtId="0" fontId="29" fillId="10" borderId="20" xfId="0" applyFont="1" applyFill="1" applyBorder="1" applyAlignment="1">
      <alignment vertical="center"/>
    </xf>
    <xf numFmtId="0" fontId="4" fillId="10" borderId="0" xfId="0" applyFont="1" applyFill="1" applyBorder="1" applyAlignment="1">
      <alignment horizontal="right" vertical="center" wrapText="1"/>
    </xf>
    <xf numFmtId="0" fontId="23" fillId="10" borderId="0" xfId="0" applyFont="1" applyFill="1" applyBorder="1" applyProtection="1">
      <protection locked="0"/>
    </xf>
    <xf numFmtId="0" fontId="3" fillId="11" borderId="5" xfId="0" applyFont="1" applyFill="1" applyBorder="1" applyAlignment="1" applyProtection="1">
      <alignment horizontal="right" vertical="center"/>
      <protection locked="0"/>
    </xf>
    <xf numFmtId="0" fontId="23" fillId="10" borderId="0" xfId="0" applyFont="1" applyFill="1" applyBorder="1" applyAlignment="1">
      <alignment vertical="top"/>
    </xf>
    <xf numFmtId="0" fontId="4" fillId="10" borderId="19" xfId="0" applyFont="1" applyFill="1" applyBorder="1" applyAlignment="1">
      <alignment horizontal="left" vertical="center"/>
    </xf>
    <xf numFmtId="0" fontId="4" fillId="10" borderId="0" xfId="0" applyFont="1" applyFill="1" applyBorder="1" applyAlignment="1">
      <alignment horizontal="left" vertical="center"/>
    </xf>
    <xf numFmtId="0" fontId="4" fillId="10" borderId="19" xfId="0" applyFont="1" applyFill="1" applyBorder="1" applyAlignment="1">
      <alignment horizontal="right" vertical="top" wrapText="1"/>
    </xf>
    <xf numFmtId="0" fontId="4" fillId="10" borderId="0" xfId="0" applyFont="1" applyFill="1" applyBorder="1" applyAlignment="1">
      <alignment horizontal="right" vertical="top" wrapText="1"/>
    </xf>
    <xf numFmtId="0" fontId="4" fillId="10" borderId="2" xfId="0" applyFont="1" applyFill="1" applyBorder="1" applyAlignment="1">
      <alignment horizontal="left" vertical="center" wrapText="1"/>
    </xf>
    <xf numFmtId="0" fontId="23" fillId="10" borderId="0" xfId="0" applyFont="1" applyFill="1" applyBorder="1" applyAlignment="1">
      <alignment vertical="top" wrapText="1"/>
    </xf>
    <xf numFmtId="0" fontId="23" fillId="10" borderId="0" xfId="0" applyFont="1" applyFill="1" applyBorder="1" applyAlignment="1" applyProtection="1">
      <alignment vertical="top"/>
      <protection locked="0"/>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4" fillId="10" borderId="7" xfId="0" applyFont="1" applyFill="1" applyBorder="1" applyAlignment="1">
      <alignment horizontal="left" vertical="center" wrapText="1"/>
    </xf>
    <xf numFmtId="49" fontId="3" fillId="11" borderId="4" xfId="0" applyNumberFormat="1" applyFont="1" applyFill="1" applyBorder="1" applyAlignment="1" applyProtection="1">
      <alignment vertical="center"/>
      <protection locked="0"/>
    </xf>
    <xf numFmtId="49" fontId="3" fillId="11" borderId="3" xfId="0" applyNumberFormat="1" applyFont="1" applyFill="1" applyBorder="1" applyAlignment="1" applyProtection="1">
      <alignment vertical="center"/>
      <protection locked="0"/>
    </xf>
    <xf numFmtId="49" fontId="3" fillId="11" borderId="5" xfId="0" applyNumberFormat="1" applyFont="1" applyFill="1" applyBorder="1" applyAlignment="1" applyProtection="1">
      <alignment vertical="center"/>
      <protection locked="0"/>
    </xf>
    <xf numFmtId="0" fontId="4" fillId="10" borderId="20" xfId="0" applyFont="1" applyFill="1" applyBorder="1" applyAlignment="1">
      <alignment horizontal="center" vertical="center"/>
    </xf>
    <xf numFmtId="49" fontId="3" fillId="9" borderId="10" xfId="0" applyNumberFormat="1" applyFont="1" applyFill="1" applyBorder="1" applyAlignment="1" applyProtection="1">
      <alignment horizontal="left" vertical="center" wrapText="1"/>
    </xf>
    <xf numFmtId="49" fontId="3" fillId="9" borderId="11" xfId="0" applyNumberFormat="1" applyFont="1" applyFill="1" applyBorder="1" applyAlignment="1" applyProtection="1">
      <alignment horizontal="left" vertical="center" wrapText="1"/>
    </xf>
    <xf numFmtId="49" fontId="4" fillId="9" borderId="11" xfId="0" applyNumberFormat="1" applyFont="1" applyFill="1" applyBorder="1" applyAlignment="1" applyProtection="1">
      <alignment horizontal="left" vertical="center" wrapText="1"/>
    </xf>
    <xf numFmtId="49" fontId="4" fillId="0" borderId="10" xfId="0" applyNumberFormat="1" applyFont="1" applyBorder="1" applyAlignment="1" applyProtection="1">
      <alignment horizontal="left" vertical="center" wrapText="1" indent="1"/>
    </xf>
    <xf numFmtId="0" fontId="3" fillId="4" borderId="9"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49" fontId="3" fillId="9" borderId="10" xfId="0" applyNumberFormat="1" applyFont="1" applyFill="1" applyBorder="1" applyAlignment="1" applyProtection="1">
      <alignment horizontal="left" vertical="center" wrapText="1" indent="1"/>
    </xf>
    <xf numFmtId="49" fontId="4" fillId="9" borderId="10" xfId="0" applyNumberFormat="1" applyFont="1" applyFill="1" applyBorder="1" applyAlignment="1" applyProtection="1">
      <alignment horizontal="left" vertical="center" wrapText="1" indent="1"/>
    </xf>
    <xf numFmtId="49" fontId="3" fillId="0" borderId="10" xfId="0" applyNumberFormat="1" applyFont="1" applyBorder="1" applyAlignment="1" applyProtection="1">
      <alignment horizontal="left" vertical="center" wrapText="1" indent="1"/>
    </xf>
    <xf numFmtId="0" fontId="11" fillId="4" borderId="9" xfId="0" applyFont="1" applyFill="1" applyBorder="1" applyAlignment="1" applyProtection="1">
      <alignment horizontal="left" vertical="center" wrapText="1"/>
    </xf>
    <xf numFmtId="0" fontId="13" fillId="4" borderId="9"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5"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6"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4" fillId="0" borderId="10" xfId="0" applyNumberFormat="1" applyFont="1" applyFill="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4" fillId="9"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2"/>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49" fontId="3"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0" applyNumberFormat="1" applyFont="1" applyBorder="1" applyAlignment="1" applyProtection="1">
      <alignment horizontal="left" vertical="center" wrapText="1" indent="3"/>
    </xf>
    <xf numFmtId="0" fontId="5" fillId="5" borderId="4" xfId="3" applyFont="1" applyFill="1" applyBorder="1" applyAlignment="1" applyProtection="1">
      <alignment vertical="center" wrapText="1"/>
      <protection locked="0"/>
    </xf>
    <xf numFmtId="49" fontId="4" fillId="0" borderId="1" xfId="0" applyNumberFormat="1" applyFont="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indent="1"/>
    </xf>
    <xf numFmtId="49" fontId="3" fillId="9" borderId="1" xfId="0" applyNumberFormat="1"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1" fillId="8" borderId="1" xfId="0" applyFont="1" applyFill="1" applyBorder="1" applyAlignment="1" applyProtection="1">
      <alignment horizontal="left" vertical="center" shrinkToFit="1"/>
    </xf>
    <xf numFmtId="0" fontId="4" fillId="8" borderId="1" xfId="0" applyFont="1" applyFill="1" applyBorder="1" applyAlignment="1" applyProtection="1">
      <alignment horizontal="left" vertical="center" shrinkToFit="1"/>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3" fillId="0" borderId="1" xfId="0" applyFont="1" applyBorder="1" applyAlignment="1" applyProtection="1">
      <alignment horizontal="left" vertical="center" wrapText="1"/>
    </xf>
    <xf numFmtId="0" fontId="14" fillId="9"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2" fillId="0" borderId="1" xfId="0" applyFont="1" applyBorder="1" applyProtection="1"/>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3" fontId="8"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2" fillId="9" borderId="1" xfId="0" applyFont="1" applyFill="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Kreditna banka Zagreb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 &amp; Steiermarkische bank d.d.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KI/Izvjesce/Godina" xmlDataType="integer"/>
    </xmlCellPr>
  </singleXmlCell>
  <singleXmlCell id="2" r="C16" connectionId="0">
    <xmlCellPr id="1" uniqueName="sif_ust">
      <xmlPr mapId="1" xpath="/GFI-IZD-KI/Izvjesce/sif_ust" xmlDataType="string"/>
    </xmlCellPr>
  </singleXmlCell>
  <singleXmlCell id="3" r="C30" connectionId="0">
    <xmlCellPr id="1" uniqueName="AtribIzv">
      <xmlPr mapId="1" xpath="/GFI-IZD-KI/Izvjesce/AtribIzv" xmlDataType="string"/>
    </xmlCellPr>
  </singleXmlCell>
</singleXmlCells>
</file>

<file path=xl/tables/tableSingleCells2.xml><?xml version="1.0" encoding="utf-8"?>
<singleXmlCells xmlns="http://schemas.openxmlformats.org/spreadsheetml/2006/main">
  <singleXmlCell id="6" r="H9" connectionId="0">
    <xmlCellPr id="1" uniqueName="P1071439">
      <xmlPr mapId="1" xpath="/GFI-IZD-KI/IFP-KI_1000335/P1071439" xmlDataType="decimal"/>
    </xmlCellPr>
  </singleXmlCell>
  <singleXmlCell id="7" r="I9" connectionId="0">
    <xmlCellPr id="1" uniqueName="P1071440">
      <xmlPr mapId="1" xpath="/GFI-IZD-KI/IFP-KI_1000335/P1071440" xmlDataType="decimal"/>
    </xmlCellPr>
  </singleXmlCell>
  <singleXmlCell id="8" r="H10" connectionId="0">
    <xmlCellPr id="1" uniqueName="P1071441">
      <xmlPr mapId="1" xpath="/GFI-IZD-KI/IFP-KI_1000335/P1071441" xmlDataType="decimal"/>
    </xmlCellPr>
  </singleXmlCell>
  <singleXmlCell id="9" r="I10" connectionId="0">
    <xmlCellPr id="1" uniqueName="P1071442">
      <xmlPr mapId="1" xpath="/GFI-IZD-KI/IFP-KI_1000335/P1071442" xmlDataType="decimal"/>
    </xmlCellPr>
  </singleXmlCell>
  <singleXmlCell id="10" r="H11" connectionId="0">
    <xmlCellPr id="1" uniqueName="P1071443">
      <xmlPr mapId="1" xpath="/GFI-IZD-KI/IFP-KI_1000335/P1071443" xmlDataType="decimal"/>
    </xmlCellPr>
  </singleXmlCell>
  <singleXmlCell id="11" r="I11" connectionId="0">
    <xmlCellPr id="1" uniqueName="P1071444">
      <xmlPr mapId="1" xpath="/GFI-IZD-KI/IFP-KI_1000335/P1071444" xmlDataType="decimal"/>
    </xmlCellPr>
  </singleXmlCell>
  <singleXmlCell id="12" r="H12" connectionId="0">
    <xmlCellPr id="1" uniqueName="P1071445">
      <xmlPr mapId="1" xpath="/GFI-IZD-KI/IFP-KI_1000335/P1071445" xmlDataType="decimal"/>
    </xmlCellPr>
  </singleXmlCell>
  <singleXmlCell id="13" r="I12" connectionId="0">
    <xmlCellPr id="1" uniqueName="P1071446">
      <xmlPr mapId="1" xpath="/GFI-IZD-KI/IFP-KI_1000335/P1071446" xmlDataType="decimal"/>
    </xmlCellPr>
  </singleXmlCell>
  <singleXmlCell id="14" r="H13" connectionId="0">
    <xmlCellPr id="1" uniqueName="P1071447">
      <xmlPr mapId="1" xpath="/GFI-IZD-KI/IFP-KI_1000335/P1071447" xmlDataType="decimal"/>
    </xmlCellPr>
  </singleXmlCell>
  <singleXmlCell id="15" r="I13" connectionId="0">
    <xmlCellPr id="1" uniqueName="P1071448">
      <xmlPr mapId="1" xpath="/GFI-IZD-KI/IFP-KI_1000335/P1071448" xmlDataType="decimal"/>
    </xmlCellPr>
  </singleXmlCell>
  <singleXmlCell id="16" r="H14" connectionId="0">
    <xmlCellPr id="1" uniqueName="P1071449">
      <xmlPr mapId="1" xpath="/GFI-IZD-KI/IFP-KI_1000335/P1071449" xmlDataType="decimal"/>
    </xmlCellPr>
  </singleXmlCell>
  <singleXmlCell id="17" r="I14" connectionId="0">
    <xmlCellPr id="1" uniqueName="P1071450">
      <xmlPr mapId="1" xpath="/GFI-IZD-KI/IFP-KI_1000335/P1071450" xmlDataType="decimal"/>
    </xmlCellPr>
  </singleXmlCell>
  <singleXmlCell id="18" r="H15" connectionId="0">
    <xmlCellPr id="1" uniqueName="P1071451">
      <xmlPr mapId="1" xpath="/GFI-IZD-KI/IFP-KI_1000335/P1071451" xmlDataType="decimal"/>
    </xmlCellPr>
  </singleXmlCell>
  <singleXmlCell id="19" r="I15" connectionId="0">
    <xmlCellPr id="1" uniqueName="P1071452">
      <xmlPr mapId="1" xpath="/GFI-IZD-KI/IFP-KI_1000335/P1071452" xmlDataType="decimal"/>
    </xmlCellPr>
  </singleXmlCell>
  <singleXmlCell id="20" r="H16" connectionId="0">
    <xmlCellPr id="1" uniqueName="P1071453">
      <xmlPr mapId="1" xpath="/GFI-IZD-KI/IFP-KI_1000335/P1071453" xmlDataType="decimal"/>
    </xmlCellPr>
  </singleXmlCell>
  <singleXmlCell id="21" r="I16" connectionId="0">
    <xmlCellPr id="1" uniqueName="P1071454">
      <xmlPr mapId="1" xpath="/GFI-IZD-KI/IFP-KI_1000335/P1071454" xmlDataType="decimal"/>
    </xmlCellPr>
  </singleXmlCell>
  <singleXmlCell id="22" r="H17" connectionId="0">
    <xmlCellPr id="1" uniqueName="P1071455">
      <xmlPr mapId="1" xpath="/GFI-IZD-KI/IFP-KI_1000335/P1071455" xmlDataType="decimal"/>
    </xmlCellPr>
  </singleXmlCell>
  <singleXmlCell id="23" r="I17" connectionId="0">
    <xmlCellPr id="1" uniqueName="P1071456">
      <xmlPr mapId="1" xpath="/GFI-IZD-KI/IFP-KI_1000335/P1071456" xmlDataType="decimal"/>
    </xmlCellPr>
  </singleXmlCell>
  <singleXmlCell id="24" r="H18" connectionId="0">
    <xmlCellPr id="1" uniqueName="P1071457">
      <xmlPr mapId="1" xpath="/GFI-IZD-KI/IFP-KI_1000335/P1071457" xmlDataType="decimal"/>
    </xmlCellPr>
  </singleXmlCell>
  <singleXmlCell id="25" r="I18" connectionId="0">
    <xmlCellPr id="1" uniqueName="P1071458">
      <xmlPr mapId="1" xpath="/GFI-IZD-KI/IFP-KI_1000335/P1071458" xmlDataType="decimal"/>
    </xmlCellPr>
  </singleXmlCell>
  <singleXmlCell id="26" r="H19" connectionId="0">
    <xmlCellPr id="1" uniqueName="P1071459">
      <xmlPr mapId="1" xpath="/GFI-IZD-KI/IFP-KI_1000335/P1071459" xmlDataType="decimal"/>
    </xmlCellPr>
  </singleXmlCell>
  <singleXmlCell id="27" r="I19" connectionId="0">
    <xmlCellPr id="1" uniqueName="P1071460">
      <xmlPr mapId="1" xpath="/GFI-IZD-KI/IFP-KI_1000335/P1071460" xmlDataType="decimal"/>
    </xmlCellPr>
  </singleXmlCell>
  <singleXmlCell id="28" r="H20" connectionId="0">
    <xmlCellPr id="1" uniqueName="P1071461">
      <xmlPr mapId="1" xpath="/GFI-IZD-KI/IFP-KI_1000335/P1071461" xmlDataType="decimal"/>
    </xmlCellPr>
  </singleXmlCell>
  <singleXmlCell id="29" r="I20" connectionId="0">
    <xmlCellPr id="1" uniqueName="P1071462">
      <xmlPr mapId="1" xpath="/GFI-IZD-KI/IFP-KI_1000335/P1071462" xmlDataType="decimal"/>
    </xmlCellPr>
  </singleXmlCell>
  <singleXmlCell id="30" r="H21" connectionId="0">
    <xmlCellPr id="1" uniqueName="P1071463">
      <xmlPr mapId="1" xpath="/GFI-IZD-KI/IFP-KI_1000335/P1071463" xmlDataType="decimal"/>
    </xmlCellPr>
  </singleXmlCell>
  <singleXmlCell id="31" r="I21" connectionId="0">
    <xmlCellPr id="1" uniqueName="P1071464">
      <xmlPr mapId="1" xpath="/GFI-IZD-KI/IFP-KI_1000335/P1071464" xmlDataType="decimal"/>
    </xmlCellPr>
  </singleXmlCell>
  <singleXmlCell id="32" r="H22" connectionId="0">
    <xmlCellPr id="1" uniqueName="P1071465">
      <xmlPr mapId="1" xpath="/GFI-IZD-KI/IFP-KI_1000335/P1071465" xmlDataType="decimal"/>
    </xmlCellPr>
  </singleXmlCell>
  <singleXmlCell id="33" r="I22" connectionId="0">
    <xmlCellPr id="1" uniqueName="P1071466">
      <xmlPr mapId="1" xpath="/GFI-IZD-KI/IFP-KI_1000335/P1071466" xmlDataType="decimal"/>
    </xmlCellPr>
  </singleXmlCell>
  <singleXmlCell id="34" r="H23" connectionId="0">
    <xmlCellPr id="1" uniqueName="P1071467">
      <xmlPr mapId="1" xpath="/GFI-IZD-KI/IFP-KI_1000335/P1071467" xmlDataType="decimal"/>
    </xmlCellPr>
  </singleXmlCell>
  <singleXmlCell id="35" r="I23" connectionId="0">
    <xmlCellPr id="1" uniqueName="P1071468">
      <xmlPr mapId="1" xpath="/GFI-IZD-KI/IFP-KI_1000335/P1071468" xmlDataType="decimal"/>
    </xmlCellPr>
  </singleXmlCell>
  <singleXmlCell id="36" r="H24" connectionId="0">
    <xmlCellPr id="1" uniqueName="P1071469">
      <xmlPr mapId="1" xpath="/GFI-IZD-KI/IFP-KI_1000335/P1071469" xmlDataType="decimal"/>
    </xmlCellPr>
  </singleXmlCell>
  <singleXmlCell id="37" r="I24" connectionId="0">
    <xmlCellPr id="1" uniqueName="P1071470">
      <xmlPr mapId="1" xpath="/GFI-IZD-KI/IFP-KI_1000335/P1071470" xmlDataType="decimal"/>
    </xmlCellPr>
  </singleXmlCell>
  <singleXmlCell id="38" r="H25" connectionId="0">
    <xmlCellPr id="1" uniqueName="P1071471">
      <xmlPr mapId="1" xpath="/GFI-IZD-KI/IFP-KI_1000335/P1071471" xmlDataType="decimal"/>
    </xmlCellPr>
  </singleXmlCell>
  <singleXmlCell id="39" r="I25" connectionId="0">
    <xmlCellPr id="1" uniqueName="P1071472">
      <xmlPr mapId="1" xpath="/GFI-IZD-KI/IFP-KI_1000335/P1071472" xmlDataType="decimal"/>
    </xmlCellPr>
  </singleXmlCell>
  <singleXmlCell id="40" r="H26" connectionId="0">
    <xmlCellPr id="1" uniqueName="P1071473">
      <xmlPr mapId="1" xpath="/GFI-IZD-KI/IFP-KI_1000335/P1071473" xmlDataType="decimal"/>
    </xmlCellPr>
  </singleXmlCell>
  <singleXmlCell id="41" r="I26" connectionId="0">
    <xmlCellPr id="1" uniqueName="P1071474">
      <xmlPr mapId="1" xpath="/GFI-IZD-KI/IFP-KI_1000335/P1071474" xmlDataType="decimal"/>
    </xmlCellPr>
  </singleXmlCell>
  <singleXmlCell id="42" r="H27" connectionId="0">
    <xmlCellPr id="1" uniqueName="P1071475">
      <xmlPr mapId="1" xpath="/GFI-IZD-KI/IFP-KI_1000335/P1071475" xmlDataType="decimal"/>
    </xmlCellPr>
  </singleXmlCell>
  <singleXmlCell id="43" r="I27" connectionId="0">
    <xmlCellPr id="1" uniqueName="P1071476">
      <xmlPr mapId="1" xpath="/GFI-IZD-KI/IFP-KI_1000335/P1071476" xmlDataType="decimal"/>
    </xmlCellPr>
  </singleXmlCell>
  <singleXmlCell id="44" r="H28" connectionId="0">
    <xmlCellPr id="1" uniqueName="P1071477">
      <xmlPr mapId="1" xpath="/GFI-IZD-KI/IFP-KI_1000335/P1071477" xmlDataType="decimal"/>
    </xmlCellPr>
  </singleXmlCell>
  <singleXmlCell id="45" r="I28" connectionId="0">
    <xmlCellPr id="1" uniqueName="P1071478">
      <xmlPr mapId="1" xpath="/GFI-IZD-KI/IFP-KI_1000335/P1071478" xmlDataType="decimal"/>
    </xmlCellPr>
  </singleXmlCell>
  <singleXmlCell id="46" r="H29" connectionId="0">
    <xmlCellPr id="1" uniqueName="P1071479">
      <xmlPr mapId="1" xpath="/GFI-IZD-KI/IFP-KI_1000335/P1071479" xmlDataType="decimal"/>
    </xmlCellPr>
  </singleXmlCell>
  <singleXmlCell id="47" r="I29" connectionId="0">
    <xmlCellPr id="1" uniqueName="P1071480">
      <xmlPr mapId="1" xpath="/GFI-IZD-KI/IFP-KI_1000335/P1071480" xmlDataType="decimal"/>
    </xmlCellPr>
  </singleXmlCell>
  <singleXmlCell id="48" r="H30" connectionId="0">
    <xmlCellPr id="1" uniqueName="P1071481">
      <xmlPr mapId="1" xpath="/GFI-IZD-KI/IFP-KI_1000335/P1071481" xmlDataType="decimal"/>
    </xmlCellPr>
  </singleXmlCell>
  <singleXmlCell id="49" r="I30" connectionId="0">
    <xmlCellPr id="1" uniqueName="P1071482">
      <xmlPr mapId="1" xpath="/GFI-IZD-KI/IFP-KI_1000335/P1071482" xmlDataType="decimal"/>
    </xmlCellPr>
  </singleXmlCell>
  <singleXmlCell id="50" r="H31" connectionId="0">
    <xmlCellPr id="1" uniqueName="P1071483">
      <xmlPr mapId="1" xpath="/GFI-IZD-KI/IFP-KI_1000335/P1071483" xmlDataType="decimal"/>
    </xmlCellPr>
  </singleXmlCell>
  <singleXmlCell id="51" r="I31" connectionId="0">
    <xmlCellPr id="1" uniqueName="P1071484">
      <xmlPr mapId="1" xpath="/GFI-IZD-KI/IFP-KI_1000335/P1071484" xmlDataType="decimal"/>
    </xmlCellPr>
  </singleXmlCell>
  <singleXmlCell id="52" r="H32" connectionId="0">
    <xmlCellPr id="1" uniqueName="P1071485">
      <xmlPr mapId="1" xpath="/GFI-IZD-KI/IFP-KI_1000335/P1071485" xmlDataType="decimal"/>
    </xmlCellPr>
  </singleXmlCell>
  <singleXmlCell id="53" r="I32" connectionId="0">
    <xmlCellPr id="1" uniqueName="P1071486">
      <xmlPr mapId="1" xpath="/GFI-IZD-KI/IFP-KI_1000335/P1071486" xmlDataType="decimal"/>
    </xmlCellPr>
  </singleXmlCell>
  <singleXmlCell id="54" r="H33" connectionId="0">
    <xmlCellPr id="1" uniqueName="P1071487">
      <xmlPr mapId="1" xpath="/GFI-IZD-KI/IFP-KI_1000335/P1071487" xmlDataType="decimal"/>
    </xmlCellPr>
  </singleXmlCell>
  <singleXmlCell id="55" r="I33" connectionId="0">
    <xmlCellPr id="1" uniqueName="P1071488">
      <xmlPr mapId="1" xpath="/GFI-IZD-KI/IFP-KI_1000335/P1071488" xmlDataType="decimal"/>
    </xmlCellPr>
  </singleXmlCell>
  <singleXmlCell id="56" r="H34" connectionId="0">
    <xmlCellPr id="1" uniqueName="P1071489">
      <xmlPr mapId="1" xpath="/GFI-IZD-KI/IFP-KI_1000335/P1071489" xmlDataType="decimal"/>
    </xmlCellPr>
  </singleXmlCell>
  <singleXmlCell id="57" r="I34" connectionId="0">
    <xmlCellPr id="1" uniqueName="P1071490">
      <xmlPr mapId="1" xpath="/GFI-IZD-KI/IFP-KI_1000335/P1071490" xmlDataType="decimal"/>
    </xmlCellPr>
  </singleXmlCell>
  <singleXmlCell id="58" r="H35" connectionId="0">
    <xmlCellPr id="1" uniqueName="P1071491">
      <xmlPr mapId="1" xpath="/GFI-IZD-KI/IFP-KI_1000335/P1071491" xmlDataType="decimal"/>
    </xmlCellPr>
  </singleXmlCell>
  <singleXmlCell id="59" r="I35" connectionId="0">
    <xmlCellPr id="1" uniqueName="P1071492">
      <xmlPr mapId="1" xpath="/GFI-IZD-KI/IFP-KI_1000335/P1071492" xmlDataType="decimal"/>
    </xmlCellPr>
  </singleXmlCell>
  <singleXmlCell id="60" r="H36" connectionId="0">
    <xmlCellPr id="1" uniqueName="P1071493">
      <xmlPr mapId="1" xpath="/GFI-IZD-KI/IFP-KI_1000335/P1071493" xmlDataType="decimal"/>
    </xmlCellPr>
  </singleXmlCell>
  <singleXmlCell id="61" r="I36" connectionId="0">
    <xmlCellPr id="1" uniqueName="P1071494">
      <xmlPr mapId="1" xpath="/GFI-IZD-KI/IFP-KI_1000335/P1071494" xmlDataType="decimal"/>
    </xmlCellPr>
  </singleXmlCell>
  <singleXmlCell id="62" r="H37" connectionId="0">
    <xmlCellPr id="1" uniqueName="P1071495">
      <xmlPr mapId="1" xpath="/GFI-IZD-KI/IFP-KI_1000335/P1071495" xmlDataType="decimal"/>
    </xmlCellPr>
  </singleXmlCell>
  <singleXmlCell id="63" r="I37" connectionId="0">
    <xmlCellPr id="1" uniqueName="P1071496">
      <xmlPr mapId="1" xpath="/GFI-IZD-KI/IFP-KI_1000335/P1071496" xmlDataType="decimal"/>
    </xmlCellPr>
  </singleXmlCell>
  <singleXmlCell id="64" r="H38" connectionId="0">
    <xmlCellPr id="1" uniqueName="P1071497">
      <xmlPr mapId="1" xpath="/GFI-IZD-KI/IFP-KI_1000335/P1071497" xmlDataType="decimal"/>
    </xmlCellPr>
  </singleXmlCell>
  <singleXmlCell id="65" r="I38" connectionId="0">
    <xmlCellPr id="1" uniqueName="P1071498">
      <xmlPr mapId="1" xpath="/GFI-IZD-KI/IFP-KI_1000335/P1071498" xmlDataType="decimal"/>
    </xmlCellPr>
  </singleXmlCell>
  <singleXmlCell id="66" r="H39" connectionId="0">
    <xmlCellPr id="1" uniqueName="P1071499">
      <xmlPr mapId="1" xpath="/GFI-IZD-KI/IFP-KI_1000335/P1071499" xmlDataType="decimal"/>
    </xmlCellPr>
  </singleXmlCell>
  <singleXmlCell id="67" r="I39" connectionId="0">
    <xmlCellPr id="1" uniqueName="P1071500">
      <xmlPr mapId="1" xpath="/GFI-IZD-KI/IFP-KI_1000335/P1071500" xmlDataType="decimal"/>
    </xmlCellPr>
  </singleXmlCell>
  <singleXmlCell id="68" r="H40" connectionId="0">
    <xmlCellPr id="1" uniqueName="P1071501">
      <xmlPr mapId="1" xpath="/GFI-IZD-KI/IFP-KI_1000335/P1071501" xmlDataType="decimal"/>
    </xmlCellPr>
  </singleXmlCell>
  <singleXmlCell id="69" r="I40" connectionId="0">
    <xmlCellPr id="1" uniqueName="P1071502">
      <xmlPr mapId="1" xpath="/GFI-IZD-KI/IFP-KI_1000335/P1071502" xmlDataType="decimal"/>
    </xmlCellPr>
  </singleXmlCell>
  <singleXmlCell id="70" r="H42" connectionId="0">
    <xmlCellPr id="1" uniqueName="P1071503">
      <xmlPr mapId="1" xpath="/GFI-IZD-KI/IFP-KI_1000335/P1071503" xmlDataType="decimal"/>
    </xmlCellPr>
  </singleXmlCell>
  <singleXmlCell id="71" r="I42" connectionId="0">
    <xmlCellPr id="1" uniqueName="P1071504">
      <xmlPr mapId="1" xpath="/GFI-IZD-KI/IFP-KI_1000335/P1071504" xmlDataType="decimal"/>
    </xmlCellPr>
  </singleXmlCell>
  <singleXmlCell id="72" r="H43" connectionId="0">
    <xmlCellPr id="1" uniqueName="P1071505">
      <xmlPr mapId="1" xpath="/GFI-IZD-KI/IFP-KI_1000335/P1071505" xmlDataType="decimal"/>
    </xmlCellPr>
  </singleXmlCell>
  <singleXmlCell id="73" r="I43" connectionId="0">
    <xmlCellPr id="1" uniqueName="P1071506">
      <xmlPr mapId="1" xpath="/GFI-IZD-KI/IFP-KI_1000335/P1071506" xmlDataType="decimal"/>
    </xmlCellPr>
  </singleXmlCell>
  <singleXmlCell id="74" r="H44" connectionId="0">
    <xmlCellPr id="1" uniqueName="P1071507">
      <xmlPr mapId="1" xpath="/GFI-IZD-KI/IFP-KI_1000335/P1071507" xmlDataType="decimal"/>
    </xmlCellPr>
  </singleXmlCell>
  <singleXmlCell id="75" r="I44" connectionId="0">
    <xmlCellPr id="1" uniqueName="P1071508">
      <xmlPr mapId="1" xpath="/GFI-IZD-KI/IFP-KI_1000335/P1071508" xmlDataType="decimal"/>
    </xmlCellPr>
  </singleXmlCell>
  <singleXmlCell id="76" r="H45" connectionId="0">
    <xmlCellPr id="1" uniqueName="P1071509">
      <xmlPr mapId="1" xpath="/GFI-IZD-KI/IFP-KI_1000335/P1071509" xmlDataType="decimal"/>
    </xmlCellPr>
  </singleXmlCell>
  <singleXmlCell id="77" r="I45" connectionId="0">
    <xmlCellPr id="1" uniqueName="P1071510">
      <xmlPr mapId="1" xpath="/GFI-IZD-KI/IFP-KI_1000335/P1071510" xmlDataType="decimal"/>
    </xmlCellPr>
  </singleXmlCell>
  <singleXmlCell id="78" r="H46" connectionId="0">
    <xmlCellPr id="1" uniqueName="P1071511">
      <xmlPr mapId="1" xpath="/GFI-IZD-KI/IFP-KI_1000335/P1071511" xmlDataType="decimal"/>
    </xmlCellPr>
  </singleXmlCell>
  <singleXmlCell id="79" r="I46" connectionId="0">
    <xmlCellPr id="1" uniqueName="P1071512">
      <xmlPr mapId="1" xpath="/GFI-IZD-KI/IFP-KI_1000335/P1071512" xmlDataType="decimal"/>
    </xmlCellPr>
  </singleXmlCell>
  <singleXmlCell id="80" r="H47" connectionId="0">
    <xmlCellPr id="1" uniqueName="P1071513">
      <xmlPr mapId="1" xpath="/GFI-IZD-KI/IFP-KI_1000335/P1071513" xmlDataType="decimal"/>
    </xmlCellPr>
  </singleXmlCell>
  <singleXmlCell id="81" r="I47" connectionId="0">
    <xmlCellPr id="1" uniqueName="P1071514">
      <xmlPr mapId="1" xpath="/GFI-IZD-KI/IFP-KI_1000335/P1071514" xmlDataType="decimal"/>
    </xmlCellPr>
  </singleXmlCell>
  <singleXmlCell id="82" r="H48" connectionId="0">
    <xmlCellPr id="1" uniqueName="P1071515">
      <xmlPr mapId="1" xpath="/GFI-IZD-KI/IFP-KI_1000335/P1071515" xmlDataType="decimal"/>
    </xmlCellPr>
  </singleXmlCell>
  <singleXmlCell id="83" r="I48" connectionId="0">
    <xmlCellPr id="1" uniqueName="P1071516">
      <xmlPr mapId="1" xpath="/GFI-IZD-KI/IFP-KI_1000335/P1071516" xmlDataType="decimal"/>
    </xmlCellPr>
  </singleXmlCell>
  <singleXmlCell id="84" r="H49" connectionId="0">
    <xmlCellPr id="1" uniqueName="P1071517">
      <xmlPr mapId="1" xpath="/GFI-IZD-KI/IFP-KI_1000335/P1071517" xmlDataType="decimal"/>
    </xmlCellPr>
  </singleXmlCell>
  <singleXmlCell id="85" r="I49" connectionId="0">
    <xmlCellPr id="1" uniqueName="P1071518">
      <xmlPr mapId="1" xpath="/GFI-IZD-KI/IFP-KI_1000335/P1071518" xmlDataType="decimal"/>
    </xmlCellPr>
  </singleXmlCell>
  <singleXmlCell id="86" r="H50" connectionId="0">
    <xmlCellPr id="1" uniqueName="P1071519">
      <xmlPr mapId="1" xpath="/GFI-IZD-KI/IFP-KI_1000335/P1071519" xmlDataType="decimal"/>
    </xmlCellPr>
  </singleXmlCell>
  <singleXmlCell id="87" r="I50" connectionId="0">
    <xmlCellPr id="1" uniqueName="P1071520">
      <xmlPr mapId="1" xpath="/GFI-IZD-KI/IFP-KI_1000335/P1071520" xmlDataType="decimal"/>
    </xmlCellPr>
  </singleXmlCell>
  <singleXmlCell id="88" r="H51" connectionId="0">
    <xmlCellPr id="1" uniqueName="P1071521">
      <xmlPr mapId="1" xpath="/GFI-IZD-KI/IFP-KI_1000335/P1071521" xmlDataType="decimal"/>
    </xmlCellPr>
  </singleXmlCell>
  <singleXmlCell id="89" r="I51" connectionId="0">
    <xmlCellPr id="1" uniqueName="P1071522">
      <xmlPr mapId="1" xpath="/GFI-IZD-KI/IFP-KI_1000335/P1071522" xmlDataType="decimal"/>
    </xmlCellPr>
  </singleXmlCell>
  <singleXmlCell id="90" r="H52" connectionId="0">
    <xmlCellPr id="1" uniqueName="P1071523">
      <xmlPr mapId="1" xpath="/GFI-IZD-KI/IFP-KI_1000335/P1071523" xmlDataType="decimal"/>
    </xmlCellPr>
  </singleXmlCell>
  <singleXmlCell id="91" r="I52" connectionId="0">
    <xmlCellPr id="1" uniqueName="P1071524">
      <xmlPr mapId="1" xpath="/GFI-IZD-KI/IFP-KI_1000335/P1071524" xmlDataType="decimal"/>
    </xmlCellPr>
  </singleXmlCell>
  <singleXmlCell id="92" r="H53" connectionId="0">
    <xmlCellPr id="1" uniqueName="P1071525">
      <xmlPr mapId="1" xpath="/GFI-IZD-KI/IFP-KI_1000335/P1071525" xmlDataType="decimal"/>
    </xmlCellPr>
  </singleXmlCell>
  <singleXmlCell id="93" r="I53" connectionId="0">
    <xmlCellPr id="1" uniqueName="P1071526">
      <xmlPr mapId="1" xpath="/GFI-IZD-KI/IFP-KI_1000335/P1071526" xmlDataType="decimal"/>
    </xmlCellPr>
  </singleXmlCell>
  <singleXmlCell id="94" r="H54" connectionId="0">
    <xmlCellPr id="1" uniqueName="P1071527">
      <xmlPr mapId="1" xpath="/GFI-IZD-KI/IFP-KI_1000335/P1071527" xmlDataType="decimal"/>
    </xmlCellPr>
  </singleXmlCell>
  <singleXmlCell id="95" r="I54" connectionId="0">
    <xmlCellPr id="1" uniqueName="P1071528">
      <xmlPr mapId="1" xpath="/GFI-IZD-KI/IFP-KI_1000335/P1071528" xmlDataType="decimal"/>
    </xmlCellPr>
  </singleXmlCell>
  <singleXmlCell id="96" r="H55" connectionId="0">
    <xmlCellPr id="1" uniqueName="P1071529">
      <xmlPr mapId="1" xpath="/GFI-IZD-KI/IFP-KI_1000335/P1071529" xmlDataType="decimal"/>
    </xmlCellPr>
  </singleXmlCell>
  <singleXmlCell id="97" r="I55" connectionId="0">
    <xmlCellPr id="1" uniqueName="P1071530">
      <xmlPr mapId="1" xpath="/GFI-IZD-KI/IFP-KI_1000335/P1071530" xmlDataType="decimal"/>
    </xmlCellPr>
  </singleXmlCell>
  <singleXmlCell id="98" r="H56" connectionId="0">
    <xmlCellPr id="1" uniqueName="P1071531">
      <xmlPr mapId="1" xpath="/GFI-IZD-KI/IFP-KI_1000335/P1071531" xmlDataType="decimal"/>
    </xmlCellPr>
  </singleXmlCell>
  <singleXmlCell id="99" r="I56" connectionId="0">
    <xmlCellPr id="1" uniqueName="P1071532">
      <xmlPr mapId="1" xpath="/GFI-IZD-KI/IFP-KI_1000335/P1071532" xmlDataType="decimal"/>
    </xmlCellPr>
  </singleXmlCell>
  <singleXmlCell id="100" r="H57" connectionId="0">
    <xmlCellPr id="1" uniqueName="P1071533">
      <xmlPr mapId="1" xpath="/GFI-IZD-KI/IFP-KI_1000335/P1071533" xmlDataType="decimal"/>
    </xmlCellPr>
  </singleXmlCell>
  <singleXmlCell id="101" r="I57" connectionId="0">
    <xmlCellPr id="1" uniqueName="P1071534">
      <xmlPr mapId="1" xpath="/GFI-IZD-KI/IFP-KI_1000335/P1071534" xmlDataType="decimal"/>
    </xmlCellPr>
  </singleXmlCell>
  <singleXmlCell id="102" r="H58" connectionId="0">
    <xmlCellPr id="1" uniqueName="P1071535">
      <xmlPr mapId="1" xpath="/GFI-IZD-KI/IFP-KI_1000335/P1071535" xmlDataType="decimal"/>
    </xmlCellPr>
  </singleXmlCell>
  <singleXmlCell id="103" r="I58" connectionId="0">
    <xmlCellPr id="1" uniqueName="P1071536">
      <xmlPr mapId="1" xpath="/GFI-IZD-KI/IFP-KI_1000335/P1071536" xmlDataType="decimal"/>
    </xmlCellPr>
  </singleXmlCell>
  <singleXmlCell id="104" r="H59" connectionId="0">
    <xmlCellPr id="1" uniqueName="P1071537">
      <xmlPr mapId="1" xpath="/GFI-IZD-KI/IFP-KI_1000335/P1071537" xmlDataType="decimal"/>
    </xmlCellPr>
  </singleXmlCell>
  <singleXmlCell id="105" r="I59" connectionId="0">
    <xmlCellPr id="1" uniqueName="P1071538">
      <xmlPr mapId="1" xpath="/GFI-IZD-KI/IFP-KI_1000335/P1071538" xmlDataType="decimal"/>
    </xmlCellPr>
  </singleXmlCell>
  <singleXmlCell id="106" r="H60" connectionId="0">
    <xmlCellPr id="1" uniqueName="P1071539">
      <xmlPr mapId="1" xpath="/GFI-IZD-KI/IFP-KI_1000335/P1071539" xmlDataType="decimal"/>
    </xmlCellPr>
  </singleXmlCell>
  <singleXmlCell id="107" r="I60" connectionId="0">
    <xmlCellPr id="1" uniqueName="P1071540">
      <xmlPr mapId="1" xpath="/GFI-IZD-KI/IFP-KI_1000335/P1071540" xmlDataType="decimal"/>
    </xmlCellPr>
  </singleXmlCell>
  <singleXmlCell id="108" r="H61" connectionId="0">
    <xmlCellPr id="1" uniqueName="P1071541">
      <xmlPr mapId="1" xpath="/GFI-IZD-KI/IFP-KI_1000335/P1071541" xmlDataType="decimal"/>
    </xmlCellPr>
  </singleXmlCell>
  <singleXmlCell id="109" r="I61" connectionId="0">
    <xmlCellPr id="1" uniqueName="P1071542">
      <xmlPr mapId="1" xpath="/GFI-IZD-KI/IFP-KI_1000335/P1071542" xmlDataType="decimal"/>
    </xmlCellPr>
  </singleXmlCell>
  <singleXmlCell id="110" r="H62" connectionId="0">
    <xmlCellPr id="1" uniqueName="P1071543">
      <xmlPr mapId="1" xpath="/GFI-IZD-KI/IFP-KI_1000335/P1071543" xmlDataType="decimal"/>
    </xmlCellPr>
  </singleXmlCell>
  <singleXmlCell id="111" r="I62" connectionId="0">
    <xmlCellPr id="1" uniqueName="P1071544">
      <xmlPr mapId="1" xpath="/GFI-IZD-KI/IFP-KI_1000335/P1071544" xmlDataType="decimal"/>
    </xmlCellPr>
  </singleXmlCell>
  <singleXmlCell id="112" r="H63" connectionId="0">
    <xmlCellPr id="1" uniqueName="P1071545">
      <xmlPr mapId="1" xpath="/GFI-IZD-KI/IFP-KI_1000335/P1071545" xmlDataType="decimal"/>
    </xmlCellPr>
  </singleXmlCell>
  <singleXmlCell id="113" r="I63" connectionId="0">
    <xmlCellPr id="1" uniqueName="P1071546">
      <xmlPr mapId="1" xpath="/GFI-IZD-KI/IFP-KI_1000335/P1071546" xmlDataType="decimal"/>
    </xmlCellPr>
  </singleXmlCell>
  <singleXmlCell id="114" r="H65" connectionId="0">
    <xmlCellPr id="1" uniqueName="P1071547">
      <xmlPr mapId="1" xpath="/GFI-IZD-KI/IFP-KI_1000335/P1071547" xmlDataType="decimal"/>
    </xmlCellPr>
  </singleXmlCell>
  <singleXmlCell id="115" r="I65" connectionId="0">
    <xmlCellPr id="1" uniqueName="P1071548">
      <xmlPr mapId="1" xpath="/GFI-IZD-KI/IFP-KI_1000335/P1071548" xmlDataType="decimal"/>
    </xmlCellPr>
  </singleXmlCell>
  <singleXmlCell id="116" r="H66" connectionId="0">
    <xmlCellPr id="1" uniqueName="P1071549">
      <xmlPr mapId="1" xpath="/GFI-IZD-KI/IFP-KI_1000335/P1071549" xmlDataType="decimal"/>
    </xmlCellPr>
  </singleXmlCell>
  <singleXmlCell id="117" r="I66" connectionId="0">
    <xmlCellPr id="1" uniqueName="P1071550">
      <xmlPr mapId="1" xpath="/GFI-IZD-KI/IFP-KI_1000335/P1071550" xmlDataType="decimal"/>
    </xmlCellPr>
  </singleXmlCell>
  <singleXmlCell id="118" r="H67" connectionId="0">
    <xmlCellPr id="1" uniqueName="P1071551">
      <xmlPr mapId="1" xpath="/GFI-IZD-KI/IFP-KI_1000335/P1071551" xmlDataType="decimal"/>
    </xmlCellPr>
  </singleXmlCell>
  <singleXmlCell id="119" r="I67" connectionId="0">
    <xmlCellPr id="1" uniqueName="P1071552">
      <xmlPr mapId="1" xpath="/GFI-IZD-KI/IFP-KI_1000335/P1071552" xmlDataType="decimal"/>
    </xmlCellPr>
  </singleXmlCell>
  <singleXmlCell id="120" r="H68" connectionId="0">
    <xmlCellPr id="1" uniqueName="P1071553">
      <xmlPr mapId="1" xpath="/GFI-IZD-KI/IFP-KI_1000335/P1071553" xmlDataType="decimal"/>
    </xmlCellPr>
  </singleXmlCell>
  <singleXmlCell id="121" r="I68" connectionId="0">
    <xmlCellPr id="1" uniqueName="P1071554">
      <xmlPr mapId="1" xpath="/GFI-IZD-KI/IFP-KI_1000335/P1071554" xmlDataType="decimal"/>
    </xmlCellPr>
  </singleXmlCell>
  <singleXmlCell id="122" r="H69" connectionId="0">
    <xmlCellPr id="1" uniqueName="P1071555">
      <xmlPr mapId="1" xpath="/GFI-IZD-KI/IFP-KI_1000335/P1071555" xmlDataType="decimal"/>
    </xmlCellPr>
  </singleXmlCell>
  <singleXmlCell id="123" r="I69" connectionId="0">
    <xmlCellPr id="1" uniqueName="P1071556">
      <xmlPr mapId="1" xpath="/GFI-IZD-KI/IFP-KI_1000335/P1071556" xmlDataType="decimal"/>
    </xmlCellPr>
  </singleXmlCell>
  <singleXmlCell id="124" r="H70" connectionId="0">
    <xmlCellPr id="1" uniqueName="P1071557">
      <xmlPr mapId="1" xpath="/GFI-IZD-KI/IFP-KI_1000335/P1071557" xmlDataType="decimal"/>
    </xmlCellPr>
  </singleXmlCell>
  <singleXmlCell id="125" r="I70" connectionId="0">
    <xmlCellPr id="1" uniqueName="P1071558">
      <xmlPr mapId="1" xpath="/GFI-IZD-KI/IFP-KI_1000335/P1071558" xmlDataType="decimal"/>
    </xmlCellPr>
  </singleXmlCell>
  <singleXmlCell id="126" r="H71" connectionId="0">
    <xmlCellPr id="1" uniqueName="P1071559">
      <xmlPr mapId="1" xpath="/GFI-IZD-KI/IFP-KI_1000335/P1071559" xmlDataType="decimal"/>
    </xmlCellPr>
  </singleXmlCell>
  <singleXmlCell id="127" r="I71" connectionId="0">
    <xmlCellPr id="1" uniqueName="P1071560">
      <xmlPr mapId="1" xpath="/GFI-IZD-KI/IFP-KI_1000335/P1071560" xmlDataType="decimal"/>
    </xmlCellPr>
  </singleXmlCell>
  <singleXmlCell id="128" r="H72" connectionId="0">
    <xmlCellPr id="1" uniqueName="P1071561">
      <xmlPr mapId="1" xpath="/GFI-IZD-KI/IFP-KI_1000335/P1071561" xmlDataType="decimal"/>
    </xmlCellPr>
  </singleXmlCell>
  <singleXmlCell id="129" r="I72" connectionId="0">
    <xmlCellPr id="1" uniqueName="P1071562">
      <xmlPr mapId="1" xpath="/GFI-IZD-KI/IFP-KI_1000335/P1071562" xmlDataType="decimal"/>
    </xmlCellPr>
  </singleXmlCell>
  <singleXmlCell id="130" r="H73" connectionId="0">
    <xmlCellPr id="1" uniqueName="P1071563">
      <xmlPr mapId="1" xpath="/GFI-IZD-KI/IFP-KI_1000335/P1071563" xmlDataType="decimal"/>
    </xmlCellPr>
  </singleXmlCell>
  <singleXmlCell id="131" r="I73" connectionId="0">
    <xmlCellPr id="1" uniqueName="P1071564">
      <xmlPr mapId="1" xpath="/GFI-IZD-KI/IFP-KI_1000335/P1071564" xmlDataType="decimal"/>
    </xmlCellPr>
  </singleXmlCell>
  <singleXmlCell id="132" r="H74" connectionId="0">
    <xmlCellPr id="1" uniqueName="P1071565">
      <xmlPr mapId="1" xpath="/GFI-IZD-KI/IFP-KI_1000335/P1071565" xmlDataType="decimal"/>
    </xmlCellPr>
  </singleXmlCell>
  <singleXmlCell id="133" r="I74" connectionId="0">
    <xmlCellPr id="1" uniqueName="P1071566">
      <xmlPr mapId="1" xpath="/GFI-IZD-KI/IFP-KI_1000335/P1071566" xmlDataType="decimal"/>
    </xmlCellPr>
  </singleXmlCell>
  <singleXmlCell id="134" r="H75" connectionId="0">
    <xmlCellPr id="1" uniqueName="P1071567">
      <xmlPr mapId="1" xpath="/GFI-IZD-KI/IFP-KI_1000335/P1071567" xmlDataType="decimal"/>
    </xmlCellPr>
  </singleXmlCell>
  <singleXmlCell id="135" r="I75" connectionId="0">
    <xmlCellPr id="1" uniqueName="P1071568">
      <xmlPr mapId="1" xpath="/GFI-IZD-KI/IFP-KI_1000335/P1071568" xmlDataType="decimal"/>
    </xmlCellPr>
  </singleXmlCell>
  <singleXmlCell id="136" r="H76" connectionId="0">
    <xmlCellPr id="1" uniqueName="P1071569">
      <xmlPr mapId="1" xpath="/GFI-IZD-KI/IFP-KI_1000335/P1071569" xmlDataType="decimal"/>
    </xmlCellPr>
  </singleXmlCell>
  <singleXmlCell id="137" r="I76" connectionId="0">
    <xmlCellPr id="1" uniqueName="P1071570">
      <xmlPr mapId="1" xpath="/GFI-IZD-KI/IFP-KI_1000335/P1071570" xmlDataType="decimal"/>
    </xmlCellPr>
  </singleXmlCell>
  <singleXmlCell id="138" r="H77" connectionId="0">
    <xmlCellPr id="1" uniqueName="P1071571">
      <xmlPr mapId="1" xpath="/GFI-IZD-KI/IFP-KI_1000335/P1071571" xmlDataType="decimal"/>
    </xmlCellPr>
  </singleXmlCell>
  <singleXmlCell id="139" r="I77" connectionId="0">
    <xmlCellPr id="1" uniqueName="P1071572">
      <xmlPr mapId="1" xpath="/GFI-IZD-KI/IFP-KI_1000335/P1071572" xmlDataType="decimal"/>
    </xmlCellPr>
  </singleXmlCell>
  <singleXmlCell id="140" r="H78" connectionId="0">
    <xmlCellPr id="1" uniqueName="P1071573">
      <xmlPr mapId="1" xpath="/GFI-IZD-KI/IFP-KI_1000335/P1071573" xmlDataType="decimal"/>
    </xmlCellPr>
  </singleXmlCell>
  <singleXmlCell id="141" r="I78" connectionId="0">
    <xmlCellPr id="1" uniqueName="P1071574">
      <xmlPr mapId="1" xpath="/GFI-IZD-KI/IFP-KI_1000335/P1071574" xmlDataType="decimal"/>
    </xmlCellPr>
  </singleXmlCell>
</singleXmlCells>
</file>

<file path=xl/tables/tableSingleCells3.xml><?xml version="1.0" encoding="utf-8"?>
<singleXmlCells xmlns="http://schemas.openxmlformats.org/spreadsheetml/2006/main">
  <singleXmlCell id="142" r="H7" connectionId="0">
    <xmlCellPr id="1" uniqueName="P1072581">
      <xmlPr mapId="1" xpath="/GFI-IZD-KI/ISD-KI_1000339/P1072581" xmlDataType="decimal"/>
    </xmlCellPr>
  </singleXmlCell>
  <singleXmlCell id="143" r="I7" connectionId="0">
    <xmlCellPr id="1" uniqueName="P1072582">
      <xmlPr mapId="1" xpath="/GFI-IZD-KI/ISD-KI_1000339/P1072582" xmlDataType="decimal"/>
    </xmlCellPr>
  </singleXmlCell>
  <singleXmlCell id="144" r="H8" connectionId="0">
    <xmlCellPr id="1" uniqueName="P1072583">
      <xmlPr mapId="1" xpath="/GFI-IZD-KI/ISD-KI_1000339/P1072583" xmlDataType="decimal"/>
    </xmlCellPr>
  </singleXmlCell>
  <singleXmlCell id="145" r="I8" connectionId="0">
    <xmlCellPr id="1" uniqueName="P1072584">
      <xmlPr mapId="1" xpath="/GFI-IZD-KI/ISD-KI_1000339/P1072584" xmlDataType="decimal"/>
    </xmlCellPr>
  </singleXmlCell>
  <singleXmlCell id="146" r="H9" connectionId="0">
    <xmlCellPr id="1" uniqueName="P1072585">
      <xmlPr mapId="1" xpath="/GFI-IZD-KI/ISD-KI_1000339/P1072585" xmlDataType="decimal"/>
    </xmlCellPr>
  </singleXmlCell>
  <singleXmlCell id="147" r="I9" connectionId="0">
    <xmlCellPr id="1" uniqueName="P1072586">
      <xmlPr mapId="1" xpath="/GFI-IZD-KI/ISD-KI_1000339/P1072586" xmlDataType="decimal"/>
    </xmlCellPr>
  </singleXmlCell>
  <singleXmlCell id="148" r="H10" connectionId="0">
    <xmlCellPr id="1" uniqueName="P1072587">
      <xmlPr mapId="1" xpath="/GFI-IZD-KI/ISD-KI_1000339/P1072587" xmlDataType="decimal"/>
    </xmlCellPr>
  </singleXmlCell>
  <singleXmlCell id="149" r="I10" connectionId="0">
    <xmlCellPr id="1" uniqueName="P1072588">
      <xmlPr mapId="1" xpath="/GFI-IZD-KI/ISD-KI_1000339/P1072588" xmlDataType="decimal"/>
    </xmlCellPr>
  </singleXmlCell>
  <singleXmlCell id="150" r="H11" connectionId="0">
    <xmlCellPr id="1" uniqueName="P1072589">
      <xmlPr mapId="1" xpath="/GFI-IZD-KI/ISD-KI_1000339/P1072589" xmlDataType="decimal"/>
    </xmlCellPr>
  </singleXmlCell>
  <singleXmlCell id="151" r="I11" connectionId="0">
    <xmlCellPr id="1" uniqueName="P1072590">
      <xmlPr mapId="1" xpath="/GFI-IZD-KI/ISD-KI_1000339/P1072590" xmlDataType="decimal"/>
    </xmlCellPr>
  </singleXmlCell>
  <singleXmlCell id="152" r="H12" connectionId="0">
    <xmlCellPr id="1" uniqueName="P1072591">
      <xmlPr mapId="1" xpath="/GFI-IZD-KI/ISD-KI_1000339/P1072591" xmlDataType="decimal"/>
    </xmlCellPr>
  </singleXmlCell>
  <singleXmlCell id="153" r="I12" connectionId="0">
    <xmlCellPr id="1" uniqueName="P1072592">
      <xmlPr mapId="1" xpath="/GFI-IZD-KI/ISD-KI_1000339/P1072592" xmlDataType="decimal"/>
    </xmlCellPr>
  </singleXmlCell>
  <singleXmlCell id="154" r="H13" connectionId="0">
    <xmlCellPr id="1" uniqueName="P1072593">
      <xmlPr mapId="1" xpath="/GFI-IZD-KI/ISD-KI_1000339/P1072593" xmlDataType="decimal"/>
    </xmlCellPr>
  </singleXmlCell>
  <singleXmlCell id="155" r="I13" connectionId="0">
    <xmlCellPr id="1" uniqueName="P1072594">
      <xmlPr mapId="1" xpath="/GFI-IZD-KI/ISD-KI_1000339/P1072594" xmlDataType="decimal"/>
    </xmlCellPr>
  </singleXmlCell>
  <singleXmlCell id="156" r="H14" connectionId="0">
    <xmlCellPr id="1" uniqueName="P1072595">
      <xmlPr mapId="1" xpath="/GFI-IZD-KI/ISD-KI_1000339/P1072595" xmlDataType="decimal"/>
    </xmlCellPr>
  </singleXmlCell>
  <singleXmlCell id="157" r="I14" connectionId="0">
    <xmlCellPr id="1" uniqueName="P1072596">
      <xmlPr mapId="1" xpath="/GFI-IZD-KI/ISD-KI_1000339/P1072596" xmlDataType="decimal"/>
    </xmlCellPr>
  </singleXmlCell>
  <singleXmlCell id="158" r="H15" connectionId="0">
    <xmlCellPr id="1" uniqueName="P1072597">
      <xmlPr mapId="1" xpath="/GFI-IZD-KI/ISD-KI_1000339/P1072597" xmlDataType="decimal"/>
    </xmlCellPr>
  </singleXmlCell>
  <singleXmlCell id="159" r="I15" connectionId="0">
    <xmlCellPr id="1" uniqueName="P1072598">
      <xmlPr mapId="1" xpath="/GFI-IZD-KI/ISD-KI_1000339/P1072598" xmlDataType="decimal"/>
    </xmlCellPr>
  </singleXmlCell>
  <singleXmlCell id="160" r="H16" connectionId="0">
    <xmlCellPr id="1" uniqueName="P1072599">
      <xmlPr mapId="1" xpath="/GFI-IZD-KI/ISD-KI_1000339/P1072599" xmlDataType="decimal"/>
    </xmlCellPr>
  </singleXmlCell>
  <singleXmlCell id="161" r="I16" connectionId="0">
    <xmlCellPr id="1" uniqueName="P1072600">
      <xmlPr mapId="1" xpath="/GFI-IZD-KI/ISD-KI_1000339/P1072600" xmlDataType="decimal"/>
    </xmlCellPr>
  </singleXmlCell>
  <singleXmlCell id="162" r="H17" connectionId="0">
    <xmlCellPr id="1" uniqueName="P1072601">
      <xmlPr mapId="1" xpath="/GFI-IZD-KI/ISD-KI_1000339/P1072601" xmlDataType="decimal"/>
    </xmlCellPr>
  </singleXmlCell>
  <singleXmlCell id="163" r="I17" connectionId="0">
    <xmlCellPr id="1" uniqueName="P1072602">
      <xmlPr mapId="1" xpath="/GFI-IZD-KI/ISD-KI_1000339/P1072602" xmlDataType="decimal"/>
    </xmlCellPr>
  </singleXmlCell>
  <singleXmlCell id="164" r="H18" connectionId="0">
    <xmlCellPr id="1" uniqueName="P1072603">
      <xmlPr mapId="1" xpath="/GFI-IZD-KI/ISD-KI_1000339/P1072603" xmlDataType="decimal"/>
    </xmlCellPr>
  </singleXmlCell>
  <singleXmlCell id="165" r="I18" connectionId="0">
    <xmlCellPr id="1" uniqueName="P1072604">
      <xmlPr mapId="1" xpath="/GFI-IZD-KI/ISD-KI_1000339/P1072604" xmlDataType="decimal"/>
    </xmlCellPr>
  </singleXmlCell>
  <singleXmlCell id="166" r="H19" connectionId="0">
    <xmlCellPr id="1" uniqueName="P1072605">
      <xmlPr mapId="1" xpath="/GFI-IZD-KI/ISD-KI_1000339/P1072605" xmlDataType="decimal"/>
    </xmlCellPr>
  </singleXmlCell>
  <singleXmlCell id="167" r="I19" connectionId="0">
    <xmlCellPr id="1" uniqueName="P1072606">
      <xmlPr mapId="1" xpath="/GFI-IZD-KI/ISD-KI_1000339/P1072606" xmlDataType="decimal"/>
    </xmlCellPr>
  </singleXmlCell>
  <singleXmlCell id="168" r="H20" connectionId="0">
    <xmlCellPr id="1" uniqueName="P1072607">
      <xmlPr mapId="1" xpath="/GFI-IZD-KI/ISD-KI_1000339/P1072607" xmlDataType="decimal"/>
    </xmlCellPr>
  </singleXmlCell>
  <singleXmlCell id="169" r="I20" connectionId="0">
    <xmlCellPr id="1" uniqueName="P1072608">
      <xmlPr mapId="1" xpath="/GFI-IZD-KI/ISD-KI_1000339/P1072608" xmlDataType="decimal"/>
    </xmlCellPr>
  </singleXmlCell>
  <singleXmlCell id="170" r="H21" connectionId="0">
    <xmlCellPr id="1" uniqueName="P1072609">
      <xmlPr mapId="1" xpath="/GFI-IZD-KI/ISD-KI_1000339/P1072609" xmlDataType="decimal"/>
    </xmlCellPr>
  </singleXmlCell>
  <singleXmlCell id="171" r="I21" connectionId="0">
    <xmlCellPr id="1" uniqueName="P1072610">
      <xmlPr mapId="1" xpath="/GFI-IZD-KI/ISD-KI_1000339/P1072610" xmlDataType="decimal"/>
    </xmlCellPr>
  </singleXmlCell>
  <singleXmlCell id="172" r="H22" connectionId="0">
    <xmlCellPr id="1" uniqueName="P1072611">
      <xmlPr mapId="1" xpath="/GFI-IZD-KI/ISD-KI_1000339/P1072611" xmlDataType="decimal"/>
    </xmlCellPr>
  </singleXmlCell>
  <singleXmlCell id="173" r="I22" connectionId="0">
    <xmlCellPr id="1" uniqueName="P1072612">
      <xmlPr mapId="1" xpath="/GFI-IZD-KI/ISD-KI_1000339/P1072612" xmlDataType="decimal"/>
    </xmlCellPr>
  </singleXmlCell>
  <singleXmlCell id="174" r="H23" connectionId="0">
    <xmlCellPr id="1" uniqueName="P1072613">
      <xmlPr mapId="1" xpath="/GFI-IZD-KI/ISD-KI_1000339/P1072613" xmlDataType="decimal"/>
    </xmlCellPr>
  </singleXmlCell>
  <singleXmlCell id="175" r="I23" connectionId="0">
    <xmlCellPr id="1" uniqueName="P1072614">
      <xmlPr mapId="1" xpath="/GFI-IZD-KI/ISD-KI_1000339/P1072614" xmlDataType="decimal"/>
    </xmlCellPr>
  </singleXmlCell>
  <singleXmlCell id="176" r="H24" connectionId="0">
    <xmlCellPr id="1" uniqueName="P1072615">
      <xmlPr mapId="1" xpath="/GFI-IZD-KI/ISD-KI_1000339/P1072615" xmlDataType="decimal"/>
    </xmlCellPr>
  </singleXmlCell>
  <singleXmlCell id="177" r="I24" connectionId="0">
    <xmlCellPr id="1" uniqueName="P1072616">
      <xmlPr mapId="1" xpath="/GFI-IZD-KI/ISD-KI_1000339/P1072616" xmlDataType="decimal"/>
    </xmlCellPr>
  </singleXmlCell>
  <singleXmlCell id="178" r="H25" connectionId="0">
    <xmlCellPr id="1" uniqueName="P1072617">
      <xmlPr mapId="1" xpath="/GFI-IZD-KI/ISD-KI_1000339/P1072617" xmlDataType="decimal"/>
    </xmlCellPr>
  </singleXmlCell>
  <singleXmlCell id="179" r="I25" connectionId="0">
    <xmlCellPr id="1" uniqueName="P1072618">
      <xmlPr mapId="1" xpath="/GFI-IZD-KI/ISD-KI_1000339/P1072618" xmlDataType="decimal"/>
    </xmlCellPr>
  </singleXmlCell>
  <singleXmlCell id="180" r="H26" connectionId="0">
    <xmlCellPr id="1" uniqueName="P1072619">
      <xmlPr mapId="1" xpath="/GFI-IZD-KI/ISD-KI_1000339/P1072619" xmlDataType="decimal"/>
    </xmlCellPr>
  </singleXmlCell>
  <singleXmlCell id="181" r="I26" connectionId="0">
    <xmlCellPr id="1" uniqueName="P1072620">
      <xmlPr mapId="1" xpath="/GFI-IZD-KI/ISD-KI_1000339/P1072620" xmlDataType="decimal"/>
    </xmlCellPr>
  </singleXmlCell>
  <singleXmlCell id="182" r="H27" connectionId="0">
    <xmlCellPr id="1" uniqueName="P1072621">
      <xmlPr mapId="1" xpath="/GFI-IZD-KI/ISD-KI_1000339/P1072621" xmlDataType="decimal"/>
    </xmlCellPr>
  </singleXmlCell>
  <singleXmlCell id="183" r="I27" connectionId="0">
    <xmlCellPr id="1" uniqueName="P1072622">
      <xmlPr mapId="1" xpath="/GFI-IZD-KI/ISD-KI_1000339/P1072622" xmlDataType="decimal"/>
    </xmlCellPr>
  </singleXmlCell>
  <singleXmlCell id="184" r="H28" connectionId="0">
    <xmlCellPr id="1" uniqueName="P1072623">
      <xmlPr mapId="1" xpath="/GFI-IZD-KI/ISD-KI_1000339/P1072623" xmlDataType="decimal"/>
    </xmlCellPr>
  </singleXmlCell>
  <singleXmlCell id="185" r="I28" connectionId="0">
    <xmlCellPr id="1" uniqueName="P1072624">
      <xmlPr mapId="1" xpath="/GFI-IZD-KI/ISD-KI_1000339/P1072624" xmlDataType="decimal"/>
    </xmlCellPr>
  </singleXmlCell>
  <singleXmlCell id="186" r="H29" connectionId="0">
    <xmlCellPr id="1" uniqueName="P1072625">
      <xmlPr mapId="1" xpath="/GFI-IZD-KI/ISD-KI_1000339/P1072625" xmlDataType="decimal"/>
    </xmlCellPr>
  </singleXmlCell>
  <singleXmlCell id="187" r="I29" connectionId="0">
    <xmlCellPr id="1" uniqueName="P1072626">
      <xmlPr mapId="1" xpath="/GFI-IZD-KI/ISD-KI_1000339/P1072626" xmlDataType="decimal"/>
    </xmlCellPr>
  </singleXmlCell>
  <singleXmlCell id="188" r="H30" connectionId="0">
    <xmlCellPr id="1" uniqueName="P1072627">
      <xmlPr mapId="1" xpath="/GFI-IZD-KI/ISD-KI_1000339/P1072627" xmlDataType="decimal"/>
    </xmlCellPr>
  </singleXmlCell>
  <singleXmlCell id="189" r="I30" connectionId="0">
    <xmlCellPr id="1" uniqueName="P1072628">
      <xmlPr mapId="1" xpath="/GFI-IZD-KI/ISD-KI_1000339/P1072628" xmlDataType="decimal"/>
    </xmlCellPr>
  </singleXmlCell>
  <singleXmlCell id="190" r="H31" connectionId="0">
    <xmlCellPr id="1" uniqueName="P1072629">
      <xmlPr mapId="1" xpath="/GFI-IZD-KI/ISD-KI_1000339/P1072629" xmlDataType="decimal"/>
    </xmlCellPr>
  </singleXmlCell>
  <singleXmlCell id="191" r="I31" connectionId="0">
    <xmlCellPr id="1" uniqueName="P1072630">
      <xmlPr mapId="1" xpath="/GFI-IZD-KI/ISD-KI_1000339/P1072630" xmlDataType="decimal"/>
    </xmlCellPr>
  </singleXmlCell>
  <singleXmlCell id="192" r="H32" connectionId="0">
    <xmlCellPr id="1" uniqueName="P1072631">
      <xmlPr mapId="1" xpath="/GFI-IZD-KI/ISD-KI_1000339/P1072631" xmlDataType="decimal"/>
    </xmlCellPr>
  </singleXmlCell>
  <singleXmlCell id="193" r="I32" connectionId="0">
    <xmlCellPr id="1" uniqueName="P1072632">
      <xmlPr mapId="1" xpath="/GFI-IZD-KI/ISD-KI_1000339/P1072632" xmlDataType="decimal"/>
    </xmlCellPr>
  </singleXmlCell>
  <singleXmlCell id="194" r="H33" connectionId="0">
    <xmlCellPr id="1" uniqueName="P1072633">
      <xmlPr mapId="1" xpath="/GFI-IZD-KI/ISD-KI_1000339/P1072633" xmlDataType="decimal"/>
    </xmlCellPr>
  </singleXmlCell>
  <singleXmlCell id="195" r="I33" connectionId="0">
    <xmlCellPr id="1" uniqueName="P1072634">
      <xmlPr mapId="1" xpath="/GFI-IZD-KI/ISD-KI_1000339/P1072634" xmlDataType="decimal"/>
    </xmlCellPr>
  </singleXmlCell>
  <singleXmlCell id="196" r="H34" connectionId="0">
    <xmlCellPr id="1" uniqueName="P1072635">
      <xmlPr mapId="1" xpath="/GFI-IZD-KI/ISD-KI_1000339/P1072635" xmlDataType="decimal"/>
    </xmlCellPr>
  </singleXmlCell>
  <singleXmlCell id="197" r="I34" connectionId="0">
    <xmlCellPr id="1" uniqueName="P1072636">
      <xmlPr mapId="1" xpath="/GFI-IZD-KI/ISD-KI_1000339/P1072636" xmlDataType="decimal"/>
    </xmlCellPr>
  </singleXmlCell>
  <singleXmlCell id="198" r="H35" connectionId="0">
    <xmlCellPr id="1" uniqueName="P1072637">
      <xmlPr mapId="1" xpath="/GFI-IZD-KI/ISD-KI_1000339/P1072637" xmlDataType="decimal"/>
    </xmlCellPr>
  </singleXmlCell>
  <singleXmlCell id="199" r="I35" connectionId="0">
    <xmlCellPr id="1" uniqueName="P1072638">
      <xmlPr mapId="1" xpath="/GFI-IZD-KI/ISD-KI_1000339/P1072638" xmlDataType="decimal"/>
    </xmlCellPr>
  </singleXmlCell>
  <singleXmlCell id="200" r="H36" connectionId="0">
    <xmlCellPr id="1" uniqueName="P1072639">
      <xmlPr mapId="1" xpath="/GFI-IZD-KI/ISD-KI_1000339/P1072639" xmlDataType="decimal"/>
    </xmlCellPr>
  </singleXmlCell>
  <singleXmlCell id="201" r="I36" connectionId="0">
    <xmlCellPr id="1" uniqueName="P1072640">
      <xmlPr mapId="1" xpath="/GFI-IZD-KI/ISD-KI_1000339/P1072640" xmlDataType="decimal"/>
    </xmlCellPr>
  </singleXmlCell>
  <singleXmlCell id="202" r="H37" connectionId="0">
    <xmlCellPr id="1" uniqueName="P1072641">
      <xmlPr mapId="1" xpath="/GFI-IZD-KI/ISD-KI_1000339/P1072641" xmlDataType="decimal"/>
    </xmlCellPr>
  </singleXmlCell>
  <singleXmlCell id="203" r="I37" connectionId="0">
    <xmlCellPr id="1" uniqueName="P1072642">
      <xmlPr mapId="1" xpath="/GFI-IZD-KI/ISD-KI_1000339/P1072642" xmlDataType="decimal"/>
    </xmlCellPr>
  </singleXmlCell>
  <singleXmlCell id="204" r="H38" connectionId="0">
    <xmlCellPr id="1" uniqueName="P1072643">
      <xmlPr mapId="1" xpath="/GFI-IZD-KI/ISD-KI_1000339/P1072643" xmlDataType="decimal"/>
    </xmlCellPr>
  </singleXmlCell>
  <singleXmlCell id="205" r="I38" connectionId="0">
    <xmlCellPr id="1" uniqueName="P1072644">
      <xmlPr mapId="1" xpath="/GFI-IZD-KI/ISD-KI_1000339/P1072644" xmlDataType="decimal"/>
    </xmlCellPr>
  </singleXmlCell>
  <singleXmlCell id="206" r="H39" connectionId="0">
    <xmlCellPr id="1" uniqueName="P1072645">
      <xmlPr mapId="1" xpath="/GFI-IZD-KI/ISD-KI_1000339/P1072645" xmlDataType="decimal"/>
    </xmlCellPr>
  </singleXmlCell>
  <singleXmlCell id="207" r="I39" connectionId="0">
    <xmlCellPr id="1" uniqueName="P1072646">
      <xmlPr mapId="1" xpath="/GFI-IZD-KI/ISD-KI_1000339/P1072646" xmlDataType="decimal"/>
    </xmlCellPr>
  </singleXmlCell>
  <singleXmlCell id="208" r="H40" connectionId="0">
    <xmlCellPr id="1" uniqueName="P1072647">
      <xmlPr mapId="1" xpath="/GFI-IZD-KI/ISD-KI_1000339/P1072647" xmlDataType="decimal"/>
    </xmlCellPr>
  </singleXmlCell>
  <singleXmlCell id="209" r="I40" connectionId="0">
    <xmlCellPr id="1" uniqueName="P1072648">
      <xmlPr mapId="1" xpath="/GFI-IZD-KI/ISD-KI_1000339/P1072648" xmlDataType="decimal"/>
    </xmlCellPr>
  </singleXmlCell>
  <singleXmlCell id="210" r="H41" connectionId="0">
    <xmlCellPr id="1" uniqueName="P1072649">
      <xmlPr mapId="1" xpath="/GFI-IZD-KI/ISD-KI_1000339/P1072649" xmlDataType="decimal"/>
    </xmlCellPr>
  </singleXmlCell>
  <singleXmlCell id="211" r="I41" connectionId="0">
    <xmlCellPr id="1" uniqueName="P1072650">
      <xmlPr mapId="1" xpath="/GFI-IZD-KI/ISD-KI_1000339/P1072650" xmlDataType="decimal"/>
    </xmlCellPr>
  </singleXmlCell>
  <singleXmlCell id="212" r="H43" connectionId="0">
    <xmlCellPr id="1" uniqueName="P1072651">
      <xmlPr mapId="1" xpath="/GFI-IZD-KI/ISD-KI_1000339/P1072651" xmlDataType="decimal"/>
    </xmlCellPr>
  </singleXmlCell>
  <singleXmlCell id="213" r="I43" connectionId="0">
    <xmlCellPr id="1" uniqueName="P1072652">
      <xmlPr mapId="1" xpath="/GFI-IZD-KI/ISD-KI_1000339/P1072652" xmlDataType="decimal"/>
    </xmlCellPr>
  </singleXmlCell>
  <singleXmlCell id="214" r="H44" connectionId="0">
    <xmlCellPr id="1" uniqueName="P1072653">
      <xmlPr mapId="1" xpath="/GFI-IZD-KI/ISD-KI_1000339/P1072653" xmlDataType="decimal"/>
    </xmlCellPr>
  </singleXmlCell>
  <singleXmlCell id="215" r="I44" connectionId="0">
    <xmlCellPr id="1" uniqueName="P1072654">
      <xmlPr mapId="1" xpath="/GFI-IZD-KI/ISD-KI_1000339/P1072654" xmlDataType="decimal"/>
    </xmlCellPr>
  </singleXmlCell>
  <singleXmlCell id="216" r="H45" connectionId="0">
    <xmlCellPr id="1" uniqueName="P1072655">
      <xmlPr mapId="1" xpath="/GFI-IZD-KI/ISD-KI_1000339/P1072655" xmlDataType="decimal"/>
    </xmlCellPr>
  </singleXmlCell>
  <singleXmlCell id="217" r="I45" connectionId="0">
    <xmlCellPr id="1" uniqueName="P1072656">
      <xmlPr mapId="1" xpath="/GFI-IZD-KI/ISD-KI_1000339/P1072656" xmlDataType="decimal"/>
    </xmlCellPr>
  </singleXmlCell>
  <singleXmlCell id="218" r="H46" connectionId="0">
    <xmlCellPr id="1" uniqueName="P1072657">
      <xmlPr mapId="1" xpath="/GFI-IZD-KI/ISD-KI_1000339/P1072657" xmlDataType="decimal"/>
    </xmlCellPr>
  </singleXmlCell>
  <singleXmlCell id="219" r="I46" connectionId="0">
    <xmlCellPr id="1" uniqueName="P1072658">
      <xmlPr mapId="1" xpath="/GFI-IZD-KI/ISD-KI_1000339/P1072658" xmlDataType="decimal"/>
    </xmlCellPr>
  </singleXmlCell>
  <singleXmlCell id="220" r="H47" connectionId="0">
    <xmlCellPr id="1" uniqueName="P1072659">
      <xmlPr mapId="1" xpath="/GFI-IZD-KI/ISD-KI_1000339/P1072659" xmlDataType="decimal"/>
    </xmlCellPr>
  </singleXmlCell>
  <singleXmlCell id="221" r="I47" connectionId="0">
    <xmlCellPr id="1" uniqueName="P1072660">
      <xmlPr mapId="1" xpath="/GFI-IZD-KI/ISD-KI_1000339/P1072660" xmlDataType="decimal"/>
    </xmlCellPr>
  </singleXmlCell>
  <singleXmlCell id="222" r="H48" connectionId="0">
    <xmlCellPr id="1" uniqueName="P1072661">
      <xmlPr mapId="1" xpath="/GFI-IZD-KI/ISD-KI_1000339/P1072661" xmlDataType="decimal"/>
    </xmlCellPr>
  </singleXmlCell>
  <singleXmlCell id="223" r="I48" connectionId="0">
    <xmlCellPr id="1" uniqueName="P1072662">
      <xmlPr mapId="1" xpath="/GFI-IZD-KI/ISD-KI_1000339/P1072662" xmlDataType="decimal"/>
    </xmlCellPr>
  </singleXmlCell>
  <singleXmlCell id="224" r="H49" connectionId="0">
    <xmlCellPr id="1" uniqueName="P1072663">
      <xmlPr mapId="1" xpath="/GFI-IZD-KI/ISD-KI_1000339/P1072663" xmlDataType="decimal"/>
    </xmlCellPr>
  </singleXmlCell>
  <singleXmlCell id="225" r="I49" connectionId="0">
    <xmlCellPr id="1" uniqueName="P1072664">
      <xmlPr mapId="1" xpath="/GFI-IZD-KI/ISD-KI_1000339/P1072664" xmlDataType="decimal"/>
    </xmlCellPr>
  </singleXmlCell>
  <singleXmlCell id="226" r="H50" connectionId="0">
    <xmlCellPr id="1" uniqueName="P1072665">
      <xmlPr mapId="1" xpath="/GFI-IZD-KI/ISD-KI_1000339/P1072665" xmlDataType="decimal"/>
    </xmlCellPr>
  </singleXmlCell>
  <singleXmlCell id="227" r="I50" connectionId="0">
    <xmlCellPr id="1" uniqueName="P1072666">
      <xmlPr mapId="1" xpath="/GFI-IZD-KI/ISD-KI_1000339/P1072666" xmlDataType="decimal"/>
    </xmlCellPr>
  </singleXmlCell>
  <singleXmlCell id="228" r="H51" connectionId="0">
    <xmlCellPr id="1" uniqueName="P1072667">
      <xmlPr mapId="1" xpath="/GFI-IZD-KI/ISD-KI_1000339/P1072667" xmlDataType="decimal"/>
    </xmlCellPr>
  </singleXmlCell>
  <singleXmlCell id="229" r="I51" connectionId="0">
    <xmlCellPr id="1" uniqueName="P1072668">
      <xmlPr mapId="1" xpath="/GFI-IZD-KI/ISD-KI_1000339/P1072668" xmlDataType="decimal"/>
    </xmlCellPr>
  </singleXmlCell>
  <singleXmlCell id="230" r="H52" connectionId="0">
    <xmlCellPr id="1" uniqueName="P1072669">
      <xmlPr mapId="1" xpath="/GFI-IZD-KI/ISD-KI_1000339/P1072669" xmlDataType="decimal"/>
    </xmlCellPr>
  </singleXmlCell>
  <singleXmlCell id="231" r="I52" connectionId="0">
    <xmlCellPr id="1" uniqueName="P1072670">
      <xmlPr mapId="1" xpath="/GFI-IZD-KI/ISD-KI_1000339/P1072670" xmlDataType="decimal"/>
    </xmlCellPr>
  </singleXmlCell>
  <singleXmlCell id="232" r="H53" connectionId="0">
    <xmlCellPr id="1" uniqueName="P1072671">
      <xmlPr mapId="1" xpath="/GFI-IZD-KI/ISD-KI_1000339/P1072671" xmlDataType="decimal"/>
    </xmlCellPr>
  </singleXmlCell>
  <singleXmlCell id="233" r="I53" connectionId="0">
    <xmlCellPr id="1" uniqueName="P1072672">
      <xmlPr mapId="1" xpath="/GFI-IZD-KI/ISD-KI_1000339/P1072672" xmlDataType="decimal"/>
    </xmlCellPr>
  </singleXmlCell>
  <singleXmlCell id="234" r="H54" connectionId="0">
    <xmlCellPr id="1" uniqueName="P1072673">
      <xmlPr mapId="1" xpath="/GFI-IZD-KI/ISD-KI_1000339/P1072673" xmlDataType="decimal"/>
    </xmlCellPr>
  </singleXmlCell>
  <singleXmlCell id="235" r="I54" connectionId="0">
    <xmlCellPr id="1" uniqueName="P1072674">
      <xmlPr mapId="1" xpath="/GFI-IZD-KI/ISD-KI_1000339/P1072674" xmlDataType="decimal"/>
    </xmlCellPr>
  </singleXmlCell>
  <singleXmlCell id="236" r="H55" connectionId="0">
    <xmlCellPr id="1" uniqueName="P1072675">
      <xmlPr mapId="1" xpath="/GFI-IZD-KI/ISD-KI_1000339/P1072675" xmlDataType="decimal"/>
    </xmlCellPr>
  </singleXmlCell>
  <singleXmlCell id="237" r="I55" connectionId="0">
    <xmlCellPr id="1" uniqueName="P1072676">
      <xmlPr mapId="1" xpath="/GFI-IZD-KI/ISD-KI_1000339/P1072676" xmlDataType="decimal"/>
    </xmlCellPr>
  </singleXmlCell>
  <singleXmlCell id="238" r="H56" connectionId="0">
    <xmlCellPr id="1" uniqueName="P1072677">
      <xmlPr mapId="1" xpath="/GFI-IZD-KI/ISD-KI_1000339/P1072677" xmlDataType="decimal"/>
    </xmlCellPr>
  </singleXmlCell>
  <singleXmlCell id="239" r="I56" connectionId="0">
    <xmlCellPr id="1" uniqueName="P1072678">
      <xmlPr mapId="1" xpath="/GFI-IZD-KI/ISD-KI_1000339/P1072678" xmlDataType="decimal"/>
    </xmlCellPr>
  </singleXmlCell>
  <singleXmlCell id="240" r="H57" connectionId="0">
    <xmlCellPr id="1" uniqueName="P1072679">
      <xmlPr mapId="1" xpath="/GFI-IZD-KI/ISD-KI_1000339/P1072679" xmlDataType="decimal"/>
    </xmlCellPr>
  </singleXmlCell>
  <singleXmlCell id="241" r="I57" connectionId="0">
    <xmlCellPr id="1" uniqueName="P1072680">
      <xmlPr mapId="1" xpath="/GFI-IZD-KI/ISD-KI_1000339/P1072680" xmlDataType="decimal"/>
    </xmlCellPr>
  </singleXmlCell>
  <singleXmlCell id="242" r="H58" connectionId="0">
    <xmlCellPr id="1" uniqueName="P1072681">
      <xmlPr mapId="1" xpath="/GFI-IZD-KI/ISD-KI_1000339/P1072681" xmlDataType="decimal"/>
    </xmlCellPr>
  </singleXmlCell>
  <singleXmlCell id="243" r="I58" connectionId="0">
    <xmlCellPr id="1" uniqueName="P1072682">
      <xmlPr mapId="1" xpath="/GFI-IZD-KI/ISD-KI_1000339/P1072682" xmlDataType="decimal"/>
    </xmlCellPr>
  </singleXmlCell>
  <singleXmlCell id="244" r="H59" connectionId="0">
    <xmlCellPr id="1" uniqueName="P1072683">
      <xmlPr mapId="1" xpath="/GFI-IZD-KI/ISD-KI_1000339/P1072683" xmlDataType="decimal"/>
    </xmlCellPr>
  </singleXmlCell>
  <singleXmlCell id="245" r="I59" connectionId="0">
    <xmlCellPr id="1" uniqueName="P1072684">
      <xmlPr mapId="1" xpath="/GFI-IZD-KI/ISD-KI_1000339/P1072684" xmlDataType="decimal"/>
    </xmlCellPr>
  </singleXmlCell>
  <singleXmlCell id="246" r="H60" connectionId="0">
    <xmlCellPr id="1" uniqueName="P1072685">
      <xmlPr mapId="1" xpath="/GFI-IZD-KI/ISD-KI_1000339/P1072685" xmlDataType="decimal"/>
    </xmlCellPr>
  </singleXmlCell>
  <singleXmlCell id="247" r="I60" connectionId="0">
    <xmlCellPr id="1" uniqueName="P1072686">
      <xmlPr mapId="1" xpath="/GFI-IZD-KI/ISD-KI_1000339/P1072686" xmlDataType="decimal"/>
    </xmlCellPr>
  </singleXmlCell>
  <singleXmlCell id="248" r="H61" connectionId="0">
    <xmlCellPr id="1" uniqueName="P1072687">
      <xmlPr mapId="1" xpath="/GFI-IZD-KI/ISD-KI_1000339/P1072687" xmlDataType="decimal"/>
    </xmlCellPr>
  </singleXmlCell>
  <singleXmlCell id="249" r="I61" connectionId="0">
    <xmlCellPr id="1" uniqueName="P1072688">
      <xmlPr mapId="1" xpath="/GFI-IZD-KI/ISD-KI_1000339/P1072688" xmlDataType="decimal"/>
    </xmlCellPr>
  </singleXmlCell>
  <singleXmlCell id="250" r="H62" connectionId="0">
    <xmlCellPr id="1" uniqueName="P1072689">
      <xmlPr mapId="1" xpath="/GFI-IZD-KI/ISD-KI_1000339/P1072689" xmlDataType="decimal"/>
    </xmlCellPr>
  </singleXmlCell>
  <singleXmlCell id="251" r="I62" connectionId="0">
    <xmlCellPr id="1" uniqueName="P1072690">
      <xmlPr mapId="1" xpath="/GFI-IZD-KI/ISD-KI_1000339/P1072690" xmlDataType="decimal"/>
    </xmlCellPr>
  </singleXmlCell>
  <singleXmlCell id="252" r="H63" connectionId="0">
    <xmlCellPr id="1" uniqueName="P1072691">
      <xmlPr mapId="1" xpath="/GFI-IZD-KI/ISD-KI_1000339/P1072691" xmlDataType="decimal"/>
    </xmlCellPr>
  </singleXmlCell>
  <singleXmlCell id="253" r="I63" connectionId="0">
    <xmlCellPr id="1" uniqueName="P1072692">
      <xmlPr mapId="1" xpath="/GFI-IZD-KI/ISD-KI_1000339/P1072692" xmlDataType="decimal"/>
    </xmlCellPr>
  </singleXmlCell>
  <singleXmlCell id="254" r="H64" connectionId="0">
    <xmlCellPr id="1" uniqueName="P1072693">
      <xmlPr mapId="1" xpath="/GFI-IZD-KI/ISD-KI_1000339/P1072693" xmlDataType="decimal"/>
    </xmlCellPr>
  </singleXmlCell>
  <singleXmlCell id="255" r="I64" connectionId="0">
    <xmlCellPr id="1" uniqueName="P1072694">
      <xmlPr mapId="1" xpath="/GFI-IZD-KI/ISD-KI_1000339/P1072694" xmlDataType="decimal"/>
    </xmlCellPr>
  </singleXmlCell>
  <singleXmlCell id="256" r="H65" connectionId="0">
    <xmlCellPr id="1" uniqueName="P1072695">
      <xmlPr mapId="1" xpath="/GFI-IZD-KI/ISD-KI_1000339/P1072695" xmlDataType="decimal"/>
    </xmlCellPr>
  </singleXmlCell>
  <singleXmlCell id="257" r="I65" connectionId="0">
    <xmlCellPr id="1" uniqueName="P1072696">
      <xmlPr mapId="1" xpath="/GFI-IZD-KI/ISD-KI_1000339/P1072696" xmlDataType="decimal"/>
    </xmlCellPr>
  </singleXmlCell>
  <singleXmlCell id="258" r="H66" connectionId="0">
    <xmlCellPr id="1" uniqueName="P1072697">
      <xmlPr mapId="1" xpath="/GFI-IZD-KI/ISD-KI_1000339/P1072697" xmlDataType="decimal"/>
    </xmlCellPr>
  </singleXmlCell>
  <singleXmlCell id="259" r="I66" connectionId="0">
    <xmlCellPr id="1" uniqueName="P1072698">
      <xmlPr mapId="1" xpath="/GFI-IZD-KI/ISD-KI_1000339/P1072698" xmlDataType="decimal"/>
    </xmlCellPr>
  </singleXmlCell>
  <singleXmlCell id="260" r="H67" connectionId="0">
    <xmlCellPr id="1" uniqueName="P1072699">
      <xmlPr mapId="1" xpath="/GFI-IZD-KI/ISD-KI_1000339/P1072699" xmlDataType="decimal"/>
    </xmlCellPr>
  </singleXmlCell>
  <singleXmlCell id="261" r="I67" connectionId="0">
    <xmlCellPr id="1" uniqueName="P1072700">
      <xmlPr mapId="1" xpath="/GFI-IZD-KI/ISD-KI_1000339/P1072700" xmlDataType="decimal"/>
    </xmlCellPr>
  </singleXmlCell>
  <singleXmlCell id="262" r="H68" connectionId="0">
    <xmlCellPr id="1" uniqueName="P1072701">
      <xmlPr mapId="1" xpath="/GFI-IZD-KI/ISD-KI_1000339/P1072701" xmlDataType="decimal"/>
    </xmlCellPr>
  </singleXmlCell>
  <singleXmlCell id="263" r="I68" connectionId="0">
    <xmlCellPr id="1" uniqueName="P1072702">
      <xmlPr mapId="1" xpath="/GFI-IZD-KI/ISD-KI_1000339/P1072702" xmlDataType="decimal"/>
    </xmlCellPr>
  </singleXmlCell>
</singleXmlCells>
</file>

<file path=xl/tables/tableSingleCells4.xml><?xml version="1.0" encoding="utf-8"?>
<singleXmlCells xmlns="http://schemas.openxmlformats.org/spreadsheetml/2006/main">
  <singleXmlCell id="264" r="H8" connectionId="0">
    <xmlCellPr id="1" uniqueName="P1071697">
      <xmlPr mapId="1" xpath="/GFI-IZD-KI/INT_1000337/P1071697" xmlDataType="decimal"/>
    </xmlCellPr>
  </singleXmlCell>
  <singleXmlCell id="265" r="I8" connectionId="0">
    <xmlCellPr id="1" uniqueName="P1071698">
      <xmlPr mapId="1" xpath="/GFI-IZD-KI/INT_1000337/P1071698" xmlDataType="decimal"/>
    </xmlCellPr>
  </singleXmlCell>
  <singleXmlCell id="266" r="H9" connectionId="0">
    <xmlCellPr id="1" uniqueName="P1071699">
      <xmlPr mapId="1" xpath="/GFI-IZD-KI/INT_1000337/P1071699" xmlDataType="decimal"/>
    </xmlCellPr>
  </singleXmlCell>
  <singleXmlCell id="267" r="I9" connectionId="0">
    <xmlCellPr id="1" uniqueName="P1071700">
      <xmlPr mapId="1" xpath="/GFI-IZD-KI/INT_1000337/P1071700" xmlDataType="decimal"/>
    </xmlCellPr>
  </singleXmlCell>
  <singleXmlCell id="268" r="H10" connectionId="0">
    <xmlCellPr id="1" uniqueName="P1071701">
      <xmlPr mapId="1" xpath="/GFI-IZD-KI/INT_1000337/P1071701" xmlDataType="decimal"/>
    </xmlCellPr>
  </singleXmlCell>
  <singleXmlCell id="269" r="I10" connectionId="0">
    <xmlCellPr id="1" uniqueName="P1071702">
      <xmlPr mapId="1" xpath="/GFI-IZD-KI/INT_1000337/P1071702" xmlDataType="decimal"/>
    </xmlCellPr>
  </singleXmlCell>
  <singleXmlCell id="270" r="H11" connectionId="0">
    <xmlCellPr id="1" uniqueName="P1071703">
      <xmlPr mapId="1" xpath="/GFI-IZD-KI/INT_1000337/P1071703" xmlDataType="decimal"/>
    </xmlCellPr>
  </singleXmlCell>
  <singleXmlCell id="271" r="I11" connectionId="0">
    <xmlCellPr id="1" uniqueName="P1071704">
      <xmlPr mapId="1" xpath="/GFI-IZD-KI/INT_1000337/P1071704" xmlDataType="decimal"/>
    </xmlCellPr>
  </singleXmlCell>
  <singleXmlCell id="272" r="H12" connectionId="0">
    <xmlCellPr id="1" uniqueName="P1071705">
      <xmlPr mapId="1" xpath="/GFI-IZD-KI/INT_1000337/P1071705" xmlDataType="decimal"/>
    </xmlCellPr>
  </singleXmlCell>
  <singleXmlCell id="273" r="I12" connectionId="0">
    <xmlCellPr id="1" uniqueName="P1071706">
      <xmlPr mapId="1" xpath="/GFI-IZD-KI/INT_1000337/P1071706" xmlDataType="decimal"/>
    </xmlCellPr>
  </singleXmlCell>
  <singleXmlCell id="274" r="H13" connectionId="0">
    <xmlCellPr id="1" uniqueName="P1071707">
      <xmlPr mapId="1" xpath="/GFI-IZD-KI/INT_1000337/P1071707" xmlDataType="decimal"/>
    </xmlCellPr>
  </singleXmlCell>
  <singleXmlCell id="275" r="I13" connectionId="0">
    <xmlCellPr id="1" uniqueName="P1071708">
      <xmlPr mapId="1" xpath="/GFI-IZD-KI/INT_1000337/P1071708" xmlDataType="decimal"/>
    </xmlCellPr>
  </singleXmlCell>
  <singleXmlCell id="276" r="H14" connectionId="0">
    <xmlCellPr id="1" uniqueName="P1071709">
      <xmlPr mapId="1" xpath="/GFI-IZD-KI/INT_1000337/P1071709" xmlDataType="decimal"/>
    </xmlCellPr>
  </singleXmlCell>
  <singleXmlCell id="277" r="I14" connectionId="0">
    <xmlCellPr id="1" uniqueName="P1071710">
      <xmlPr mapId="1" xpath="/GFI-IZD-KI/INT_1000337/P1071710" xmlDataType="decimal"/>
    </xmlCellPr>
  </singleXmlCell>
  <singleXmlCell id="278" r="H15" connectionId="0">
    <xmlCellPr id="1" uniqueName="P1071711">
      <xmlPr mapId="1" xpath="/GFI-IZD-KI/INT_1000337/P1071711" xmlDataType="decimal"/>
    </xmlCellPr>
  </singleXmlCell>
  <singleXmlCell id="279" r="I15" connectionId="0">
    <xmlCellPr id="1" uniqueName="P1071712">
      <xmlPr mapId="1" xpath="/GFI-IZD-KI/INT_1000337/P1071712" xmlDataType="decimal"/>
    </xmlCellPr>
  </singleXmlCell>
  <singleXmlCell id="280" r="H17" connectionId="0">
    <xmlCellPr id="1" uniqueName="P1071713">
      <xmlPr mapId="1" xpath="/GFI-IZD-KI/INT_1000337/P1071713" xmlDataType="decimal"/>
    </xmlCellPr>
  </singleXmlCell>
  <singleXmlCell id="281" r="I17" connectionId="0">
    <xmlCellPr id="1" uniqueName="P1071714">
      <xmlPr mapId="1" xpath="/GFI-IZD-KI/INT_1000337/P1071714" xmlDataType="decimal"/>
    </xmlCellPr>
  </singleXmlCell>
  <singleXmlCell id="282" r="H19" connectionId="0">
    <xmlCellPr id="1" uniqueName="P1071715">
      <xmlPr mapId="1" xpath="/GFI-IZD-KI/INT_1000337/P1071715" xmlDataType="decimal"/>
    </xmlCellPr>
  </singleXmlCell>
  <singleXmlCell id="283" r="I19" connectionId="0">
    <xmlCellPr id="1" uniqueName="P1071716">
      <xmlPr mapId="1" xpath="/GFI-IZD-KI/INT_1000337/P1071716" xmlDataType="decimal"/>
    </xmlCellPr>
  </singleXmlCell>
  <singleXmlCell id="284" r="H20" connectionId="0">
    <xmlCellPr id="1" uniqueName="P1071717">
      <xmlPr mapId="1" xpath="/GFI-IZD-KI/INT_1000337/P1071717" xmlDataType="decimal"/>
    </xmlCellPr>
  </singleXmlCell>
  <singleXmlCell id="285" r="I20" connectionId="0">
    <xmlCellPr id="1" uniqueName="P1071718">
      <xmlPr mapId="1" xpath="/GFI-IZD-KI/INT_1000337/P1071718" xmlDataType="decimal"/>
    </xmlCellPr>
  </singleXmlCell>
  <singleXmlCell id="286" r="H21" connectionId="0">
    <xmlCellPr id="1" uniqueName="P1071719">
      <xmlPr mapId="1" xpath="/GFI-IZD-KI/INT_1000337/P1071719" xmlDataType="decimal"/>
    </xmlCellPr>
  </singleXmlCell>
  <singleXmlCell id="287" r="I21" connectionId="0">
    <xmlCellPr id="1" uniqueName="P1071720">
      <xmlPr mapId="1" xpath="/GFI-IZD-KI/INT_1000337/P1071720" xmlDataType="decimal"/>
    </xmlCellPr>
  </singleXmlCell>
  <singleXmlCell id="288" r="H22" connectionId="0">
    <xmlCellPr id="1" uniqueName="P1071721">
      <xmlPr mapId="1" xpath="/GFI-IZD-KI/INT_1000337/P1071721" xmlDataType="decimal"/>
    </xmlCellPr>
  </singleXmlCell>
  <singleXmlCell id="289" r="I22" connectionId="0">
    <xmlCellPr id="1" uniqueName="P1071722">
      <xmlPr mapId="1" xpath="/GFI-IZD-KI/INT_1000337/P1071722" xmlDataType="decimal"/>
    </xmlCellPr>
  </singleXmlCell>
  <singleXmlCell id="290" r="H23" connectionId="0">
    <xmlCellPr id="1" uniqueName="P1071723">
      <xmlPr mapId="1" xpath="/GFI-IZD-KI/INT_1000337/P1071723" xmlDataType="decimal"/>
    </xmlCellPr>
  </singleXmlCell>
  <singleXmlCell id="291" r="I23" connectionId="0">
    <xmlCellPr id="1" uniqueName="P1071724">
      <xmlPr mapId="1" xpath="/GFI-IZD-KI/INT_1000337/P1071724" xmlDataType="decimal"/>
    </xmlCellPr>
  </singleXmlCell>
  <singleXmlCell id="292" r="H25" connectionId="0">
    <xmlCellPr id="1" uniqueName="P1071725">
      <xmlPr mapId="1" xpath="/GFI-IZD-KI/INT_1000337/P1071725" xmlDataType="decimal"/>
    </xmlCellPr>
  </singleXmlCell>
  <singleXmlCell id="293" r="I25" connectionId="0">
    <xmlCellPr id="1" uniqueName="P1071726">
      <xmlPr mapId="1" xpath="/GFI-IZD-KI/INT_1000337/P1071726" xmlDataType="decimal"/>
    </xmlCellPr>
  </singleXmlCell>
  <singleXmlCell id="294" r="H26" connectionId="0">
    <xmlCellPr id="1" uniqueName="P1071727">
      <xmlPr mapId="1" xpath="/GFI-IZD-KI/INT_1000337/P1071727" xmlDataType="decimal"/>
    </xmlCellPr>
  </singleXmlCell>
  <singleXmlCell id="295" r="I26" connectionId="0">
    <xmlCellPr id="1" uniqueName="P1071728">
      <xmlPr mapId="1" xpath="/GFI-IZD-KI/INT_1000337/P1071728" xmlDataType="decimal"/>
    </xmlCellPr>
  </singleXmlCell>
  <singleXmlCell id="296" r="H27" connectionId="0">
    <xmlCellPr id="1" uniqueName="P1071729">
      <xmlPr mapId="1" xpath="/GFI-IZD-KI/INT_1000337/P1071729" xmlDataType="decimal"/>
    </xmlCellPr>
  </singleXmlCell>
  <singleXmlCell id="297" r="I27" connectionId="0">
    <xmlCellPr id="1" uniqueName="P1071730">
      <xmlPr mapId="1" xpath="/GFI-IZD-KI/INT_1000337/P1071730" xmlDataType="decimal"/>
    </xmlCellPr>
  </singleXmlCell>
  <singleXmlCell id="298" r="H28" connectionId="0">
    <xmlCellPr id="1" uniqueName="P1071731">
      <xmlPr mapId="1" xpath="/GFI-IZD-KI/INT_1000337/P1071731" xmlDataType="decimal"/>
    </xmlCellPr>
  </singleXmlCell>
  <singleXmlCell id="299" r="I28" connectionId="0">
    <xmlCellPr id="1" uniqueName="P1071732">
      <xmlPr mapId="1" xpath="/GFI-IZD-KI/INT_1000337/P1071732" xmlDataType="decimal"/>
    </xmlCellPr>
  </singleXmlCell>
  <singleXmlCell id="300" r="H29" connectionId="0">
    <xmlCellPr id="1" uniqueName="P1071733">
      <xmlPr mapId="1" xpath="/GFI-IZD-KI/INT_1000337/P1071733" xmlDataType="decimal"/>
    </xmlCellPr>
  </singleXmlCell>
  <singleXmlCell id="301" r="I29" connectionId="0">
    <xmlCellPr id="1" uniqueName="P1071734">
      <xmlPr mapId="1" xpath="/GFI-IZD-KI/INT_1000337/P1071734" xmlDataType="decimal"/>
    </xmlCellPr>
  </singleXmlCell>
  <singleXmlCell id="302" r="H30" connectionId="0">
    <xmlCellPr id="1" uniqueName="P1071735">
      <xmlPr mapId="1" xpath="/GFI-IZD-KI/INT_1000337/P1071735" xmlDataType="decimal"/>
    </xmlCellPr>
  </singleXmlCell>
  <singleXmlCell id="303" r="I30" connectionId="0">
    <xmlCellPr id="1" uniqueName="P1071736">
      <xmlPr mapId="1" xpath="/GFI-IZD-KI/INT_1000337/P1071736" xmlDataType="decimal"/>
    </xmlCellPr>
  </singleXmlCell>
  <singleXmlCell id="304" r="H31" connectionId="0">
    <xmlCellPr id="1" uniqueName="P1071737">
      <xmlPr mapId="1" xpath="/GFI-IZD-KI/INT_1000337/P1071737" xmlDataType="decimal"/>
    </xmlCellPr>
  </singleXmlCell>
  <singleXmlCell id="305" r="I31" connectionId="0">
    <xmlCellPr id="1" uniqueName="P1071738">
      <xmlPr mapId="1" xpath="/GFI-IZD-KI/INT_1000337/P1071738" xmlDataType="decimal"/>
    </xmlCellPr>
  </singleXmlCell>
  <singleXmlCell id="306" r="H32" connectionId="0">
    <xmlCellPr id="1" uniqueName="P1071739">
      <xmlPr mapId="1" xpath="/GFI-IZD-KI/INT_1000337/P1071739" xmlDataType="decimal"/>
    </xmlCellPr>
  </singleXmlCell>
  <singleXmlCell id="307" r="I32" connectionId="0">
    <xmlCellPr id="1" uniqueName="P1071740">
      <xmlPr mapId="1" xpath="/GFI-IZD-KI/INT_1000337/P1071740" xmlDataType="decimal"/>
    </xmlCellPr>
  </singleXmlCell>
  <singleXmlCell id="308" r="H33" connectionId="0">
    <xmlCellPr id="1" uniqueName="P1071741">
      <xmlPr mapId="1" xpath="/GFI-IZD-KI/INT_1000337/P1071741" xmlDataType="decimal"/>
    </xmlCellPr>
  </singleXmlCell>
  <singleXmlCell id="309" r="I33" connectionId="0">
    <xmlCellPr id="1" uniqueName="P1071742">
      <xmlPr mapId="1" xpath="/GFI-IZD-KI/INT_1000337/P1071742" xmlDataType="decimal"/>
    </xmlCellPr>
  </singleXmlCell>
  <singleXmlCell id="310" r="H34" connectionId="0">
    <xmlCellPr id="1" uniqueName="P1071743">
      <xmlPr mapId="1" xpath="/GFI-IZD-KI/INT_1000337/P1071743" xmlDataType="decimal"/>
    </xmlCellPr>
  </singleXmlCell>
  <singleXmlCell id="311" r="I34" connectionId="0">
    <xmlCellPr id="1" uniqueName="P1071744">
      <xmlPr mapId="1" xpath="/GFI-IZD-KI/INT_1000337/P1071744" xmlDataType="decimal"/>
    </xmlCellPr>
  </singleXmlCell>
  <singleXmlCell id="312" r="H35" connectionId="0">
    <xmlCellPr id="1" uniqueName="P1071745">
      <xmlPr mapId="1" xpath="/GFI-IZD-KI/INT_1000337/P1071745" xmlDataType="decimal"/>
    </xmlCellPr>
  </singleXmlCell>
  <singleXmlCell id="313" r="I35" connectionId="0">
    <xmlCellPr id="1" uniqueName="P1071746">
      <xmlPr mapId="1" xpath="/GFI-IZD-KI/INT_1000337/P1071746" xmlDataType="decimal"/>
    </xmlCellPr>
  </singleXmlCell>
  <singleXmlCell id="314" r="H36" connectionId="0">
    <xmlCellPr id="1" uniqueName="P1071747">
      <xmlPr mapId="1" xpath="/GFI-IZD-KI/INT_1000337/P1071747" xmlDataType="decimal"/>
    </xmlCellPr>
  </singleXmlCell>
  <singleXmlCell id="315" r="I36" connectionId="0">
    <xmlCellPr id="1" uniqueName="P1071748">
      <xmlPr mapId="1" xpath="/GFI-IZD-KI/INT_1000337/P1071748" xmlDataType="decimal"/>
    </xmlCellPr>
  </singleXmlCell>
  <singleXmlCell id="316" r="H37" connectionId="0">
    <xmlCellPr id="1" uniqueName="P1071749">
      <xmlPr mapId="1" xpath="/GFI-IZD-KI/INT_1000337/P1071749" xmlDataType="decimal"/>
    </xmlCellPr>
  </singleXmlCell>
  <singleXmlCell id="317" r="I37" connectionId="0">
    <xmlCellPr id="1" uniqueName="P1071750">
      <xmlPr mapId="1" xpath="/GFI-IZD-KI/INT_1000337/P1071750" xmlDataType="decimal"/>
    </xmlCellPr>
  </singleXmlCell>
  <singleXmlCell id="318" r="H38" connectionId="0">
    <xmlCellPr id="1" uniqueName="P1071751">
      <xmlPr mapId="1" xpath="/GFI-IZD-KI/INT_1000337/P1071751" xmlDataType="decimal"/>
    </xmlCellPr>
  </singleXmlCell>
  <singleXmlCell id="319" r="I38" connectionId="0">
    <xmlCellPr id="1" uniqueName="P1071752">
      <xmlPr mapId="1" xpath="/GFI-IZD-KI/INT_1000337/P1071752" xmlDataType="decimal"/>
    </xmlCellPr>
  </singleXmlCell>
  <singleXmlCell id="320" r="H39" connectionId="0">
    <xmlCellPr id="1" uniqueName="P1071753">
      <xmlPr mapId="1" xpath="/GFI-IZD-KI/INT_1000337/P1071753" xmlDataType="decimal"/>
    </xmlCellPr>
  </singleXmlCell>
  <singleXmlCell id="321" r="I39" connectionId="0">
    <xmlCellPr id="1" uniqueName="P1071754">
      <xmlPr mapId="1" xpath="/GFI-IZD-KI/INT_1000337/P1071754" xmlDataType="decimal"/>
    </xmlCellPr>
  </singleXmlCell>
  <singleXmlCell id="322" r="H40" connectionId="0">
    <xmlCellPr id="1" uniqueName="P1071755">
      <xmlPr mapId="1" xpath="/GFI-IZD-KI/INT_1000337/P1071755" xmlDataType="decimal"/>
    </xmlCellPr>
  </singleXmlCell>
  <singleXmlCell id="323" r="I40" connectionId="0">
    <xmlCellPr id="1" uniqueName="P1071756">
      <xmlPr mapId="1" xpath="/GFI-IZD-KI/INT_1000337/P1071756" xmlDataType="decimal"/>
    </xmlCellPr>
  </singleXmlCell>
  <singleXmlCell id="324" r="H41" connectionId="0">
    <xmlCellPr id="1" uniqueName="P1071757">
      <xmlPr mapId="1" xpath="/GFI-IZD-KI/INT_1000337/P1071757" xmlDataType="decimal"/>
    </xmlCellPr>
  </singleXmlCell>
  <singleXmlCell id="325" r="I41" connectionId="0">
    <xmlCellPr id="1" uniqueName="P1071758">
      <xmlPr mapId="1" xpath="/GFI-IZD-KI/INT_1000337/P1071758" xmlDataType="decimal"/>
    </xmlCellPr>
  </singleXmlCell>
  <singleXmlCell id="326" r="H42" connectionId="0">
    <xmlCellPr id="1" uniqueName="P1071759">
      <xmlPr mapId="1" xpath="/GFI-IZD-KI/INT_1000337/P1071759" xmlDataType="decimal"/>
    </xmlCellPr>
  </singleXmlCell>
  <singleXmlCell id="327" r="I42" connectionId="0">
    <xmlCellPr id="1" uniqueName="P1071760">
      <xmlPr mapId="1" xpath="/GFI-IZD-KI/INT_1000337/P1071760" xmlDataType="decimal"/>
    </xmlCellPr>
  </singleXmlCell>
  <singleXmlCell id="328" r="H43" connectionId="0">
    <xmlCellPr id="1" uniqueName="P1071761">
      <xmlPr mapId="1" xpath="/GFI-IZD-KI/INT_1000337/P1071761" xmlDataType="decimal"/>
    </xmlCellPr>
  </singleXmlCell>
  <singleXmlCell id="329" r="I43" connectionId="0">
    <xmlCellPr id="1" uniqueName="P1071762">
      <xmlPr mapId="1" xpath="/GFI-IZD-KI/INT_1000337/P1071762" xmlDataType="decimal"/>
    </xmlCellPr>
  </singleXmlCell>
  <singleXmlCell id="332" r="H44" connectionId="0">
    <xmlCellPr id="1" uniqueName="P1071763">
      <xmlPr mapId="1" xpath="/GFI-IZD-KI/INT_1000337/P1071763" xmlDataType="decimal"/>
    </xmlCellPr>
  </singleXmlCell>
  <singleXmlCell id="333" r="I44" connectionId="0">
    <xmlCellPr id="1" uniqueName="P1071764">
      <xmlPr mapId="1" xpath="/GFI-IZD-KI/INT_1000337/P1071764" xmlDataType="decimal"/>
    </xmlCellPr>
  </singleXmlCell>
  <singleXmlCell id="334" r="H46" connectionId="0">
    <xmlCellPr id="1" uniqueName="P1071765">
      <xmlPr mapId="1" xpath="/GFI-IZD-KI/INT_1000337/P1071765" xmlDataType="decimal"/>
    </xmlCellPr>
  </singleXmlCell>
  <singleXmlCell id="335" r="I46" connectionId="0">
    <xmlCellPr id="1" uniqueName="P1071766">
      <xmlPr mapId="1" xpath="/GFI-IZD-KI/INT_1000337/P1071766" xmlDataType="decimal"/>
    </xmlCellPr>
  </singleXmlCell>
  <singleXmlCell id="336" r="H47" connectionId="0">
    <xmlCellPr id="1" uniqueName="P1071767">
      <xmlPr mapId="1" xpath="/GFI-IZD-KI/INT_1000337/P1071767" xmlDataType="decimal"/>
    </xmlCellPr>
  </singleXmlCell>
  <singleXmlCell id="337" r="I47" connectionId="0">
    <xmlCellPr id="1" uniqueName="P1071768">
      <xmlPr mapId="1" xpath="/GFI-IZD-KI/INT_1000337/P1071768" xmlDataType="decimal"/>
    </xmlCellPr>
  </singleXmlCell>
  <singleXmlCell id="338" r="H48" connectionId="0">
    <xmlCellPr id="1" uniqueName="P1071769">
      <xmlPr mapId="1" xpath="/GFI-IZD-KI/INT_1000337/P1071769" xmlDataType="decimal"/>
    </xmlCellPr>
  </singleXmlCell>
  <singleXmlCell id="339" r="I48" connectionId="0">
    <xmlCellPr id="1" uniqueName="P1071770">
      <xmlPr mapId="1" xpath="/GFI-IZD-KI/INT_1000337/P1071770" xmlDataType="decimal"/>
    </xmlCellPr>
  </singleXmlCell>
  <singleXmlCell id="340" r="H49" connectionId="0">
    <xmlCellPr id="1" uniqueName="P1071771">
      <xmlPr mapId="1" xpath="/GFI-IZD-KI/INT_1000337/P1071771" xmlDataType="decimal"/>
    </xmlCellPr>
  </singleXmlCell>
  <singleXmlCell id="341" r="I49" connectionId="0">
    <xmlCellPr id="1" uniqueName="P1071772">
      <xmlPr mapId="1" xpath="/GFI-IZD-KI/INT_1000337/P1071772" xmlDataType="decimal"/>
    </xmlCellPr>
  </singleXmlCell>
  <singleXmlCell id="342" r="H50" connectionId="0">
    <xmlCellPr id="1" uniqueName="P1071773">
      <xmlPr mapId="1" xpath="/GFI-IZD-KI/INT_1000337/P1071773" xmlDataType="decimal"/>
    </xmlCellPr>
  </singleXmlCell>
  <singleXmlCell id="343" r="I50" connectionId="0">
    <xmlCellPr id="1" uniqueName="P1071774">
      <xmlPr mapId="1" xpath="/GFI-IZD-KI/INT_1000337/P1071774" xmlDataType="decimal"/>
    </xmlCellPr>
  </singleXmlCell>
  <singleXmlCell id="344" r="H51" connectionId="0">
    <xmlCellPr id="1" uniqueName="P1071775">
      <xmlPr mapId="1" xpath="/GFI-IZD-KI/INT_1000337/P1071775" xmlDataType="decimal"/>
    </xmlCellPr>
  </singleXmlCell>
  <singleXmlCell id="345" r="I51" connectionId="0">
    <xmlCellPr id="1" uniqueName="P1071776">
      <xmlPr mapId="1" xpath="/GFI-IZD-KI/INT_1000337/P1071776" xmlDataType="decimal"/>
    </xmlCellPr>
  </singleXmlCell>
  <singleXmlCell id="346" r="H53" connectionId="0">
    <xmlCellPr id="1" uniqueName="P1071777">
      <xmlPr mapId="1" xpath="/GFI-IZD-KI/INT_1000337/P1071777" xmlDataType="decimal"/>
    </xmlCellPr>
  </singleXmlCell>
  <singleXmlCell id="347" r="I53" connectionId="0">
    <xmlCellPr id="1" uniqueName="P1071778">
      <xmlPr mapId="1" xpath="/GFI-IZD-KI/INT_1000337/P1071778" xmlDataType="decimal"/>
    </xmlCellPr>
  </singleXmlCell>
  <singleXmlCell id="348" r="H54" connectionId="0">
    <xmlCellPr id="1" uniqueName="P1071779">
      <xmlPr mapId="1" xpath="/GFI-IZD-KI/INT_1000337/P1071779" xmlDataType="decimal"/>
    </xmlCellPr>
  </singleXmlCell>
  <singleXmlCell id="349" r="I54" connectionId="0">
    <xmlCellPr id="1" uniqueName="P1071780">
      <xmlPr mapId="1" xpath="/GFI-IZD-KI/INT_1000337/P1071780" xmlDataType="decimal"/>
    </xmlCellPr>
  </singleXmlCell>
  <singleXmlCell id="350" r="H55" connectionId="0">
    <xmlCellPr id="1" uniqueName="P1071781">
      <xmlPr mapId="1" xpath="/GFI-IZD-KI/INT_1000337/P1071781" xmlDataType="decimal"/>
    </xmlCellPr>
  </singleXmlCell>
  <singleXmlCell id="351" r="I55" connectionId="0">
    <xmlCellPr id="1" uniqueName="P1071782">
      <xmlPr mapId="1" xpath="/GFI-IZD-KI/INT_1000337/P1071782" xmlDataType="decimal"/>
    </xmlCellPr>
  </singleXmlCell>
  <singleXmlCell id="352" r="H56" connectionId="0">
    <xmlCellPr id="1" uniqueName="P1071783">
      <xmlPr mapId="1" xpath="/GFI-IZD-KI/INT_1000337/P1071783" xmlDataType="decimal"/>
    </xmlCellPr>
  </singleXmlCell>
  <singleXmlCell id="353" r="I56" connectionId="0">
    <xmlCellPr id="1" uniqueName="P1071784">
      <xmlPr mapId="1" xpath="/GFI-IZD-KI/INT_1000337/P1071784" xmlDataType="decimal"/>
    </xmlCellPr>
  </singleXmlCell>
  <singleXmlCell id="354" r="H57" connectionId="0">
    <xmlCellPr id="1" uniqueName="P1071785">
      <xmlPr mapId="1" xpath="/GFI-IZD-KI/INT_1000337/P1071785" xmlDataType="decimal"/>
    </xmlCellPr>
  </singleXmlCell>
  <singleXmlCell id="355" r="I57" connectionId="0">
    <xmlCellPr id="1" uniqueName="P1071786">
      <xmlPr mapId="1" xpath="/GFI-IZD-KI/INT_1000337/P1071786" xmlDataType="decimal"/>
    </xmlCellPr>
  </singleXmlCell>
  <singleXmlCell id="356" r="H58" connectionId="0">
    <xmlCellPr id="1" uniqueName="P1071787">
      <xmlPr mapId="1" xpath="/GFI-IZD-KI/INT_1000337/P1071787" xmlDataType="decimal"/>
    </xmlCellPr>
  </singleXmlCell>
  <singleXmlCell id="357" r="I58" connectionId="0">
    <xmlCellPr id="1" uniqueName="P1071788">
      <xmlPr mapId="1" xpath="/GFI-IZD-KI/INT_1000337/P1071788" xmlDataType="decimal"/>
    </xmlCellPr>
  </singleXmlCell>
  <singleXmlCell id="358" r="H59" connectionId="0">
    <xmlCellPr id="1" uniqueName="P1071789">
      <xmlPr mapId="1" xpath="/GFI-IZD-KI/INT_1000337/P1071789" xmlDataType="decimal"/>
    </xmlCellPr>
  </singleXmlCell>
  <singleXmlCell id="359" r="I59" connectionId="0">
    <xmlCellPr id="1" uniqueName="P1071790">
      <xmlPr mapId="1" xpath="/GFI-IZD-KI/INT_1000337/P1071790" xmlDataType="decimal"/>
    </xmlCellPr>
  </singleXmlCell>
  <singleXmlCell id="360" r="H60" connectionId="0">
    <xmlCellPr id="1" uniqueName="P1071791">
      <xmlPr mapId="1" xpath="/GFI-IZD-KI/INT_1000337/P1071791" xmlDataType="decimal"/>
    </xmlCellPr>
  </singleXmlCell>
  <singleXmlCell id="361" r="I60" connectionId="0">
    <xmlCellPr id="1" uniqueName="P1071792">
      <xmlPr mapId="1" xpath="/GFI-IZD-KI/INT_1000337/P1071792" xmlDataType="decimal"/>
    </xmlCellPr>
  </singleXmlCell>
  <singleXmlCell id="362" r="H61" connectionId="0">
    <xmlCellPr id="1" uniqueName="P1071793">
      <xmlPr mapId="1" xpath="/GFI-IZD-KI/INT_1000337/P1071793" xmlDataType="decimal"/>
    </xmlCellPr>
  </singleXmlCell>
  <singleXmlCell id="363" r="I61" connectionId="0">
    <xmlCellPr id="1" uniqueName="P1071794">
      <xmlPr mapId="1" xpath="/GFI-IZD-KI/INT_1000337/P1071794" xmlDataType="decimal"/>
    </xmlCellPr>
  </singleXmlCell>
  <singleXmlCell id="364" r="H62" connectionId="0">
    <xmlCellPr id="1" uniqueName="P1071795">
      <xmlPr mapId="1" xpath="/GFI-IZD-KI/INT_1000337/P1071795" xmlDataType="decimal"/>
    </xmlCellPr>
  </singleXmlCell>
  <singleXmlCell id="365" r="I62" connectionId="0">
    <xmlCellPr id="1" uniqueName="P1071796">
      <xmlPr mapId="1" xpath="/GFI-IZD-KI/INT_1000337/P1071796" xmlDataType="decimal"/>
    </xmlCellPr>
  </singleXmlCell>
  <singleXmlCell id="366" r="H63" connectionId="0">
    <xmlCellPr id="1" uniqueName="P1071797">
      <xmlPr mapId="1" xpath="/GFI-IZD-KI/INT_1000337/P1071797" xmlDataType="decimal"/>
    </xmlCellPr>
  </singleXmlCell>
  <singleXmlCell id="367" r="I63" connectionId="0">
    <xmlCellPr id="1" uniqueName="P1071798">
      <xmlPr mapId="1" xpath="/GFI-IZD-KI/INT_1000337/P1071798" xmlDataType="decimal"/>
    </xmlCellPr>
  </singleXmlCell>
</singleXmlCells>
</file>

<file path=xl/tables/tableSingleCells5.xml><?xml version="1.0" encoding="utf-8"?>
<singleXmlCells xmlns="http://schemas.openxmlformats.org/spreadsheetml/2006/main">
  <singleXmlCell id="396" r="E6" connectionId="0">
    <xmlCellPr id="1" uniqueName="P1071799">
      <xmlPr mapId="1" xpath="/GFI-IZD-KI/IPK-KI_1000338/P1071799" xmlDataType="decimal"/>
    </xmlCellPr>
  </singleXmlCell>
  <singleXmlCell id="397" r="F6" connectionId="0">
    <xmlCellPr id="1" uniqueName="P1071800">
      <xmlPr mapId="1" xpath="/GFI-IZD-KI/IPK-KI_1000338/P1071800" xmlDataType="decimal"/>
    </xmlCellPr>
  </singleXmlCell>
  <singleXmlCell id="398" r="G6" connectionId="0">
    <xmlCellPr id="1" uniqueName="P1071801">
      <xmlPr mapId="1" xpath="/GFI-IZD-KI/IPK-KI_1000338/P1071801" xmlDataType="decimal"/>
    </xmlCellPr>
  </singleXmlCell>
  <singleXmlCell id="399" r="H6" connectionId="0">
    <xmlCellPr id="1" uniqueName="P1071802">
      <xmlPr mapId="1" xpath="/GFI-IZD-KI/IPK-KI_1000338/P1071802" xmlDataType="decimal"/>
    </xmlCellPr>
  </singleXmlCell>
  <singleXmlCell id="400" r="I6" connectionId="0">
    <xmlCellPr id="1" uniqueName="P1071803">
      <xmlPr mapId="1" xpath="/GFI-IZD-KI/IPK-KI_1000338/P1071803" xmlDataType="decimal"/>
    </xmlCellPr>
  </singleXmlCell>
  <singleXmlCell id="401" r="J6" connectionId="0">
    <xmlCellPr id="1" uniqueName="P1071804">
      <xmlPr mapId="1" xpath="/GFI-IZD-KI/IPK-KI_1000338/P1071804" xmlDataType="decimal"/>
    </xmlCellPr>
  </singleXmlCell>
  <singleXmlCell id="402" r="K6" connectionId="0">
    <xmlCellPr id="1" uniqueName="P1071805">
      <xmlPr mapId="1" xpath="/GFI-IZD-KI/IPK-KI_1000338/P1071805" xmlDataType="decimal"/>
    </xmlCellPr>
  </singleXmlCell>
  <singleXmlCell id="403" r="L6" connectionId="0">
    <xmlCellPr id="1" uniqueName="P1071806">
      <xmlPr mapId="1" xpath="/GFI-IZD-KI/IPK-KI_1000338/P1071806" xmlDataType="decimal"/>
    </xmlCellPr>
  </singleXmlCell>
  <singleXmlCell id="404" r="M6" connectionId="0">
    <xmlCellPr id="1" uniqueName="P1071807">
      <xmlPr mapId="1" xpath="/GFI-IZD-KI/IPK-KI_1000338/P1071807" xmlDataType="decimal"/>
    </xmlCellPr>
  </singleXmlCell>
  <singleXmlCell id="405" r="N6" connectionId="0">
    <xmlCellPr id="1" uniqueName="P1071808">
      <xmlPr mapId="1" xpath="/GFI-IZD-KI/IPK-KI_1000338/P1071808" xmlDataType="decimal"/>
    </xmlCellPr>
  </singleXmlCell>
  <singleXmlCell id="406" r="O6" connectionId="0">
    <xmlCellPr id="1" uniqueName="P1071809">
      <xmlPr mapId="1" xpath="/GFI-IZD-KI/IPK-KI_1000338/P1071809" xmlDataType="decimal"/>
    </xmlCellPr>
  </singleXmlCell>
  <singleXmlCell id="407" r="P6" connectionId="0">
    <xmlCellPr id="1" uniqueName="P1071810">
      <xmlPr mapId="1" xpath="/GFI-IZD-KI/IPK-KI_1000338/P1071810" xmlDataType="decimal"/>
    </xmlCellPr>
  </singleXmlCell>
  <singleXmlCell id="408" r="Q6" connectionId="0">
    <xmlCellPr id="1" uniqueName="P1071811">
      <xmlPr mapId="1" xpath="/GFI-IZD-KI/IPK-KI_1000338/P1071811" xmlDataType="decimal"/>
    </xmlCellPr>
  </singleXmlCell>
  <singleXmlCell id="409" r="R6" connectionId="0">
    <xmlCellPr id="1" uniqueName="P1071812">
      <xmlPr mapId="1" xpath="/GFI-IZD-KI/IPK-KI_1000338/P1071812" xmlDataType="decimal"/>
    </xmlCellPr>
  </singleXmlCell>
  <singleXmlCell id="410" r="E7" connectionId="0">
    <xmlCellPr id="1" uniqueName="P1071813">
      <xmlPr mapId="1" xpath="/GFI-IZD-KI/IPK-KI_1000338/P1071813" xmlDataType="decimal"/>
    </xmlCellPr>
  </singleXmlCell>
  <singleXmlCell id="411" r="F7" connectionId="0">
    <xmlCellPr id="1" uniqueName="P1071814">
      <xmlPr mapId="1" xpath="/GFI-IZD-KI/IPK-KI_1000338/P1071814" xmlDataType="decimal"/>
    </xmlCellPr>
  </singleXmlCell>
  <singleXmlCell id="412" r="G7" connectionId="0">
    <xmlCellPr id="1" uniqueName="P1071815">
      <xmlPr mapId="1" xpath="/GFI-IZD-KI/IPK-KI_1000338/P1071815" xmlDataType="decimal"/>
    </xmlCellPr>
  </singleXmlCell>
  <singleXmlCell id="413" r="H7" connectionId="0">
    <xmlCellPr id="1" uniqueName="P1071816">
      <xmlPr mapId="1" xpath="/GFI-IZD-KI/IPK-KI_1000338/P1071816" xmlDataType="decimal"/>
    </xmlCellPr>
  </singleXmlCell>
  <singleXmlCell id="414" r="I7" connectionId="0">
    <xmlCellPr id="1" uniqueName="P1071817">
      <xmlPr mapId="1" xpath="/GFI-IZD-KI/IPK-KI_1000338/P1071817" xmlDataType="decimal"/>
    </xmlCellPr>
  </singleXmlCell>
  <singleXmlCell id="415" r="J7" connectionId="0">
    <xmlCellPr id="1" uniqueName="P1071818">
      <xmlPr mapId="1" xpath="/GFI-IZD-KI/IPK-KI_1000338/P1071818" xmlDataType="decimal"/>
    </xmlCellPr>
  </singleXmlCell>
  <singleXmlCell id="416" r="K7" connectionId="0">
    <xmlCellPr id="1" uniqueName="P1071819">
      <xmlPr mapId="1" xpath="/GFI-IZD-KI/IPK-KI_1000338/P1071819" xmlDataType="decimal"/>
    </xmlCellPr>
  </singleXmlCell>
  <singleXmlCell id="417" r="L7" connectionId="0">
    <xmlCellPr id="1" uniqueName="P1071820">
      <xmlPr mapId="1" xpath="/GFI-IZD-KI/IPK-KI_1000338/P1071820" xmlDataType="decimal"/>
    </xmlCellPr>
  </singleXmlCell>
  <singleXmlCell id="418" r="M7" connectionId="0">
    <xmlCellPr id="1" uniqueName="P1071821">
      <xmlPr mapId="1" xpath="/GFI-IZD-KI/IPK-KI_1000338/P1071821" xmlDataType="decimal"/>
    </xmlCellPr>
  </singleXmlCell>
  <singleXmlCell id="419" r="N7" connectionId="0">
    <xmlCellPr id="1" uniqueName="P1071822">
      <xmlPr mapId="1" xpath="/GFI-IZD-KI/IPK-KI_1000338/P1071822" xmlDataType="decimal"/>
    </xmlCellPr>
  </singleXmlCell>
  <singleXmlCell id="420" r="O7" connectionId="0">
    <xmlCellPr id="1" uniqueName="P1071823">
      <xmlPr mapId="1" xpath="/GFI-IZD-KI/IPK-KI_1000338/P1071823" xmlDataType="decimal"/>
    </xmlCellPr>
  </singleXmlCell>
  <singleXmlCell id="421" r="P7" connectionId="0">
    <xmlCellPr id="1" uniqueName="P1071824">
      <xmlPr mapId="1" xpath="/GFI-IZD-KI/IPK-KI_1000338/P1071824" xmlDataType="decimal"/>
    </xmlCellPr>
  </singleXmlCell>
  <singleXmlCell id="422" r="Q7" connectionId="0">
    <xmlCellPr id="1" uniqueName="P1071825">
      <xmlPr mapId="1" xpath="/GFI-IZD-KI/IPK-KI_1000338/P1071825" xmlDataType="decimal"/>
    </xmlCellPr>
  </singleXmlCell>
  <singleXmlCell id="423" r="R7" connectionId="0">
    <xmlCellPr id="1" uniqueName="P1071826">
      <xmlPr mapId="1" xpath="/GFI-IZD-KI/IPK-KI_1000338/P1071826" xmlDataType="decimal"/>
    </xmlCellPr>
  </singleXmlCell>
  <singleXmlCell id="424" r="E8" connectionId="0">
    <xmlCellPr id="1" uniqueName="P1071827">
      <xmlPr mapId="1" xpath="/GFI-IZD-KI/IPK-KI_1000338/P1071827" xmlDataType="decimal"/>
    </xmlCellPr>
  </singleXmlCell>
  <singleXmlCell id="425" r="F8" connectionId="0">
    <xmlCellPr id="1" uniqueName="P1071828">
      <xmlPr mapId="1" xpath="/GFI-IZD-KI/IPK-KI_1000338/P1071828" xmlDataType="decimal"/>
    </xmlCellPr>
  </singleXmlCell>
  <singleXmlCell id="426" r="G8" connectionId="0">
    <xmlCellPr id="1" uniqueName="P1071829">
      <xmlPr mapId="1" xpath="/GFI-IZD-KI/IPK-KI_1000338/P1071829" xmlDataType="decimal"/>
    </xmlCellPr>
  </singleXmlCell>
  <singleXmlCell id="427" r="H8" connectionId="0">
    <xmlCellPr id="1" uniqueName="P1071830">
      <xmlPr mapId="1" xpath="/GFI-IZD-KI/IPK-KI_1000338/P1071830" xmlDataType="decimal"/>
    </xmlCellPr>
  </singleXmlCell>
  <singleXmlCell id="428" r="I8" connectionId="0">
    <xmlCellPr id="1" uniqueName="P1071831">
      <xmlPr mapId="1" xpath="/GFI-IZD-KI/IPK-KI_1000338/P1071831" xmlDataType="decimal"/>
    </xmlCellPr>
  </singleXmlCell>
  <singleXmlCell id="429" r="J8" connectionId="0">
    <xmlCellPr id="1" uniqueName="P1071832">
      <xmlPr mapId="1" xpath="/GFI-IZD-KI/IPK-KI_1000338/P1071832" xmlDataType="decimal"/>
    </xmlCellPr>
  </singleXmlCell>
  <singleXmlCell id="430" r="K8" connectionId="0">
    <xmlCellPr id="1" uniqueName="P1071833">
      <xmlPr mapId="1" xpath="/GFI-IZD-KI/IPK-KI_1000338/P1071833" xmlDataType="decimal"/>
    </xmlCellPr>
  </singleXmlCell>
  <singleXmlCell id="431" r="L8" connectionId="0">
    <xmlCellPr id="1" uniqueName="P1071834">
      <xmlPr mapId="1" xpath="/GFI-IZD-KI/IPK-KI_1000338/P1071834" xmlDataType="decimal"/>
    </xmlCellPr>
  </singleXmlCell>
  <singleXmlCell id="432" r="M8" connectionId="0">
    <xmlCellPr id="1" uniqueName="P1071835">
      <xmlPr mapId="1" xpath="/GFI-IZD-KI/IPK-KI_1000338/P1071835" xmlDataType="decimal"/>
    </xmlCellPr>
  </singleXmlCell>
  <singleXmlCell id="433" r="N8" connectionId="0">
    <xmlCellPr id="1" uniqueName="P1071836">
      <xmlPr mapId="1" xpath="/GFI-IZD-KI/IPK-KI_1000338/P1071836" xmlDataType="decimal"/>
    </xmlCellPr>
  </singleXmlCell>
  <singleXmlCell id="434" r="O8" connectionId="0">
    <xmlCellPr id="1" uniqueName="P1071837">
      <xmlPr mapId="1" xpath="/GFI-IZD-KI/IPK-KI_1000338/P1071837" xmlDataType="decimal"/>
    </xmlCellPr>
  </singleXmlCell>
  <singleXmlCell id="435" r="P8" connectionId="0">
    <xmlCellPr id="1" uniqueName="P1071838">
      <xmlPr mapId="1" xpath="/GFI-IZD-KI/IPK-KI_1000338/P1071838" xmlDataType="decimal"/>
    </xmlCellPr>
  </singleXmlCell>
  <singleXmlCell id="436" r="Q8" connectionId="0">
    <xmlCellPr id="1" uniqueName="P1071839">
      <xmlPr mapId="1" xpath="/GFI-IZD-KI/IPK-KI_1000338/P1071839" xmlDataType="decimal"/>
    </xmlCellPr>
  </singleXmlCell>
  <singleXmlCell id="437" r="R8" connectionId="0">
    <xmlCellPr id="1" uniqueName="P1071840">
      <xmlPr mapId="1" xpath="/GFI-IZD-KI/IPK-KI_1000338/P1071840" xmlDataType="decimal"/>
    </xmlCellPr>
  </singleXmlCell>
  <singleXmlCell id="452" r="E9" connectionId="0">
    <xmlCellPr id="1" uniqueName="P1071841">
      <xmlPr mapId="1" xpath="/GFI-IZD-KI/IPK-KI_1000338/P1071841" xmlDataType="decimal"/>
    </xmlCellPr>
  </singleXmlCell>
  <singleXmlCell id="453" r="F9" connectionId="0">
    <xmlCellPr id="1" uniqueName="P1071842">
      <xmlPr mapId="1" xpath="/GFI-IZD-KI/IPK-KI_1000338/P1071842" xmlDataType="decimal"/>
    </xmlCellPr>
  </singleXmlCell>
  <singleXmlCell id="454" r="G9" connectionId="0">
    <xmlCellPr id="1" uniqueName="P1071843">
      <xmlPr mapId="1" xpath="/GFI-IZD-KI/IPK-KI_1000338/P1071843" xmlDataType="decimal"/>
    </xmlCellPr>
  </singleXmlCell>
  <singleXmlCell id="455" r="H9" connectionId="0">
    <xmlCellPr id="1" uniqueName="P1071844">
      <xmlPr mapId="1" xpath="/GFI-IZD-KI/IPK-KI_1000338/P1071844" xmlDataType="decimal"/>
    </xmlCellPr>
  </singleXmlCell>
  <singleXmlCell id="456" r="I9" connectionId="0">
    <xmlCellPr id="1" uniqueName="P1071845">
      <xmlPr mapId="1" xpath="/GFI-IZD-KI/IPK-KI_1000338/P1071845" xmlDataType="decimal"/>
    </xmlCellPr>
  </singleXmlCell>
  <singleXmlCell id="457" r="J9" connectionId="0">
    <xmlCellPr id="1" uniqueName="P1071846">
      <xmlPr mapId="1" xpath="/GFI-IZD-KI/IPK-KI_1000338/P1071846" xmlDataType="decimal"/>
    </xmlCellPr>
  </singleXmlCell>
  <singleXmlCell id="458" r="K9" connectionId="0">
    <xmlCellPr id="1" uniqueName="P1071847">
      <xmlPr mapId="1" xpath="/GFI-IZD-KI/IPK-KI_1000338/P1071847" xmlDataType="decimal"/>
    </xmlCellPr>
  </singleXmlCell>
  <singleXmlCell id="459" r="L9" connectionId="0">
    <xmlCellPr id="1" uniqueName="P1071848">
      <xmlPr mapId="1" xpath="/GFI-IZD-KI/IPK-KI_1000338/P1071848" xmlDataType="decimal"/>
    </xmlCellPr>
  </singleXmlCell>
  <singleXmlCell id="460" r="M9" connectionId="0">
    <xmlCellPr id="1" uniqueName="P1071849">
      <xmlPr mapId="1" xpath="/GFI-IZD-KI/IPK-KI_1000338/P1071849" xmlDataType="decimal"/>
    </xmlCellPr>
  </singleXmlCell>
  <singleXmlCell id="461" r="N9" connectionId="0">
    <xmlCellPr id="1" uniqueName="P1071850">
      <xmlPr mapId="1" xpath="/GFI-IZD-KI/IPK-KI_1000338/P1071850" xmlDataType="decimal"/>
    </xmlCellPr>
  </singleXmlCell>
  <singleXmlCell id="462" r="O9" connectionId="0">
    <xmlCellPr id="1" uniqueName="P1071851">
      <xmlPr mapId="1" xpath="/GFI-IZD-KI/IPK-KI_1000338/P1071851" xmlDataType="decimal"/>
    </xmlCellPr>
  </singleXmlCell>
  <singleXmlCell id="463" r="P9" connectionId="0">
    <xmlCellPr id="1" uniqueName="P1071852">
      <xmlPr mapId="1" xpath="/GFI-IZD-KI/IPK-KI_1000338/P1071852" xmlDataType="decimal"/>
    </xmlCellPr>
  </singleXmlCell>
  <singleXmlCell id="465" r="Q9" connectionId="0">
    <xmlCellPr id="1" uniqueName="P1071853">
      <xmlPr mapId="1" xpath="/GFI-IZD-KI/IPK-KI_1000338/P1071853" xmlDataType="decimal"/>
    </xmlCellPr>
  </singleXmlCell>
  <singleXmlCell id="466" r="R9" connectionId="0">
    <xmlCellPr id="1" uniqueName="P1071854">
      <xmlPr mapId="1" xpath="/GFI-IZD-KI/IPK-KI_1000338/P1071854" xmlDataType="decimal"/>
    </xmlCellPr>
  </singleXmlCell>
  <singleXmlCell id="467" r="E10" connectionId="0">
    <xmlCellPr id="1" uniqueName="P1071855">
      <xmlPr mapId="1" xpath="/GFI-IZD-KI/IPK-KI_1000338/P1071855" xmlDataType="decimal"/>
    </xmlCellPr>
  </singleXmlCell>
  <singleXmlCell id="468" r="F10" connectionId="0">
    <xmlCellPr id="1" uniqueName="P1071856">
      <xmlPr mapId="1" xpath="/GFI-IZD-KI/IPK-KI_1000338/P1071856" xmlDataType="decimal"/>
    </xmlCellPr>
  </singleXmlCell>
  <singleXmlCell id="469" r="G10" connectionId="0">
    <xmlCellPr id="1" uniqueName="P1071857">
      <xmlPr mapId="1" xpath="/GFI-IZD-KI/IPK-KI_1000338/P1071857" xmlDataType="decimal"/>
    </xmlCellPr>
  </singleXmlCell>
  <singleXmlCell id="470" r="H10" connectionId="0">
    <xmlCellPr id="1" uniqueName="P1071858">
      <xmlPr mapId="1" xpath="/GFI-IZD-KI/IPK-KI_1000338/P1071858" xmlDataType="decimal"/>
    </xmlCellPr>
  </singleXmlCell>
  <singleXmlCell id="471" r="I10" connectionId="0">
    <xmlCellPr id="1" uniqueName="P1071859">
      <xmlPr mapId="1" xpath="/GFI-IZD-KI/IPK-KI_1000338/P1071859" xmlDataType="decimal"/>
    </xmlCellPr>
  </singleXmlCell>
  <singleXmlCell id="472" r="J10" connectionId="0">
    <xmlCellPr id="1" uniqueName="P1071860">
      <xmlPr mapId="1" xpath="/GFI-IZD-KI/IPK-KI_1000338/P1071860" xmlDataType="decimal"/>
    </xmlCellPr>
  </singleXmlCell>
  <singleXmlCell id="473" r="K10" connectionId="0">
    <xmlCellPr id="1" uniqueName="P1071861">
      <xmlPr mapId="1" xpath="/GFI-IZD-KI/IPK-KI_1000338/P1071861" xmlDataType="decimal"/>
    </xmlCellPr>
  </singleXmlCell>
  <singleXmlCell id="474" r="L10" connectionId="0">
    <xmlCellPr id="1" uniqueName="P1071862">
      <xmlPr mapId="1" xpath="/GFI-IZD-KI/IPK-KI_1000338/P1071862" xmlDataType="decimal"/>
    </xmlCellPr>
  </singleXmlCell>
  <singleXmlCell id="475" r="M10" connectionId="0">
    <xmlCellPr id="1" uniqueName="P1071863">
      <xmlPr mapId="1" xpath="/GFI-IZD-KI/IPK-KI_1000338/P1071863" xmlDataType="decimal"/>
    </xmlCellPr>
  </singleXmlCell>
  <singleXmlCell id="476" r="N10" connectionId="0">
    <xmlCellPr id="1" uniqueName="P1071864">
      <xmlPr mapId="1" xpath="/GFI-IZD-KI/IPK-KI_1000338/P1071864" xmlDataType="decimal"/>
    </xmlCellPr>
  </singleXmlCell>
  <singleXmlCell id="477" r="O10" connectionId="0">
    <xmlCellPr id="1" uniqueName="P1071865">
      <xmlPr mapId="1" xpath="/GFI-IZD-KI/IPK-KI_1000338/P1071865" xmlDataType="decimal"/>
    </xmlCellPr>
  </singleXmlCell>
  <singleXmlCell id="478" r="P10" connectionId="0">
    <xmlCellPr id="1" uniqueName="P1071866">
      <xmlPr mapId="1" xpath="/GFI-IZD-KI/IPK-KI_1000338/P1071866" xmlDataType="decimal"/>
    </xmlCellPr>
  </singleXmlCell>
  <singleXmlCell id="479" r="Q10" connectionId="0">
    <xmlCellPr id="1" uniqueName="P1071867">
      <xmlPr mapId="1" xpath="/GFI-IZD-KI/IPK-KI_1000338/P1071867" xmlDataType="decimal"/>
    </xmlCellPr>
  </singleXmlCell>
  <singleXmlCell id="480" r="R10" connectionId="0">
    <xmlCellPr id="1" uniqueName="P1071868">
      <xmlPr mapId="1" xpath="/GFI-IZD-KI/IPK-KI_1000338/P1071868" xmlDataType="decimal"/>
    </xmlCellPr>
  </singleXmlCell>
  <singleXmlCell id="481" r="E11" connectionId="0">
    <xmlCellPr id="1" uniqueName="P1071869">
      <xmlPr mapId="1" xpath="/GFI-IZD-KI/IPK-KI_1000338/P1071869" xmlDataType="decimal"/>
    </xmlCellPr>
  </singleXmlCell>
  <singleXmlCell id="482" r="F11" connectionId="0">
    <xmlCellPr id="1" uniqueName="P1071870">
      <xmlPr mapId="1" xpath="/GFI-IZD-KI/IPK-KI_1000338/P1071870" xmlDataType="decimal"/>
    </xmlCellPr>
  </singleXmlCell>
  <singleXmlCell id="483" r="G11" connectionId="0">
    <xmlCellPr id="1" uniqueName="P1071871">
      <xmlPr mapId="1" xpath="/GFI-IZD-KI/IPK-KI_1000338/P1071871" xmlDataType="decimal"/>
    </xmlCellPr>
  </singleXmlCell>
  <singleXmlCell id="484" r="H11" connectionId="0">
    <xmlCellPr id="1" uniqueName="P1071872">
      <xmlPr mapId="1" xpath="/GFI-IZD-KI/IPK-KI_1000338/P1071872" xmlDataType="decimal"/>
    </xmlCellPr>
  </singleXmlCell>
  <singleXmlCell id="485" r="I11" connectionId="0">
    <xmlCellPr id="1" uniqueName="P1071873">
      <xmlPr mapId="1" xpath="/GFI-IZD-KI/IPK-KI_1000338/P1071873" xmlDataType="decimal"/>
    </xmlCellPr>
  </singleXmlCell>
  <singleXmlCell id="486" r="J11" connectionId="0">
    <xmlCellPr id="1" uniqueName="P1071874">
      <xmlPr mapId="1" xpath="/GFI-IZD-KI/IPK-KI_1000338/P1071874" xmlDataType="decimal"/>
    </xmlCellPr>
  </singleXmlCell>
  <singleXmlCell id="487" r="K11" connectionId="0">
    <xmlCellPr id="1" uniqueName="P1071875">
      <xmlPr mapId="1" xpath="/GFI-IZD-KI/IPK-KI_1000338/P1071875" xmlDataType="decimal"/>
    </xmlCellPr>
  </singleXmlCell>
  <singleXmlCell id="488" r="L11" connectionId="0">
    <xmlCellPr id="1" uniqueName="P1071876">
      <xmlPr mapId="1" xpath="/GFI-IZD-KI/IPK-KI_1000338/P1071876" xmlDataType="decimal"/>
    </xmlCellPr>
  </singleXmlCell>
  <singleXmlCell id="489" r="M11" connectionId="0">
    <xmlCellPr id="1" uniqueName="P1071877">
      <xmlPr mapId="1" xpath="/GFI-IZD-KI/IPK-KI_1000338/P1071877" xmlDataType="decimal"/>
    </xmlCellPr>
  </singleXmlCell>
  <singleXmlCell id="490" r="N11" connectionId="0">
    <xmlCellPr id="1" uniqueName="P1071878">
      <xmlPr mapId="1" xpath="/GFI-IZD-KI/IPK-KI_1000338/P1071878" xmlDataType="decimal"/>
    </xmlCellPr>
  </singleXmlCell>
  <singleXmlCell id="491" r="O11" connectionId="0">
    <xmlCellPr id="1" uniqueName="P1071879">
      <xmlPr mapId="1" xpath="/GFI-IZD-KI/IPK-KI_1000338/P1071879" xmlDataType="decimal"/>
    </xmlCellPr>
  </singleXmlCell>
  <singleXmlCell id="492" r="P11" connectionId="0">
    <xmlCellPr id="1" uniqueName="P1071880">
      <xmlPr mapId="1" xpath="/GFI-IZD-KI/IPK-KI_1000338/P1071880" xmlDataType="decimal"/>
    </xmlCellPr>
  </singleXmlCell>
  <singleXmlCell id="493" r="Q11" connectionId="0">
    <xmlCellPr id="1" uniqueName="P1071881">
      <xmlPr mapId="1" xpath="/GFI-IZD-KI/IPK-KI_1000338/P1071881" xmlDataType="decimal"/>
    </xmlCellPr>
  </singleXmlCell>
  <singleXmlCell id="494" r="R11" connectionId="0">
    <xmlCellPr id="1" uniqueName="P1071882">
      <xmlPr mapId="1" xpath="/GFI-IZD-KI/IPK-KI_1000338/P1071882" xmlDataType="decimal"/>
    </xmlCellPr>
  </singleXmlCell>
  <singleXmlCell id="495" r="E12" connectionId="0">
    <xmlCellPr id="1" uniqueName="P1071883">
      <xmlPr mapId="1" xpath="/GFI-IZD-KI/IPK-KI_1000338/P1071883" xmlDataType="decimal"/>
    </xmlCellPr>
  </singleXmlCell>
  <singleXmlCell id="496" r="F12" connectionId="0">
    <xmlCellPr id="1" uniqueName="P1071884">
      <xmlPr mapId="1" xpath="/GFI-IZD-KI/IPK-KI_1000338/P1071884" xmlDataType="decimal"/>
    </xmlCellPr>
  </singleXmlCell>
  <singleXmlCell id="497" r="G12" connectionId="0">
    <xmlCellPr id="1" uniqueName="P1071885">
      <xmlPr mapId="1" xpath="/GFI-IZD-KI/IPK-KI_1000338/P1071885" xmlDataType="decimal"/>
    </xmlCellPr>
  </singleXmlCell>
  <singleXmlCell id="498" r="H12" connectionId="0">
    <xmlCellPr id="1" uniqueName="P1071886">
      <xmlPr mapId="1" xpath="/GFI-IZD-KI/IPK-KI_1000338/P1071886" xmlDataType="decimal"/>
    </xmlCellPr>
  </singleXmlCell>
  <singleXmlCell id="499" r="I12" connectionId="0">
    <xmlCellPr id="1" uniqueName="P1071887">
      <xmlPr mapId="1" xpath="/GFI-IZD-KI/IPK-KI_1000338/P1071887" xmlDataType="decimal"/>
    </xmlCellPr>
  </singleXmlCell>
  <singleXmlCell id="500" r="J12" connectionId="0">
    <xmlCellPr id="1" uniqueName="P1071888">
      <xmlPr mapId="1" xpath="/GFI-IZD-KI/IPK-KI_1000338/P1071888" xmlDataType="decimal"/>
    </xmlCellPr>
  </singleXmlCell>
  <singleXmlCell id="501" r="K12" connectionId="0">
    <xmlCellPr id="1" uniqueName="P1071889">
      <xmlPr mapId="1" xpath="/GFI-IZD-KI/IPK-KI_1000338/P1071889" xmlDataType="decimal"/>
    </xmlCellPr>
  </singleXmlCell>
  <singleXmlCell id="502" r="L12" connectionId="0">
    <xmlCellPr id="1" uniqueName="P1071890">
      <xmlPr mapId="1" xpath="/GFI-IZD-KI/IPK-KI_1000338/P1071890" xmlDataType="decimal"/>
    </xmlCellPr>
  </singleXmlCell>
  <singleXmlCell id="503" r="M12" connectionId="0">
    <xmlCellPr id="1" uniqueName="P1071891">
      <xmlPr mapId="1" xpath="/GFI-IZD-KI/IPK-KI_1000338/P1071891" xmlDataType="decimal"/>
    </xmlCellPr>
  </singleXmlCell>
  <singleXmlCell id="504" r="N12" connectionId="0">
    <xmlCellPr id="1" uniqueName="P1071892">
      <xmlPr mapId="1" xpath="/GFI-IZD-KI/IPK-KI_1000338/P1071892" xmlDataType="decimal"/>
    </xmlCellPr>
  </singleXmlCell>
  <singleXmlCell id="505" r="O12" connectionId="0">
    <xmlCellPr id="1" uniqueName="P1071893">
      <xmlPr mapId="1" xpath="/GFI-IZD-KI/IPK-KI_1000338/P1071893" xmlDataType="decimal"/>
    </xmlCellPr>
  </singleXmlCell>
  <singleXmlCell id="506" r="P12" connectionId="0">
    <xmlCellPr id="1" uniqueName="P1071894">
      <xmlPr mapId="1" xpath="/GFI-IZD-KI/IPK-KI_1000338/P1071894" xmlDataType="decimal"/>
    </xmlCellPr>
  </singleXmlCell>
  <singleXmlCell id="507" r="Q12" connectionId="0">
    <xmlCellPr id="1" uniqueName="P1071895">
      <xmlPr mapId="1" xpath="/GFI-IZD-KI/IPK-KI_1000338/P1071895" xmlDataType="decimal"/>
    </xmlCellPr>
  </singleXmlCell>
  <singleXmlCell id="508" r="R12" connectionId="0">
    <xmlCellPr id="1" uniqueName="P1071896">
      <xmlPr mapId="1" xpath="/GFI-IZD-KI/IPK-KI_1000338/P1071896" xmlDataType="decimal"/>
    </xmlCellPr>
  </singleXmlCell>
  <singleXmlCell id="509" r="E13" connectionId="0">
    <xmlCellPr id="1" uniqueName="P1071897">
      <xmlPr mapId="1" xpath="/GFI-IZD-KI/IPK-KI_1000338/P1071897" xmlDataType="decimal"/>
    </xmlCellPr>
  </singleXmlCell>
  <singleXmlCell id="510" r="F13" connectionId="0">
    <xmlCellPr id="1" uniqueName="P1071898">
      <xmlPr mapId="1" xpath="/GFI-IZD-KI/IPK-KI_1000338/P1071898" xmlDataType="decimal"/>
    </xmlCellPr>
  </singleXmlCell>
  <singleXmlCell id="511" r="G13" connectionId="0">
    <xmlCellPr id="1" uniqueName="P1071899">
      <xmlPr mapId="1" xpath="/GFI-IZD-KI/IPK-KI_1000338/P1071899" xmlDataType="decimal"/>
    </xmlCellPr>
  </singleXmlCell>
  <singleXmlCell id="512" r="H13" connectionId="0">
    <xmlCellPr id="1" uniqueName="P1071900">
      <xmlPr mapId="1" xpath="/GFI-IZD-KI/IPK-KI_1000338/P1071900" xmlDataType="decimal"/>
    </xmlCellPr>
  </singleXmlCell>
  <singleXmlCell id="513" r="I13" connectionId="0">
    <xmlCellPr id="1" uniqueName="P1071901">
      <xmlPr mapId="1" xpath="/GFI-IZD-KI/IPK-KI_1000338/P1071901" xmlDataType="decimal"/>
    </xmlCellPr>
  </singleXmlCell>
  <singleXmlCell id="514" r="J13" connectionId="0">
    <xmlCellPr id="1" uniqueName="P1071902">
      <xmlPr mapId="1" xpath="/GFI-IZD-KI/IPK-KI_1000338/P1071902" xmlDataType="decimal"/>
    </xmlCellPr>
  </singleXmlCell>
  <singleXmlCell id="515" r="K13" connectionId="0">
    <xmlCellPr id="1" uniqueName="P1071903">
      <xmlPr mapId="1" xpath="/GFI-IZD-KI/IPK-KI_1000338/P1071903" xmlDataType="decimal"/>
    </xmlCellPr>
  </singleXmlCell>
  <singleXmlCell id="516" r="L13" connectionId="0">
    <xmlCellPr id="1" uniqueName="P1071904">
      <xmlPr mapId="1" xpath="/GFI-IZD-KI/IPK-KI_1000338/P1071904" xmlDataType="decimal"/>
    </xmlCellPr>
  </singleXmlCell>
  <singleXmlCell id="517" r="M13" connectionId="0">
    <xmlCellPr id="1" uniqueName="P1071905">
      <xmlPr mapId="1" xpath="/GFI-IZD-KI/IPK-KI_1000338/P1071905" xmlDataType="decimal"/>
    </xmlCellPr>
  </singleXmlCell>
  <singleXmlCell id="518" r="N13" connectionId="0">
    <xmlCellPr id="1" uniqueName="P1071906">
      <xmlPr mapId="1" xpath="/GFI-IZD-KI/IPK-KI_1000338/P1071906" xmlDataType="decimal"/>
    </xmlCellPr>
  </singleXmlCell>
  <singleXmlCell id="519" r="O13" connectionId="0">
    <xmlCellPr id="1" uniqueName="P1071907">
      <xmlPr mapId="1" xpath="/GFI-IZD-KI/IPK-KI_1000338/P1071907" xmlDataType="decimal"/>
    </xmlCellPr>
  </singleXmlCell>
  <singleXmlCell id="520" r="P13" connectionId="0">
    <xmlCellPr id="1" uniqueName="P1071908">
      <xmlPr mapId="1" xpath="/GFI-IZD-KI/IPK-KI_1000338/P1071908" xmlDataType="decimal"/>
    </xmlCellPr>
  </singleXmlCell>
  <singleXmlCell id="521" r="Q13" connectionId="0">
    <xmlCellPr id="1" uniqueName="P1071909">
      <xmlPr mapId="1" xpath="/GFI-IZD-KI/IPK-KI_1000338/P1071909" xmlDataType="decimal"/>
    </xmlCellPr>
  </singleXmlCell>
  <singleXmlCell id="522" r="R13" connectionId="0">
    <xmlCellPr id="1" uniqueName="P1071910">
      <xmlPr mapId="1" xpath="/GFI-IZD-KI/IPK-KI_1000338/P1071910" xmlDataType="decimal"/>
    </xmlCellPr>
  </singleXmlCell>
  <singleXmlCell id="523" r="E14" connectionId="0">
    <xmlCellPr id="1" uniqueName="P1071911">
      <xmlPr mapId="1" xpath="/GFI-IZD-KI/IPK-KI_1000338/P1071911" xmlDataType="decimal"/>
    </xmlCellPr>
  </singleXmlCell>
  <singleXmlCell id="524" r="F14" connectionId="0">
    <xmlCellPr id="1" uniqueName="P1071912">
      <xmlPr mapId="1" xpath="/GFI-IZD-KI/IPK-KI_1000338/P1071912" xmlDataType="decimal"/>
    </xmlCellPr>
  </singleXmlCell>
  <singleXmlCell id="525" r="G14" connectionId="0">
    <xmlCellPr id="1" uniqueName="P1071913">
      <xmlPr mapId="1" xpath="/GFI-IZD-KI/IPK-KI_1000338/P1071913" xmlDataType="decimal"/>
    </xmlCellPr>
  </singleXmlCell>
  <singleXmlCell id="526" r="H14" connectionId="0">
    <xmlCellPr id="1" uniqueName="P1071914">
      <xmlPr mapId="1" xpath="/GFI-IZD-KI/IPK-KI_1000338/P1071914" xmlDataType="decimal"/>
    </xmlCellPr>
  </singleXmlCell>
  <singleXmlCell id="527" r="I14" connectionId="0">
    <xmlCellPr id="1" uniqueName="P1071915">
      <xmlPr mapId="1" xpath="/GFI-IZD-KI/IPK-KI_1000338/P1071915" xmlDataType="decimal"/>
    </xmlCellPr>
  </singleXmlCell>
  <singleXmlCell id="528" r="J14" connectionId="0">
    <xmlCellPr id="1" uniqueName="P1071916">
      <xmlPr mapId="1" xpath="/GFI-IZD-KI/IPK-KI_1000338/P1071916" xmlDataType="decimal"/>
    </xmlCellPr>
  </singleXmlCell>
  <singleXmlCell id="529" r="K14" connectionId="0">
    <xmlCellPr id="1" uniqueName="P1071917">
      <xmlPr mapId="1" xpath="/GFI-IZD-KI/IPK-KI_1000338/P1071917" xmlDataType="decimal"/>
    </xmlCellPr>
  </singleXmlCell>
  <singleXmlCell id="530" r="L14" connectionId="0">
    <xmlCellPr id="1" uniqueName="P1071918">
      <xmlPr mapId="1" xpath="/GFI-IZD-KI/IPK-KI_1000338/P1071918" xmlDataType="decimal"/>
    </xmlCellPr>
  </singleXmlCell>
  <singleXmlCell id="531" r="M14" connectionId="0">
    <xmlCellPr id="1" uniqueName="P1071919">
      <xmlPr mapId="1" xpath="/GFI-IZD-KI/IPK-KI_1000338/P1071919" xmlDataType="decimal"/>
    </xmlCellPr>
  </singleXmlCell>
  <singleXmlCell id="532" r="N14" connectionId="0">
    <xmlCellPr id="1" uniqueName="P1071920">
      <xmlPr mapId="1" xpath="/GFI-IZD-KI/IPK-KI_1000338/P1071920" xmlDataType="decimal"/>
    </xmlCellPr>
  </singleXmlCell>
  <singleXmlCell id="533" r="O14" connectionId="0">
    <xmlCellPr id="1" uniqueName="P1071921">
      <xmlPr mapId="1" xpath="/GFI-IZD-KI/IPK-KI_1000338/P1071921" xmlDataType="decimal"/>
    </xmlCellPr>
  </singleXmlCell>
  <singleXmlCell id="534" r="P14" connectionId="0">
    <xmlCellPr id="1" uniqueName="P1071922">
      <xmlPr mapId="1" xpath="/GFI-IZD-KI/IPK-KI_1000338/P1071922" xmlDataType="decimal"/>
    </xmlCellPr>
  </singleXmlCell>
  <singleXmlCell id="535" r="Q14" connectionId="0">
    <xmlCellPr id="1" uniqueName="P1071923">
      <xmlPr mapId="1" xpath="/GFI-IZD-KI/IPK-KI_1000338/P1071923" xmlDataType="decimal"/>
    </xmlCellPr>
  </singleXmlCell>
  <singleXmlCell id="536" r="R14" connectionId="0">
    <xmlCellPr id="1" uniqueName="P1071924">
      <xmlPr mapId="1" xpath="/GFI-IZD-KI/IPK-KI_1000338/P1071924" xmlDataType="decimal"/>
    </xmlCellPr>
  </singleXmlCell>
  <singleXmlCell id="537" r="E15" connectionId="0">
    <xmlCellPr id="1" uniqueName="P1071925">
      <xmlPr mapId="1" xpath="/GFI-IZD-KI/IPK-KI_1000338/P1071925" xmlDataType="decimal"/>
    </xmlCellPr>
  </singleXmlCell>
  <singleXmlCell id="538" r="F15" connectionId="0">
    <xmlCellPr id="1" uniqueName="P1071926">
      <xmlPr mapId="1" xpath="/GFI-IZD-KI/IPK-KI_1000338/P1071926" xmlDataType="decimal"/>
    </xmlCellPr>
  </singleXmlCell>
  <singleXmlCell id="539" r="G15" connectionId="0">
    <xmlCellPr id="1" uniqueName="P1071927">
      <xmlPr mapId="1" xpath="/GFI-IZD-KI/IPK-KI_1000338/P1071927" xmlDataType="decimal"/>
    </xmlCellPr>
  </singleXmlCell>
  <singleXmlCell id="540" r="H15" connectionId="0">
    <xmlCellPr id="1" uniqueName="P1071928">
      <xmlPr mapId="1" xpath="/GFI-IZD-KI/IPK-KI_1000338/P1071928" xmlDataType="decimal"/>
    </xmlCellPr>
  </singleXmlCell>
  <singleXmlCell id="541" r="I15" connectionId="0">
    <xmlCellPr id="1" uniqueName="P1071929">
      <xmlPr mapId="1" xpath="/GFI-IZD-KI/IPK-KI_1000338/P1071929" xmlDataType="decimal"/>
    </xmlCellPr>
  </singleXmlCell>
  <singleXmlCell id="542" r="J15" connectionId="0">
    <xmlCellPr id="1" uniqueName="P1071930">
      <xmlPr mapId="1" xpath="/GFI-IZD-KI/IPK-KI_1000338/P1071930" xmlDataType="decimal"/>
    </xmlCellPr>
  </singleXmlCell>
  <singleXmlCell id="543" r="K15" connectionId="0">
    <xmlCellPr id="1" uniqueName="P1071931">
      <xmlPr mapId="1" xpath="/GFI-IZD-KI/IPK-KI_1000338/P1071931" xmlDataType="decimal"/>
    </xmlCellPr>
  </singleXmlCell>
  <singleXmlCell id="544" r="L15" connectionId="0">
    <xmlCellPr id="1" uniqueName="P1071932">
      <xmlPr mapId="1" xpath="/GFI-IZD-KI/IPK-KI_1000338/P1071932" xmlDataType="decimal"/>
    </xmlCellPr>
  </singleXmlCell>
  <singleXmlCell id="545" r="M15" connectionId="0">
    <xmlCellPr id="1" uniqueName="P1071933">
      <xmlPr mapId="1" xpath="/GFI-IZD-KI/IPK-KI_1000338/P1071933" xmlDataType="decimal"/>
    </xmlCellPr>
  </singleXmlCell>
  <singleXmlCell id="546" r="N15" connectionId="0">
    <xmlCellPr id="1" uniqueName="P1071934">
      <xmlPr mapId="1" xpath="/GFI-IZD-KI/IPK-KI_1000338/P1071934" xmlDataType="decimal"/>
    </xmlCellPr>
  </singleXmlCell>
  <singleXmlCell id="547" r="O15" connectionId="0">
    <xmlCellPr id="1" uniqueName="P1071935">
      <xmlPr mapId="1" xpath="/GFI-IZD-KI/IPK-KI_1000338/P1071935" xmlDataType="decimal"/>
    </xmlCellPr>
  </singleXmlCell>
  <singleXmlCell id="548" r="P15" connectionId="0">
    <xmlCellPr id="1" uniqueName="P1071936">
      <xmlPr mapId="1" xpath="/GFI-IZD-KI/IPK-KI_1000338/P1071936" xmlDataType="decimal"/>
    </xmlCellPr>
  </singleXmlCell>
  <singleXmlCell id="549" r="Q15" connectionId="0">
    <xmlCellPr id="1" uniqueName="P1071937">
      <xmlPr mapId="1" xpath="/GFI-IZD-KI/IPK-KI_1000338/P1071937" xmlDataType="decimal"/>
    </xmlCellPr>
  </singleXmlCell>
  <singleXmlCell id="550" r="R15" connectionId="0">
    <xmlCellPr id="1" uniqueName="P1071938">
      <xmlPr mapId="1" xpath="/GFI-IZD-KI/IPK-KI_1000338/P1071938" xmlDataType="decimal"/>
    </xmlCellPr>
  </singleXmlCell>
  <singleXmlCell id="551" r="E16" connectionId="0">
    <xmlCellPr id="1" uniqueName="P1071939">
      <xmlPr mapId="1" xpath="/GFI-IZD-KI/IPK-KI_1000338/P1071939" xmlDataType="decimal"/>
    </xmlCellPr>
  </singleXmlCell>
  <singleXmlCell id="552" r="F16" connectionId="0">
    <xmlCellPr id="1" uniqueName="P1071940">
      <xmlPr mapId="1" xpath="/GFI-IZD-KI/IPK-KI_1000338/P1071940" xmlDataType="decimal"/>
    </xmlCellPr>
  </singleXmlCell>
  <singleXmlCell id="553" r="G16" connectionId="0">
    <xmlCellPr id="1" uniqueName="P1071941">
      <xmlPr mapId="1" xpath="/GFI-IZD-KI/IPK-KI_1000338/P1071941" xmlDataType="decimal"/>
    </xmlCellPr>
  </singleXmlCell>
  <singleXmlCell id="554" r="H16" connectionId="0">
    <xmlCellPr id="1" uniqueName="P1071942">
      <xmlPr mapId="1" xpath="/GFI-IZD-KI/IPK-KI_1000338/P1071942" xmlDataType="decimal"/>
    </xmlCellPr>
  </singleXmlCell>
  <singleXmlCell id="555" r="I16" connectionId="0">
    <xmlCellPr id="1" uniqueName="P1071943">
      <xmlPr mapId="1" xpath="/GFI-IZD-KI/IPK-KI_1000338/P1071943" xmlDataType="decimal"/>
    </xmlCellPr>
  </singleXmlCell>
  <singleXmlCell id="556" r="J16" connectionId="0">
    <xmlCellPr id="1" uniqueName="P1071944">
      <xmlPr mapId="1" xpath="/GFI-IZD-KI/IPK-KI_1000338/P1071944" xmlDataType="decimal"/>
    </xmlCellPr>
  </singleXmlCell>
  <singleXmlCell id="557" r="K16" connectionId="0">
    <xmlCellPr id="1" uniqueName="P1071945">
      <xmlPr mapId="1" xpath="/GFI-IZD-KI/IPK-KI_1000338/P1071945" xmlDataType="decimal"/>
    </xmlCellPr>
  </singleXmlCell>
  <singleXmlCell id="558" r="L16" connectionId="0">
    <xmlCellPr id="1" uniqueName="P1071946">
      <xmlPr mapId="1" xpath="/GFI-IZD-KI/IPK-KI_1000338/P1071946" xmlDataType="decimal"/>
    </xmlCellPr>
  </singleXmlCell>
  <singleXmlCell id="559" r="M16" connectionId="0">
    <xmlCellPr id="1" uniqueName="P1071947">
      <xmlPr mapId="1" xpath="/GFI-IZD-KI/IPK-KI_1000338/P1071947" xmlDataType="decimal"/>
    </xmlCellPr>
  </singleXmlCell>
  <singleXmlCell id="560" r="N16" connectionId="0">
    <xmlCellPr id="1" uniqueName="P1071948">
      <xmlPr mapId="1" xpath="/GFI-IZD-KI/IPK-KI_1000338/P1071948" xmlDataType="decimal"/>
    </xmlCellPr>
  </singleXmlCell>
  <singleXmlCell id="561" r="O16" connectionId="0">
    <xmlCellPr id="1" uniqueName="P1071949">
      <xmlPr mapId="1" xpath="/GFI-IZD-KI/IPK-KI_1000338/P1071949" xmlDataType="decimal"/>
    </xmlCellPr>
  </singleXmlCell>
  <singleXmlCell id="562" r="P16" connectionId="0">
    <xmlCellPr id="1" uniqueName="P1071950">
      <xmlPr mapId="1" xpath="/GFI-IZD-KI/IPK-KI_1000338/P1071950" xmlDataType="decimal"/>
    </xmlCellPr>
  </singleXmlCell>
  <singleXmlCell id="563" r="Q16" connectionId="0">
    <xmlCellPr id="1" uniqueName="P1071951">
      <xmlPr mapId="1" xpath="/GFI-IZD-KI/IPK-KI_1000338/P1071951" xmlDataType="decimal"/>
    </xmlCellPr>
  </singleXmlCell>
  <singleXmlCell id="564" r="R16" connectionId="0">
    <xmlCellPr id="1" uniqueName="P1071952">
      <xmlPr mapId="1" xpath="/GFI-IZD-KI/IPK-KI_1000338/P1071952" xmlDataType="decimal"/>
    </xmlCellPr>
  </singleXmlCell>
  <singleXmlCell id="565" r="E17" connectionId="0">
    <xmlCellPr id="1" uniqueName="P1071953">
      <xmlPr mapId="1" xpath="/GFI-IZD-KI/IPK-KI_1000338/P1071953" xmlDataType="decimal"/>
    </xmlCellPr>
  </singleXmlCell>
  <singleXmlCell id="566" r="F17" connectionId="0">
    <xmlCellPr id="1" uniqueName="P1071954">
      <xmlPr mapId="1" xpath="/GFI-IZD-KI/IPK-KI_1000338/P1071954" xmlDataType="decimal"/>
    </xmlCellPr>
  </singleXmlCell>
  <singleXmlCell id="567" r="G17" connectionId="0">
    <xmlCellPr id="1" uniqueName="P1071955">
      <xmlPr mapId="1" xpath="/GFI-IZD-KI/IPK-KI_1000338/P1071955" xmlDataType="decimal"/>
    </xmlCellPr>
  </singleXmlCell>
  <singleXmlCell id="568" r="H17" connectionId="0">
    <xmlCellPr id="1" uniqueName="P1071956">
      <xmlPr mapId="1" xpath="/GFI-IZD-KI/IPK-KI_1000338/P1071956" xmlDataType="decimal"/>
    </xmlCellPr>
  </singleXmlCell>
  <singleXmlCell id="569" r="I17" connectionId="0">
    <xmlCellPr id="1" uniqueName="P1071957">
      <xmlPr mapId="1" xpath="/GFI-IZD-KI/IPK-KI_1000338/P1071957" xmlDataType="decimal"/>
    </xmlCellPr>
  </singleXmlCell>
  <singleXmlCell id="570" r="J17" connectionId="0">
    <xmlCellPr id="1" uniqueName="P1071958">
      <xmlPr mapId="1" xpath="/GFI-IZD-KI/IPK-KI_1000338/P1071958" xmlDataType="decimal"/>
    </xmlCellPr>
  </singleXmlCell>
  <singleXmlCell id="571" r="K17" connectionId="0">
    <xmlCellPr id="1" uniqueName="P1071959">
      <xmlPr mapId="1" xpath="/GFI-IZD-KI/IPK-KI_1000338/P1071959" xmlDataType="decimal"/>
    </xmlCellPr>
  </singleXmlCell>
  <singleXmlCell id="572" r="L17" connectionId="0">
    <xmlCellPr id="1" uniqueName="P1071960">
      <xmlPr mapId="1" xpath="/GFI-IZD-KI/IPK-KI_1000338/P1071960" xmlDataType="decimal"/>
    </xmlCellPr>
  </singleXmlCell>
  <singleXmlCell id="573" r="M17" connectionId="0">
    <xmlCellPr id="1" uniqueName="P1071961">
      <xmlPr mapId="1" xpath="/GFI-IZD-KI/IPK-KI_1000338/P1071961" xmlDataType="decimal"/>
    </xmlCellPr>
  </singleXmlCell>
  <singleXmlCell id="574" r="N17" connectionId="0">
    <xmlCellPr id="1" uniqueName="P1071962">
      <xmlPr mapId="1" xpath="/GFI-IZD-KI/IPK-KI_1000338/P1071962" xmlDataType="decimal"/>
    </xmlCellPr>
  </singleXmlCell>
  <singleXmlCell id="575" r="O17" connectionId="0">
    <xmlCellPr id="1" uniqueName="P1071963">
      <xmlPr mapId="1" xpath="/GFI-IZD-KI/IPK-KI_1000338/P1071963" xmlDataType="decimal"/>
    </xmlCellPr>
  </singleXmlCell>
  <singleXmlCell id="576" r="P17" connectionId="0">
    <xmlCellPr id="1" uniqueName="P1071964">
      <xmlPr mapId="1" xpath="/GFI-IZD-KI/IPK-KI_1000338/P1071964" xmlDataType="decimal"/>
    </xmlCellPr>
  </singleXmlCell>
  <singleXmlCell id="577" r="Q17" connectionId="0">
    <xmlCellPr id="1" uniqueName="P1071965">
      <xmlPr mapId="1" xpath="/GFI-IZD-KI/IPK-KI_1000338/P1071965" xmlDataType="decimal"/>
    </xmlCellPr>
  </singleXmlCell>
  <singleXmlCell id="578" r="R17" connectionId="0">
    <xmlCellPr id="1" uniqueName="P1071966">
      <xmlPr mapId="1" xpath="/GFI-IZD-KI/IPK-KI_1000338/P1071966" xmlDataType="decimal"/>
    </xmlCellPr>
  </singleXmlCell>
  <singleXmlCell id="579" r="E18" connectionId="0">
    <xmlCellPr id="1" uniqueName="P1071967">
      <xmlPr mapId="1" xpath="/GFI-IZD-KI/IPK-KI_1000338/P1071967" xmlDataType="decimal"/>
    </xmlCellPr>
  </singleXmlCell>
  <singleXmlCell id="580" r="F18" connectionId="0">
    <xmlCellPr id="1" uniqueName="P1071968">
      <xmlPr mapId="1" xpath="/GFI-IZD-KI/IPK-KI_1000338/P1071968" xmlDataType="decimal"/>
    </xmlCellPr>
  </singleXmlCell>
  <singleXmlCell id="581" r="G18" connectionId="0">
    <xmlCellPr id="1" uniqueName="P1071969">
      <xmlPr mapId="1" xpath="/GFI-IZD-KI/IPK-KI_1000338/P1071969" xmlDataType="decimal"/>
    </xmlCellPr>
  </singleXmlCell>
  <singleXmlCell id="582" r="H18" connectionId="0">
    <xmlCellPr id="1" uniqueName="P1071970">
      <xmlPr mapId="1" xpath="/GFI-IZD-KI/IPK-KI_1000338/P1071970" xmlDataType="decimal"/>
    </xmlCellPr>
  </singleXmlCell>
  <singleXmlCell id="583" r="I18" connectionId="0">
    <xmlCellPr id="1" uniqueName="P1071971">
      <xmlPr mapId="1" xpath="/GFI-IZD-KI/IPK-KI_1000338/P1071971" xmlDataType="decimal"/>
    </xmlCellPr>
  </singleXmlCell>
  <singleXmlCell id="584" r="J18" connectionId="0">
    <xmlCellPr id="1" uniqueName="P1071972">
      <xmlPr mapId="1" xpath="/GFI-IZD-KI/IPK-KI_1000338/P1071972" xmlDataType="decimal"/>
    </xmlCellPr>
  </singleXmlCell>
  <singleXmlCell id="585" r="K18" connectionId="0">
    <xmlCellPr id="1" uniqueName="P1071973">
      <xmlPr mapId="1" xpath="/GFI-IZD-KI/IPK-KI_1000338/P1071973" xmlDataType="decimal"/>
    </xmlCellPr>
  </singleXmlCell>
  <singleXmlCell id="586" r="L18" connectionId="0">
    <xmlCellPr id="1" uniqueName="P1071974">
      <xmlPr mapId="1" xpath="/GFI-IZD-KI/IPK-KI_1000338/P1071974" xmlDataType="decimal"/>
    </xmlCellPr>
  </singleXmlCell>
  <singleXmlCell id="587" r="M18" connectionId="0">
    <xmlCellPr id="1" uniqueName="P1071975">
      <xmlPr mapId="1" xpath="/GFI-IZD-KI/IPK-KI_1000338/P1071975" xmlDataType="decimal"/>
    </xmlCellPr>
  </singleXmlCell>
  <singleXmlCell id="588" r="N18" connectionId="0">
    <xmlCellPr id="1" uniqueName="P1071976">
      <xmlPr mapId="1" xpath="/GFI-IZD-KI/IPK-KI_1000338/P1071976" xmlDataType="decimal"/>
    </xmlCellPr>
  </singleXmlCell>
  <singleXmlCell id="589" r="O18" connectionId="0">
    <xmlCellPr id="1" uniqueName="P1071977">
      <xmlPr mapId="1" xpath="/GFI-IZD-KI/IPK-KI_1000338/P1071977" xmlDataType="decimal"/>
    </xmlCellPr>
  </singleXmlCell>
  <singleXmlCell id="590" r="P18" connectionId="0">
    <xmlCellPr id="1" uniqueName="P1071978">
      <xmlPr mapId="1" xpath="/GFI-IZD-KI/IPK-KI_1000338/P1071978" xmlDataType="decimal"/>
    </xmlCellPr>
  </singleXmlCell>
  <singleXmlCell id="591" r="Q18" connectionId="0">
    <xmlCellPr id="1" uniqueName="P1071979">
      <xmlPr mapId="1" xpath="/GFI-IZD-KI/IPK-KI_1000338/P1071979" xmlDataType="decimal"/>
    </xmlCellPr>
  </singleXmlCell>
  <singleXmlCell id="592" r="R18" connectionId="0">
    <xmlCellPr id="1" uniqueName="P1071980">
      <xmlPr mapId="1" xpath="/GFI-IZD-KI/IPK-KI_1000338/P1071980" xmlDataType="decimal"/>
    </xmlCellPr>
  </singleXmlCell>
  <singleXmlCell id="593" r="E19" connectionId="0">
    <xmlCellPr id="1" uniqueName="P1071981">
      <xmlPr mapId="1" xpath="/GFI-IZD-KI/IPK-KI_1000338/P1071981" xmlDataType="decimal"/>
    </xmlCellPr>
  </singleXmlCell>
  <singleXmlCell id="594" r="F19" connectionId="0">
    <xmlCellPr id="1" uniqueName="P1071982">
      <xmlPr mapId="1" xpath="/GFI-IZD-KI/IPK-KI_1000338/P1071982" xmlDataType="decimal"/>
    </xmlCellPr>
  </singleXmlCell>
  <singleXmlCell id="595" r="G19" connectionId="0">
    <xmlCellPr id="1" uniqueName="P1071983">
      <xmlPr mapId="1" xpath="/GFI-IZD-KI/IPK-KI_1000338/P1071983" xmlDataType="decimal"/>
    </xmlCellPr>
  </singleXmlCell>
  <singleXmlCell id="596" r="H19" connectionId="0">
    <xmlCellPr id="1" uniqueName="P1071984">
      <xmlPr mapId="1" xpath="/GFI-IZD-KI/IPK-KI_1000338/P1071984" xmlDataType="decimal"/>
    </xmlCellPr>
  </singleXmlCell>
  <singleXmlCell id="597" r="I19" connectionId="0">
    <xmlCellPr id="1" uniqueName="P1071985">
      <xmlPr mapId="1" xpath="/GFI-IZD-KI/IPK-KI_1000338/P1071985" xmlDataType="decimal"/>
    </xmlCellPr>
  </singleXmlCell>
  <singleXmlCell id="598" r="J19" connectionId="0">
    <xmlCellPr id="1" uniqueName="P1071986">
      <xmlPr mapId="1" xpath="/GFI-IZD-KI/IPK-KI_1000338/P1071986" xmlDataType="decimal"/>
    </xmlCellPr>
  </singleXmlCell>
  <singleXmlCell id="599" r="K19" connectionId="0">
    <xmlCellPr id="1" uniqueName="P1071987">
      <xmlPr mapId="1" xpath="/GFI-IZD-KI/IPK-KI_1000338/P1071987" xmlDataType="decimal"/>
    </xmlCellPr>
  </singleXmlCell>
  <singleXmlCell id="600" r="L19" connectionId="0">
    <xmlCellPr id="1" uniqueName="P1071988">
      <xmlPr mapId="1" xpath="/GFI-IZD-KI/IPK-KI_1000338/P1071988" xmlDataType="decimal"/>
    </xmlCellPr>
  </singleXmlCell>
  <singleXmlCell id="601" r="M19" connectionId="0">
    <xmlCellPr id="1" uniqueName="P1071989">
      <xmlPr mapId="1" xpath="/GFI-IZD-KI/IPK-KI_1000338/P1071989" xmlDataType="decimal"/>
    </xmlCellPr>
  </singleXmlCell>
  <singleXmlCell id="602" r="N19" connectionId="0">
    <xmlCellPr id="1" uniqueName="P1071990">
      <xmlPr mapId="1" xpath="/GFI-IZD-KI/IPK-KI_1000338/P1071990" xmlDataType="decimal"/>
    </xmlCellPr>
  </singleXmlCell>
  <singleXmlCell id="603" r="O19" connectionId="0">
    <xmlCellPr id="1" uniqueName="P1071991">
      <xmlPr mapId="1" xpath="/GFI-IZD-KI/IPK-KI_1000338/P1071991" xmlDataType="decimal"/>
    </xmlCellPr>
  </singleXmlCell>
  <singleXmlCell id="604" r="P19" connectionId="0">
    <xmlCellPr id="1" uniqueName="P1071992">
      <xmlPr mapId="1" xpath="/GFI-IZD-KI/IPK-KI_1000338/P1071992" xmlDataType="decimal"/>
    </xmlCellPr>
  </singleXmlCell>
  <singleXmlCell id="605" r="Q19" connectionId="0">
    <xmlCellPr id="1" uniqueName="P1071993">
      <xmlPr mapId="1" xpath="/GFI-IZD-KI/IPK-KI_1000338/P1071993" xmlDataType="decimal"/>
    </xmlCellPr>
  </singleXmlCell>
  <singleXmlCell id="606" r="R19" connectionId="0">
    <xmlCellPr id="1" uniqueName="P1071994">
      <xmlPr mapId="1" xpath="/GFI-IZD-KI/IPK-KI_1000338/P1071994" xmlDataType="decimal"/>
    </xmlCellPr>
  </singleXmlCell>
  <singleXmlCell id="607" r="E20" connectionId="0">
    <xmlCellPr id="1" uniqueName="P1071995">
      <xmlPr mapId="1" xpath="/GFI-IZD-KI/IPK-KI_1000338/P1071995" xmlDataType="decimal"/>
    </xmlCellPr>
  </singleXmlCell>
  <singleXmlCell id="608" r="F20" connectionId="0">
    <xmlCellPr id="1" uniqueName="P1071996">
      <xmlPr mapId="1" xpath="/GFI-IZD-KI/IPK-KI_1000338/P1071996" xmlDataType="decimal"/>
    </xmlCellPr>
  </singleXmlCell>
  <singleXmlCell id="609" r="G20" connectionId="0">
    <xmlCellPr id="1" uniqueName="P1071997">
      <xmlPr mapId="1" xpath="/GFI-IZD-KI/IPK-KI_1000338/P1071997" xmlDataType="decimal"/>
    </xmlCellPr>
  </singleXmlCell>
  <singleXmlCell id="610" r="H20" connectionId="0">
    <xmlCellPr id="1" uniqueName="P1071998">
      <xmlPr mapId="1" xpath="/GFI-IZD-KI/IPK-KI_1000338/P1071998" xmlDataType="decimal"/>
    </xmlCellPr>
  </singleXmlCell>
  <singleXmlCell id="611" r="I20" connectionId="0">
    <xmlCellPr id="1" uniqueName="P1071999">
      <xmlPr mapId="1" xpath="/GFI-IZD-KI/IPK-KI_1000338/P1071999" xmlDataType="decimal"/>
    </xmlCellPr>
  </singleXmlCell>
  <singleXmlCell id="612" r="J20" connectionId="0">
    <xmlCellPr id="1" uniqueName="P1072000">
      <xmlPr mapId="1" xpath="/GFI-IZD-KI/IPK-KI_1000338/P1072000" xmlDataType="decimal"/>
    </xmlCellPr>
  </singleXmlCell>
  <singleXmlCell id="613" r="K20" connectionId="0">
    <xmlCellPr id="1" uniqueName="P1072001">
      <xmlPr mapId="1" xpath="/GFI-IZD-KI/IPK-KI_1000338/P1072001" xmlDataType="decimal"/>
    </xmlCellPr>
  </singleXmlCell>
  <singleXmlCell id="614" r="L20" connectionId="0">
    <xmlCellPr id="1" uniqueName="P1072002">
      <xmlPr mapId="1" xpath="/GFI-IZD-KI/IPK-KI_1000338/P1072002" xmlDataType="decimal"/>
    </xmlCellPr>
  </singleXmlCell>
  <singleXmlCell id="615" r="M20" connectionId="0">
    <xmlCellPr id="1" uniqueName="P1072003">
      <xmlPr mapId="1" xpath="/GFI-IZD-KI/IPK-KI_1000338/P1072003" xmlDataType="decimal"/>
    </xmlCellPr>
  </singleXmlCell>
  <singleXmlCell id="616" r="N20" connectionId="0">
    <xmlCellPr id="1" uniqueName="P1072004">
      <xmlPr mapId="1" xpath="/GFI-IZD-KI/IPK-KI_1000338/P1072004" xmlDataType="decimal"/>
    </xmlCellPr>
  </singleXmlCell>
  <singleXmlCell id="617" r="O20" connectionId="0">
    <xmlCellPr id="1" uniqueName="P1072005">
      <xmlPr mapId="1" xpath="/GFI-IZD-KI/IPK-KI_1000338/P1072005" xmlDataType="decimal"/>
    </xmlCellPr>
  </singleXmlCell>
  <singleXmlCell id="618" r="P20" connectionId="0">
    <xmlCellPr id="1" uniqueName="P1072006">
      <xmlPr mapId="1" xpath="/GFI-IZD-KI/IPK-KI_1000338/P1072006" xmlDataType="decimal"/>
    </xmlCellPr>
  </singleXmlCell>
  <singleXmlCell id="619" r="Q20" connectionId="0">
    <xmlCellPr id="1" uniqueName="P1072007">
      <xmlPr mapId="1" xpath="/GFI-IZD-KI/IPK-KI_1000338/P1072007" xmlDataType="decimal"/>
    </xmlCellPr>
  </singleXmlCell>
  <singleXmlCell id="620" r="R20" connectionId="0">
    <xmlCellPr id="1" uniqueName="P1072008">
      <xmlPr mapId="1" xpath="/GFI-IZD-KI/IPK-KI_1000338/P1072008" xmlDataType="decimal"/>
    </xmlCellPr>
  </singleXmlCell>
  <singleXmlCell id="621" r="E21" connectionId="0">
    <xmlCellPr id="1" uniqueName="P1072009">
      <xmlPr mapId="1" xpath="/GFI-IZD-KI/IPK-KI_1000338/P1072009" xmlDataType="decimal"/>
    </xmlCellPr>
  </singleXmlCell>
  <singleXmlCell id="622" r="F21" connectionId="0">
    <xmlCellPr id="1" uniqueName="P1072010">
      <xmlPr mapId="1" xpath="/GFI-IZD-KI/IPK-KI_1000338/P1072010" xmlDataType="decimal"/>
    </xmlCellPr>
  </singleXmlCell>
  <singleXmlCell id="623" r="G21" connectionId="0">
    <xmlCellPr id="1" uniqueName="P1072011">
      <xmlPr mapId="1" xpath="/GFI-IZD-KI/IPK-KI_1000338/P1072011" xmlDataType="decimal"/>
    </xmlCellPr>
  </singleXmlCell>
  <singleXmlCell id="624" r="H21" connectionId="0">
    <xmlCellPr id="1" uniqueName="P1072012">
      <xmlPr mapId="1" xpath="/GFI-IZD-KI/IPK-KI_1000338/P1072012" xmlDataType="decimal"/>
    </xmlCellPr>
  </singleXmlCell>
  <singleXmlCell id="625" r="I21" connectionId="0">
    <xmlCellPr id="1" uniqueName="P1072013">
      <xmlPr mapId="1" xpath="/GFI-IZD-KI/IPK-KI_1000338/P1072013" xmlDataType="decimal"/>
    </xmlCellPr>
  </singleXmlCell>
  <singleXmlCell id="626" r="J21" connectionId="0">
    <xmlCellPr id="1" uniqueName="P1072014">
      <xmlPr mapId="1" xpath="/GFI-IZD-KI/IPK-KI_1000338/P1072014" xmlDataType="decimal"/>
    </xmlCellPr>
  </singleXmlCell>
  <singleXmlCell id="627" r="K21" connectionId="0">
    <xmlCellPr id="1" uniqueName="P1072015">
      <xmlPr mapId="1" xpath="/GFI-IZD-KI/IPK-KI_1000338/P1072015" xmlDataType="decimal"/>
    </xmlCellPr>
  </singleXmlCell>
  <singleXmlCell id="628" r="L21" connectionId="0">
    <xmlCellPr id="1" uniqueName="P1072016">
      <xmlPr mapId="1" xpath="/GFI-IZD-KI/IPK-KI_1000338/P1072016" xmlDataType="decimal"/>
    </xmlCellPr>
  </singleXmlCell>
  <singleXmlCell id="629" r="M21" connectionId="0">
    <xmlCellPr id="1" uniqueName="P1072017">
      <xmlPr mapId="1" xpath="/GFI-IZD-KI/IPK-KI_1000338/P1072017" xmlDataType="decimal"/>
    </xmlCellPr>
  </singleXmlCell>
  <singleXmlCell id="630" r="N21" connectionId="0">
    <xmlCellPr id="1" uniqueName="P1072018">
      <xmlPr mapId="1" xpath="/GFI-IZD-KI/IPK-KI_1000338/P1072018" xmlDataType="decimal"/>
    </xmlCellPr>
  </singleXmlCell>
  <singleXmlCell id="631" r="O21" connectionId="0">
    <xmlCellPr id="1" uniqueName="P1072019">
      <xmlPr mapId="1" xpath="/GFI-IZD-KI/IPK-KI_1000338/P1072019" xmlDataType="decimal"/>
    </xmlCellPr>
  </singleXmlCell>
  <singleXmlCell id="632" r="P21" connectionId="0">
    <xmlCellPr id="1" uniqueName="P1072020">
      <xmlPr mapId="1" xpath="/GFI-IZD-KI/IPK-KI_1000338/P1072020" xmlDataType="decimal"/>
    </xmlCellPr>
  </singleXmlCell>
  <singleXmlCell id="633" r="Q21" connectionId="0">
    <xmlCellPr id="1" uniqueName="P1072021">
      <xmlPr mapId="1" xpath="/GFI-IZD-KI/IPK-KI_1000338/P1072021" xmlDataType="decimal"/>
    </xmlCellPr>
  </singleXmlCell>
  <singleXmlCell id="634" r="R21" connectionId="0">
    <xmlCellPr id="1" uniqueName="P1072022">
      <xmlPr mapId="1" xpath="/GFI-IZD-KI/IPK-KI_1000338/P1072022" xmlDataType="decimal"/>
    </xmlCellPr>
  </singleXmlCell>
  <singleXmlCell id="635" r="E22" connectionId="0">
    <xmlCellPr id="1" uniqueName="P1072023">
      <xmlPr mapId="1" xpath="/GFI-IZD-KI/IPK-KI_1000338/P1072023" xmlDataType="decimal"/>
    </xmlCellPr>
  </singleXmlCell>
  <singleXmlCell id="636" r="F22" connectionId="0">
    <xmlCellPr id="1" uniqueName="P1072024">
      <xmlPr mapId="1" xpath="/GFI-IZD-KI/IPK-KI_1000338/P1072024" xmlDataType="decimal"/>
    </xmlCellPr>
  </singleXmlCell>
  <singleXmlCell id="637" r="G22" connectionId="0">
    <xmlCellPr id="1" uniqueName="P1072025">
      <xmlPr mapId="1" xpath="/GFI-IZD-KI/IPK-KI_1000338/P1072025" xmlDataType="decimal"/>
    </xmlCellPr>
  </singleXmlCell>
  <singleXmlCell id="638" r="H22" connectionId="0">
    <xmlCellPr id="1" uniqueName="P1072026">
      <xmlPr mapId="1" xpath="/GFI-IZD-KI/IPK-KI_1000338/P1072026" xmlDataType="decimal"/>
    </xmlCellPr>
  </singleXmlCell>
  <singleXmlCell id="639" r="I22" connectionId="0">
    <xmlCellPr id="1" uniqueName="P1072027">
      <xmlPr mapId="1" xpath="/GFI-IZD-KI/IPK-KI_1000338/P1072027" xmlDataType="decimal"/>
    </xmlCellPr>
  </singleXmlCell>
  <singleXmlCell id="640" r="J22" connectionId="0">
    <xmlCellPr id="1" uniqueName="P1072028">
      <xmlPr mapId="1" xpath="/GFI-IZD-KI/IPK-KI_1000338/P1072028" xmlDataType="decimal"/>
    </xmlCellPr>
  </singleXmlCell>
  <singleXmlCell id="641" r="K22" connectionId="0">
    <xmlCellPr id="1" uniqueName="P1072029">
      <xmlPr mapId="1" xpath="/GFI-IZD-KI/IPK-KI_1000338/P1072029" xmlDataType="decimal"/>
    </xmlCellPr>
  </singleXmlCell>
  <singleXmlCell id="642" r="L22" connectionId="0">
    <xmlCellPr id="1" uniqueName="P1072030">
      <xmlPr mapId="1" xpath="/GFI-IZD-KI/IPK-KI_1000338/P1072030" xmlDataType="decimal"/>
    </xmlCellPr>
  </singleXmlCell>
  <singleXmlCell id="643" r="M22" connectionId="0">
    <xmlCellPr id="1" uniqueName="P1072031">
      <xmlPr mapId="1" xpath="/GFI-IZD-KI/IPK-KI_1000338/P1072031" xmlDataType="decimal"/>
    </xmlCellPr>
  </singleXmlCell>
  <singleXmlCell id="644" r="N22" connectionId="0">
    <xmlCellPr id="1" uniqueName="P1072032">
      <xmlPr mapId="1" xpath="/GFI-IZD-KI/IPK-KI_1000338/P1072032" xmlDataType="decimal"/>
    </xmlCellPr>
  </singleXmlCell>
  <singleXmlCell id="645" r="O22" connectionId="0">
    <xmlCellPr id="1" uniqueName="P1072033">
      <xmlPr mapId="1" xpath="/GFI-IZD-KI/IPK-KI_1000338/P1072033" xmlDataType="decimal"/>
    </xmlCellPr>
  </singleXmlCell>
  <singleXmlCell id="646" r="P22" connectionId="0">
    <xmlCellPr id="1" uniqueName="P1072034">
      <xmlPr mapId="1" xpath="/GFI-IZD-KI/IPK-KI_1000338/P1072034" xmlDataType="decimal"/>
    </xmlCellPr>
  </singleXmlCell>
  <singleXmlCell id="647" r="Q22" connectionId="0">
    <xmlCellPr id="1" uniqueName="P1072035">
      <xmlPr mapId="1" xpath="/GFI-IZD-KI/IPK-KI_1000338/P1072035" xmlDataType="decimal"/>
    </xmlCellPr>
  </singleXmlCell>
  <singleXmlCell id="648" r="R22" connectionId="0">
    <xmlCellPr id="1" uniqueName="P1072036">
      <xmlPr mapId="1" xpath="/GFI-IZD-KI/IPK-KI_1000338/P1072036" xmlDataType="decimal"/>
    </xmlCellPr>
  </singleXmlCell>
  <singleXmlCell id="649" r="E23" connectionId="0">
    <xmlCellPr id="1" uniqueName="P1072037">
      <xmlPr mapId="1" xpath="/GFI-IZD-KI/IPK-KI_1000338/P1072037" xmlDataType="decimal"/>
    </xmlCellPr>
  </singleXmlCell>
  <singleXmlCell id="650" r="F23" connectionId="0">
    <xmlCellPr id="1" uniqueName="P1072038">
      <xmlPr mapId="1" xpath="/GFI-IZD-KI/IPK-KI_1000338/P1072038" xmlDataType="decimal"/>
    </xmlCellPr>
  </singleXmlCell>
  <singleXmlCell id="651" r="G23" connectionId="0">
    <xmlCellPr id="1" uniqueName="P1072039">
      <xmlPr mapId="1" xpath="/GFI-IZD-KI/IPK-KI_1000338/P1072039" xmlDataType="decimal"/>
    </xmlCellPr>
  </singleXmlCell>
  <singleXmlCell id="652" r="H23" connectionId="0">
    <xmlCellPr id="1" uniqueName="P1072040">
      <xmlPr mapId="1" xpath="/GFI-IZD-KI/IPK-KI_1000338/P1072040" xmlDataType="decimal"/>
    </xmlCellPr>
  </singleXmlCell>
  <singleXmlCell id="653" r="I23" connectionId="0">
    <xmlCellPr id="1" uniqueName="P1072041">
      <xmlPr mapId="1" xpath="/GFI-IZD-KI/IPK-KI_1000338/P1072041" xmlDataType="decimal"/>
    </xmlCellPr>
  </singleXmlCell>
  <singleXmlCell id="654" r="J23" connectionId="0">
    <xmlCellPr id="1" uniqueName="P1072042">
      <xmlPr mapId="1" xpath="/GFI-IZD-KI/IPK-KI_1000338/P1072042" xmlDataType="decimal"/>
    </xmlCellPr>
  </singleXmlCell>
  <singleXmlCell id="655" r="K23" connectionId="0">
    <xmlCellPr id="1" uniqueName="P1072043">
      <xmlPr mapId="1" xpath="/GFI-IZD-KI/IPK-KI_1000338/P1072043" xmlDataType="decimal"/>
    </xmlCellPr>
  </singleXmlCell>
  <singleXmlCell id="656" r="L23" connectionId="0">
    <xmlCellPr id="1" uniqueName="P1072044">
      <xmlPr mapId="1" xpath="/GFI-IZD-KI/IPK-KI_1000338/P1072044" xmlDataType="decimal"/>
    </xmlCellPr>
  </singleXmlCell>
  <singleXmlCell id="657" r="M23" connectionId="0">
    <xmlCellPr id="1" uniqueName="P1072045">
      <xmlPr mapId="1" xpath="/GFI-IZD-KI/IPK-KI_1000338/P1072045" xmlDataType="decimal"/>
    </xmlCellPr>
  </singleXmlCell>
  <singleXmlCell id="658" r="N23" connectionId="0">
    <xmlCellPr id="1" uniqueName="P1072046">
      <xmlPr mapId="1" xpath="/GFI-IZD-KI/IPK-KI_1000338/P1072046" xmlDataType="decimal"/>
    </xmlCellPr>
  </singleXmlCell>
  <singleXmlCell id="659" r="O23" connectionId="0">
    <xmlCellPr id="1" uniqueName="P1072047">
      <xmlPr mapId="1" xpath="/GFI-IZD-KI/IPK-KI_1000338/P1072047" xmlDataType="decimal"/>
    </xmlCellPr>
  </singleXmlCell>
  <singleXmlCell id="660" r="P23" connectionId="0">
    <xmlCellPr id="1" uniqueName="P1072048">
      <xmlPr mapId="1" xpath="/GFI-IZD-KI/IPK-KI_1000338/P1072048" xmlDataType="decimal"/>
    </xmlCellPr>
  </singleXmlCell>
  <singleXmlCell id="661" r="Q23" connectionId="0">
    <xmlCellPr id="1" uniqueName="P1072049">
      <xmlPr mapId="1" xpath="/GFI-IZD-KI/IPK-KI_1000338/P1072049" xmlDataType="decimal"/>
    </xmlCellPr>
  </singleXmlCell>
  <singleXmlCell id="662" r="R23" connectionId="0">
    <xmlCellPr id="1" uniqueName="P1072050">
      <xmlPr mapId="1" xpath="/GFI-IZD-KI/IPK-KI_1000338/P1072050" xmlDataType="decimal"/>
    </xmlCellPr>
  </singleXmlCell>
  <singleXmlCell id="663" r="E24" connectionId="0">
    <xmlCellPr id="1" uniqueName="P1072051">
      <xmlPr mapId="1" xpath="/GFI-IZD-KI/IPK-KI_1000338/P1072051" xmlDataType="decimal"/>
    </xmlCellPr>
  </singleXmlCell>
  <singleXmlCell id="664" r="F24" connectionId="0">
    <xmlCellPr id="1" uniqueName="P1072052">
      <xmlPr mapId="1" xpath="/GFI-IZD-KI/IPK-KI_1000338/P1072052" xmlDataType="decimal"/>
    </xmlCellPr>
  </singleXmlCell>
  <singleXmlCell id="665" r="G24" connectionId="0">
    <xmlCellPr id="1" uniqueName="P1072053">
      <xmlPr mapId="1" xpath="/GFI-IZD-KI/IPK-KI_1000338/P1072053" xmlDataType="decimal"/>
    </xmlCellPr>
  </singleXmlCell>
  <singleXmlCell id="666" r="H24" connectionId="0">
    <xmlCellPr id="1" uniqueName="P1072054">
      <xmlPr mapId="1" xpath="/GFI-IZD-KI/IPK-KI_1000338/P1072054" xmlDataType="decimal"/>
    </xmlCellPr>
  </singleXmlCell>
  <singleXmlCell id="667" r="I24" connectionId="0">
    <xmlCellPr id="1" uniqueName="P1072055">
      <xmlPr mapId="1" xpath="/GFI-IZD-KI/IPK-KI_1000338/P1072055" xmlDataType="decimal"/>
    </xmlCellPr>
  </singleXmlCell>
  <singleXmlCell id="668" r="J24" connectionId="0">
    <xmlCellPr id="1" uniqueName="P1072056">
      <xmlPr mapId="1" xpath="/GFI-IZD-KI/IPK-KI_1000338/P1072056" xmlDataType="decimal"/>
    </xmlCellPr>
  </singleXmlCell>
  <singleXmlCell id="669" r="K24" connectionId="0">
    <xmlCellPr id="1" uniqueName="P1072057">
      <xmlPr mapId="1" xpath="/GFI-IZD-KI/IPK-KI_1000338/P1072057" xmlDataType="decimal"/>
    </xmlCellPr>
  </singleXmlCell>
  <singleXmlCell id="670" r="L24" connectionId="0">
    <xmlCellPr id="1" uniqueName="P1072058">
      <xmlPr mapId="1" xpath="/GFI-IZD-KI/IPK-KI_1000338/P1072058" xmlDataType="decimal"/>
    </xmlCellPr>
  </singleXmlCell>
  <singleXmlCell id="671" r="M24" connectionId="0">
    <xmlCellPr id="1" uniqueName="P1072059">
      <xmlPr mapId="1" xpath="/GFI-IZD-KI/IPK-KI_1000338/P1072059" xmlDataType="decimal"/>
    </xmlCellPr>
  </singleXmlCell>
  <singleXmlCell id="672" r="N24" connectionId="0">
    <xmlCellPr id="1" uniqueName="P1072060">
      <xmlPr mapId="1" xpath="/GFI-IZD-KI/IPK-KI_1000338/P1072060" xmlDataType="decimal"/>
    </xmlCellPr>
  </singleXmlCell>
  <singleXmlCell id="673" r="O24" connectionId="0">
    <xmlCellPr id="1" uniqueName="P1072061">
      <xmlPr mapId="1" xpath="/GFI-IZD-KI/IPK-KI_1000338/P1072061" xmlDataType="decimal"/>
    </xmlCellPr>
  </singleXmlCell>
  <singleXmlCell id="674" r="P24" connectionId="0">
    <xmlCellPr id="1" uniqueName="P1072062">
      <xmlPr mapId="1" xpath="/GFI-IZD-KI/IPK-KI_1000338/P1072062" xmlDataType="decimal"/>
    </xmlCellPr>
  </singleXmlCell>
  <singleXmlCell id="675" r="Q24" connectionId="0">
    <xmlCellPr id="1" uniqueName="P1072063">
      <xmlPr mapId="1" xpath="/GFI-IZD-KI/IPK-KI_1000338/P1072063" xmlDataType="decimal"/>
    </xmlCellPr>
  </singleXmlCell>
  <singleXmlCell id="676" r="R24" connectionId="0">
    <xmlCellPr id="1" uniqueName="P1072064">
      <xmlPr mapId="1" xpath="/GFI-IZD-KI/IPK-KI_1000338/P1072064" xmlDataType="decimal"/>
    </xmlCellPr>
  </singleXmlCell>
  <singleXmlCell id="677" r="E25" connectionId="0">
    <xmlCellPr id="1" uniqueName="P1072065">
      <xmlPr mapId="1" xpath="/GFI-IZD-KI/IPK-KI_1000338/P1072065" xmlDataType="decimal"/>
    </xmlCellPr>
  </singleXmlCell>
  <singleXmlCell id="678" r="F25" connectionId="0">
    <xmlCellPr id="1" uniqueName="P1072066">
      <xmlPr mapId="1" xpath="/GFI-IZD-KI/IPK-KI_1000338/P1072066" xmlDataType="decimal"/>
    </xmlCellPr>
  </singleXmlCell>
  <singleXmlCell id="679" r="G25" connectionId="0">
    <xmlCellPr id="1" uniqueName="P1072067">
      <xmlPr mapId="1" xpath="/GFI-IZD-KI/IPK-KI_1000338/P1072067" xmlDataType="decimal"/>
    </xmlCellPr>
  </singleXmlCell>
  <singleXmlCell id="680" r="H25" connectionId="0">
    <xmlCellPr id="1" uniqueName="P1072068">
      <xmlPr mapId="1" xpath="/GFI-IZD-KI/IPK-KI_1000338/P1072068" xmlDataType="decimal"/>
    </xmlCellPr>
  </singleXmlCell>
  <singleXmlCell id="681" r="I25" connectionId="0">
    <xmlCellPr id="1" uniqueName="P1072069">
      <xmlPr mapId="1" xpath="/GFI-IZD-KI/IPK-KI_1000338/P1072069" xmlDataType="decimal"/>
    </xmlCellPr>
  </singleXmlCell>
  <singleXmlCell id="682" r="J25" connectionId="0">
    <xmlCellPr id="1" uniqueName="P1072070">
      <xmlPr mapId="1" xpath="/GFI-IZD-KI/IPK-KI_1000338/P1072070" xmlDataType="decimal"/>
    </xmlCellPr>
  </singleXmlCell>
  <singleXmlCell id="683" r="K25" connectionId="0">
    <xmlCellPr id="1" uniqueName="P1072071">
      <xmlPr mapId="1" xpath="/GFI-IZD-KI/IPK-KI_1000338/P1072071" xmlDataType="decimal"/>
    </xmlCellPr>
  </singleXmlCell>
  <singleXmlCell id="684" r="L25" connectionId="0">
    <xmlCellPr id="1" uniqueName="P1072072">
      <xmlPr mapId="1" xpath="/GFI-IZD-KI/IPK-KI_1000338/P1072072" xmlDataType="decimal"/>
    </xmlCellPr>
  </singleXmlCell>
  <singleXmlCell id="685" r="M25" connectionId="0">
    <xmlCellPr id="1" uniqueName="P1072073">
      <xmlPr mapId="1" xpath="/GFI-IZD-KI/IPK-KI_1000338/P1072073" xmlDataType="decimal"/>
    </xmlCellPr>
  </singleXmlCell>
  <singleXmlCell id="686" r="N25" connectionId="0">
    <xmlCellPr id="1" uniqueName="P1072074">
      <xmlPr mapId="1" xpath="/GFI-IZD-KI/IPK-KI_1000338/P1072074" xmlDataType="decimal"/>
    </xmlCellPr>
  </singleXmlCell>
  <singleXmlCell id="687" r="O25" connectionId="0">
    <xmlCellPr id="1" uniqueName="P1072075">
      <xmlPr mapId="1" xpath="/GFI-IZD-KI/IPK-KI_1000338/P1072075" xmlDataType="decimal"/>
    </xmlCellPr>
  </singleXmlCell>
  <singleXmlCell id="688" r="P25" connectionId="0">
    <xmlCellPr id="1" uniqueName="P1072076">
      <xmlPr mapId="1" xpath="/GFI-IZD-KI/IPK-KI_1000338/P1072076" xmlDataType="decimal"/>
    </xmlCellPr>
  </singleXmlCell>
  <singleXmlCell id="689" r="Q25" connectionId="0">
    <xmlCellPr id="1" uniqueName="P1072077">
      <xmlPr mapId="1" xpath="/GFI-IZD-KI/IPK-KI_1000338/P1072077" xmlDataType="decimal"/>
    </xmlCellPr>
  </singleXmlCell>
  <singleXmlCell id="690" r="R25" connectionId="0">
    <xmlCellPr id="1" uniqueName="P1072078">
      <xmlPr mapId="1" xpath="/GFI-IZD-KI/IPK-KI_1000338/P1072078" xmlDataType="decimal"/>
    </xmlCellPr>
  </singleXmlCell>
  <singleXmlCell id="691" r="E26" connectionId="0">
    <xmlCellPr id="1" uniqueName="P1072079">
      <xmlPr mapId="1" xpath="/GFI-IZD-KI/IPK-KI_1000338/P1072079" xmlDataType="decimal"/>
    </xmlCellPr>
  </singleXmlCell>
  <singleXmlCell id="692" r="F26" connectionId="0">
    <xmlCellPr id="1" uniqueName="P1072080">
      <xmlPr mapId="1" xpath="/GFI-IZD-KI/IPK-KI_1000338/P1072080" xmlDataType="decimal"/>
    </xmlCellPr>
  </singleXmlCell>
  <singleXmlCell id="693" r="G26" connectionId="0">
    <xmlCellPr id="1" uniqueName="P1072081">
      <xmlPr mapId="1" xpath="/GFI-IZD-KI/IPK-KI_1000338/P1072081" xmlDataType="decimal"/>
    </xmlCellPr>
  </singleXmlCell>
  <singleXmlCell id="694" r="H26" connectionId="0">
    <xmlCellPr id="1" uniqueName="P1072082">
      <xmlPr mapId="1" xpath="/GFI-IZD-KI/IPK-KI_1000338/P1072082" xmlDataType="decimal"/>
    </xmlCellPr>
  </singleXmlCell>
  <singleXmlCell id="695" r="I26" connectionId="0">
    <xmlCellPr id="1" uniqueName="P1072083">
      <xmlPr mapId="1" xpath="/GFI-IZD-KI/IPK-KI_1000338/P1072083" xmlDataType="decimal"/>
    </xmlCellPr>
  </singleXmlCell>
  <singleXmlCell id="696" r="J26" connectionId="0">
    <xmlCellPr id="1" uniqueName="P1072084">
      <xmlPr mapId="1" xpath="/GFI-IZD-KI/IPK-KI_1000338/P1072084" xmlDataType="decimal"/>
    </xmlCellPr>
  </singleXmlCell>
  <singleXmlCell id="697" r="K26" connectionId="0">
    <xmlCellPr id="1" uniqueName="P1072085">
      <xmlPr mapId="1" xpath="/GFI-IZD-KI/IPK-KI_1000338/P1072085" xmlDataType="decimal"/>
    </xmlCellPr>
  </singleXmlCell>
  <singleXmlCell id="698" r="L26" connectionId="0">
    <xmlCellPr id="1" uniqueName="P1072086">
      <xmlPr mapId="1" xpath="/GFI-IZD-KI/IPK-KI_1000338/P1072086" xmlDataType="decimal"/>
    </xmlCellPr>
  </singleXmlCell>
  <singleXmlCell id="699" r="M26" connectionId="0">
    <xmlCellPr id="1" uniqueName="P1072087">
      <xmlPr mapId="1" xpath="/GFI-IZD-KI/IPK-KI_1000338/P1072087" xmlDataType="decimal"/>
    </xmlCellPr>
  </singleXmlCell>
  <singleXmlCell id="700" r="N26" connectionId="0">
    <xmlCellPr id="1" uniqueName="P1072088">
      <xmlPr mapId="1" xpath="/GFI-IZD-KI/IPK-KI_1000338/P1072088" xmlDataType="decimal"/>
    </xmlCellPr>
  </singleXmlCell>
  <singleXmlCell id="701" r="O26" connectionId="0">
    <xmlCellPr id="1" uniqueName="P1072089">
      <xmlPr mapId="1" xpath="/GFI-IZD-KI/IPK-KI_1000338/P1072089" xmlDataType="decimal"/>
    </xmlCellPr>
  </singleXmlCell>
  <singleXmlCell id="702" r="P26" connectionId="0">
    <xmlCellPr id="1" uniqueName="P1072090">
      <xmlPr mapId="1" xpath="/GFI-IZD-KI/IPK-KI_1000338/P1072090" xmlDataType="decimal"/>
    </xmlCellPr>
  </singleXmlCell>
  <singleXmlCell id="703" r="Q26" connectionId="0">
    <xmlCellPr id="1" uniqueName="P1072091">
      <xmlPr mapId="1" xpath="/GFI-IZD-KI/IPK-KI_1000338/P1072091" xmlDataType="decimal"/>
    </xmlCellPr>
  </singleXmlCell>
  <singleXmlCell id="704" r="R26" connectionId="0">
    <xmlCellPr id="1" uniqueName="P1072092">
      <xmlPr mapId="1"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tabSelected="1" workbookViewId="0">
      <selection sqref="A1:C1"/>
    </sheetView>
  </sheetViews>
  <sheetFormatPr defaultRowHeight="12.75" x14ac:dyDescent="0.2"/>
  <cols>
    <col min="7" max="7" width="9.7109375" customWidth="1"/>
    <col min="9" max="9" width="14.42578125" customWidth="1"/>
  </cols>
  <sheetData>
    <row r="1" spans="1:10" ht="15.75" x14ac:dyDescent="0.2">
      <c r="A1" s="109"/>
      <c r="B1" s="110"/>
      <c r="C1" s="110"/>
      <c r="D1" s="21"/>
      <c r="E1" s="21"/>
      <c r="F1" s="21"/>
      <c r="G1" s="21"/>
      <c r="H1" s="21"/>
      <c r="I1" s="21"/>
      <c r="J1" s="22"/>
    </row>
    <row r="2" spans="1:10" ht="14.45" customHeight="1" x14ac:dyDescent="0.2">
      <c r="A2" s="111" t="s">
        <v>252</v>
      </c>
      <c r="B2" s="112"/>
      <c r="C2" s="112"/>
      <c r="D2" s="112"/>
      <c r="E2" s="112"/>
      <c r="F2" s="112"/>
      <c r="G2" s="112"/>
      <c r="H2" s="112"/>
      <c r="I2" s="112"/>
      <c r="J2" s="113"/>
    </row>
    <row r="3" spans="1:10" ht="15" x14ac:dyDescent="0.2">
      <c r="A3" s="84"/>
      <c r="B3" s="85"/>
      <c r="C3" s="85"/>
      <c r="D3" s="85"/>
      <c r="E3" s="85"/>
      <c r="F3" s="85"/>
      <c r="G3" s="85"/>
      <c r="H3" s="85"/>
      <c r="I3" s="85"/>
      <c r="J3" s="86"/>
    </row>
    <row r="4" spans="1:10" ht="33.6" customHeight="1" x14ac:dyDescent="0.2">
      <c r="A4" s="114" t="s">
        <v>237</v>
      </c>
      <c r="B4" s="115"/>
      <c r="C4" s="115"/>
      <c r="D4" s="115"/>
      <c r="E4" s="116">
        <v>43101</v>
      </c>
      <c r="F4" s="117"/>
      <c r="G4" s="77" t="s">
        <v>0</v>
      </c>
      <c r="H4" s="116">
        <v>43465</v>
      </c>
      <c r="I4" s="117"/>
      <c r="J4" s="23"/>
    </row>
    <row r="5" spans="1:10" s="89" customFormat="1" ht="10.15" customHeight="1" x14ac:dyDescent="0.25">
      <c r="A5" s="118"/>
      <c r="B5" s="119"/>
      <c r="C5" s="119"/>
      <c r="D5" s="119"/>
      <c r="E5" s="119"/>
      <c r="F5" s="119"/>
      <c r="G5" s="119"/>
      <c r="H5" s="119"/>
      <c r="I5" s="119"/>
      <c r="J5" s="120"/>
    </row>
    <row r="6" spans="1:10" ht="20.45" customHeight="1" x14ac:dyDescent="0.2">
      <c r="A6" s="87"/>
      <c r="B6" s="90" t="s">
        <v>259</v>
      </c>
      <c r="C6" s="88"/>
      <c r="D6" s="88"/>
      <c r="E6" s="101">
        <v>2018</v>
      </c>
      <c r="F6" s="91"/>
      <c r="G6" s="77"/>
      <c r="H6" s="91"/>
      <c r="I6" s="91"/>
      <c r="J6" s="32"/>
    </row>
    <row r="7" spans="1:10" s="93" customFormat="1" ht="10.9" customHeight="1" x14ac:dyDescent="0.2">
      <c r="A7" s="87"/>
      <c r="B7" s="88"/>
      <c r="C7" s="88"/>
      <c r="D7" s="88"/>
      <c r="E7" s="92"/>
      <c r="F7" s="92"/>
      <c r="G7" s="77"/>
      <c r="H7" s="92"/>
      <c r="I7" s="92"/>
      <c r="J7" s="32"/>
    </row>
    <row r="8" spans="1:10" ht="37.9" customHeight="1" x14ac:dyDescent="0.2">
      <c r="A8" s="124" t="s">
        <v>260</v>
      </c>
      <c r="B8" s="125"/>
      <c r="C8" s="125"/>
      <c r="D8" s="125"/>
      <c r="E8" s="125"/>
      <c r="F8" s="125"/>
      <c r="G8" s="125"/>
      <c r="H8" s="125"/>
      <c r="I8" s="125"/>
      <c r="J8" s="24"/>
    </row>
    <row r="9" spans="1:10" ht="14.25" x14ac:dyDescent="0.2">
      <c r="A9" s="25"/>
      <c r="B9" s="72"/>
      <c r="C9" s="72"/>
      <c r="D9" s="72"/>
      <c r="E9" s="122"/>
      <c r="F9" s="122"/>
      <c r="G9" s="123"/>
      <c r="H9" s="123"/>
      <c r="I9" s="80"/>
      <c r="J9" s="81"/>
    </row>
    <row r="10" spans="1:10" ht="25.9" customHeight="1" x14ac:dyDescent="0.2">
      <c r="A10" s="126" t="s">
        <v>238</v>
      </c>
      <c r="B10" s="127"/>
      <c r="C10" s="128" t="s">
        <v>282</v>
      </c>
      <c r="D10" s="129"/>
      <c r="E10" s="83"/>
      <c r="F10" s="130" t="s">
        <v>261</v>
      </c>
      <c r="G10" s="131"/>
      <c r="H10" s="132" t="s">
        <v>320</v>
      </c>
      <c r="I10" s="133"/>
      <c r="J10" s="26"/>
    </row>
    <row r="11" spans="1:10" ht="15.6" customHeight="1" x14ac:dyDescent="0.2">
      <c r="A11" s="25"/>
      <c r="B11" s="72"/>
      <c r="C11" s="72"/>
      <c r="D11" s="72"/>
      <c r="E11" s="121"/>
      <c r="F11" s="121"/>
      <c r="G11" s="121"/>
      <c r="H11" s="121"/>
      <c r="I11" s="82"/>
      <c r="J11" s="26"/>
    </row>
    <row r="12" spans="1:10" ht="21" customHeight="1" x14ac:dyDescent="0.2">
      <c r="A12" s="136" t="s">
        <v>253</v>
      </c>
      <c r="B12" s="127"/>
      <c r="C12" s="128" t="s">
        <v>283</v>
      </c>
      <c r="D12" s="129"/>
      <c r="E12" s="137"/>
      <c r="F12" s="121"/>
      <c r="G12" s="121"/>
      <c r="H12" s="121"/>
      <c r="I12" s="82"/>
      <c r="J12" s="26"/>
    </row>
    <row r="13" spans="1:10" ht="10.9" customHeight="1" x14ac:dyDescent="0.2">
      <c r="A13" s="83"/>
      <c r="B13" s="82"/>
      <c r="C13" s="72"/>
      <c r="D13" s="72"/>
      <c r="E13" s="123"/>
      <c r="F13" s="123"/>
      <c r="G13" s="123"/>
      <c r="H13" s="123"/>
      <c r="I13" s="72"/>
      <c r="J13" s="27"/>
    </row>
    <row r="14" spans="1:10" ht="22.9" customHeight="1" x14ac:dyDescent="0.2">
      <c r="A14" s="136" t="s">
        <v>239</v>
      </c>
      <c r="B14" s="138"/>
      <c r="C14" s="128" t="s">
        <v>284</v>
      </c>
      <c r="D14" s="129"/>
      <c r="E14" s="134"/>
      <c r="F14" s="135"/>
      <c r="G14" s="73" t="s">
        <v>262</v>
      </c>
      <c r="H14" s="132" t="s">
        <v>290</v>
      </c>
      <c r="I14" s="133"/>
      <c r="J14" s="79"/>
    </row>
    <row r="15" spans="1:10" ht="14.45" customHeight="1" x14ac:dyDescent="0.2">
      <c r="A15" s="83"/>
      <c r="B15" s="82"/>
      <c r="C15" s="72"/>
      <c r="D15" s="72"/>
      <c r="E15" s="123"/>
      <c r="F15" s="123"/>
      <c r="G15" s="123"/>
      <c r="H15" s="123"/>
      <c r="I15" s="72"/>
      <c r="J15" s="27"/>
    </row>
    <row r="16" spans="1:10" ht="13.15" customHeight="1" x14ac:dyDescent="0.2">
      <c r="A16" s="136" t="s">
        <v>263</v>
      </c>
      <c r="B16" s="138"/>
      <c r="C16" s="128" t="s">
        <v>322</v>
      </c>
      <c r="D16" s="129"/>
      <c r="E16" s="78"/>
      <c r="F16" s="78"/>
      <c r="G16" s="78"/>
      <c r="H16" s="78"/>
      <c r="I16" s="78"/>
      <c r="J16" s="79"/>
    </row>
    <row r="17" spans="1:10" ht="14.45" customHeight="1" x14ac:dyDescent="0.2">
      <c r="A17" s="139"/>
      <c r="B17" s="140"/>
      <c r="C17" s="140"/>
      <c r="D17" s="140"/>
      <c r="E17" s="140"/>
      <c r="F17" s="140"/>
      <c r="G17" s="140"/>
      <c r="H17" s="140"/>
      <c r="I17" s="140"/>
      <c r="J17" s="141"/>
    </row>
    <row r="18" spans="1:10" x14ac:dyDescent="0.2">
      <c r="A18" s="126" t="s">
        <v>240</v>
      </c>
      <c r="B18" s="127"/>
      <c r="C18" s="142" t="s">
        <v>285</v>
      </c>
      <c r="D18" s="143"/>
      <c r="E18" s="143"/>
      <c r="F18" s="143"/>
      <c r="G18" s="143"/>
      <c r="H18" s="143"/>
      <c r="I18" s="143"/>
      <c r="J18" s="144"/>
    </row>
    <row r="19" spans="1:10" ht="14.25" x14ac:dyDescent="0.2">
      <c r="A19" s="25"/>
      <c r="B19" s="72"/>
      <c r="C19" s="74"/>
      <c r="D19" s="72"/>
      <c r="E19" s="123"/>
      <c r="F19" s="123"/>
      <c r="G19" s="123"/>
      <c r="H19" s="123"/>
      <c r="I19" s="72"/>
      <c r="J19" s="27"/>
    </row>
    <row r="20" spans="1:10" ht="14.25" x14ac:dyDescent="0.2">
      <c r="A20" s="126" t="s">
        <v>241</v>
      </c>
      <c r="B20" s="127"/>
      <c r="C20" s="132">
        <v>10000</v>
      </c>
      <c r="D20" s="133"/>
      <c r="E20" s="123"/>
      <c r="F20" s="123"/>
      <c r="G20" s="142" t="s">
        <v>286</v>
      </c>
      <c r="H20" s="143"/>
      <c r="I20" s="143"/>
      <c r="J20" s="144"/>
    </row>
    <row r="21" spans="1:10" ht="14.25" x14ac:dyDescent="0.2">
      <c r="A21" s="25"/>
      <c r="B21" s="72"/>
      <c r="C21" s="72"/>
      <c r="D21" s="72"/>
      <c r="E21" s="123"/>
      <c r="F21" s="123"/>
      <c r="G21" s="123"/>
      <c r="H21" s="123"/>
      <c r="I21" s="72"/>
      <c r="J21" s="27"/>
    </row>
    <row r="22" spans="1:10" x14ac:dyDescent="0.2">
      <c r="A22" s="126" t="s">
        <v>242</v>
      </c>
      <c r="B22" s="127"/>
      <c r="C22" s="142" t="s">
        <v>287</v>
      </c>
      <c r="D22" s="143"/>
      <c r="E22" s="143"/>
      <c r="F22" s="143"/>
      <c r="G22" s="143"/>
      <c r="H22" s="143"/>
      <c r="I22" s="143"/>
      <c r="J22" s="144"/>
    </row>
    <row r="23" spans="1:10" ht="14.25" x14ac:dyDescent="0.2">
      <c r="A23" s="25"/>
      <c r="B23" s="72"/>
      <c r="C23" s="72"/>
      <c r="D23" s="72"/>
      <c r="E23" s="123"/>
      <c r="F23" s="123"/>
      <c r="G23" s="123"/>
      <c r="H23" s="123"/>
      <c r="I23" s="72"/>
      <c r="J23" s="27"/>
    </row>
    <row r="24" spans="1:10" ht="14.25" x14ac:dyDescent="0.2">
      <c r="A24" s="126" t="s">
        <v>243</v>
      </c>
      <c r="B24" s="127"/>
      <c r="C24" s="145" t="s">
        <v>288</v>
      </c>
      <c r="D24" s="146"/>
      <c r="E24" s="146"/>
      <c r="F24" s="146"/>
      <c r="G24" s="146"/>
      <c r="H24" s="146"/>
      <c r="I24" s="146"/>
      <c r="J24" s="147"/>
    </row>
    <row r="25" spans="1:10" ht="14.25" x14ac:dyDescent="0.2">
      <c r="A25" s="25"/>
      <c r="B25" s="72"/>
      <c r="C25" s="74"/>
      <c r="D25" s="72"/>
      <c r="E25" s="123"/>
      <c r="F25" s="123"/>
      <c r="G25" s="123"/>
      <c r="H25" s="123"/>
      <c r="I25" s="72"/>
      <c r="J25" s="27"/>
    </row>
    <row r="26" spans="1:10" ht="14.25" x14ac:dyDescent="0.2">
      <c r="A26" s="126" t="s">
        <v>244</v>
      </c>
      <c r="B26" s="127"/>
      <c r="C26" s="145" t="s">
        <v>289</v>
      </c>
      <c r="D26" s="146"/>
      <c r="E26" s="146"/>
      <c r="F26" s="146"/>
      <c r="G26" s="146"/>
      <c r="H26" s="146"/>
      <c r="I26" s="146"/>
      <c r="J26" s="147"/>
    </row>
    <row r="27" spans="1:10" ht="13.9" customHeight="1" x14ac:dyDescent="0.2">
      <c r="A27" s="25"/>
      <c r="B27" s="72"/>
      <c r="C27" s="74"/>
      <c r="D27" s="72"/>
      <c r="E27" s="123"/>
      <c r="F27" s="123"/>
      <c r="G27" s="123"/>
      <c r="H27" s="123"/>
      <c r="I27" s="72"/>
      <c r="J27" s="27"/>
    </row>
    <row r="28" spans="1:10" ht="22.9" customHeight="1" x14ac:dyDescent="0.2">
      <c r="A28" s="136" t="s">
        <v>254</v>
      </c>
      <c r="B28" s="127"/>
      <c r="C28" s="36">
        <v>5326</v>
      </c>
      <c r="D28" s="28"/>
      <c r="E28" s="150"/>
      <c r="F28" s="150"/>
      <c r="G28" s="150"/>
      <c r="H28" s="150"/>
      <c r="I28" s="151"/>
      <c r="J28" s="152"/>
    </row>
    <row r="29" spans="1:10" ht="14.25" x14ac:dyDescent="0.2">
      <c r="A29" s="25"/>
      <c r="B29" s="72"/>
      <c r="C29" s="72"/>
      <c r="D29" s="72"/>
      <c r="E29" s="123"/>
      <c r="F29" s="123"/>
      <c r="G29" s="123"/>
      <c r="H29" s="123"/>
      <c r="I29" s="72"/>
      <c r="J29" s="27"/>
    </row>
    <row r="30" spans="1:10" ht="15" x14ac:dyDescent="0.2">
      <c r="A30" s="126" t="s">
        <v>245</v>
      </c>
      <c r="B30" s="127"/>
      <c r="C30" s="102" t="s">
        <v>266</v>
      </c>
      <c r="D30" s="153" t="s">
        <v>264</v>
      </c>
      <c r="E30" s="154"/>
      <c r="F30" s="154"/>
      <c r="G30" s="154"/>
      <c r="H30" s="94" t="s">
        <v>265</v>
      </c>
      <c r="I30" s="95" t="s">
        <v>266</v>
      </c>
      <c r="J30" s="96"/>
    </row>
    <row r="31" spans="1:10" x14ac:dyDescent="0.2">
      <c r="A31" s="126"/>
      <c r="B31" s="127"/>
      <c r="C31" s="29"/>
      <c r="D31" s="77"/>
      <c r="E31" s="135"/>
      <c r="F31" s="135"/>
      <c r="G31" s="135"/>
      <c r="H31" s="135"/>
      <c r="I31" s="155"/>
      <c r="J31" s="156"/>
    </row>
    <row r="32" spans="1:10" x14ac:dyDescent="0.2">
      <c r="A32" s="126" t="s">
        <v>255</v>
      </c>
      <c r="B32" s="127"/>
      <c r="C32" s="36" t="s">
        <v>269</v>
      </c>
      <c r="D32" s="153" t="s">
        <v>267</v>
      </c>
      <c r="E32" s="154"/>
      <c r="F32" s="154"/>
      <c r="G32" s="154"/>
      <c r="H32" s="97" t="s">
        <v>268</v>
      </c>
      <c r="I32" s="98" t="s">
        <v>269</v>
      </c>
      <c r="J32" s="99"/>
    </row>
    <row r="33" spans="1:10" ht="14.25" x14ac:dyDescent="0.2">
      <c r="A33" s="25"/>
      <c r="B33" s="72"/>
      <c r="C33" s="72"/>
      <c r="D33" s="72"/>
      <c r="E33" s="123"/>
      <c r="F33" s="123"/>
      <c r="G33" s="123"/>
      <c r="H33" s="123"/>
      <c r="I33" s="72"/>
      <c r="J33" s="27"/>
    </row>
    <row r="34" spans="1:10" x14ac:dyDescent="0.2">
      <c r="A34" s="153" t="s">
        <v>256</v>
      </c>
      <c r="B34" s="154"/>
      <c r="C34" s="154"/>
      <c r="D34" s="154"/>
      <c r="E34" s="154" t="s">
        <v>246</v>
      </c>
      <c r="F34" s="154"/>
      <c r="G34" s="154"/>
      <c r="H34" s="154"/>
      <c r="I34" s="154"/>
      <c r="J34" s="30" t="s">
        <v>247</v>
      </c>
    </row>
    <row r="35" spans="1:10" ht="14.25" x14ac:dyDescent="0.2">
      <c r="A35" s="25"/>
      <c r="B35" s="72"/>
      <c r="C35" s="72"/>
      <c r="D35" s="72"/>
      <c r="E35" s="123"/>
      <c r="F35" s="123"/>
      <c r="G35" s="123"/>
      <c r="H35" s="123"/>
      <c r="I35" s="72"/>
      <c r="J35" s="81"/>
    </row>
    <row r="36" spans="1:10" x14ac:dyDescent="0.2">
      <c r="A36" s="148" t="s">
        <v>296</v>
      </c>
      <c r="B36" s="149"/>
      <c r="C36" s="149"/>
      <c r="D36" s="149"/>
      <c r="E36" s="148" t="s">
        <v>309</v>
      </c>
      <c r="F36" s="149"/>
      <c r="G36" s="149"/>
      <c r="H36" s="149"/>
      <c r="I36" s="159"/>
      <c r="J36" s="75">
        <v>1500937</v>
      </c>
    </row>
    <row r="37" spans="1:10" ht="14.25" x14ac:dyDescent="0.2">
      <c r="A37" s="25"/>
      <c r="B37" s="72"/>
      <c r="C37" s="74"/>
      <c r="D37" s="166"/>
      <c r="E37" s="166"/>
      <c r="F37" s="166"/>
      <c r="G37" s="166"/>
      <c r="H37" s="166"/>
      <c r="I37" s="166"/>
      <c r="J37" s="27"/>
    </row>
    <row r="38" spans="1:10" x14ac:dyDescent="0.2">
      <c r="A38" s="148" t="s">
        <v>297</v>
      </c>
      <c r="B38" s="149"/>
      <c r="C38" s="149"/>
      <c r="D38" s="159"/>
      <c r="E38" s="148" t="s">
        <v>310</v>
      </c>
      <c r="F38" s="149"/>
      <c r="G38" s="149"/>
      <c r="H38" s="149"/>
      <c r="I38" s="159"/>
      <c r="J38" s="36">
        <v>3891984</v>
      </c>
    </row>
    <row r="39" spans="1:10" ht="14.25" x14ac:dyDescent="0.2">
      <c r="A39" s="25"/>
      <c r="B39" s="72"/>
      <c r="C39" s="74"/>
      <c r="D39" s="76"/>
      <c r="E39" s="166"/>
      <c r="F39" s="166"/>
      <c r="G39" s="166"/>
      <c r="H39" s="166"/>
      <c r="I39" s="82"/>
      <c r="J39" s="27"/>
    </row>
    <row r="40" spans="1:10" x14ac:dyDescent="0.2">
      <c r="A40" s="148" t="s">
        <v>298</v>
      </c>
      <c r="B40" s="149"/>
      <c r="C40" s="149"/>
      <c r="D40" s="159"/>
      <c r="E40" s="148" t="s">
        <v>311</v>
      </c>
      <c r="F40" s="149"/>
      <c r="G40" s="149"/>
      <c r="H40" s="149"/>
      <c r="I40" s="159"/>
      <c r="J40" s="36">
        <v>3709124</v>
      </c>
    </row>
    <row r="41" spans="1:10" ht="14.25" x14ac:dyDescent="0.2">
      <c r="A41" s="25"/>
      <c r="B41" s="72"/>
      <c r="C41" s="74"/>
      <c r="D41" s="76"/>
      <c r="E41" s="166"/>
      <c r="F41" s="166"/>
      <c r="G41" s="166"/>
      <c r="H41" s="166"/>
      <c r="I41" s="82"/>
      <c r="J41" s="27"/>
    </row>
    <row r="42" spans="1:10" x14ac:dyDescent="0.2">
      <c r="A42" s="148" t="s">
        <v>299</v>
      </c>
      <c r="B42" s="149"/>
      <c r="C42" s="149"/>
      <c r="D42" s="159"/>
      <c r="E42" s="148" t="s">
        <v>312</v>
      </c>
      <c r="F42" s="149"/>
      <c r="G42" s="149"/>
      <c r="H42" s="149"/>
      <c r="I42" s="159"/>
      <c r="J42" s="36">
        <v>1329162</v>
      </c>
    </row>
    <row r="43" spans="1:10" ht="14.25" x14ac:dyDescent="0.2">
      <c r="A43" s="31"/>
      <c r="B43" s="74"/>
      <c r="C43" s="160"/>
      <c r="D43" s="160"/>
      <c r="E43" s="123"/>
      <c r="F43" s="123"/>
      <c r="G43" s="160"/>
      <c r="H43" s="160"/>
      <c r="I43" s="160"/>
      <c r="J43" s="27"/>
    </row>
    <row r="44" spans="1:10" x14ac:dyDescent="0.2">
      <c r="A44" s="148" t="s">
        <v>300</v>
      </c>
      <c r="B44" s="149"/>
      <c r="C44" s="149"/>
      <c r="D44" s="159"/>
      <c r="E44" s="148" t="s">
        <v>313</v>
      </c>
      <c r="F44" s="149"/>
      <c r="G44" s="149"/>
      <c r="H44" s="149"/>
      <c r="I44" s="159"/>
      <c r="J44" s="36">
        <v>1598465</v>
      </c>
    </row>
    <row r="45" spans="1:10" s="16" customFormat="1" ht="14.25" x14ac:dyDescent="0.2">
      <c r="A45" s="106"/>
      <c r="B45" s="107"/>
      <c r="C45" s="167"/>
      <c r="D45" s="167"/>
      <c r="E45" s="158"/>
      <c r="F45" s="158"/>
      <c r="G45" s="167"/>
      <c r="H45" s="167"/>
      <c r="I45" s="167"/>
      <c r="J45" s="108"/>
    </row>
    <row r="46" spans="1:10" s="16" customFormat="1" x14ac:dyDescent="0.2">
      <c r="A46" s="148" t="s">
        <v>301</v>
      </c>
      <c r="B46" s="149"/>
      <c r="C46" s="149"/>
      <c r="D46" s="159"/>
      <c r="E46" s="148" t="s">
        <v>313</v>
      </c>
      <c r="F46" s="149"/>
      <c r="G46" s="149"/>
      <c r="H46" s="149"/>
      <c r="I46" s="159"/>
      <c r="J46" s="36">
        <v>1569465</v>
      </c>
    </row>
    <row r="47" spans="1:10" s="16" customFormat="1" ht="14.25" x14ac:dyDescent="0.2">
      <c r="A47" s="106"/>
      <c r="B47" s="107"/>
      <c r="C47" s="167"/>
      <c r="D47" s="167"/>
      <c r="E47" s="158"/>
      <c r="F47" s="158"/>
      <c r="G47" s="167"/>
      <c r="H47" s="167"/>
      <c r="I47" s="167"/>
      <c r="J47" s="108"/>
    </row>
    <row r="48" spans="1:10" s="16" customFormat="1" x14ac:dyDescent="0.2">
      <c r="A48" s="148" t="s">
        <v>302</v>
      </c>
      <c r="B48" s="149"/>
      <c r="C48" s="149"/>
      <c r="D48" s="159"/>
      <c r="E48" s="148" t="s">
        <v>313</v>
      </c>
      <c r="F48" s="149"/>
      <c r="G48" s="149"/>
      <c r="H48" s="149"/>
      <c r="I48" s="159"/>
      <c r="J48" s="36">
        <v>2001365</v>
      </c>
    </row>
    <row r="49" spans="1:10" s="16" customFormat="1" ht="14.25" x14ac:dyDescent="0.2">
      <c r="A49" s="106"/>
      <c r="B49" s="107"/>
      <c r="C49" s="167"/>
      <c r="D49" s="167"/>
      <c r="E49" s="158"/>
      <c r="F49" s="158"/>
      <c r="G49" s="167"/>
      <c r="H49" s="167"/>
      <c r="I49" s="167"/>
      <c r="J49" s="108"/>
    </row>
    <row r="50" spans="1:10" s="16" customFormat="1" x14ac:dyDescent="0.2">
      <c r="A50" s="148" t="s">
        <v>303</v>
      </c>
      <c r="B50" s="149"/>
      <c r="C50" s="149"/>
      <c r="D50" s="159"/>
      <c r="E50" s="148" t="s">
        <v>314</v>
      </c>
      <c r="F50" s="149"/>
      <c r="G50" s="149"/>
      <c r="H50" s="149"/>
      <c r="I50" s="159"/>
      <c r="J50" s="36">
        <v>4089014</v>
      </c>
    </row>
    <row r="51" spans="1:10" s="16" customFormat="1" ht="14.25" x14ac:dyDescent="0.2">
      <c r="A51" s="106"/>
      <c r="B51" s="107"/>
      <c r="C51" s="167"/>
      <c r="D51" s="167"/>
      <c r="E51" s="158"/>
      <c r="F51" s="158"/>
      <c r="G51" s="167"/>
      <c r="H51" s="167"/>
      <c r="I51" s="167"/>
      <c r="J51" s="108"/>
    </row>
    <row r="52" spans="1:10" s="16" customFormat="1" x14ac:dyDescent="0.2">
      <c r="A52" s="148" t="s">
        <v>304</v>
      </c>
      <c r="B52" s="149"/>
      <c r="C52" s="149"/>
      <c r="D52" s="159"/>
      <c r="E52" s="148" t="s">
        <v>315</v>
      </c>
      <c r="F52" s="149"/>
      <c r="G52" s="149"/>
      <c r="H52" s="149"/>
      <c r="I52" s="159"/>
      <c r="J52" s="36">
        <v>7700822</v>
      </c>
    </row>
    <row r="53" spans="1:10" s="16" customFormat="1" ht="14.25" x14ac:dyDescent="0.2">
      <c r="A53" s="106"/>
      <c r="B53" s="107"/>
      <c r="C53" s="167"/>
      <c r="D53" s="167"/>
      <c r="E53" s="158"/>
      <c r="F53" s="158"/>
      <c r="G53" s="167"/>
      <c r="H53" s="167"/>
      <c r="I53" s="167"/>
      <c r="J53" s="108"/>
    </row>
    <row r="54" spans="1:10" s="16" customFormat="1" x14ac:dyDescent="0.2">
      <c r="A54" s="148" t="s">
        <v>305</v>
      </c>
      <c r="B54" s="149"/>
      <c r="C54" s="149"/>
      <c r="D54" s="159"/>
      <c r="E54" s="148" t="s">
        <v>316</v>
      </c>
      <c r="F54" s="149"/>
      <c r="G54" s="149"/>
      <c r="H54" s="149"/>
      <c r="I54" s="159"/>
      <c r="J54" s="36">
        <v>79524093</v>
      </c>
    </row>
    <row r="55" spans="1:10" s="16" customFormat="1" ht="14.25" x14ac:dyDescent="0.2">
      <c r="A55" s="106"/>
      <c r="B55" s="107"/>
      <c r="C55" s="107"/>
      <c r="D55" s="105"/>
      <c r="E55" s="158"/>
      <c r="F55" s="158"/>
      <c r="G55" s="167"/>
      <c r="H55" s="167"/>
      <c r="I55" s="105"/>
      <c r="J55" s="108"/>
    </row>
    <row r="56" spans="1:10" s="16" customFormat="1" x14ac:dyDescent="0.2">
      <c r="A56" s="148" t="s">
        <v>306</v>
      </c>
      <c r="B56" s="149"/>
      <c r="C56" s="149"/>
      <c r="D56" s="159"/>
      <c r="E56" s="148" t="s">
        <v>317</v>
      </c>
      <c r="F56" s="149"/>
      <c r="G56" s="149"/>
      <c r="H56" s="149"/>
      <c r="I56" s="159"/>
      <c r="J56" s="36">
        <v>79535362</v>
      </c>
    </row>
    <row r="57" spans="1:10" s="16" customFormat="1" ht="14.25" x14ac:dyDescent="0.2">
      <c r="A57" s="106"/>
      <c r="B57" s="107"/>
      <c r="C57" s="107"/>
      <c r="D57" s="105"/>
      <c r="E57" s="158"/>
      <c r="F57" s="158"/>
      <c r="G57" s="167"/>
      <c r="H57" s="167"/>
      <c r="I57" s="105"/>
      <c r="J57" s="108"/>
    </row>
    <row r="58" spans="1:10" s="16" customFormat="1" x14ac:dyDescent="0.2">
      <c r="A58" s="148" t="s">
        <v>307</v>
      </c>
      <c r="B58" s="149"/>
      <c r="C58" s="149"/>
      <c r="D58" s="159"/>
      <c r="E58" s="148" t="s">
        <v>318</v>
      </c>
      <c r="F58" s="149"/>
      <c r="G58" s="149"/>
      <c r="H58" s="149"/>
      <c r="I58" s="159"/>
      <c r="J58" s="36">
        <v>2638541</v>
      </c>
    </row>
    <row r="59" spans="1:10" ht="14.25" x14ac:dyDescent="0.2">
      <c r="A59" s="31"/>
      <c r="B59" s="74"/>
      <c r="C59" s="74"/>
      <c r="D59" s="72"/>
      <c r="E59" s="158"/>
      <c r="F59" s="158"/>
      <c r="G59" s="160"/>
      <c r="H59" s="160"/>
      <c r="I59" s="72"/>
      <c r="J59" s="27"/>
    </row>
    <row r="60" spans="1:10" x14ac:dyDescent="0.2">
      <c r="A60" s="148" t="s">
        <v>308</v>
      </c>
      <c r="B60" s="149"/>
      <c r="C60" s="149"/>
      <c r="D60" s="159"/>
      <c r="E60" s="148" t="s">
        <v>319</v>
      </c>
      <c r="F60" s="149"/>
      <c r="G60" s="149"/>
      <c r="H60" s="149"/>
      <c r="I60" s="159"/>
      <c r="J60" s="36">
        <v>1581864</v>
      </c>
    </row>
    <row r="61" spans="1:10" ht="14.25" x14ac:dyDescent="0.2">
      <c r="A61" s="31"/>
      <c r="B61" s="74"/>
      <c r="C61" s="74"/>
      <c r="D61" s="72"/>
      <c r="E61" s="123"/>
      <c r="F61" s="123"/>
      <c r="G61" s="160"/>
      <c r="H61" s="160"/>
      <c r="I61" s="72"/>
      <c r="J61" s="100" t="s">
        <v>270</v>
      </c>
    </row>
    <row r="62" spans="1:10" ht="14.25" x14ac:dyDescent="0.2">
      <c r="A62" s="31"/>
      <c r="B62" s="74"/>
      <c r="C62" s="74"/>
      <c r="D62" s="72"/>
      <c r="E62" s="123"/>
      <c r="F62" s="123"/>
      <c r="G62" s="160"/>
      <c r="H62" s="160"/>
      <c r="I62" s="72"/>
      <c r="J62" s="100" t="s">
        <v>271</v>
      </c>
    </row>
    <row r="63" spans="1:10" ht="23.25" customHeight="1" x14ac:dyDescent="0.2">
      <c r="A63" s="163" t="s">
        <v>248</v>
      </c>
      <c r="B63" s="164"/>
      <c r="C63" s="132" t="s">
        <v>271</v>
      </c>
      <c r="D63" s="133"/>
      <c r="E63" s="161" t="s">
        <v>272</v>
      </c>
      <c r="F63" s="162"/>
      <c r="G63" s="142"/>
      <c r="H63" s="143"/>
      <c r="I63" s="143"/>
      <c r="J63" s="144"/>
    </row>
    <row r="64" spans="1:10" ht="14.25" x14ac:dyDescent="0.2">
      <c r="A64" s="31"/>
      <c r="B64" s="74"/>
      <c r="C64" s="160"/>
      <c r="D64" s="160"/>
      <c r="E64" s="123"/>
      <c r="F64" s="123"/>
      <c r="G64" s="165" t="s">
        <v>273</v>
      </c>
      <c r="H64" s="165"/>
      <c r="I64" s="165"/>
      <c r="J64" s="32"/>
    </row>
    <row r="65" spans="1:10" ht="13.9" customHeight="1" x14ac:dyDescent="0.2">
      <c r="A65" s="136" t="s">
        <v>249</v>
      </c>
      <c r="B65" s="157"/>
      <c r="C65" s="142" t="s">
        <v>291</v>
      </c>
      <c r="D65" s="143"/>
      <c r="E65" s="143"/>
      <c r="F65" s="143"/>
      <c r="G65" s="143"/>
      <c r="H65" s="143"/>
      <c r="I65" s="143"/>
      <c r="J65" s="144"/>
    </row>
    <row r="66" spans="1:10" ht="14.25" x14ac:dyDescent="0.2">
      <c r="A66" s="25"/>
      <c r="B66" s="72"/>
      <c r="C66" s="150" t="s">
        <v>250</v>
      </c>
      <c r="D66" s="150"/>
      <c r="E66" s="150"/>
      <c r="F66" s="150"/>
      <c r="G66" s="150"/>
      <c r="H66" s="150"/>
      <c r="I66" s="150"/>
      <c r="J66" s="27"/>
    </row>
    <row r="67" spans="1:10" ht="14.25" x14ac:dyDescent="0.2">
      <c r="A67" s="136" t="s">
        <v>251</v>
      </c>
      <c r="B67" s="157"/>
      <c r="C67" s="172" t="s">
        <v>292</v>
      </c>
      <c r="D67" s="173"/>
      <c r="E67" s="174"/>
      <c r="F67" s="123"/>
      <c r="G67" s="123"/>
      <c r="H67" s="154"/>
      <c r="I67" s="154"/>
      <c r="J67" s="175"/>
    </row>
    <row r="68" spans="1:10" ht="14.25" x14ac:dyDescent="0.2">
      <c r="A68" s="25"/>
      <c r="B68" s="72"/>
      <c r="C68" s="74"/>
      <c r="D68" s="72"/>
      <c r="E68" s="123"/>
      <c r="F68" s="123"/>
      <c r="G68" s="123"/>
      <c r="H68" s="123"/>
      <c r="I68" s="72"/>
      <c r="J68" s="27"/>
    </row>
    <row r="69" spans="1:10" ht="14.45" customHeight="1" x14ac:dyDescent="0.2">
      <c r="A69" s="136" t="s">
        <v>243</v>
      </c>
      <c r="B69" s="157"/>
      <c r="C69" s="168" t="s">
        <v>293</v>
      </c>
      <c r="D69" s="169"/>
      <c r="E69" s="169"/>
      <c r="F69" s="169"/>
      <c r="G69" s="169"/>
      <c r="H69" s="169"/>
      <c r="I69" s="169"/>
      <c r="J69" s="170"/>
    </row>
    <row r="70" spans="1:10" ht="14.25" x14ac:dyDescent="0.2">
      <c r="A70" s="25"/>
      <c r="B70" s="72"/>
      <c r="C70" s="72"/>
      <c r="D70" s="72"/>
      <c r="E70" s="123"/>
      <c r="F70" s="123"/>
      <c r="G70" s="123"/>
      <c r="H70" s="123"/>
      <c r="I70" s="72"/>
      <c r="J70" s="27"/>
    </row>
    <row r="71" spans="1:10" ht="14.25" x14ac:dyDescent="0.2">
      <c r="A71" s="136" t="s">
        <v>274</v>
      </c>
      <c r="B71" s="157"/>
      <c r="C71" s="168" t="s">
        <v>295</v>
      </c>
      <c r="D71" s="169"/>
      <c r="E71" s="169"/>
      <c r="F71" s="169"/>
      <c r="G71" s="169"/>
      <c r="H71" s="169"/>
      <c r="I71" s="169"/>
      <c r="J71" s="170"/>
    </row>
    <row r="72" spans="1:10" ht="14.45" customHeight="1" x14ac:dyDescent="0.2">
      <c r="A72" s="25"/>
      <c r="B72" s="72"/>
      <c r="C72" s="165" t="s">
        <v>275</v>
      </c>
      <c r="D72" s="165"/>
      <c r="E72" s="165"/>
      <c r="F72" s="165"/>
      <c r="G72" s="72"/>
      <c r="H72" s="72"/>
      <c r="I72" s="72"/>
      <c r="J72" s="27"/>
    </row>
    <row r="73" spans="1:10" ht="14.25" x14ac:dyDescent="0.2">
      <c r="A73" s="136" t="s">
        <v>276</v>
      </c>
      <c r="B73" s="157"/>
      <c r="C73" s="168" t="s">
        <v>294</v>
      </c>
      <c r="D73" s="169"/>
      <c r="E73" s="169"/>
      <c r="F73" s="169"/>
      <c r="G73" s="169"/>
      <c r="H73" s="169"/>
      <c r="I73" s="169"/>
      <c r="J73" s="170"/>
    </row>
    <row r="74" spans="1:10" ht="14.45" customHeight="1" x14ac:dyDescent="0.2">
      <c r="A74" s="33"/>
      <c r="B74" s="34"/>
      <c r="C74" s="171" t="s">
        <v>277</v>
      </c>
      <c r="D74" s="171"/>
      <c r="E74" s="171"/>
      <c r="F74" s="171"/>
      <c r="G74" s="171"/>
      <c r="H74" s="34"/>
      <c r="I74" s="34"/>
      <c r="J74" s="35"/>
    </row>
    <row r="81" ht="27" customHeight="1" x14ac:dyDescent="0.2"/>
    <row r="85" ht="38.450000000000003" customHeight="1" x14ac:dyDescent="0.2"/>
  </sheetData>
  <sheetProtection algorithmName="SHA-512" hashValue="4el+RQ4eiWvYdNwjTOrJXBmcg/LefoG2nBC0D0jLCZcF9jhQ+JKppxdUICDrx6E/Amuyh2b2QR+N/6po7joU+A==" saltValue="Zj72eVxejXEJucZZ9dto8A==" spinCount="100000" sheet="1" objects="1" scenarios="1" formatCells="0" insertRows="0"/>
  <mergeCells count="157">
    <mergeCell ref="A54:D54"/>
    <mergeCell ref="E54:I54"/>
    <mergeCell ref="E55:F55"/>
    <mergeCell ref="G55:H55"/>
    <mergeCell ref="A56:D56"/>
    <mergeCell ref="E56:I56"/>
    <mergeCell ref="E57:F57"/>
    <mergeCell ref="G57:H57"/>
    <mergeCell ref="A58:D58"/>
    <mergeCell ref="E58:I58"/>
    <mergeCell ref="A50:D50"/>
    <mergeCell ref="E50:I50"/>
    <mergeCell ref="C51:D51"/>
    <mergeCell ref="E51:F51"/>
    <mergeCell ref="G51:I51"/>
    <mergeCell ref="A52:D52"/>
    <mergeCell ref="E52:I52"/>
    <mergeCell ref="C53:D53"/>
    <mergeCell ref="E53:F53"/>
    <mergeCell ref="G53:I53"/>
    <mergeCell ref="E70:F70"/>
    <mergeCell ref="G70:H70"/>
    <mergeCell ref="A71:B71"/>
    <mergeCell ref="C71:J71"/>
    <mergeCell ref="C72:F72"/>
    <mergeCell ref="A73:B73"/>
    <mergeCell ref="C73:J73"/>
    <mergeCell ref="C74:G74"/>
    <mergeCell ref="C66:I66"/>
    <mergeCell ref="A67:B67"/>
    <mergeCell ref="C67:E67"/>
    <mergeCell ref="F67:G67"/>
    <mergeCell ref="H67:J67"/>
    <mergeCell ref="E68:F68"/>
    <mergeCell ref="G68:H68"/>
    <mergeCell ref="A69:B69"/>
    <mergeCell ref="C69:J69"/>
    <mergeCell ref="G64:I64"/>
    <mergeCell ref="E36:I36"/>
    <mergeCell ref="D37:I37"/>
    <mergeCell ref="A38:D38"/>
    <mergeCell ref="E38:I38"/>
    <mergeCell ref="E39:F39"/>
    <mergeCell ref="G39:H39"/>
    <mergeCell ref="A40:D40"/>
    <mergeCell ref="E40:I40"/>
    <mergeCell ref="E41:F41"/>
    <mergeCell ref="G41:H41"/>
    <mergeCell ref="C45:D45"/>
    <mergeCell ref="E45:F45"/>
    <mergeCell ref="G45:I45"/>
    <mergeCell ref="A46:D46"/>
    <mergeCell ref="E46:I46"/>
    <mergeCell ref="C47:D47"/>
    <mergeCell ref="E47:F47"/>
    <mergeCell ref="G47:I47"/>
    <mergeCell ref="A48:D48"/>
    <mergeCell ref="E48:I48"/>
    <mergeCell ref="C49:D49"/>
    <mergeCell ref="E49:F49"/>
    <mergeCell ref="G49:I49"/>
    <mergeCell ref="E34:I34"/>
    <mergeCell ref="A65:B65"/>
    <mergeCell ref="C65:J65"/>
    <mergeCell ref="E59:F59"/>
    <mergeCell ref="E43:F43"/>
    <mergeCell ref="A42:D42"/>
    <mergeCell ref="E42:I42"/>
    <mergeCell ref="C43:D43"/>
    <mergeCell ref="G43:I43"/>
    <mergeCell ref="A44:D44"/>
    <mergeCell ref="E44:I44"/>
    <mergeCell ref="G59:H59"/>
    <mergeCell ref="A60:D60"/>
    <mergeCell ref="E60:I60"/>
    <mergeCell ref="E63:F63"/>
    <mergeCell ref="E61:F61"/>
    <mergeCell ref="G61:H61"/>
    <mergeCell ref="E62:F62"/>
    <mergeCell ref="G62:H62"/>
    <mergeCell ref="A63:B63"/>
    <mergeCell ref="C63:D63"/>
    <mergeCell ref="G63:J63"/>
    <mergeCell ref="C64:D64"/>
    <mergeCell ref="E64:F64"/>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63:D63">
      <formula1>$J$61:$J$62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37" zoomScale="130" zoomScaleNormal="130" zoomScaleSheetLayoutView="110" workbookViewId="0">
      <selection activeCell="L72" sqref="L72"/>
    </sheetView>
  </sheetViews>
  <sheetFormatPr defaultColWidth="8.85546875" defaultRowHeight="12.75" x14ac:dyDescent="0.2"/>
  <cols>
    <col min="1" max="5" width="8.85546875" style="16"/>
    <col min="6" max="6" width="14.85546875" style="16" customWidth="1"/>
    <col min="7" max="7" width="8.85546875" style="16"/>
    <col min="8" max="8" width="9.85546875" style="37" customWidth="1"/>
    <col min="9" max="9" width="10.28515625" style="37" customWidth="1"/>
    <col min="10" max="16384" width="8.85546875" style="16"/>
  </cols>
  <sheetData>
    <row r="1" spans="1:9" x14ac:dyDescent="0.2">
      <c r="A1" s="187" t="s">
        <v>1</v>
      </c>
      <c r="B1" s="188"/>
      <c r="C1" s="188"/>
      <c r="D1" s="188"/>
      <c r="E1" s="188"/>
      <c r="F1" s="188"/>
      <c r="G1" s="188"/>
      <c r="H1" s="188"/>
    </row>
    <row r="2" spans="1:9" x14ac:dyDescent="0.2">
      <c r="A2" s="189" t="s">
        <v>278</v>
      </c>
      <c r="B2" s="190"/>
      <c r="C2" s="190"/>
      <c r="D2" s="190"/>
      <c r="E2" s="190"/>
      <c r="F2" s="190"/>
      <c r="G2" s="190"/>
      <c r="H2" s="190"/>
    </row>
    <row r="3" spans="1:9" x14ac:dyDescent="0.2">
      <c r="A3" s="200" t="s">
        <v>12</v>
      </c>
      <c r="B3" s="201"/>
      <c r="C3" s="201"/>
      <c r="D3" s="201"/>
      <c r="E3" s="201"/>
      <c r="F3" s="201"/>
      <c r="G3" s="201"/>
      <c r="H3" s="201"/>
      <c r="I3" s="202"/>
    </row>
    <row r="4" spans="1:9" x14ac:dyDescent="0.2">
      <c r="A4" s="197" t="s">
        <v>280</v>
      </c>
      <c r="B4" s="198"/>
      <c r="C4" s="198"/>
      <c r="D4" s="198"/>
      <c r="E4" s="198"/>
      <c r="F4" s="198"/>
      <c r="G4" s="198"/>
      <c r="H4" s="198"/>
      <c r="I4" s="199"/>
    </row>
    <row r="5" spans="1:9" ht="45.75" thickBot="1" x14ac:dyDescent="0.25">
      <c r="A5" s="194" t="s">
        <v>2</v>
      </c>
      <c r="B5" s="195"/>
      <c r="C5" s="195"/>
      <c r="D5" s="195"/>
      <c r="E5" s="195"/>
      <c r="F5" s="196"/>
      <c r="G5" s="17" t="s">
        <v>4</v>
      </c>
      <c r="H5" s="38" t="s">
        <v>227</v>
      </c>
      <c r="I5" s="39" t="s">
        <v>226</v>
      </c>
    </row>
    <row r="6" spans="1:9" x14ac:dyDescent="0.2">
      <c r="A6" s="191">
        <v>1</v>
      </c>
      <c r="B6" s="192"/>
      <c r="C6" s="192"/>
      <c r="D6" s="192"/>
      <c r="E6" s="192"/>
      <c r="F6" s="193"/>
      <c r="G6" s="18">
        <v>2</v>
      </c>
      <c r="H6" s="19">
        <v>3</v>
      </c>
      <c r="I6" s="19">
        <v>4</v>
      </c>
    </row>
    <row r="7" spans="1:9" x14ac:dyDescent="0.2">
      <c r="A7" s="204"/>
      <c r="B7" s="204"/>
      <c r="C7" s="204"/>
      <c r="D7" s="204"/>
      <c r="E7" s="204"/>
      <c r="F7" s="204"/>
      <c r="G7" s="204"/>
      <c r="H7" s="204"/>
      <c r="I7" s="205"/>
    </row>
    <row r="8" spans="1:9" x14ac:dyDescent="0.2">
      <c r="A8" s="180" t="s">
        <v>14</v>
      </c>
      <c r="B8" s="181"/>
      <c r="C8" s="181"/>
      <c r="D8" s="181"/>
      <c r="E8" s="181"/>
      <c r="F8" s="181"/>
      <c r="G8" s="181"/>
      <c r="H8" s="181"/>
      <c r="I8" s="181"/>
    </row>
    <row r="9" spans="1:9" ht="28.5" customHeight="1" x14ac:dyDescent="0.2">
      <c r="A9" s="206" t="s">
        <v>22</v>
      </c>
      <c r="B9" s="206"/>
      <c r="C9" s="206"/>
      <c r="D9" s="206"/>
      <c r="E9" s="206"/>
      <c r="F9" s="206"/>
      <c r="G9" s="20">
        <v>1</v>
      </c>
      <c r="H9" s="40">
        <f>H10+H11+H12</f>
        <v>15479602099</v>
      </c>
      <c r="I9" s="40">
        <f>I10+I11+I12</f>
        <v>23328219677</v>
      </c>
    </row>
    <row r="10" spans="1:9" x14ac:dyDescent="0.2">
      <c r="A10" s="207" t="s">
        <v>23</v>
      </c>
      <c r="B10" s="207"/>
      <c r="C10" s="207"/>
      <c r="D10" s="207"/>
      <c r="E10" s="207"/>
      <c r="F10" s="207"/>
      <c r="G10" s="12">
        <v>2</v>
      </c>
      <c r="H10" s="41">
        <v>2941273279</v>
      </c>
      <c r="I10" s="41">
        <v>3118936392</v>
      </c>
    </row>
    <row r="11" spans="1:9" x14ac:dyDescent="0.2">
      <c r="A11" s="207" t="s">
        <v>24</v>
      </c>
      <c r="B11" s="207"/>
      <c r="C11" s="207"/>
      <c r="D11" s="207"/>
      <c r="E11" s="207"/>
      <c r="F11" s="207"/>
      <c r="G11" s="12">
        <v>3</v>
      </c>
      <c r="H11" s="41">
        <v>10363595555</v>
      </c>
      <c r="I11" s="41">
        <v>17179869196</v>
      </c>
    </row>
    <row r="12" spans="1:9" x14ac:dyDescent="0.2">
      <c r="A12" s="203" t="s">
        <v>25</v>
      </c>
      <c r="B12" s="203"/>
      <c r="C12" s="203"/>
      <c r="D12" s="203"/>
      <c r="E12" s="203"/>
      <c r="F12" s="203"/>
      <c r="G12" s="12">
        <v>4</v>
      </c>
      <c r="H12" s="41">
        <v>2174733265</v>
      </c>
      <c r="I12" s="41">
        <v>3029414089</v>
      </c>
    </row>
    <row r="13" spans="1:9" x14ac:dyDescent="0.2">
      <c r="A13" s="183" t="s">
        <v>26</v>
      </c>
      <c r="B13" s="183"/>
      <c r="C13" s="183"/>
      <c r="D13" s="183"/>
      <c r="E13" s="183"/>
      <c r="F13" s="183"/>
      <c r="G13" s="20">
        <v>5</v>
      </c>
      <c r="H13" s="40">
        <f>H14+H15+H16+H17</f>
        <v>1052417716</v>
      </c>
      <c r="I13" s="40">
        <f>I14+I15+I16+I17</f>
        <v>1183138184</v>
      </c>
    </row>
    <row r="14" spans="1:9" x14ac:dyDescent="0.2">
      <c r="A14" s="179" t="s">
        <v>27</v>
      </c>
      <c r="B14" s="179"/>
      <c r="C14" s="179"/>
      <c r="D14" s="179"/>
      <c r="E14" s="179"/>
      <c r="F14" s="179"/>
      <c r="G14" s="12">
        <v>6</v>
      </c>
      <c r="H14" s="41">
        <v>957134822</v>
      </c>
      <c r="I14" s="41">
        <v>1126971489</v>
      </c>
    </row>
    <row r="15" spans="1:9" x14ac:dyDescent="0.2">
      <c r="A15" s="179" t="s">
        <v>28</v>
      </c>
      <c r="B15" s="179"/>
      <c r="C15" s="179"/>
      <c r="D15" s="179"/>
      <c r="E15" s="179"/>
      <c r="F15" s="179"/>
      <c r="G15" s="12">
        <v>7</v>
      </c>
      <c r="H15" s="41">
        <v>18803092</v>
      </c>
      <c r="I15" s="41">
        <v>23336646</v>
      </c>
    </row>
    <row r="16" spans="1:9" x14ac:dyDescent="0.2">
      <c r="A16" s="179" t="s">
        <v>29</v>
      </c>
      <c r="B16" s="179"/>
      <c r="C16" s="179"/>
      <c r="D16" s="179"/>
      <c r="E16" s="179"/>
      <c r="F16" s="179"/>
      <c r="G16" s="12">
        <v>8</v>
      </c>
      <c r="H16" s="41">
        <v>76479802</v>
      </c>
      <c r="I16" s="41">
        <v>32830049</v>
      </c>
    </row>
    <row r="17" spans="1:9" x14ac:dyDescent="0.2">
      <c r="A17" s="179" t="s">
        <v>30</v>
      </c>
      <c r="B17" s="179"/>
      <c r="C17" s="179"/>
      <c r="D17" s="179"/>
      <c r="E17" s="179"/>
      <c r="F17" s="179"/>
      <c r="G17" s="12">
        <v>9</v>
      </c>
      <c r="H17" s="41">
        <v>0</v>
      </c>
      <c r="I17" s="41">
        <v>0</v>
      </c>
    </row>
    <row r="18" spans="1:9" ht="25.9" customHeight="1" x14ac:dyDescent="0.2">
      <c r="A18" s="183" t="s">
        <v>31</v>
      </c>
      <c r="B18" s="183"/>
      <c r="C18" s="183"/>
      <c r="D18" s="183"/>
      <c r="E18" s="183"/>
      <c r="F18" s="183"/>
      <c r="G18" s="20">
        <v>10</v>
      </c>
      <c r="H18" s="40">
        <f>H19+H20+H21</f>
        <v>336262305</v>
      </c>
      <c r="I18" s="40">
        <f>I19+I20+I21</f>
        <v>284684518</v>
      </c>
    </row>
    <row r="19" spans="1:9" x14ac:dyDescent="0.2">
      <c r="A19" s="179" t="s">
        <v>28</v>
      </c>
      <c r="B19" s="179"/>
      <c r="C19" s="179"/>
      <c r="D19" s="179"/>
      <c r="E19" s="179"/>
      <c r="F19" s="179"/>
      <c r="G19" s="12">
        <v>11</v>
      </c>
      <c r="H19" s="41">
        <v>336262305</v>
      </c>
      <c r="I19" s="41">
        <v>284684518</v>
      </c>
    </row>
    <row r="20" spans="1:9" x14ac:dyDescent="0.2">
      <c r="A20" s="179" t="s">
        <v>29</v>
      </c>
      <c r="B20" s="179"/>
      <c r="C20" s="179"/>
      <c r="D20" s="179"/>
      <c r="E20" s="179"/>
      <c r="F20" s="179"/>
      <c r="G20" s="12">
        <v>12</v>
      </c>
      <c r="H20" s="41">
        <v>0</v>
      </c>
      <c r="I20" s="41">
        <v>0</v>
      </c>
    </row>
    <row r="21" spans="1:9" x14ac:dyDescent="0.2">
      <c r="A21" s="179" t="s">
        <v>30</v>
      </c>
      <c r="B21" s="179"/>
      <c r="C21" s="179"/>
      <c r="D21" s="179"/>
      <c r="E21" s="179"/>
      <c r="F21" s="179"/>
      <c r="G21" s="12">
        <v>13</v>
      </c>
      <c r="H21" s="41">
        <v>0</v>
      </c>
      <c r="I21" s="41">
        <v>0</v>
      </c>
    </row>
    <row r="22" spans="1:9" x14ac:dyDescent="0.2">
      <c r="A22" s="183" t="s">
        <v>32</v>
      </c>
      <c r="B22" s="183"/>
      <c r="C22" s="183"/>
      <c r="D22" s="183"/>
      <c r="E22" s="183"/>
      <c r="F22" s="183"/>
      <c r="G22" s="20">
        <v>14</v>
      </c>
      <c r="H22" s="40">
        <f>H23+H24</f>
        <v>10784811879</v>
      </c>
      <c r="I22" s="40">
        <f>I23+I24</f>
        <v>12097090858</v>
      </c>
    </row>
    <row r="23" spans="1:9" x14ac:dyDescent="0.2">
      <c r="A23" s="179" t="s">
        <v>29</v>
      </c>
      <c r="B23" s="179"/>
      <c r="C23" s="179"/>
      <c r="D23" s="179"/>
      <c r="E23" s="179"/>
      <c r="F23" s="179"/>
      <c r="G23" s="12">
        <v>15</v>
      </c>
      <c r="H23" s="41">
        <v>4745398</v>
      </c>
      <c r="I23" s="41">
        <v>5906214</v>
      </c>
    </row>
    <row r="24" spans="1:9" x14ac:dyDescent="0.2">
      <c r="A24" s="179" t="s">
        <v>30</v>
      </c>
      <c r="B24" s="179"/>
      <c r="C24" s="179"/>
      <c r="D24" s="179"/>
      <c r="E24" s="179"/>
      <c r="F24" s="179"/>
      <c r="G24" s="12">
        <v>16</v>
      </c>
      <c r="H24" s="41">
        <v>10780066481</v>
      </c>
      <c r="I24" s="41">
        <v>12091184644</v>
      </c>
    </row>
    <row r="25" spans="1:9" ht="25.9" customHeight="1" x14ac:dyDescent="0.2">
      <c r="A25" s="183" t="s">
        <v>33</v>
      </c>
      <c r="B25" s="183"/>
      <c r="C25" s="183"/>
      <c r="D25" s="183"/>
      <c r="E25" s="183"/>
      <c r="F25" s="183"/>
      <c r="G25" s="20">
        <v>17</v>
      </c>
      <c r="H25" s="40">
        <f>H26+H27+H28</f>
        <v>0</v>
      </c>
      <c r="I25" s="40">
        <f>I26+I27+I28</f>
        <v>0</v>
      </c>
    </row>
    <row r="26" spans="1:9" x14ac:dyDescent="0.2">
      <c r="A26" s="179" t="s">
        <v>28</v>
      </c>
      <c r="B26" s="179"/>
      <c r="C26" s="179"/>
      <c r="D26" s="179"/>
      <c r="E26" s="179"/>
      <c r="F26" s="179"/>
      <c r="G26" s="12">
        <v>18</v>
      </c>
      <c r="H26" s="42">
        <v>0</v>
      </c>
      <c r="I26" s="42">
        <v>0</v>
      </c>
    </row>
    <row r="27" spans="1:9" x14ac:dyDescent="0.2">
      <c r="A27" s="179" t="s">
        <v>29</v>
      </c>
      <c r="B27" s="179"/>
      <c r="C27" s="179"/>
      <c r="D27" s="179"/>
      <c r="E27" s="179"/>
      <c r="F27" s="179"/>
      <c r="G27" s="12">
        <v>19</v>
      </c>
      <c r="H27" s="42">
        <v>0</v>
      </c>
      <c r="I27" s="42">
        <v>0</v>
      </c>
    </row>
    <row r="28" spans="1:9" x14ac:dyDescent="0.2">
      <c r="A28" s="179" t="s">
        <v>30</v>
      </c>
      <c r="B28" s="179"/>
      <c r="C28" s="179"/>
      <c r="D28" s="179"/>
      <c r="E28" s="179"/>
      <c r="F28" s="179"/>
      <c r="G28" s="12">
        <v>20</v>
      </c>
      <c r="H28" s="42">
        <v>0</v>
      </c>
      <c r="I28" s="42">
        <v>0</v>
      </c>
    </row>
    <row r="29" spans="1:9" x14ac:dyDescent="0.2">
      <c r="A29" s="183" t="s">
        <v>34</v>
      </c>
      <c r="B29" s="183"/>
      <c r="C29" s="183"/>
      <c r="D29" s="183"/>
      <c r="E29" s="183"/>
      <c r="F29" s="183"/>
      <c r="G29" s="20">
        <v>21</v>
      </c>
      <c r="H29" s="40">
        <f>H30+H31</f>
        <v>95313014844.720001</v>
      </c>
      <c r="I29" s="40">
        <f>I30+I31</f>
        <v>98138523951</v>
      </c>
    </row>
    <row r="30" spans="1:9" x14ac:dyDescent="0.2">
      <c r="A30" s="179" t="s">
        <v>29</v>
      </c>
      <c r="B30" s="179"/>
      <c r="C30" s="179"/>
      <c r="D30" s="179"/>
      <c r="E30" s="179"/>
      <c r="F30" s="179"/>
      <c r="G30" s="12">
        <v>22</v>
      </c>
      <c r="H30" s="42">
        <v>237725596.72</v>
      </c>
      <c r="I30" s="42">
        <v>180348813</v>
      </c>
    </row>
    <row r="31" spans="1:9" x14ac:dyDescent="0.2">
      <c r="A31" s="179" t="s">
        <v>30</v>
      </c>
      <c r="B31" s="179"/>
      <c r="C31" s="179"/>
      <c r="D31" s="179"/>
      <c r="E31" s="179"/>
      <c r="F31" s="179"/>
      <c r="G31" s="12">
        <v>23</v>
      </c>
      <c r="H31" s="42">
        <v>95075289248</v>
      </c>
      <c r="I31" s="42">
        <v>97958175138</v>
      </c>
    </row>
    <row r="32" spans="1:9" x14ac:dyDescent="0.2">
      <c r="A32" s="179" t="s">
        <v>35</v>
      </c>
      <c r="B32" s="179"/>
      <c r="C32" s="179"/>
      <c r="D32" s="179"/>
      <c r="E32" s="179"/>
      <c r="F32" s="179"/>
      <c r="G32" s="12">
        <v>24</v>
      </c>
      <c r="H32" s="42">
        <v>0</v>
      </c>
      <c r="I32" s="42">
        <v>0</v>
      </c>
    </row>
    <row r="33" spans="1:9" ht="28.9" customHeight="1" x14ac:dyDescent="0.2">
      <c r="A33" s="179" t="s">
        <v>36</v>
      </c>
      <c r="B33" s="179"/>
      <c r="C33" s="179"/>
      <c r="D33" s="179"/>
      <c r="E33" s="179"/>
      <c r="F33" s="179"/>
      <c r="G33" s="12">
        <v>25</v>
      </c>
      <c r="H33" s="42">
        <v>0</v>
      </c>
      <c r="I33" s="42">
        <v>0</v>
      </c>
    </row>
    <row r="34" spans="1:9" x14ac:dyDescent="0.2">
      <c r="A34" s="179" t="s">
        <v>37</v>
      </c>
      <c r="B34" s="179"/>
      <c r="C34" s="179"/>
      <c r="D34" s="179"/>
      <c r="E34" s="179"/>
      <c r="F34" s="179"/>
      <c r="G34" s="12">
        <v>26</v>
      </c>
      <c r="H34" s="42">
        <v>94252488</v>
      </c>
      <c r="I34" s="42">
        <v>92977236</v>
      </c>
    </row>
    <row r="35" spans="1:9" x14ac:dyDescent="0.2">
      <c r="A35" s="179" t="s">
        <v>38</v>
      </c>
      <c r="B35" s="179"/>
      <c r="C35" s="179"/>
      <c r="D35" s="179"/>
      <c r="E35" s="179"/>
      <c r="F35" s="179"/>
      <c r="G35" s="12">
        <v>27</v>
      </c>
      <c r="H35" s="42">
        <v>2222593905</v>
      </c>
      <c r="I35" s="42">
        <v>2406538074</v>
      </c>
    </row>
    <row r="36" spans="1:9" x14ac:dyDescent="0.2">
      <c r="A36" s="179" t="s">
        <v>39</v>
      </c>
      <c r="B36" s="179"/>
      <c r="C36" s="179"/>
      <c r="D36" s="179"/>
      <c r="E36" s="179"/>
      <c r="F36" s="179"/>
      <c r="G36" s="12">
        <v>28</v>
      </c>
      <c r="H36" s="42">
        <v>311037020</v>
      </c>
      <c r="I36" s="42">
        <v>335832657</v>
      </c>
    </row>
    <row r="37" spans="1:9" x14ac:dyDescent="0.2">
      <c r="A37" s="179" t="s">
        <v>40</v>
      </c>
      <c r="B37" s="179"/>
      <c r="C37" s="179"/>
      <c r="D37" s="179"/>
      <c r="E37" s="179"/>
      <c r="F37" s="179"/>
      <c r="G37" s="12">
        <v>29</v>
      </c>
      <c r="H37" s="42">
        <v>552612903</v>
      </c>
      <c r="I37" s="42">
        <v>404648391</v>
      </c>
    </row>
    <row r="38" spans="1:9" x14ac:dyDescent="0.2">
      <c r="A38" s="179" t="s">
        <v>41</v>
      </c>
      <c r="B38" s="179"/>
      <c r="C38" s="179"/>
      <c r="D38" s="179"/>
      <c r="E38" s="179"/>
      <c r="F38" s="179"/>
      <c r="G38" s="12">
        <v>30</v>
      </c>
      <c r="H38" s="42">
        <v>294329332</v>
      </c>
      <c r="I38" s="42">
        <v>257345919</v>
      </c>
    </row>
    <row r="39" spans="1:9" ht="27.6" customHeight="1" x14ac:dyDescent="0.2">
      <c r="A39" s="179" t="s">
        <v>42</v>
      </c>
      <c r="B39" s="179"/>
      <c r="C39" s="179"/>
      <c r="D39" s="179"/>
      <c r="E39" s="179"/>
      <c r="F39" s="179"/>
      <c r="G39" s="12">
        <v>31</v>
      </c>
      <c r="H39" s="42">
        <v>451864380</v>
      </c>
      <c r="I39" s="42">
        <v>1941437</v>
      </c>
    </row>
    <row r="40" spans="1:9" x14ac:dyDescent="0.2">
      <c r="A40" s="177" t="s">
        <v>43</v>
      </c>
      <c r="B40" s="177"/>
      <c r="C40" s="177"/>
      <c r="D40" s="177"/>
      <c r="E40" s="177"/>
      <c r="F40" s="177"/>
      <c r="G40" s="20">
        <v>32</v>
      </c>
      <c r="H40" s="43">
        <f>H9+H13+H18+H22+H25+H29+H32+H33+H34+H35+H36+H37+H38+H39</f>
        <v>126892798871.72</v>
      </c>
      <c r="I40" s="43">
        <f>I9+I13+I18+I22+I25+I29+I32+I33+I34+I35+I36+I37+I38+I39</f>
        <v>138530940902</v>
      </c>
    </row>
    <row r="41" spans="1:9" x14ac:dyDescent="0.2">
      <c r="A41" s="180" t="s">
        <v>15</v>
      </c>
      <c r="B41" s="181"/>
      <c r="C41" s="181"/>
      <c r="D41" s="181"/>
      <c r="E41" s="181"/>
      <c r="F41" s="181"/>
      <c r="G41" s="181"/>
      <c r="H41" s="181"/>
      <c r="I41" s="181"/>
    </row>
    <row r="42" spans="1:9" x14ac:dyDescent="0.2">
      <c r="A42" s="182" t="s">
        <v>44</v>
      </c>
      <c r="B42" s="183"/>
      <c r="C42" s="183"/>
      <c r="D42" s="183"/>
      <c r="E42" s="183"/>
      <c r="F42" s="183"/>
      <c r="G42" s="20">
        <v>33</v>
      </c>
      <c r="H42" s="40">
        <f>H43+H44+H45+H46+H47</f>
        <v>812367373</v>
      </c>
      <c r="I42" s="40">
        <f>I43+I44+I45+I46+I47</f>
        <v>964128555</v>
      </c>
    </row>
    <row r="43" spans="1:9" x14ac:dyDescent="0.2">
      <c r="A43" s="179" t="s">
        <v>45</v>
      </c>
      <c r="B43" s="179"/>
      <c r="C43" s="179"/>
      <c r="D43" s="179"/>
      <c r="E43" s="179"/>
      <c r="F43" s="179"/>
      <c r="G43" s="12">
        <v>34</v>
      </c>
      <c r="H43" s="41">
        <v>812367373</v>
      </c>
      <c r="I43" s="41">
        <v>964128555</v>
      </c>
    </row>
    <row r="44" spans="1:9" x14ac:dyDescent="0.2">
      <c r="A44" s="179" t="s">
        <v>46</v>
      </c>
      <c r="B44" s="179"/>
      <c r="C44" s="179"/>
      <c r="D44" s="179"/>
      <c r="E44" s="179"/>
      <c r="F44" s="179"/>
      <c r="G44" s="12">
        <v>35</v>
      </c>
      <c r="H44" s="41">
        <v>0</v>
      </c>
      <c r="I44" s="41">
        <v>0</v>
      </c>
    </row>
    <row r="45" spans="1:9" x14ac:dyDescent="0.2">
      <c r="A45" s="179" t="s">
        <v>47</v>
      </c>
      <c r="B45" s="179"/>
      <c r="C45" s="179"/>
      <c r="D45" s="179"/>
      <c r="E45" s="179"/>
      <c r="F45" s="179"/>
      <c r="G45" s="12">
        <v>36</v>
      </c>
      <c r="H45" s="41">
        <v>0</v>
      </c>
      <c r="I45" s="41">
        <v>0</v>
      </c>
    </row>
    <row r="46" spans="1:9" x14ac:dyDescent="0.2">
      <c r="A46" s="179" t="s">
        <v>48</v>
      </c>
      <c r="B46" s="179"/>
      <c r="C46" s="179"/>
      <c r="D46" s="179"/>
      <c r="E46" s="179"/>
      <c r="F46" s="179"/>
      <c r="G46" s="12">
        <v>37</v>
      </c>
      <c r="H46" s="41">
        <v>0</v>
      </c>
      <c r="I46" s="41">
        <v>0</v>
      </c>
    </row>
    <row r="47" spans="1:9" x14ac:dyDescent="0.2">
      <c r="A47" s="179" t="s">
        <v>49</v>
      </c>
      <c r="B47" s="179"/>
      <c r="C47" s="179"/>
      <c r="D47" s="179"/>
      <c r="E47" s="179"/>
      <c r="F47" s="179"/>
      <c r="G47" s="12">
        <v>38</v>
      </c>
      <c r="H47" s="41">
        <v>0</v>
      </c>
      <c r="I47" s="41">
        <v>0</v>
      </c>
    </row>
    <row r="48" spans="1:9" ht="27.6" customHeight="1" x14ac:dyDescent="0.2">
      <c r="A48" s="182" t="s">
        <v>50</v>
      </c>
      <c r="B48" s="183"/>
      <c r="C48" s="183"/>
      <c r="D48" s="183"/>
      <c r="E48" s="183"/>
      <c r="F48" s="183"/>
      <c r="G48" s="20">
        <v>39</v>
      </c>
      <c r="H48" s="40">
        <f>H49+H50+H51</f>
        <v>0</v>
      </c>
      <c r="I48" s="40">
        <f>I49+I50+I51</f>
        <v>0</v>
      </c>
    </row>
    <row r="49" spans="1:9" x14ac:dyDescent="0.2">
      <c r="A49" s="179" t="s">
        <v>47</v>
      </c>
      <c r="B49" s="179"/>
      <c r="C49" s="179"/>
      <c r="D49" s="179"/>
      <c r="E49" s="179"/>
      <c r="F49" s="179"/>
      <c r="G49" s="12">
        <v>40</v>
      </c>
      <c r="H49" s="41">
        <v>0</v>
      </c>
      <c r="I49" s="41">
        <v>0</v>
      </c>
    </row>
    <row r="50" spans="1:9" x14ac:dyDescent="0.2">
      <c r="A50" s="179" t="s">
        <v>48</v>
      </c>
      <c r="B50" s="179"/>
      <c r="C50" s="179"/>
      <c r="D50" s="179"/>
      <c r="E50" s="179"/>
      <c r="F50" s="179"/>
      <c r="G50" s="12">
        <v>41</v>
      </c>
      <c r="H50" s="41">
        <v>0</v>
      </c>
      <c r="I50" s="41">
        <v>0</v>
      </c>
    </row>
    <row r="51" spans="1:9" x14ac:dyDescent="0.2">
      <c r="A51" s="179" t="s">
        <v>49</v>
      </c>
      <c r="B51" s="179"/>
      <c r="C51" s="179"/>
      <c r="D51" s="179"/>
      <c r="E51" s="179"/>
      <c r="F51" s="179"/>
      <c r="G51" s="12">
        <v>42</v>
      </c>
      <c r="H51" s="41">
        <v>0</v>
      </c>
      <c r="I51" s="41">
        <v>0</v>
      </c>
    </row>
    <row r="52" spans="1:9" x14ac:dyDescent="0.2">
      <c r="A52" s="182" t="s">
        <v>51</v>
      </c>
      <c r="B52" s="183"/>
      <c r="C52" s="183"/>
      <c r="D52" s="183"/>
      <c r="E52" s="183"/>
      <c r="F52" s="183"/>
      <c r="G52" s="20">
        <v>43</v>
      </c>
      <c r="H52" s="40">
        <f>H53+H54+H55</f>
        <v>104408894369</v>
      </c>
      <c r="I52" s="40">
        <f>I53+I54+I55</f>
        <v>116538354026</v>
      </c>
    </row>
    <row r="53" spans="1:9" x14ac:dyDescent="0.2">
      <c r="A53" s="179" t="s">
        <v>47</v>
      </c>
      <c r="B53" s="179"/>
      <c r="C53" s="179"/>
      <c r="D53" s="179"/>
      <c r="E53" s="179"/>
      <c r="F53" s="179"/>
      <c r="G53" s="12">
        <v>44</v>
      </c>
      <c r="H53" s="41">
        <v>104091678494</v>
      </c>
      <c r="I53" s="41">
        <v>116063157981</v>
      </c>
    </row>
    <row r="54" spans="1:9" x14ac:dyDescent="0.2">
      <c r="A54" s="179" t="s">
        <v>48</v>
      </c>
      <c r="B54" s="179"/>
      <c r="C54" s="179"/>
      <c r="D54" s="179"/>
      <c r="E54" s="179"/>
      <c r="F54" s="179"/>
      <c r="G54" s="12">
        <v>45</v>
      </c>
      <c r="H54" s="41">
        <v>54140708</v>
      </c>
      <c r="I54" s="41">
        <v>54250157</v>
      </c>
    </row>
    <row r="55" spans="1:9" x14ac:dyDescent="0.2">
      <c r="A55" s="179" t="s">
        <v>49</v>
      </c>
      <c r="B55" s="179"/>
      <c r="C55" s="179"/>
      <c r="D55" s="179"/>
      <c r="E55" s="179"/>
      <c r="F55" s="179"/>
      <c r="G55" s="12">
        <v>46</v>
      </c>
      <c r="H55" s="41">
        <v>263075167</v>
      </c>
      <c r="I55" s="41">
        <v>420945888</v>
      </c>
    </row>
    <row r="56" spans="1:9" x14ac:dyDescent="0.2">
      <c r="A56" s="179" t="s">
        <v>52</v>
      </c>
      <c r="B56" s="179"/>
      <c r="C56" s="179"/>
      <c r="D56" s="179"/>
      <c r="E56" s="179"/>
      <c r="F56" s="179"/>
      <c r="G56" s="12">
        <v>47</v>
      </c>
      <c r="H56" s="41">
        <v>0</v>
      </c>
      <c r="I56" s="41">
        <v>0</v>
      </c>
    </row>
    <row r="57" spans="1:9" ht="24" customHeight="1" x14ac:dyDescent="0.2">
      <c r="A57" s="184" t="s">
        <v>53</v>
      </c>
      <c r="B57" s="184"/>
      <c r="C57" s="184"/>
      <c r="D57" s="184"/>
      <c r="E57" s="184"/>
      <c r="F57" s="184"/>
      <c r="G57" s="12">
        <v>48</v>
      </c>
      <c r="H57" s="41">
        <v>0</v>
      </c>
      <c r="I57" s="41">
        <v>0</v>
      </c>
    </row>
    <row r="58" spans="1:9" x14ac:dyDescent="0.2">
      <c r="A58" s="184" t="s">
        <v>54</v>
      </c>
      <c r="B58" s="184"/>
      <c r="C58" s="184"/>
      <c r="D58" s="184"/>
      <c r="E58" s="184"/>
      <c r="F58" s="184"/>
      <c r="G58" s="12">
        <v>49</v>
      </c>
      <c r="H58" s="41">
        <v>869599165</v>
      </c>
      <c r="I58" s="41">
        <v>885278997</v>
      </c>
    </row>
    <row r="59" spans="1:9" x14ac:dyDescent="0.2">
      <c r="A59" s="184" t="s">
        <v>55</v>
      </c>
      <c r="B59" s="179"/>
      <c r="C59" s="179"/>
      <c r="D59" s="179"/>
      <c r="E59" s="179"/>
      <c r="F59" s="179"/>
      <c r="G59" s="12">
        <v>50</v>
      </c>
      <c r="H59" s="41">
        <v>20119949</v>
      </c>
      <c r="I59" s="41">
        <v>18287975</v>
      </c>
    </row>
    <row r="60" spans="1:9" x14ac:dyDescent="0.2">
      <c r="A60" s="184" t="s">
        <v>56</v>
      </c>
      <c r="B60" s="184"/>
      <c r="C60" s="184"/>
      <c r="D60" s="184"/>
      <c r="E60" s="184"/>
      <c r="F60" s="184"/>
      <c r="G60" s="12">
        <v>51</v>
      </c>
      <c r="H60" s="41">
        <v>0</v>
      </c>
      <c r="I60" s="41">
        <v>0</v>
      </c>
    </row>
    <row r="61" spans="1:9" x14ac:dyDescent="0.2">
      <c r="A61" s="184" t="s">
        <v>57</v>
      </c>
      <c r="B61" s="184"/>
      <c r="C61" s="184"/>
      <c r="D61" s="184"/>
      <c r="E61" s="184"/>
      <c r="F61" s="184"/>
      <c r="G61" s="12">
        <v>52</v>
      </c>
      <c r="H61" s="41">
        <v>2670323945</v>
      </c>
      <c r="I61" s="41">
        <v>1374098705</v>
      </c>
    </row>
    <row r="62" spans="1:9" ht="31.15" customHeight="1" x14ac:dyDescent="0.2">
      <c r="A62" s="184" t="s">
        <v>58</v>
      </c>
      <c r="B62" s="184"/>
      <c r="C62" s="184"/>
      <c r="D62" s="184"/>
      <c r="E62" s="184"/>
      <c r="F62" s="184"/>
      <c r="G62" s="12">
        <v>53</v>
      </c>
      <c r="H62" s="41">
        <v>0</v>
      </c>
      <c r="I62" s="41">
        <v>0</v>
      </c>
    </row>
    <row r="63" spans="1:9" x14ac:dyDescent="0.2">
      <c r="A63" s="177" t="s">
        <v>59</v>
      </c>
      <c r="B63" s="178"/>
      <c r="C63" s="178"/>
      <c r="D63" s="178"/>
      <c r="E63" s="178"/>
      <c r="F63" s="178"/>
      <c r="G63" s="20">
        <v>54</v>
      </c>
      <c r="H63" s="43">
        <f>H42+H48+H52+H56+H57+H58+H59+H60+H61+H62</f>
        <v>108781304801</v>
      </c>
      <c r="I63" s="43">
        <f>I42+I48+I52+I56+I57+I58+I59+I60+I61+I62</f>
        <v>119780148258</v>
      </c>
    </row>
    <row r="64" spans="1:9" x14ac:dyDescent="0.2">
      <c r="A64" s="185" t="s">
        <v>16</v>
      </c>
      <c r="B64" s="186"/>
      <c r="C64" s="186"/>
      <c r="D64" s="186"/>
      <c r="E64" s="186"/>
      <c r="F64" s="186"/>
      <c r="G64" s="186"/>
      <c r="H64" s="186"/>
      <c r="I64" s="186"/>
    </row>
    <row r="65" spans="1:9" x14ac:dyDescent="0.2">
      <c r="A65" s="179" t="s">
        <v>60</v>
      </c>
      <c r="B65" s="179"/>
      <c r="C65" s="179"/>
      <c r="D65" s="179"/>
      <c r="E65" s="179"/>
      <c r="F65" s="179"/>
      <c r="G65" s="12">
        <v>55</v>
      </c>
      <c r="H65" s="41">
        <v>6404839100</v>
      </c>
      <c r="I65" s="41">
        <v>6404839100</v>
      </c>
    </row>
    <row r="66" spans="1:9" x14ac:dyDescent="0.2">
      <c r="A66" s="179" t="s">
        <v>61</v>
      </c>
      <c r="B66" s="179"/>
      <c r="C66" s="179"/>
      <c r="D66" s="179"/>
      <c r="E66" s="179"/>
      <c r="F66" s="179"/>
      <c r="G66" s="12">
        <v>56</v>
      </c>
      <c r="H66" s="41">
        <v>3370004820</v>
      </c>
      <c r="I66" s="41">
        <v>3504016326</v>
      </c>
    </row>
    <row r="67" spans="1:9" x14ac:dyDescent="0.2">
      <c r="A67" s="179" t="s">
        <v>62</v>
      </c>
      <c r="B67" s="179"/>
      <c r="C67" s="179"/>
      <c r="D67" s="179"/>
      <c r="E67" s="179"/>
      <c r="F67" s="179"/>
      <c r="G67" s="12">
        <v>57</v>
      </c>
      <c r="H67" s="41">
        <v>0</v>
      </c>
      <c r="I67" s="41">
        <v>0</v>
      </c>
    </row>
    <row r="68" spans="1:9" x14ac:dyDescent="0.2">
      <c r="A68" s="179" t="s">
        <v>63</v>
      </c>
      <c r="B68" s="179"/>
      <c r="C68" s="179"/>
      <c r="D68" s="179"/>
      <c r="E68" s="179"/>
      <c r="F68" s="179"/>
      <c r="G68" s="12">
        <v>58</v>
      </c>
      <c r="H68" s="41">
        <v>16233186</v>
      </c>
      <c r="I68" s="41">
        <v>13639958</v>
      </c>
    </row>
    <row r="69" spans="1:9" x14ac:dyDescent="0.2">
      <c r="A69" s="179" t="s">
        <v>64</v>
      </c>
      <c r="B69" s="179"/>
      <c r="C69" s="179"/>
      <c r="D69" s="179"/>
      <c r="E69" s="179"/>
      <c r="F69" s="179"/>
      <c r="G69" s="12">
        <v>59</v>
      </c>
      <c r="H69" s="41">
        <v>295792568</v>
      </c>
      <c r="I69" s="41">
        <v>235524180</v>
      </c>
    </row>
    <row r="70" spans="1:9" x14ac:dyDescent="0.2">
      <c r="A70" s="179" t="s">
        <v>65</v>
      </c>
      <c r="B70" s="179"/>
      <c r="C70" s="179"/>
      <c r="D70" s="179"/>
      <c r="E70" s="179"/>
      <c r="F70" s="179"/>
      <c r="G70" s="12">
        <v>60</v>
      </c>
      <c r="H70" s="41">
        <v>6369550610</v>
      </c>
      <c r="I70" s="41">
        <v>6105939653</v>
      </c>
    </row>
    <row r="71" spans="1:9" x14ac:dyDescent="0.2">
      <c r="A71" s="179" t="s">
        <v>66</v>
      </c>
      <c r="B71" s="179"/>
      <c r="C71" s="179"/>
      <c r="D71" s="179"/>
      <c r="E71" s="179"/>
      <c r="F71" s="179"/>
      <c r="G71" s="12">
        <v>61</v>
      </c>
      <c r="H71" s="41">
        <v>0</v>
      </c>
      <c r="I71" s="41">
        <v>0</v>
      </c>
    </row>
    <row r="72" spans="1:9" x14ac:dyDescent="0.2">
      <c r="A72" s="179" t="s">
        <v>67</v>
      </c>
      <c r="B72" s="179"/>
      <c r="C72" s="179"/>
      <c r="D72" s="179"/>
      <c r="E72" s="179"/>
      <c r="F72" s="179"/>
      <c r="G72" s="12">
        <v>62</v>
      </c>
      <c r="H72" s="41">
        <v>590790822</v>
      </c>
      <c r="I72" s="41">
        <v>460923204</v>
      </c>
    </row>
    <row r="73" spans="1:9" x14ac:dyDescent="0.2">
      <c r="A73" s="179" t="s">
        <v>68</v>
      </c>
      <c r="B73" s="179"/>
      <c r="C73" s="179"/>
      <c r="D73" s="179"/>
      <c r="E73" s="179"/>
      <c r="F73" s="179"/>
      <c r="G73" s="12">
        <v>63</v>
      </c>
      <c r="H73" s="41">
        <v>0</v>
      </c>
      <c r="I73" s="41">
        <v>-35787503</v>
      </c>
    </row>
    <row r="74" spans="1:9" x14ac:dyDescent="0.2">
      <c r="A74" s="179" t="s">
        <v>69</v>
      </c>
      <c r="B74" s="179"/>
      <c r="C74" s="179"/>
      <c r="D74" s="179"/>
      <c r="E74" s="179"/>
      <c r="F74" s="179"/>
      <c r="G74" s="12">
        <v>64</v>
      </c>
      <c r="H74" s="41">
        <v>1041182218</v>
      </c>
      <c r="I74" s="41">
        <v>2038298498</v>
      </c>
    </row>
    <row r="75" spans="1:9" x14ac:dyDescent="0.2">
      <c r="A75" s="179" t="s">
        <v>70</v>
      </c>
      <c r="B75" s="179"/>
      <c r="C75" s="179"/>
      <c r="D75" s="179"/>
      <c r="E75" s="179"/>
      <c r="F75" s="179"/>
      <c r="G75" s="12">
        <v>65</v>
      </c>
      <c r="H75" s="41">
        <v>0</v>
      </c>
      <c r="I75" s="41">
        <v>0</v>
      </c>
    </row>
    <row r="76" spans="1:9" x14ac:dyDescent="0.2">
      <c r="A76" s="179" t="s">
        <v>71</v>
      </c>
      <c r="B76" s="179"/>
      <c r="C76" s="179"/>
      <c r="D76" s="179"/>
      <c r="E76" s="179"/>
      <c r="F76" s="179"/>
      <c r="G76" s="12">
        <v>66</v>
      </c>
      <c r="H76" s="41">
        <v>23100747</v>
      </c>
      <c r="I76" s="41">
        <v>23399228</v>
      </c>
    </row>
    <row r="77" spans="1:9" x14ac:dyDescent="0.2">
      <c r="A77" s="176" t="s">
        <v>72</v>
      </c>
      <c r="B77" s="176"/>
      <c r="C77" s="176"/>
      <c r="D77" s="176"/>
      <c r="E77" s="176"/>
      <c r="F77" s="176"/>
      <c r="G77" s="20">
        <v>67</v>
      </c>
      <c r="H77" s="44">
        <f>H65+H66+H67+H68+H69+H70+H71+H72+H73+H74+H75+H76</f>
        <v>18111494071</v>
      </c>
      <c r="I77" s="44">
        <f>I65+I66+I67+I68+I69+I70+I71+I72+I73+I74+I75+I76</f>
        <v>18750792644</v>
      </c>
    </row>
    <row r="78" spans="1:9" x14ac:dyDescent="0.2">
      <c r="A78" s="177" t="s">
        <v>73</v>
      </c>
      <c r="B78" s="178"/>
      <c r="C78" s="178"/>
      <c r="D78" s="178"/>
      <c r="E78" s="178"/>
      <c r="F78" s="178"/>
      <c r="G78" s="20">
        <v>68</v>
      </c>
      <c r="H78" s="43">
        <f>H63+H77</f>
        <v>126892798872</v>
      </c>
      <c r="I78" s="43">
        <f>I63+I77</f>
        <v>138530940902</v>
      </c>
    </row>
  </sheetData>
  <sheetProtection algorithmName="SHA-512" hashValue="I00NFrhOEG4d9XCsHWgksK5A64+ZTASdUte/Y+ZoZjTtuqlcU7G9R2L7mqZXD1iG1sJMFofZUPAYj7QQgAFQpw==" saltValue="V3fVC9kHHLNvjd51Ujl1sw=="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10" zoomScaleNormal="100" zoomScaleSheetLayoutView="110" workbookViewId="0">
      <selection activeCell="L13" sqref="L13"/>
    </sheetView>
  </sheetViews>
  <sheetFormatPr defaultRowHeight="12.75" x14ac:dyDescent="0.2"/>
  <cols>
    <col min="1" max="7" width="9.140625" style="11"/>
    <col min="8" max="8" width="11.7109375" style="45" customWidth="1"/>
    <col min="9" max="9" width="14.5703125" style="45"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09" t="s">
        <v>5</v>
      </c>
      <c r="B1" s="188"/>
      <c r="C1" s="188"/>
      <c r="D1" s="188"/>
      <c r="E1" s="188"/>
      <c r="F1" s="188"/>
      <c r="G1" s="188"/>
      <c r="H1" s="188"/>
    </row>
    <row r="2" spans="1:9" x14ac:dyDescent="0.2">
      <c r="A2" s="208" t="s">
        <v>321</v>
      </c>
      <c r="B2" s="190"/>
      <c r="C2" s="190"/>
      <c r="D2" s="190"/>
      <c r="E2" s="190"/>
      <c r="F2" s="190"/>
      <c r="G2" s="190"/>
      <c r="H2" s="190"/>
    </row>
    <row r="3" spans="1:9" x14ac:dyDescent="0.2">
      <c r="A3" s="212" t="s">
        <v>12</v>
      </c>
      <c r="B3" s="202"/>
      <c r="C3" s="202"/>
      <c r="D3" s="202"/>
      <c r="E3" s="202"/>
      <c r="F3" s="202"/>
      <c r="G3" s="202"/>
      <c r="H3" s="202"/>
      <c r="I3" s="202"/>
    </row>
    <row r="4" spans="1:9" x14ac:dyDescent="0.2">
      <c r="A4" s="219" t="s">
        <v>279</v>
      </c>
      <c r="B4" s="199"/>
      <c r="C4" s="199"/>
      <c r="D4" s="199"/>
      <c r="E4" s="199"/>
      <c r="F4" s="199"/>
      <c r="G4" s="199"/>
      <c r="H4" s="199"/>
      <c r="I4" s="199"/>
    </row>
    <row r="5" spans="1:9" ht="33.75" x14ac:dyDescent="0.2">
      <c r="A5" s="213" t="s">
        <v>2</v>
      </c>
      <c r="B5" s="214"/>
      <c r="C5" s="214"/>
      <c r="D5" s="214"/>
      <c r="E5" s="214"/>
      <c r="F5" s="215"/>
      <c r="G5" s="13" t="s">
        <v>6</v>
      </c>
      <c r="H5" s="66" t="s">
        <v>228</v>
      </c>
      <c r="I5" s="46" t="s">
        <v>226</v>
      </c>
    </row>
    <row r="6" spans="1:9" x14ac:dyDescent="0.2">
      <c r="A6" s="216">
        <v>1</v>
      </c>
      <c r="B6" s="217"/>
      <c r="C6" s="217"/>
      <c r="D6" s="217"/>
      <c r="E6" s="217"/>
      <c r="F6" s="217"/>
      <c r="G6" s="14">
        <v>2</v>
      </c>
      <c r="H6" s="15">
        <v>3</v>
      </c>
      <c r="I6" s="15">
        <v>4</v>
      </c>
    </row>
    <row r="7" spans="1:9" x14ac:dyDescent="0.2">
      <c r="A7" s="220" t="s">
        <v>75</v>
      </c>
      <c r="B7" s="220"/>
      <c r="C7" s="220"/>
      <c r="D7" s="220"/>
      <c r="E7" s="220"/>
      <c r="F7" s="220"/>
      <c r="G7" s="6">
        <v>1</v>
      </c>
      <c r="H7" s="47">
        <v>4370281827</v>
      </c>
      <c r="I7" s="47">
        <v>4001917236</v>
      </c>
    </row>
    <row r="8" spans="1:9" x14ac:dyDescent="0.2">
      <c r="A8" s="220" t="s">
        <v>74</v>
      </c>
      <c r="B8" s="220"/>
      <c r="C8" s="220"/>
      <c r="D8" s="220"/>
      <c r="E8" s="220"/>
      <c r="F8" s="220"/>
      <c r="G8" s="6">
        <v>2</v>
      </c>
      <c r="H8" s="47">
        <v>898739576</v>
      </c>
      <c r="I8" s="47">
        <v>587283019</v>
      </c>
    </row>
    <row r="9" spans="1:9" x14ac:dyDescent="0.2">
      <c r="A9" s="220" t="s">
        <v>76</v>
      </c>
      <c r="B9" s="220"/>
      <c r="C9" s="220"/>
      <c r="D9" s="220"/>
      <c r="E9" s="220"/>
      <c r="F9" s="220"/>
      <c r="G9" s="6">
        <v>3</v>
      </c>
      <c r="H9" s="47">
        <v>0</v>
      </c>
      <c r="I9" s="47">
        <v>0</v>
      </c>
    </row>
    <row r="10" spans="1:9" x14ac:dyDescent="0.2">
      <c r="A10" s="220" t="s">
        <v>77</v>
      </c>
      <c r="B10" s="220"/>
      <c r="C10" s="220"/>
      <c r="D10" s="220"/>
      <c r="E10" s="220"/>
      <c r="F10" s="220"/>
      <c r="G10" s="6">
        <v>4</v>
      </c>
      <c r="H10" s="47">
        <v>11698312</v>
      </c>
      <c r="I10" s="47">
        <v>16912136</v>
      </c>
    </row>
    <row r="11" spans="1:9" x14ac:dyDescent="0.2">
      <c r="A11" s="220" t="s">
        <v>78</v>
      </c>
      <c r="B11" s="220"/>
      <c r="C11" s="220"/>
      <c r="D11" s="220"/>
      <c r="E11" s="220"/>
      <c r="F11" s="220"/>
      <c r="G11" s="6">
        <v>5</v>
      </c>
      <c r="H11" s="47">
        <v>1528672231</v>
      </c>
      <c r="I11" s="47">
        <v>1623475171</v>
      </c>
    </row>
    <row r="12" spans="1:9" ht="12.6" customHeight="1" x14ac:dyDescent="0.2">
      <c r="A12" s="220" t="s">
        <v>79</v>
      </c>
      <c r="B12" s="220"/>
      <c r="C12" s="220"/>
      <c r="D12" s="220"/>
      <c r="E12" s="220"/>
      <c r="F12" s="220"/>
      <c r="G12" s="6">
        <v>6</v>
      </c>
      <c r="H12" s="47">
        <v>188320006</v>
      </c>
      <c r="I12" s="47">
        <v>219414309</v>
      </c>
    </row>
    <row r="13" spans="1:9" ht="35.450000000000003" customHeight="1" x14ac:dyDescent="0.2">
      <c r="A13" s="220" t="s">
        <v>80</v>
      </c>
      <c r="B13" s="220"/>
      <c r="C13" s="220"/>
      <c r="D13" s="220"/>
      <c r="E13" s="220"/>
      <c r="F13" s="220"/>
      <c r="G13" s="6">
        <v>7</v>
      </c>
      <c r="H13" s="47">
        <v>24984900</v>
      </c>
      <c r="I13" s="47">
        <v>11907220</v>
      </c>
    </row>
    <row r="14" spans="1:9" ht="28.9" customHeight="1" x14ac:dyDescent="0.2">
      <c r="A14" s="220" t="s">
        <v>81</v>
      </c>
      <c r="B14" s="220"/>
      <c r="C14" s="220"/>
      <c r="D14" s="220"/>
      <c r="E14" s="220"/>
      <c r="F14" s="220"/>
      <c r="G14" s="6">
        <v>8</v>
      </c>
      <c r="H14" s="47">
        <v>53875440</v>
      </c>
      <c r="I14" s="47">
        <v>368817820</v>
      </c>
    </row>
    <row r="15" spans="1:9" ht="28.9" customHeight="1" x14ac:dyDescent="0.2">
      <c r="A15" s="220" t="s">
        <v>82</v>
      </c>
      <c r="B15" s="220"/>
      <c r="C15" s="220"/>
      <c r="D15" s="220"/>
      <c r="E15" s="220"/>
      <c r="F15" s="220"/>
      <c r="G15" s="6">
        <v>9</v>
      </c>
      <c r="H15" s="47">
        <v>0</v>
      </c>
      <c r="I15" s="47">
        <v>19962565</v>
      </c>
    </row>
    <row r="16" spans="1:9" ht="28.9" customHeight="1" x14ac:dyDescent="0.2">
      <c r="A16" s="220" t="s">
        <v>83</v>
      </c>
      <c r="B16" s="220"/>
      <c r="C16" s="220"/>
      <c r="D16" s="220"/>
      <c r="E16" s="220"/>
      <c r="F16" s="220"/>
      <c r="G16" s="6">
        <v>10</v>
      </c>
      <c r="H16" s="47">
        <v>2111883</v>
      </c>
      <c r="I16" s="47">
        <v>0</v>
      </c>
    </row>
    <row r="17" spans="1:9" x14ac:dyDescent="0.2">
      <c r="A17" s="220" t="s">
        <v>84</v>
      </c>
      <c r="B17" s="220"/>
      <c r="C17" s="220"/>
      <c r="D17" s="220"/>
      <c r="E17" s="220"/>
      <c r="F17" s="220"/>
      <c r="G17" s="6">
        <v>11</v>
      </c>
      <c r="H17" s="47">
        <v>0</v>
      </c>
      <c r="I17" s="47">
        <v>0</v>
      </c>
    </row>
    <row r="18" spans="1:9" x14ac:dyDescent="0.2">
      <c r="A18" s="220" t="s">
        <v>85</v>
      </c>
      <c r="B18" s="220"/>
      <c r="C18" s="220"/>
      <c r="D18" s="220"/>
      <c r="E18" s="220"/>
      <c r="F18" s="220"/>
      <c r="G18" s="6">
        <v>12</v>
      </c>
      <c r="H18" s="47">
        <v>27254333</v>
      </c>
      <c r="I18" s="47">
        <v>-16004102</v>
      </c>
    </row>
    <row r="19" spans="1:9" x14ac:dyDescent="0.2">
      <c r="A19" s="220" t="s">
        <v>86</v>
      </c>
      <c r="B19" s="220"/>
      <c r="C19" s="220"/>
      <c r="D19" s="220"/>
      <c r="E19" s="220"/>
      <c r="F19" s="220"/>
      <c r="G19" s="6">
        <v>13</v>
      </c>
      <c r="H19" s="47">
        <v>49090920</v>
      </c>
      <c r="I19" s="47">
        <v>21598874</v>
      </c>
    </row>
    <row r="20" spans="1:9" x14ac:dyDescent="0.2">
      <c r="A20" s="220" t="s">
        <v>87</v>
      </c>
      <c r="B20" s="220"/>
      <c r="C20" s="220"/>
      <c r="D20" s="220"/>
      <c r="E20" s="220"/>
      <c r="F20" s="220"/>
      <c r="G20" s="6">
        <v>14</v>
      </c>
      <c r="H20" s="47">
        <v>370503797</v>
      </c>
      <c r="I20" s="47">
        <f>377320426-12999</f>
        <v>377307427</v>
      </c>
    </row>
    <row r="21" spans="1:9" x14ac:dyDescent="0.2">
      <c r="A21" s="220" t="s">
        <v>88</v>
      </c>
      <c r="B21" s="220"/>
      <c r="C21" s="220"/>
      <c r="D21" s="220"/>
      <c r="E21" s="220"/>
      <c r="F21" s="220"/>
      <c r="G21" s="6">
        <v>15</v>
      </c>
      <c r="H21" s="47">
        <v>312566232</v>
      </c>
      <c r="I21" s="47">
        <v>262586939</v>
      </c>
    </row>
    <row r="22" spans="1:9" ht="25.15" customHeight="1" x14ac:dyDescent="0.2">
      <c r="A22" s="224" t="s">
        <v>89</v>
      </c>
      <c r="B22" s="224"/>
      <c r="C22" s="224"/>
      <c r="D22" s="224"/>
      <c r="E22" s="224"/>
      <c r="F22" s="224"/>
      <c r="G22" s="7">
        <v>16</v>
      </c>
      <c r="H22" s="48">
        <f>H7-H8-H9+H10+H11-H12+H13+H14+H15+H16+H17+H18+H19+H20-H21</f>
        <v>5038847829</v>
      </c>
      <c r="I22" s="48">
        <f>I7-I8-I9+I10+I11-I12+I13+I14+I15+I16+I17+I18+I19+I20-I21</f>
        <v>5356610080</v>
      </c>
    </row>
    <row r="23" spans="1:9" x14ac:dyDescent="0.2">
      <c r="A23" s="220" t="s">
        <v>90</v>
      </c>
      <c r="B23" s="220"/>
      <c r="C23" s="220"/>
      <c r="D23" s="220"/>
      <c r="E23" s="220"/>
      <c r="F23" s="220"/>
      <c r="G23" s="6">
        <v>17</v>
      </c>
      <c r="H23" s="47">
        <v>1914840445</v>
      </c>
      <c r="I23" s="47">
        <v>1965461912</v>
      </c>
    </row>
    <row r="24" spans="1:9" x14ac:dyDescent="0.2">
      <c r="A24" s="220" t="s">
        <v>91</v>
      </c>
      <c r="B24" s="220"/>
      <c r="C24" s="220"/>
      <c r="D24" s="220"/>
      <c r="E24" s="220"/>
      <c r="F24" s="220"/>
      <c r="G24" s="6">
        <v>18</v>
      </c>
      <c r="H24" s="47">
        <v>375018576</v>
      </c>
      <c r="I24" s="47">
        <v>421806585</v>
      </c>
    </row>
    <row r="25" spans="1:9" x14ac:dyDescent="0.2">
      <c r="A25" s="220" t="s">
        <v>92</v>
      </c>
      <c r="B25" s="220"/>
      <c r="C25" s="220"/>
      <c r="D25" s="220"/>
      <c r="E25" s="220"/>
      <c r="F25" s="220"/>
      <c r="G25" s="6">
        <v>19</v>
      </c>
      <c r="H25" s="47">
        <v>0</v>
      </c>
      <c r="I25" s="47">
        <v>0</v>
      </c>
    </row>
    <row r="26" spans="1:9" x14ac:dyDescent="0.2">
      <c r="A26" s="220" t="s">
        <v>93</v>
      </c>
      <c r="B26" s="220"/>
      <c r="C26" s="220"/>
      <c r="D26" s="220"/>
      <c r="E26" s="220"/>
      <c r="F26" s="220"/>
      <c r="G26" s="6">
        <v>20</v>
      </c>
      <c r="H26" s="47">
        <v>213403161</v>
      </c>
      <c r="I26" s="47">
        <v>78799964</v>
      </c>
    </row>
    <row r="27" spans="1:9" ht="26.45" customHeight="1" x14ac:dyDescent="0.2">
      <c r="A27" s="220" t="s">
        <v>94</v>
      </c>
      <c r="B27" s="220"/>
      <c r="C27" s="220"/>
      <c r="D27" s="220"/>
      <c r="E27" s="220"/>
      <c r="F27" s="220"/>
      <c r="G27" s="6">
        <v>21</v>
      </c>
      <c r="H27" s="47">
        <v>1192859809</v>
      </c>
      <c r="I27" s="47">
        <v>573034212</v>
      </c>
    </row>
    <row r="28" spans="1:9" ht="26.45" customHeight="1" x14ac:dyDescent="0.2">
      <c r="A28" s="220" t="s">
        <v>95</v>
      </c>
      <c r="B28" s="220"/>
      <c r="C28" s="220"/>
      <c r="D28" s="220"/>
      <c r="E28" s="220"/>
      <c r="F28" s="220"/>
      <c r="G28" s="6">
        <v>22</v>
      </c>
      <c r="H28" s="47">
        <v>0</v>
      </c>
      <c r="I28" s="47">
        <v>0</v>
      </c>
    </row>
    <row r="29" spans="1:9" ht="26.45" customHeight="1" x14ac:dyDescent="0.2">
      <c r="A29" s="220" t="s">
        <v>96</v>
      </c>
      <c r="B29" s="220"/>
      <c r="C29" s="220"/>
      <c r="D29" s="220"/>
      <c r="E29" s="220"/>
      <c r="F29" s="220"/>
      <c r="G29" s="6">
        <v>23</v>
      </c>
      <c r="H29" s="47">
        <v>99160038</v>
      </c>
      <c r="I29" s="47">
        <v>19603370</v>
      </c>
    </row>
    <row r="30" spans="1:9" ht="14.45" customHeight="1" x14ac:dyDescent="0.2">
      <c r="A30" s="220" t="s">
        <v>97</v>
      </c>
      <c r="B30" s="220"/>
      <c r="C30" s="220"/>
      <c r="D30" s="220"/>
      <c r="E30" s="220"/>
      <c r="F30" s="220"/>
      <c r="G30" s="6">
        <v>24</v>
      </c>
      <c r="H30" s="47">
        <v>0</v>
      </c>
      <c r="I30" s="47">
        <v>0</v>
      </c>
    </row>
    <row r="31" spans="1:9" ht="21" customHeight="1" x14ac:dyDescent="0.2">
      <c r="A31" s="220" t="s">
        <v>98</v>
      </c>
      <c r="B31" s="220"/>
      <c r="C31" s="220"/>
      <c r="D31" s="220"/>
      <c r="E31" s="220"/>
      <c r="F31" s="220"/>
      <c r="G31" s="6">
        <v>25</v>
      </c>
      <c r="H31" s="47">
        <v>41772157</v>
      </c>
      <c r="I31" s="47">
        <v>39150527</v>
      </c>
    </row>
    <row r="32" spans="1:9" ht="21" customHeight="1" x14ac:dyDescent="0.2">
      <c r="A32" s="220" t="s">
        <v>99</v>
      </c>
      <c r="B32" s="220"/>
      <c r="C32" s="220"/>
      <c r="D32" s="220"/>
      <c r="E32" s="220"/>
      <c r="F32" s="220"/>
      <c r="G32" s="6">
        <v>26</v>
      </c>
      <c r="H32" s="47">
        <v>0</v>
      </c>
      <c r="I32" s="47">
        <v>29887614</v>
      </c>
    </row>
    <row r="33" spans="1:10" ht="21" customHeight="1" x14ac:dyDescent="0.2">
      <c r="A33" s="221" t="s">
        <v>100</v>
      </c>
      <c r="B33" s="221"/>
      <c r="C33" s="221"/>
      <c r="D33" s="221"/>
      <c r="E33" s="221"/>
      <c r="F33" s="221"/>
      <c r="G33" s="7">
        <v>27</v>
      </c>
      <c r="H33" s="48">
        <f>H22-H23+H25-H24-H26-H27-H28-H29+H30+H31+H32</f>
        <v>1285337957</v>
      </c>
      <c r="I33" s="48">
        <f>I22-I23+I25-I24-I26-I27-I28-I29+I30+I31+I32</f>
        <v>2366942178</v>
      </c>
    </row>
    <row r="34" spans="1:10" ht="21" customHeight="1" x14ac:dyDescent="0.2">
      <c r="A34" s="220" t="s">
        <v>101</v>
      </c>
      <c r="B34" s="220"/>
      <c r="C34" s="220"/>
      <c r="D34" s="220"/>
      <c r="E34" s="220"/>
      <c r="F34" s="220"/>
      <c r="G34" s="6">
        <v>28</v>
      </c>
      <c r="H34" s="47">
        <v>241710369</v>
      </c>
      <c r="I34" s="47">
        <v>325879214</v>
      </c>
    </row>
    <row r="35" spans="1:10" ht="21" customHeight="1" x14ac:dyDescent="0.2">
      <c r="A35" s="221" t="s">
        <v>102</v>
      </c>
      <c r="B35" s="221"/>
      <c r="C35" s="221"/>
      <c r="D35" s="221"/>
      <c r="E35" s="221"/>
      <c r="F35" s="221"/>
      <c r="G35" s="7">
        <v>29</v>
      </c>
      <c r="H35" s="48">
        <f>H33-H34</f>
        <v>1043627588</v>
      </c>
      <c r="I35" s="48">
        <f>I33-I34</f>
        <v>2041062964</v>
      </c>
    </row>
    <row r="36" spans="1:10" ht="21" customHeight="1" x14ac:dyDescent="0.2">
      <c r="A36" s="221" t="s">
        <v>103</v>
      </c>
      <c r="B36" s="221"/>
      <c r="C36" s="221"/>
      <c r="D36" s="221"/>
      <c r="E36" s="221"/>
      <c r="F36" s="221"/>
      <c r="G36" s="7">
        <v>30</v>
      </c>
      <c r="H36" s="48">
        <f>H37-H38</f>
        <v>0</v>
      </c>
      <c r="I36" s="48">
        <f>I37-I38</f>
        <v>0</v>
      </c>
    </row>
    <row r="37" spans="1:10" x14ac:dyDescent="0.2">
      <c r="A37" s="220" t="s">
        <v>104</v>
      </c>
      <c r="B37" s="220"/>
      <c r="C37" s="220"/>
      <c r="D37" s="220"/>
      <c r="E37" s="220"/>
      <c r="F37" s="220"/>
      <c r="G37" s="6">
        <v>31</v>
      </c>
      <c r="H37" s="47">
        <v>0</v>
      </c>
      <c r="I37" s="47">
        <v>0</v>
      </c>
    </row>
    <row r="38" spans="1:10" ht="22.9" customHeight="1" x14ac:dyDescent="0.2">
      <c r="A38" s="220" t="s">
        <v>105</v>
      </c>
      <c r="B38" s="220"/>
      <c r="C38" s="220"/>
      <c r="D38" s="220"/>
      <c r="E38" s="220"/>
      <c r="F38" s="220"/>
      <c r="G38" s="6">
        <v>32</v>
      </c>
      <c r="H38" s="47">
        <v>0</v>
      </c>
      <c r="I38" s="47">
        <v>0</v>
      </c>
    </row>
    <row r="39" spans="1:10" x14ac:dyDescent="0.2">
      <c r="A39" s="221" t="s">
        <v>106</v>
      </c>
      <c r="B39" s="221"/>
      <c r="C39" s="221"/>
      <c r="D39" s="221"/>
      <c r="E39" s="221"/>
      <c r="F39" s="221"/>
      <c r="G39" s="7">
        <v>33</v>
      </c>
      <c r="H39" s="48">
        <f>H35+H36</f>
        <v>1043627588</v>
      </c>
      <c r="I39" s="48">
        <f>I35+I36</f>
        <v>2041062964</v>
      </c>
    </row>
    <row r="40" spans="1:10" x14ac:dyDescent="0.2">
      <c r="A40" s="220" t="s">
        <v>107</v>
      </c>
      <c r="B40" s="220"/>
      <c r="C40" s="220"/>
      <c r="D40" s="220"/>
      <c r="E40" s="220"/>
      <c r="F40" s="220"/>
      <c r="G40" s="6">
        <v>34</v>
      </c>
      <c r="H40" s="47">
        <v>2444370</v>
      </c>
      <c r="I40" s="47">
        <v>2764467</v>
      </c>
    </row>
    <row r="41" spans="1:10" x14ac:dyDescent="0.2">
      <c r="A41" s="220" t="s">
        <v>108</v>
      </c>
      <c r="B41" s="220"/>
      <c r="C41" s="220"/>
      <c r="D41" s="220"/>
      <c r="E41" s="220"/>
      <c r="F41" s="220"/>
      <c r="G41" s="6">
        <v>35</v>
      </c>
      <c r="H41" s="47">
        <v>1041182218</v>
      </c>
      <c r="I41" s="47">
        <v>2038298498</v>
      </c>
    </row>
    <row r="42" spans="1:10" x14ac:dyDescent="0.2">
      <c r="A42" s="225" t="s">
        <v>17</v>
      </c>
      <c r="B42" s="226"/>
      <c r="C42" s="226"/>
      <c r="D42" s="226"/>
      <c r="E42" s="226"/>
      <c r="F42" s="226"/>
      <c r="G42" s="227"/>
      <c r="H42" s="227"/>
      <c r="I42" s="227"/>
      <c r="J42" s="4"/>
    </row>
    <row r="43" spans="1:10" x14ac:dyDescent="0.2">
      <c r="A43" s="222" t="s">
        <v>109</v>
      </c>
      <c r="B43" s="222"/>
      <c r="C43" s="222"/>
      <c r="D43" s="222"/>
      <c r="E43" s="222"/>
      <c r="F43" s="222"/>
      <c r="G43" s="6">
        <v>36</v>
      </c>
      <c r="H43" s="49">
        <f>H39</f>
        <v>1043627588</v>
      </c>
      <c r="I43" s="49">
        <f>I39</f>
        <v>2041062964</v>
      </c>
    </row>
    <row r="44" spans="1:10" x14ac:dyDescent="0.2">
      <c r="A44" s="224" t="s">
        <v>233</v>
      </c>
      <c r="B44" s="224"/>
      <c r="C44" s="224"/>
      <c r="D44" s="224"/>
      <c r="E44" s="224"/>
      <c r="F44" s="224"/>
      <c r="G44" s="7">
        <v>37</v>
      </c>
      <c r="H44" s="48">
        <f>H45+H57</f>
        <v>67688586</v>
      </c>
      <c r="I44" s="48">
        <f>I45+I57</f>
        <v>-58699082</v>
      </c>
    </row>
    <row r="45" spans="1:10" ht="21.6" customHeight="1" x14ac:dyDescent="0.2">
      <c r="A45" s="210" t="s">
        <v>234</v>
      </c>
      <c r="B45" s="210"/>
      <c r="C45" s="210"/>
      <c r="D45" s="210"/>
      <c r="E45" s="210"/>
      <c r="F45" s="210"/>
      <c r="G45" s="7">
        <v>38</v>
      </c>
      <c r="H45" s="48">
        <f>SUM(H46:H52)+H55+H56</f>
        <v>76813</v>
      </c>
      <c r="I45" s="48">
        <f>SUM(I46:I52)+I55+I56</f>
        <v>1142371</v>
      </c>
    </row>
    <row r="46" spans="1:10" x14ac:dyDescent="0.2">
      <c r="A46" s="218" t="s">
        <v>110</v>
      </c>
      <c r="B46" s="218"/>
      <c r="C46" s="218"/>
      <c r="D46" s="218"/>
      <c r="E46" s="218"/>
      <c r="F46" s="218"/>
      <c r="G46" s="6">
        <v>39</v>
      </c>
      <c r="H46" s="47">
        <v>0</v>
      </c>
      <c r="I46" s="47">
        <v>0</v>
      </c>
    </row>
    <row r="47" spans="1:10" x14ac:dyDescent="0.2">
      <c r="A47" s="218" t="s">
        <v>111</v>
      </c>
      <c r="B47" s="218"/>
      <c r="C47" s="218"/>
      <c r="D47" s="218"/>
      <c r="E47" s="218"/>
      <c r="F47" s="218"/>
      <c r="G47" s="6">
        <v>40</v>
      </c>
      <c r="H47" s="47">
        <v>0</v>
      </c>
      <c r="I47" s="47">
        <v>0</v>
      </c>
    </row>
    <row r="48" spans="1:10" ht="23.45" customHeight="1" x14ac:dyDescent="0.2">
      <c r="A48" s="218" t="s">
        <v>112</v>
      </c>
      <c r="B48" s="218"/>
      <c r="C48" s="218"/>
      <c r="D48" s="218"/>
      <c r="E48" s="218"/>
      <c r="F48" s="218"/>
      <c r="G48" s="6">
        <v>41</v>
      </c>
      <c r="H48" s="103">
        <v>127037</v>
      </c>
      <c r="I48" s="103">
        <v>1120640</v>
      </c>
    </row>
    <row r="49" spans="1:9" x14ac:dyDescent="0.2">
      <c r="A49" s="218" t="s">
        <v>113</v>
      </c>
      <c r="B49" s="218"/>
      <c r="C49" s="218"/>
      <c r="D49" s="218"/>
      <c r="E49" s="218"/>
      <c r="F49" s="218"/>
      <c r="G49" s="6">
        <v>42</v>
      </c>
      <c r="H49" s="47">
        <v>0</v>
      </c>
      <c r="I49" s="47">
        <v>0</v>
      </c>
    </row>
    <row r="50" spans="1:9" ht="21" customHeight="1" x14ac:dyDescent="0.2">
      <c r="A50" s="218" t="s">
        <v>114</v>
      </c>
      <c r="B50" s="218"/>
      <c r="C50" s="218"/>
      <c r="D50" s="218"/>
      <c r="E50" s="218"/>
      <c r="F50" s="218"/>
      <c r="G50" s="6">
        <v>43</v>
      </c>
      <c r="H50" s="47">
        <v>0</v>
      </c>
      <c r="I50" s="47">
        <v>0</v>
      </c>
    </row>
    <row r="51" spans="1:9" ht="27.6" customHeight="1" x14ac:dyDescent="0.2">
      <c r="A51" s="218" t="s">
        <v>115</v>
      </c>
      <c r="B51" s="218"/>
      <c r="C51" s="218"/>
      <c r="D51" s="218"/>
      <c r="E51" s="218"/>
      <c r="F51" s="218"/>
      <c r="G51" s="6">
        <v>44</v>
      </c>
      <c r="H51" s="47">
        <v>0</v>
      </c>
      <c r="I51" s="103">
        <v>222418</v>
      </c>
    </row>
    <row r="52" spans="1:9" x14ac:dyDescent="0.2">
      <c r="A52" s="211" t="s">
        <v>116</v>
      </c>
      <c r="B52" s="211"/>
      <c r="C52" s="211"/>
      <c r="D52" s="211"/>
      <c r="E52" s="211"/>
      <c r="F52" s="211"/>
      <c r="G52" s="6">
        <v>45</v>
      </c>
      <c r="H52" s="47">
        <v>0</v>
      </c>
      <c r="I52" s="47">
        <v>0</v>
      </c>
    </row>
    <row r="53" spans="1:9" ht="12.75" customHeight="1" x14ac:dyDescent="0.2">
      <c r="A53" s="211" t="s">
        <v>117</v>
      </c>
      <c r="B53" s="211"/>
      <c r="C53" s="211"/>
      <c r="D53" s="211"/>
      <c r="E53" s="211"/>
      <c r="F53" s="211"/>
      <c r="G53" s="6">
        <v>46</v>
      </c>
      <c r="H53" s="47">
        <v>0</v>
      </c>
      <c r="I53" s="47">
        <v>0</v>
      </c>
    </row>
    <row r="54" spans="1:9" ht="12.75" customHeight="1" x14ac:dyDescent="0.2">
      <c r="A54" s="211" t="s">
        <v>118</v>
      </c>
      <c r="B54" s="211"/>
      <c r="C54" s="211"/>
      <c r="D54" s="211"/>
      <c r="E54" s="211"/>
      <c r="F54" s="211"/>
      <c r="G54" s="6">
        <v>47</v>
      </c>
      <c r="H54" s="47">
        <v>0</v>
      </c>
      <c r="I54" s="47">
        <v>0</v>
      </c>
    </row>
    <row r="55" spans="1:9" ht="12.75" customHeight="1" x14ac:dyDescent="0.2">
      <c r="A55" s="211" t="s">
        <v>119</v>
      </c>
      <c r="B55" s="211"/>
      <c r="C55" s="211"/>
      <c r="D55" s="211"/>
      <c r="E55" s="211"/>
      <c r="F55" s="211"/>
      <c r="G55" s="6">
        <v>48</v>
      </c>
      <c r="H55" s="47">
        <v>0</v>
      </c>
      <c r="I55" s="47">
        <v>0</v>
      </c>
    </row>
    <row r="56" spans="1:9" ht="12" customHeight="1" x14ac:dyDescent="0.2">
      <c r="A56" s="211" t="s">
        <v>232</v>
      </c>
      <c r="B56" s="211"/>
      <c r="C56" s="211"/>
      <c r="D56" s="211"/>
      <c r="E56" s="211"/>
      <c r="F56" s="211"/>
      <c r="G56" s="6">
        <v>49</v>
      </c>
      <c r="H56" s="47">
        <v>-50224</v>
      </c>
      <c r="I56" s="103">
        <v>-200687</v>
      </c>
    </row>
    <row r="57" spans="1:9" ht="25.15" customHeight="1" x14ac:dyDescent="0.2">
      <c r="A57" s="210" t="s">
        <v>235</v>
      </c>
      <c r="B57" s="210"/>
      <c r="C57" s="210"/>
      <c r="D57" s="210"/>
      <c r="E57" s="210"/>
      <c r="F57" s="210"/>
      <c r="G57" s="7">
        <v>50</v>
      </c>
      <c r="H57" s="48">
        <f>SUM(H58:H65)</f>
        <v>67611773</v>
      </c>
      <c r="I57" s="48">
        <f>SUM(I58:I65)</f>
        <v>-59841453</v>
      </c>
    </row>
    <row r="58" spans="1:9" ht="12.75" customHeight="1" x14ac:dyDescent="0.2">
      <c r="A58" s="211" t="s">
        <v>120</v>
      </c>
      <c r="B58" s="211"/>
      <c r="C58" s="211"/>
      <c r="D58" s="211"/>
      <c r="E58" s="211"/>
      <c r="F58" s="211"/>
      <c r="G58" s="6">
        <v>51</v>
      </c>
      <c r="H58" s="47">
        <v>0</v>
      </c>
      <c r="I58" s="47">
        <v>0</v>
      </c>
    </row>
    <row r="59" spans="1:9" ht="12.75" customHeight="1" x14ac:dyDescent="0.2">
      <c r="A59" s="211" t="s">
        <v>121</v>
      </c>
      <c r="B59" s="211"/>
      <c r="C59" s="211"/>
      <c r="D59" s="211"/>
      <c r="E59" s="211"/>
      <c r="F59" s="211"/>
      <c r="G59" s="6">
        <v>52</v>
      </c>
      <c r="H59" s="103">
        <v>-13631139</v>
      </c>
      <c r="I59" s="103">
        <v>-35804324</v>
      </c>
    </row>
    <row r="60" spans="1:9" ht="12.75" customHeight="1" x14ac:dyDescent="0.2">
      <c r="A60" s="211" t="s">
        <v>122</v>
      </c>
      <c r="B60" s="211"/>
      <c r="C60" s="211"/>
      <c r="D60" s="211"/>
      <c r="E60" s="211"/>
      <c r="F60" s="211"/>
      <c r="G60" s="6">
        <v>53</v>
      </c>
      <c r="H60" s="47">
        <v>0</v>
      </c>
      <c r="I60" s="47">
        <v>0</v>
      </c>
    </row>
    <row r="61" spans="1:9" ht="12.75" customHeight="1" x14ac:dyDescent="0.2">
      <c r="A61" s="211" t="s">
        <v>123</v>
      </c>
      <c r="B61" s="211"/>
      <c r="C61" s="211"/>
      <c r="D61" s="211"/>
      <c r="E61" s="211"/>
      <c r="F61" s="211"/>
      <c r="G61" s="6">
        <v>54</v>
      </c>
      <c r="H61" s="47">
        <v>0</v>
      </c>
      <c r="I61" s="47">
        <v>0</v>
      </c>
    </row>
    <row r="62" spans="1:9" ht="12.75" customHeight="1" x14ac:dyDescent="0.2">
      <c r="A62" s="211" t="s">
        <v>124</v>
      </c>
      <c r="B62" s="211"/>
      <c r="C62" s="211"/>
      <c r="D62" s="211"/>
      <c r="E62" s="211"/>
      <c r="F62" s="211"/>
      <c r="G62" s="6">
        <v>55</v>
      </c>
      <c r="H62" s="103">
        <v>98331571</v>
      </c>
      <c r="I62" s="103">
        <v>-17587101</v>
      </c>
    </row>
    <row r="63" spans="1:9" ht="12.75" customHeight="1" x14ac:dyDescent="0.2">
      <c r="A63" s="211" t="s">
        <v>113</v>
      </c>
      <c r="B63" s="211"/>
      <c r="C63" s="211"/>
      <c r="D63" s="211"/>
      <c r="E63" s="211"/>
      <c r="F63" s="211"/>
      <c r="G63" s="6">
        <v>56</v>
      </c>
      <c r="H63" s="47">
        <v>0</v>
      </c>
      <c r="I63" s="47">
        <v>0</v>
      </c>
    </row>
    <row r="64" spans="1:9" ht="21.6" customHeight="1" x14ac:dyDescent="0.2">
      <c r="A64" s="211" t="s">
        <v>125</v>
      </c>
      <c r="B64" s="211"/>
      <c r="C64" s="211"/>
      <c r="D64" s="211"/>
      <c r="E64" s="211"/>
      <c r="F64" s="211"/>
      <c r="G64" s="6">
        <v>57</v>
      </c>
      <c r="H64" s="47">
        <v>0</v>
      </c>
      <c r="I64" s="47">
        <v>0</v>
      </c>
    </row>
    <row r="65" spans="1:9" ht="22.9" customHeight="1" x14ac:dyDescent="0.2">
      <c r="A65" s="211" t="s">
        <v>126</v>
      </c>
      <c r="B65" s="211"/>
      <c r="C65" s="211"/>
      <c r="D65" s="211"/>
      <c r="E65" s="211"/>
      <c r="F65" s="211"/>
      <c r="G65" s="6">
        <v>58</v>
      </c>
      <c r="H65" s="47">
        <v>-17088659</v>
      </c>
      <c r="I65" s="103">
        <v>-6450028</v>
      </c>
    </row>
    <row r="66" spans="1:9" ht="12.75" customHeight="1" x14ac:dyDescent="0.2">
      <c r="A66" s="210" t="s">
        <v>236</v>
      </c>
      <c r="B66" s="210"/>
      <c r="C66" s="210"/>
      <c r="D66" s="210"/>
      <c r="E66" s="210"/>
      <c r="F66" s="210"/>
      <c r="G66" s="7">
        <v>59</v>
      </c>
      <c r="H66" s="50">
        <f>H43+H44</f>
        <v>1111316174</v>
      </c>
      <c r="I66" s="50">
        <f>I43+I44</f>
        <v>1982363882</v>
      </c>
    </row>
    <row r="67" spans="1:9" ht="12.75" customHeight="1" x14ac:dyDescent="0.2">
      <c r="A67" s="223" t="s">
        <v>127</v>
      </c>
      <c r="B67" s="223"/>
      <c r="C67" s="223"/>
      <c r="D67" s="223"/>
      <c r="E67" s="223"/>
      <c r="F67" s="223"/>
      <c r="G67" s="6">
        <v>60</v>
      </c>
      <c r="H67" s="47">
        <v>2394983</v>
      </c>
      <c r="I67" s="47">
        <v>2513538</v>
      </c>
    </row>
    <row r="68" spans="1:9" x14ac:dyDescent="0.2">
      <c r="A68" s="222" t="s">
        <v>128</v>
      </c>
      <c r="B68" s="222"/>
      <c r="C68" s="222"/>
      <c r="D68" s="222"/>
      <c r="E68" s="222"/>
      <c r="F68" s="222"/>
      <c r="G68" s="6">
        <v>61</v>
      </c>
      <c r="H68" s="103">
        <f>+H66-H67</f>
        <v>1108921191</v>
      </c>
      <c r="I68" s="104">
        <f>+I66-I67</f>
        <v>1979850344</v>
      </c>
    </row>
  </sheetData>
  <sheetProtection algorithmName="SHA-512" hashValue="4mRvNnftn52dOlmP8N3KAT4hGjKFlHA2JDLhFrauiq5JUMueeEC7HErDK2eDp9m6ZCEesGAXhkJyqhDxdugZaQ==" saltValue="axGtEaVU0vv4A1RHdc7oCg==" spinCount="100000" sheet="1" objects="1" scenarios="1"/>
  <mergeCells count="68">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 ref="A42:I42"/>
    <mergeCell ref="A41:F41"/>
    <mergeCell ref="A40:F40"/>
    <mergeCell ref="A39:F39"/>
    <mergeCell ref="A34:F34"/>
    <mergeCell ref="A46:F46"/>
    <mergeCell ref="A47:F47"/>
    <mergeCell ref="A48:F48"/>
    <mergeCell ref="A43:F43"/>
    <mergeCell ref="A44:F44"/>
    <mergeCell ref="A45:F45"/>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33:F33"/>
    <mergeCell ref="A13:F13"/>
    <mergeCell ref="A14:F14"/>
    <mergeCell ref="A15:F15"/>
    <mergeCell ref="A16:F16"/>
    <mergeCell ref="A17:F17"/>
    <mergeCell ref="A30:F30"/>
    <mergeCell ref="A23:F23"/>
    <mergeCell ref="A24:F24"/>
    <mergeCell ref="A31:F31"/>
    <mergeCell ref="A32:F32"/>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s>
  <dataValidations count="8">
    <dataValidation type="whole" operator="greaterThanOrEqual" allowBlank="1" showInputMessage="1" showErrorMessage="1" errorTitle="Pogrešan unos" error="Mogu se unijeti samo cjelobrojne pozitivne vrijednosti."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Pogrešan unos" error="Mogu se unijeti samo cjelobrojne pozitivne ili negativne vrijednosti."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Pogrešan unos" error="Mogu se unijeti samo cjelobrojne vrijednosti."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greaterThanOrEqual" allowBlank="1" showInputMessage="1" showErrorMessage="1" errorTitle="Nedopušten upis" error="Dopušten je upis samo pozitivnih cjelobrojnih vrijednosti ili nule" sqref="H23:I25">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43:I68 H12:I19 H26:H30 I26:I29 H22:I22">
      <formula1>999999999</formula1>
    </dataValidation>
    <dataValidation type="whole" operator="greaterThanOrEqual" allowBlank="1" showInputMessage="1" showErrorMessage="1" errorTitle="Nedopušten upis" error="Dopušten je upis samo pozitivnih cjelobrojnih vrijednosti ili nule." sqref="H20:I21 I30:I39 H31:H39">
      <formula1>0</formula1>
    </dataValidation>
    <dataValidation operator="greaterThanOrEqual" allowBlank="1" showInputMessage="1" showErrorMessage="1" errorTitle="Nedopušten upis" error="Dopušten je upis samo pozitivnih cjelobrojnih vrijednosti ili nule." sqref="H40:I41"/>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Normal="100" zoomScaleSheetLayoutView="110" workbookViewId="0">
      <selection activeCell="L11" sqref="L11"/>
    </sheetView>
  </sheetViews>
  <sheetFormatPr defaultRowHeight="12.75" x14ac:dyDescent="0.2"/>
  <cols>
    <col min="1" max="7" width="9.140625" style="11"/>
    <col min="8" max="8" width="9.85546875" style="45" customWidth="1"/>
    <col min="9" max="9" width="12" style="45"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09" t="s">
        <v>182</v>
      </c>
      <c r="B1" s="231"/>
      <c r="C1" s="231"/>
      <c r="D1" s="231"/>
      <c r="E1" s="231"/>
      <c r="F1" s="231"/>
      <c r="G1" s="231"/>
      <c r="H1" s="231"/>
    </row>
    <row r="2" spans="1:9" ht="12.75" customHeight="1" x14ac:dyDescent="0.2">
      <c r="A2" s="208" t="s">
        <v>281</v>
      </c>
      <c r="B2" s="190"/>
      <c r="C2" s="190"/>
      <c r="D2" s="190"/>
      <c r="E2" s="190"/>
      <c r="F2" s="190"/>
      <c r="G2" s="190"/>
      <c r="H2" s="190"/>
    </row>
    <row r="3" spans="1:9" x14ac:dyDescent="0.2">
      <c r="A3" s="234" t="s">
        <v>12</v>
      </c>
      <c r="B3" s="235"/>
      <c r="C3" s="235"/>
      <c r="D3" s="235"/>
      <c r="E3" s="235"/>
      <c r="F3" s="235"/>
      <c r="G3" s="235"/>
      <c r="H3" s="235"/>
      <c r="I3" s="202"/>
    </row>
    <row r="4" spans="1:9" x14ac:dyDescent="0.2">
      <c r="A4" s="239" t="s">
        <v>279</v>
      </c>
      <c r="B4" s="198"/>
      <c r="C4" s="198"/>
      <c r="D4" s="198"/>
      <c r="E4" s="198"/>
      <c r="F4" s="198"/>
      <c r="G4" s="198"/>
      <c r="H4" s="198"/>
      <c r="I4" s="199"/>
    </row>
    <row r="5" spans="1:9" ht="45" x14ac:dyDescent="0.2">
      <c r="A5" s="232" t="s">
        <v>2</v>
      </c>
      <c r="B5" s="233"/>
      <c r="C5" s="233"/>
      <c r="D5" s="233"/>
      <c r="E5" s="233"/>
      <c r="F5" s="233"/>
      <c r="G5" s="67" t="s">
        <v>6</v>
      </c>
      <c r="H5" s="15" t="s">
        <v>228</v>
      </c>
      <c r="I5" s="68" t="s">
        <v>231</v>
      </c>
    </row>
    <row r="6" spans="1:9" x14ac:dyDescent="0.2">
      <c r="A6" s="236">
        <v>1</v>
      </c>
      <c r="B6" s="233"/>
      <c r="C6" s="233"/>
      <c r="D6" s="233"/>
      <c r="E6" s="233"/>
      <c r="F6" s="233"/>
      <c r="G6" s="64">
        <v>2</v>
      </c>
      <c r="H6" s="15" t="s">
        <v>7</v>
      </c>
      <c r="I6" s="15" t="s">
        <v>8</v>
      </c>
    </row>
    <row r="7" spans="1:9" x14ac:dyDescent="0.2">
      <c r="A7" s="229" t="s">
        <v>136</v>
      </c>
      <c r="B7" s="230"/>
      <c r="C7" s="230"/>
      <c r="D7" s="230"/>
      <c r="E7" s="230"/>
      <c r="F7" s="230"/>
      <c r="G7" s="230"/>
      <c r="H7" s="230"/>
      <c r="I7" s="230"/>
    </row>
    <row r="8" spans="1:9" x14ac:dyDescent="0.2">
      <c r="A8" s="228" t="s">
        <v>129</v>
      </c>
      <c r="B8" s="228"/>
      <c r="C8" s="228"/>
      <c r="D8" s="228"/>
      <c r="E8" s="228"/>
      <c r="F8" s="228"/>
      <c r="G8" s="6">
        <v>1</v>
      </c>
      <c r="H8" s="69">
        <v>0</v>
      </c>
      <c r="I8" s="69">
        <v>0</v>
      </c>
    </row>
    <row r="9" spans="1:9" x14ac:dyDescent="0.2">
      <c r="A9" s="228" t="s">
        <v>130</v>
      </c>
      <c r="B9" s="228"/>
      <c r="C9" s="228"/>
      <c r="D9" s="228"/>
      <c r="E9" s="228"/>
      <c r="F9" s="228"/>
      <c r="G9" s="6">
        <v>2</v>
      </c>
      <c r="H9" s="69">
        <v>0</v>
      </c>
      <c r="I9" s="69">
        <v>0</v>
      </c>
    </row>
    <row r="10" spans="1:9" x14ac:dyDescent="0.2">
      <c r="A10" s="228" t="s">
        <v>131</v>
      </c>
      <c r="B10" s="228"/>
      <c r="C10" s="228"/>
      <c r="D10" s="228"/>
      <c r="E10" s="228"/>
      <c r="F10" s="228"/>
      <c r="G10" s="6">
        <v>3</v>
      </c>
      <c r="H10" s="69">
        <v>0</v>
      </c>
      <c r="I10" s="69">
        <v>0</v>
      </c>
    </row>
    <row r="11" spans="1:9" x14ac:dyDescent="0.2">
      <c r="A11" s="228" t="s">
        <v>132</v>
      </c>
      <c r="B11" s="228"/>
      <c r="C11" s="228"/>
      <c r="D11" s="228"/>
      <c r="E11" s="228"/>
      <c r="F11" s="228"/>
      <c r="G11" s="6">
        <v>4</v>
      </c>
      <c r="H11" s="69">
        <v>0</v>
      </c>
      <c r="I11" s="69">
        <v>0</v>
      </c>
    </row>
    <row r="12" spans="1:9" x14ac:dyDescent="0.2">
      <c r="A12" s="228" t="s">
        <v>133</v>
      </c>
      <c r="B12" s="228"/>
      <c r="C12" s="228"/>
      <c r="D12" s="228"/>
      <c r="E12" s="228"/>
      <c r="F12" s="228"/>
      <c r="G12" s="6">
        <v>5</v>
      </c>
      <c r="H12" s="69">
        <v>0</v>
      </c>
      <c r="I12" s="69">
        <v>0</v>
      </c>
    </row>
    <row r="13" spans="1:9" ht="22.5" customHeight="1" x14ac:dyDescent="0.2">
      <c r="A13" s="228" t="s">
        <v>153</v>
      </c>
      <c r="B13" s="228"/>
      <c r="C13" s="228"/>
      <c r="D13" s="228"/>
      <c r="E13" s="228"/>
      <c r="F13" s="228"/>
      <c r="G13" s="6">
        <v>6</v>
      </c>
      <c r="H13" s="69">
        <v>0</v>
      </c>
      <c r="I13" s="69">
        <v>0</v>
      </c>
    </row>
    <row r="14" spans="1:9" x14ac:dyDescent="0.2">
      <c r="A14" s="228" t="s">
        <v>134</v>
      </c>
      <c r="B14" s="228"/>
      <c r="C14" s="228"/>
      <c r="D14" s="228"/>
      <c r="E14" s="228"/>
      <c r="F14" s="228"/>
      <c r="G14" s="6">
        <v>7</v>
      </c>
      <c r="H14" s="69">
        <v>0</v>
      </c>
      <c r="I14" s="69">
        <v>0</v>
      </c>
    </row>
    <row r="15" spans="1:9" x14ac:dyDescent="0.2">
      <c r="A15" s="228" t="s">
        <v>135</v>
      </c>
      <c r="B15" s="228"/>
      <c r="C15" s="228"/>
      <c r="D15" s="228"/>
      <c r="E15" s="228"/>
      <c r="F15" s="228"/>
      <c r="G15" s="6">
        <v>8</v>
      </c>
      <c r="H15" s="69">
        <v>0</v>
      </c>
      <c r="I15" s="69">
        <v>0</v>
      </c>
    </row>
    <row r="16" spans="1:9" x14ac:dyDescent="0.2">
      <c r="A16" s="229" t="s">
        <v>137</v>
      </c>
      <c r="B16" s="230"/>
      <c r="C16" s="230"/>
      <c r="D16" s="230"/>
      <c r="E16" s="230"/>
      <c r="F16" s="230"/>
      <c r="G16" s="230"/>
      <c r="H16" s="230"/>
      <c r="I16" s="230"/>
    </row>
    <row r="17" spans="1:9" x14ac:dyDescent="0.2">
      <c r="A17" s="228" t="s">
        <v>138</v>
      </c>
      <c r="B17" s="228"/>
      <c r="C17" s="228"/>
      <c r="D17" s="228"/>
      <c r="E17" s="228"/>
      <c r="F17" s="228"/>
      <c r="G17" s="6">
        <v>9</v>
      </c>
      <c r="H17" s="69">
        <v>1285336957</v>
      </c>
      <c r="I17" s="69">
        <v>2366942178</v>
      </c>
    </row>
    <row r="18" spans="1:9" x14ac:dyDescent="0.2">
      <c r="A18" s="228" t="s">
        <v>139</v>
      </c>
      <c r="B18" s="228"/>
      <c r="C18" s="228"/>
      <c r="D18" s="228"/>
      <c r="E18" s="228"/>
      <c r="F18" s="228"/>
      <c r="G18" s="6"/>
      <c r="H18" s="69">
        <v>0</v>
      </c>
      <c r="I18" s="69">
        <v>0</v>
      </c>
    </row>
    <row r="19" spans="1:9" x14ac:dyDescent="0.2">
      <c r="A19" s="228" t="s">
        <v>140</v>
      </c>
      <c r="B19" s="228"/>
      <c r="C19" s="228"/>
      <c r="D19" s="228"/>
      <c r="E19" s="228"/>
      <c r="F19" s="228"/>
      <c r="G19" s="6">
        <v>10</v>
      </c>
      <c r="H19" s="69">
        <v>1505423007</v>
      </c>
      <c r="I19" s="69">
        <v>646188049</v>
      </c>
    </row>
    <row r="20" spans="1:9" x14ac:dyDescent="0.2">
      <c r="A20" s="228" t="s">
        <v>141</v>
      </c>
      <c r="B20" s="228"/>
      <c r="C20" s="228"/>
      <c r="D20" s="228"/>
      <c r="E20" s="228"/>
      <c r="F20" s="228"/>
      <c r="G20" s="6">
        <v>11</v>
      </c>
      <c r="H20" s="69">
        <v>375018576</v>
      </c>
      <c r="I20" s="69">
        <v>421806585</v>
      </c>
    </row>
    <row r="21" spans="1:9" ht="23.25" customHeight="1" x14ac:dyDescent="0.2">
      <c r="A21" s="228" t="s">
        <v>142</v>
      </c>
      <c r="B21" s="228"/>
      <c r="C21" s="228"/>
      <c r="D21" s="228"/>
      <c r="E21" s="228"/>
      <c r="F21" s="228"/>
      <c r="G21" s="6">
        <v>12</v>
      </c>
      <c r="H21" s="69">
        <v>370954976</v>
      </c>
      <c r="I21" s="69">
        <v>-13138040</v>
      </c>
    </row>
    <row r="22" spans="1:9" x14ac:dyDescent="0.2">
      <c r="A22" s="228" t="s">
        <v>143</v>
      </c>
      <c r="B22" s="228"/>
      <c r="C22" s="228"/>
      <c r="D22" s="228"/>
      <c r="E22" s="228"/>
      <c r="F22" s="228"/>
      <c r="G22" s="6">
        <v>13</v>
      </c>
      <c r="H22" s="69">
        <v>-47929386</v>
      </c>
      <c r="I22" s="69">
        <v>-26700905</v>
      </c>
    </row>
    <row r="23" spans="1:9" x14ac:dyDescent="0.2">
      <c r="A23" s="228" t="s">
        <v>144</v>
      </c>
      <c r="B23" s="228"/>
      <c r="C23" s="228"/>
      <c r="D23" s="228"/>
      <c r="E23" s="228"/>
      <c r="F23" s="228"/>
      <c r="G23" s="6">
        <v>14</v>
      </c>
      <c r="H23" s="69">
        <v>-3387738864</v>
      </c>
      <c r="I23" s="69">
        <v>-3482132425</v>
      </c>
    </row>
    <row r="24" spans="1:9" x14ac:dyDescent="0.2">
      <c r="A24" s="229" t="s">
        <v>145</v>
      </c>
      <c r="B24" s="230"/>
      <c r="C24" s="230"/>
      <c r="D24" s="230"/>
      <c r="E24" s="230"/>
      <c r="F24" s="230"/>
      <c r="G24" s="230"/>
      <c r="H24" s="230"/>
      <c r="I24" s="230"/>
    </row>
    <row r="25" spans="1:9" x14ac:dyDescent="0.2">
      <c r="A25" s="228" t="s">
        <v>146</v>
      </c>
      <c r="B25" s="228"/>
      <c r="C25" s="228"/>
      <c r="D25" s="228"/>
      <c r="E25" s="228"/>
      <c r="F25" s="228"/>
      <c r="G25" s="6">
        <v>15</v>
      </c>
      <c r="H25" s="69">
        <v>-201493528</v>
      </c>
      <c r="I25" s="69">
        <v>-155655984</v>
      </c>
    </row>
    <row r="26" spans="1:9" x14ac:dyDescent="0.2">
      <c r="A26" s="228" t="s">
        <v>147</v>
      </c>
      <c r="B26" s="228"/>
      <c r="C26" s="228"/>
      <c r="D26" s="228"/>
      <c r="E26" s="228"/>
      <c r="F26" s="228"/>
      <c r="G26" s="6">
        <v>16</v>
      </c>
      <c r="H26" s="69">
        <v>3741564198</v>
      </c>
      <c r="I26" s="69">
        <v>-331125397</v>
      </c>
    </row>
    <row r="27" spans="1:9" x14ac:dyDescent="0.2">
      <c r="A27" s="228" t="s">
        <v>148</v>
      </c>
      <c r="B27" s="228"/>
      <c r="C27" s="228"/>
      <c r="D27" s="228"/>
      <c r="E27" s="228"/>
      <c r="F27" s="228"/>
      <c r="G27" s="6">
        <v>17</v>
      </c>
      <c r="H27" s="69">
        <v>991460771</v>
      </c>
      <c r="I27" s="69">
        <v>-5189616262</v>
      </c>
    </row>
    <row r="28" spans="1:9" ht="25.5" customHeight="1" x14ac:dyDescent="0.2">
      <c r="A28" s="228" t="s">
        <v>149</v>
      </c>
      <c r="B28" s="228"/>
      <c r="C28" s="228"/>
      <c r="D28" s="228"/>
      <c r="E28" s="228"/>
      <c r="F28" s="228"/>
      <c r="G28" s="6">
        <v>18</v>
      </c>
      <c r="H28" s="69">
        <v>-1376757659</v>
      </c>
      <c r="I28" s="69">
        <v>-1406356752</v>
      </c>
    </row>
    <row r="29" spans="1:9" ht="23.25" customHeight="1" x14ac:dyDescent="0.2">
      <c r="A29" s="228" t="s">
        <v>150</v>
      </c>
      <c r="B29" s="228"/>
      <c r="C29" s="228"/>
      <c r="D29" s="228"/>
      <c r="E29" s="228"/>
      <c r="F29" s="228"/>
      <c r="G29" s="6">
        <v>19</v>
      </c>
      <c r="H29" s="69">
        <v>-74598206</v>
      </c>
      <c r="I29" s="69">
        <v>36723565</v>
      </c>
    </row>
    <row r="30" spans="1:9" ht="27.75" customHeight="1" x14ac:dyDescent="0.2">
      <c r="A30" s="228" t="s">
        <v>151</v>
      </c>
      <c r="B30" s="228"/>
      <c r="C30" s="228"/>
      <c r="D30" s="228"/>
      <c r="E30" s="228"/>
      <c r="F30" s="228"/>
      <c r="G30" s="6">
        <v>20</v>
      </c>
      <c r="H30" s="69">
        <v>1503426</v>
      </c>
      <c r="I30" s="69">
        <v>0</v>
      </c>
    </row>
    <row r="31" spans="1:9" ht="27.75" customHeight="1" x14ac:dyDescent="0.2">
      <c r="A31" s="228" t="s">
        <v>152</v>
      </c>
      <c r="B31" s="228"/>
      <c r="C31" s="228"/>
      <c r="D31" s="228"/>
      <c r="E31" s="228"/>
      <c r="F31" s="228"/>
      <c r="G31" s="6">
        <v>21</v>
      </c>
      <c r="H31" s="69">
        <v>0</v>
      </c>
      <c r="I31" s="69">
        <v>72268693</v>
      </c>
    </row>
    <row r="32" spans="1:9" ht="29.25" customHeight="1" x14ac:dyDescent="0.2">
      <c r="A32" s="228" t="s">
        <v>154</v>
      </c>
      <c r="B32" s="228"/>
      <c r="C32" s="228"/>
      <c r="D32" s="228"/>
      <c r="E32" s="228"/>
      <c r="F32" s="228"/>
      <c r="G32" s="6">
        <v>22</v>
      </c>
      <c r="H32" s="69">
        <v>0</v>
      </c>
      <c r="I32" s="69">
        <v>0</v>
      </c>
    </row>
    <row r="33" spans="1:9" x14ac:dyDescent="0.2">
      <c r="A33" s="228" t="s">
        <v>155</v>
      </c>
      <c r="B33" s="228"/>
      <c r="C33" s="228"/>
      <c r="D33" s="228"/>
      <c r="E33" s="228"/>
      <c r="F33" s="228"/>
      <c r="G33" s="6">
        <v>23</v>
      </c>
      <c r="H33" s="69">
        <v>-219283898</v>
      </c>
      <c r="I33" s="69">
        <v>465132238</v>
      </c>
    </row>
    <row r="34" spans="1:9" x14ac:dyDescent="0.2">
      <c r="A34" s="228" t="s">
        <v>156</v>
      </c>
      <c r="B34" s="228"/>
      <c r="C34" s="228"/>
      <c r="D34" s="228"/>
      <c r="E34" s="228"/>
      <c r="F34" s="228"/>
      <c r="G34" s="6">
        <v>24</v>
      </c>
      <c r="H34" s="69">
        <v>-2947960396</v>
      </c>
      <c r="I34" s="69">
        <v>7066971637</v>
      </c>
    </row>
    <row r="35" spans="1:9" x14ac:dyDescent="0.2">
      <c r="A35" s="228" t="s">
        <v>157</v>
      </c>
      <c r="B35" s="228"/>
      <c r="C35" s="228"/>
      <c r="D35" s="228"/>
      <c r="E35" s="228"/>
      <c r="F35" s="228"/>
      <c r="G35" s="6">
        <v>25</v>
      </c>
      <c r="H35" s="69">
        <v>7437149588</v>
      </c>
      <c r="I35" s="69">
        <v>6918889789</v>
      </c>
    </row>
    <row r="36" spans="1:9" x14ac:dyDescent="0.2">
      <c r="A36" s="228" t="s">
        <v>158</v>
      </c>
      <c r="B36" s="228"/>
      <c r="C36" s="228"/>
      <c r="D36" s="228"/>
      <c r="E36" s="228"/>
      <c r="F36" s="228"/>
      <c r="G36" s="6">
        <v>26</v>
      </c>
      <c r="H36" s="69">
        <v>1952610255</v>
      </c>
      <c r="I36" s="69">
        <v>1556364233</v>
      </c>
    </row>
    <row r="37" spans="1:9" x14ac:dyDescent="0.2">
      <c r="A37" s="228" t="s">
        <v>159</v>
      </c>
      <c r="B37" s="228"/>
      <c r="C37" s="228"/>
      <c r="D37" s="228"/>
      <c r="E37" s="228"/>
      <c r="F37" s="228"/>
      <c r="G37" s="6">
        <v>27</v>
      </c>
      <c r="H37" s="69">
        <v>-5069720361</v>
      </c>
      <c r="I37" s="69">
        <v>-3578459463</v>
      </c>
    </row>
    <row r="38" spans="1:9" x14ac:dyDescent="0.2">
      <c r="A38" s="228" t="s">
        <v>160</v>
      </c>
      <c r="B38" s="228"/>
      <c r="C38" s="228"/>
      <c r="D38" s="228"/>
      <c r="E38" s="228"/>
      <c r="F38" s="228"/>
      <c r="G38" s="6">
        <v>28</v>
      </c>
      <c r="H38" s="69">
        <v>39909</v>
      </c>
      <c r="I38" s="69">
        <v>0</v>
      </c>
    </row>
    <row r="39" spans="1:9" x14ac:dyDescent="0.2">
      <c r="A39" s="228" t="s">
        <v>161</v>
      </c>
      <c r="B39" s="228"/>
      <c r="C39" s="228"/>
      <c r="D39" s="228"/>
      <c r="E39" s="228"/>
      <c r="F39" s="228"/>
      <c r="G39" s="6">
        <v>29</v>
      </c>
      <c r="H39" s="69">
        <v>98506017</v>
      </c>
      <c r="I39" s="69">
        <v>210942527</v>
      </c>
    </row>
    <row r="40" spans="1:9" x14ac:dyDescent="0.2">
      <c r="A40" s="228" t="s">
        <v>162</v>
      </c>
      <c r="B40" s="228"/>
      <c r="C40" s="228"/>
      <c r="D40" s="228"/>
      <c r="E40" s="228"/>
      <c r="F40" s="228"/>
      <c r="G40" s="6">
        <v>30</v>
      </c>
      <c r="H40" s="69">
        <v>5087773564</v>
      </c>
      <c r="I40" s="69">
        <v>3861129976</v>
      </c>
    </row>
    <row r="41" spans="1:9" x14ac:dyDescent="0.2">
      <c r="A41" s="228" t="s">
        <v>163</v>
      </c>
      <c r="B41" s="228"/>
      <c r="C41" s="228"/>
      <c r="D41" s="228"/>
      <c r="E41" s="228"/>
      <c r="F41" s="228"/>
      <c r="G41" s="6">
        <v>31</v>
      </c>
      <c r="H41" s="69">
        <v>48430263</v>
      </c>
      <c r="I41" s="69">
        <v>57303423</v>
      </c>
    </row>
    <row r="42" spans="1:9" x14ac:dyDescent="0.2">
      <c r="A42" s="228" t="s">
        <v>164</v>
      </c>
      <c r="B42" s="228"/>
      <c r="C42" s="228"/>
      <c r="D42" s="228"/>
      <c r="E42" s="228"/>
      <c r="F42" s="228"/>
      <c r="G42" s="6">
        <v>32</v>
      </c>
      <c r="H42" s="69">
        <v>-2335005808</v>
      </c>
      <c r="I42" s="69">
        <v>-597115869</v>
      </c>
    </row>
    <row r="43" spans="1:9" x14ac:dyDescent="0.2">
      <c r="A43" s="228" t="s">
        <v>165</v>
      </c>
      <c r="B43" s="228"/>
      <c r="C43" s="228"/>
      <c r="D43" s="228"/>
      <c r="E43" s="228"/>
      <c r="F43" s="228"/>
      <c r="G43" s="6">
        <v>33</v>
      </c>
      <c r="H43" s="69">
        <v>-511463880</v>
      </c>
      <c r="I43" s="69">
        <v>-165537147</v>
      </c>
    </row>
    <row r="44" spans="1:9" ht="13.5" customHeight="1" x14ac:dyDescent="0.2">
      <c r="A44" s="240" t="s">
        <v>166</v>
      </c>
      <c r="B44" s="240"/>
      <c r="C44" s="240"/>
      <c r="D44" s="240"/>
      <c r="E44" s="240"/>
      <c r="F44" s="240"/>
      <c r="G44" s="6">
        <v>34</v>
      </c>
      <c r="H44" s="70">
        <f>SUM(H25:H43)+SUM(H17:H23)+SUM(H8:H15)</f>
        <v>6723819521</v>
      </c>
      <c r="I44" s="70">
        <f>SUM(I25:I43)+SUM(I17:I23)+SUM(I8:I15)</f>
        <v>8734824649</v>
      </c>
    </row>
    <row r="45" spans="1:9" x14ac:dyDescent="0.2">
      <c r="A45" s="229" t="s">
        <v>18</v>
      </c>
      <c r="B45" s="230"/>
      <c r="C45" s="230"/>
      <c r="D45" s="230"/>
      <c r="E45" s="230"/>
      <c r="F45" s="230"/>
      <c r="G45" s="230"/>
      <c r="H45" s="230"/>
      <c r="I45" s="230"/>
    </row>
    <row r="46" spans="1:9" ht="24.75" customHeight="1" x14ac:dyDescent="0.2">
      <c r="A46" s="228" t="s">
        <v>167</v>
      </c>
      <c r="B46" s="228"/>
      <c r="C46" s="228"/>
      <c r="D46" s="228"/>
      <c r="E46" s="228"/>
      <c r="F46" s="228"/>
      <c r="G46" s="6">
        <v>35</v>
      </c>
      <c r="H46" s="69">
        <v>-382693563</v>
      </c>
      <c r="I46" s="69">
        <v>-608736914</v>
      </c>
    </row>
    <row r="47" spans="1:9" ht="26.25" customHeight="1" x14ac:dyDescent="0.2">
      <c r="A47" s="228" t="s">
        <v>168</v>
      </c>
      <c r="B47" s="228"/>
      <c r="C47" s="228"/>
      <c r="D47" s="228"/>
      <c r="E47" s="228"/>
      <c r="F47" s="228"/>
      <c r="G47" s="6">
        <v>36</v>
      </c>
      <c r="H47" s="69">
        <v>0</v>
      </c>
      <c r="I47" s="69">
        <v>31825.839999999997</v>
      </c>
    </row>
    <row r="48" spans="1:9" ht="24" customHeight="1" x14ac:dyDescent="0.2">
      <c r="A48" s="228" t="s">
        <v>169</v>
      </c>
      <c r="B48" s="228"/>
      <c r="C48" s="228"/>
      <c r="D48" s="228"/>
      <c r="E48" s="228"/>
      <c r="F48" s="228"/>
      <c r="G48" s="6">
        <v>37</v>
      </c>
      <c r="H48" s="69">
        <v>34425</v>
      </c>
      <c r="I48" s="69">
        <v>-19214</v>
      </c>
    </row>
    <row r="49" spans="1:9" x14ac:dyDescent="0.2">
      <c r="A49" s="228" t="s">
        <v>170</v>
      </c>
      <c r="B49" s="228"/>
      <c r="C49" s="228"/>
      <c r="D49" s="228"/>
      <c r="E49" s="228"/>
      <c r="F49" s="228"/>
      <c r="G49" s="6">
        <v>38</v>
      </c>
      <c r="H49" s="69">
        <v>0</v>
      </c>
      <c r="I49" s="69">
        <v>0</v>
      </c>
    </row>
    <row r="50" spans="1:9" x14ac:dyDescent="0.2">
      <c r="A50" s="228" t="s">
        <v>171</v>
      </c>
      <c r="B50" s="228"/>
      <c r="C50" s="228"/>
      <c r="D50" s="228"/>
      <c r="E50" s="228"/>
      <c r="F50" s="228"/>
      <c r="G50" s="6">
        <v>39</v>
      </c>
      <c r="H50" s="69">
        <v>0</v>
      </c>
      <c r="I50" s="69">
        <v>0</v>
      </c>
    </row>
    <row r="51" spans="1:9" x14ac:dyDescent="0.2">
      <c r="A51" s="240" t="s">
        <v>172</v>
      </c>
      <c r="B51" s="240"/>
      <c r="C51" s="240"/>
      <c r="D51" s="240"/>
      <c r="E51" s="240"/>
      <c r="F51" s="240"/>
      <c r="G51" s="6">
        <v>40</v>
      </c>
      <c r="H51" s="70">
        <f>SUM(H46:H50)</f>
        <v>-382659138</v>
      </c>
      <c r="I51" s="70">
        <f>SUM(I46:I50)</f>
        <v>-608724302.15999997</v>
      </c>
    </row>
    <row r="52" spans="1:9" x14ac:dyDescent="0.2">
      <c r="A52" s="229" t="s">
        <v>19</v>
      </c>
      <c r="B52" s="230"/>
      <c r="C52" s="230"/>
      <c r="D52" s="230"/>
      <c r="E52" s="230"/>
      <c r="F52" s="230"/>
      <c r="G52" s="230"/>
      <c r="H52" s="230"/>
      <c r="I52" s="230"/>
    </row>
    <row r="53" spans="1:9" ht="23.25" customHeight="1" x14ac:dyDescent="0.2">
      <c r="A53" s="228" t="s">
        <v>173</v>
      </c>
      <c r="B53" s="228"/>
      <c r="C53" s="228"/>
      <c r="D53" s="228"/>
      <c r="E53" s="228"/>
      <c r="F53" s="228"/>
      <c r="G53" s="6">
        <v>41</v>
      </c>
      <c r="H53" s="69">
        <v>-897537092</v>
      </c>
      <c r="I53" s="69">
        <v>971645196</v>
      </c>
    </row>
    <row r="54" spans="1:9" x14ac:dyDescent="0.2">
      <c r="A54" s="228" t="s">
        <v>174</v>
      </c>
      <c r="B54" s="228"/>
      <c r="C54" s="228"/>
      <c r="D54" s="228"/>
      <c r="E54" s="228"/>
      <c r="F54" s="228"/>
      <c r="G54" s="6">
        <v>42</v>
      </c>
      <c r="H54" s="69">
        <v>794595</v>
      </c>
      <c r="I54" s="69">
        <v>-2</v>
      </c>
    </row>
    <row r="55" spans="1:9" x14ac:dyDescent="0.2">
      <c r="A55" s="238" t="s">
        <v>175</v>
      </c>
      <c r="B55" s="238"/>
      <c r="C55" s="238"/>
      <c r="D55" s="238"/>
      <c r="E55" s="238"/>
      <c r="F55" s="238"/>
      <c r="G55" s="6">
        <v>43</v>
      </c>
      <c r="H55" s="69">
        <v>0</v>
      </c>
      <c r="I55" s="69">
        <v>0</v>
      </c>
    </row>
    <row r="56" spans="1:9" x14ac:dyDescent="0.2">
      <c r="A56" s="238" t="s">
        <v>176</v>
      </c>
      <c r="B56" s="238"/>
      <c r="C56" s="238"/>
      <c r="D56" s="238"/>
      <c r="E56" s="238"/>
      <c r="F56" s="238"/>
      <c r="G56" s="6">
        <v>44</v>
      </c>
      <c r="H56" s="69">
        <v>0</v>
      </c>
      <c r="I56" s="69">
        <v>0</v>
      </c>
    </row>
    <row r="57" spans="1:9" x14ac:dyDescent="0.2">
      <c r="A57" s="228" t="s">
        <v>177</v>
      </c>
      <c r="B57" s="228"/>
      <c r="C57" s="228"/>
      <c r="D57" s="228"/>
      <c r="E57" s="228"/>
      <c r="F57" s="228"/>
      <c r="G57" s="6">
        <v>45</v>
      </c>
      <c r="H57" s="69">
        <v>-296384060</v>
      </c>
      <c r="I57" s="69">
        <v>-2271761569</v>
      </c>
    </row>
    <row r="58" spans="1:9" x14ac:dyDescent="0.2">
      <c r="A58" s="228" t="s">
        <v>178</v>
      </c>
      <c r="B58" s="228"/>
      <c r="C58" s="228"/>
      <c r="D58" s="228"/>
      <c r="E58" s="228"/>
      <c r="F58" s="228"/>
      <c r="G58" s="6">
        <v>46</v>
      </c>
      <c r="H58" s="69">
        <v>0</v>
      </c>
      <c r="I58" s="69">
        <v>0</v>
      </c>
    </row>
    <row r="59" spans="1:9" x14ac:dyDescent="0.2">
      <c r="A59" s="240" t="s">
        <v>180</v>
      </c>
      <c r="B59" s="228"/>
      <c r="C59" s="228"/>
      <c r="D59" s="228"/>
      <c r="E59" s="228"/>
      <c r="F59" s="228"/>
      <c r="G59" s="6">
        <v>47</v>
      </c>
      <c r="H59" s="70">
        <f>H53+H54+H55+H56+H57+H58</f>
        <v>-1193126557</v>
      </c>
      <c r="I59" s="70">
        <f>I53+I54+I55+I56+I57+I58</f>
        <v>-1300116375</v>
      </c>
    </row>
    <row r="60" spans="1:9" ht="25.5" customHeight="1" x14ac:dyDescent="0.2">
      <c r="A60" s="240" t="s">
        <v>179</v>
      </c>
      <c r="B60" s="240"/>
      <c r="C60" s="240"/>
      <c r="D60" s="240"/>
      <c r="E60" s="240"/>
      <c r="F60" s="240"/>
      <c r="G60" s="6">
        <v>48</v>
      </c>
      <c r="H60" s="70">
        <f>H44+H51+H59</f>
        <v>5148033826</v>
      </c>
      <c r="I60" s="70">
        <f>I44+I51+I59</f>
        <v>6825983971.8400002</v>
      </c>
    </row>
    <row r="61" spans="1:9" x14ac:dyDescent="0.2">
      <c r="A61" s="240" t="s">
        <v>229</v>
      </c>
      <c r="B61" s="228"/>
      <c r="C61" s="228"/>
      <c r="D61" s="228"/>
      <c r="E61" s="228"/>
      <c r="F61" s="228"/>
      <c r="G61" s="6">
        <v>49</v>
      </c>
      <c r="H61" s="71">
        <v>0</v>
      </c>
      <c r="I61" s="71">
        <v>0</v>
      </c>
    </row>
    <row r="62" spans="1:9" x14ac:dyDescent="0.2">
      <c r="A62" s="228" t="s">
        <v>181</v>
      </c>
      <c r="B62" s="228"/>
      <c r="C62" s="228"/>
      <c r="D62" s="228"/>
      <c r="E62" s="228"/>
      <c r="F62" s="228"/>
      <c r="G62" s="6">
        <v>50</v>
      </c>
      <c r="H62" s="71">
        <v>0</v>
      </c>
      <c r="I62" s="71">
        <v>0</v>
      </c>
    </row>
    <row r="63" spans="1:9" x14ac:dyDescent="0.2">
      <c r="A63" s="237" t="s">
        <v>230</v>
      </c>
      <c r="B63" s="238"/>
      <c r="C63" s="238"/>
      <c r="D63" s="238"/>
      <c r="E63" s="238"/>
      <c r="F63" s="238"/>
      <c r="G63" s="6">
        <v>51</v>
      </c>
      <c r="H63" s="70">
        <f>H60+H61+H62</f>
        <v>5148033826</v>
      </c>
      <c r="I63" s="70">
        <f>I60+I61+I62</f>
        <v>6825983971.8400002</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46:I51 H25:I44 H53:I63">
      <formula1>999999999</formula1>
    </dataValidation>
  </dataValidations>
  <pageMargins left="0.71" right="0.22"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topLeftCell="A7" zoomScale="120" zoomScaleNormal="120" zoomScaleSheetLayoutView="110" workbookViewId="0">
      <selection activeCell="P17" sqref="P17"/>
    </sheetView>
  </sheetViews>
  <sheetFormatPr defaultRowHeight="12.75" x14ac:dyDescent="0.2"/>
  <cols>
    <col min="1" max="2" width="9.140625" style="1"/>
    <col min="3" max="3" width="20.85546875" style="1" customWidth="1"/>
    <col min="4" max="4" width="9.140625" style="1"/>
    <col min="5" max="5" width="9.140625" style="52" customWidth="1"/>
    <col min="6" max="6" width="10.140625" style="52" customWidth="1"/>
    <col min="7" max="7" width="9.140625" style="52" customWidth="1"/>
    <col min="8" max="9" width="9.85546875" style="52" customWidth="1"/>
    <col min="10" max="15" width="9.140625" style="52" customWidth="1"/>
    <col min="16" max="16" width="10" style="52" customWidth="1"/>
    <col min="17" max="18" width="9.140625" style="52"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42" t="s">
        <v>9</v>
      </c>
      <c r="B1" s="243"/>
      <c r="C1" s="243"/>
      <c r="D1" s="243"/>
      <c r="E1" s="243"/>
      <c r="F1" s="243"/>
      <c r="G1" s="243"/>
      <c r="H1" s="243"/>
      <c r="I1" s="243"/>
      <c r="J1" s="51"/>
      <c r="K1" s="51"/>
      <c r="L1" s="51"/>
      <c r="M1" s="51"/>
      <c r="N1" s="51"/>
      <c r="O1" s="51"/>
    </row>
    <row r="2" spans="1:27" ht="15.75" x14ac:dyDescent="0.2">
      <c r="A2" s="2"/>
      <c r="B2" s="3"/>
      <c r="C2" s="244" t="s">
        <v>257</v>
      </c>
      <c r="D2" s="244"/>
      <c r="E2" s="53" t="s">
        <v>0</v>
      </c>
      <c r="F2" s="65">
        <v>43465</v>
      </c>
      <c r="G2" s="54"/>
      <c r="H2" s="54"/>
      <c r="I2" s="54"/>
      <c r="J2" s="55"/>
      <c r="K2" s="55"/>
      <c r="L2" s="55"/>
      <c r="M2" s="55"/>
      <c r="N2" s="55"/>
      <c r="O2" s="55"/>
      <c r="R2" s="56" t="s">
        <v>12</v>
      </c>
      <c r="AA2" s="4"/>
    </row>
    <row r="3" spans="1:27" ht="13.5" customHeight="1" x14ac:dyDescent="0.2">
      <c r="A3" s="245" t="s">
        <v>10</v>
      </c>
      <c r="B3" s="253"/>
      <c r="C3" s="253"/>
      <c r="D3" s="245" t="s">
        <v>3</v>
      </c>
      <c r="E3" s="251" t="s">
        <v>11</v>
      </c>
      <c r="F3" s="252"/>
      <c r="G3" s="252"/>
      <c r="H3" s="252"/>
      <c r="I3" s="252"/>
      <c r="J3" s="252"/>
      <c r="K3" s="252"/>
      <c r="L3" s="252"/>
      <c r="M3" s="252"/>
      <c r="N3" s="252"/>
      <c r="O3" s="252"/>
      <c r="P3" s="251" t="s">
        <v>20</v>
      </c>
      <c r="Q3" s="252"/>
      <c r="R3" s="251" t="s">
        <v>194</v>
      </c>
    </row>
    <row r="4" spans="1:27" ht="56.25" x14ac:dyDescent="0.2">
      <c r="A4" s="253"/>
      <c r="B4" s="253"/>
      <c r="C4" s="253"/>
      <c r="D4" s="246"/>
      <c r="E4" s="57" t="s">
        <v>16</v>
      </c>
      <c r="F4" s="57" t="s">
        <v>183</v>
      </c>
      <c r="G4" s="57" t="s">
        <v>184</v>
      </c>
      <c r="H4" s="57" t="s">
        <v>185</v>
      </c>
      <c r="I4" s="57" t="s">
        <v>186</v>
      </c>
      <c r="J4" s="58" t="s">
        <v>187</v>
      </c>
      <c r="K4" s="58" t="s">
        <v>188</v>
      </c>
      <c r="L4" s="58" t="s">
        <v>189</v>
      </c>
      <c r="M4" s="58" t="s">
        <v>190</v>
      </c>
      <c r="N4" s="58" t="s">
        <v>191</v>
      </c>
      <c r="O4" s="58" t="s">
        <v>192</v>
      </c>
      <c r="P4" s="57" t="s">
        <v>186</v>
      </c>
      <c r="Q4" s="57" t="s">
        <v>193</v>
      </c>
      <c r="R4" s="251"/>
    </row>
    <row r="5" spans="1:27" x14ac:dyDescent="0.2">
      <c r="A5" s="254">
        <v>1</v>
      </c>
      <c r="B5" s="254"/>
      <c r="C5" s="254"/>
      <c r="D5" s="5">
        <v>2</v>
      </c>
      <c r="E5" s="57" t="s">
        <v>7</v>
      </c>
      <c r="F5" s="59" t="s">
        <v>8</v>
      </c>
      <c r="G5" s="57" t="s">
        <v>215</v>
      </c>
      <c r="H5" s="59" t="s">
        <v>216</v>
      </c>
      <c r="I5" s="57" t="s">
        <v>217</v>
      </c>
      <c r="J5" s="59" t="s">
        <v>218</v>
      </c>
      <c r="K5" s="59" t="s">
        <v>219</v>
      </c>
      <c r="L5" s="59" t="s">
        <v>13</v>
      </c>
      <c r="M5" s="59" t="s">
        <v>220</v>
      </c>
      <c r="N5" s="59" t="s">
        <v>221</v>
      </c>
      <c r="O5" s="59" t="s">
        <v>222</v>
      </c>
      <c r="P5" s="57" t="s">
        <v>223</v>
      </c>
      <c r="Q5" s="57" t="s">
        <v>224</v>
      </c>
      <c r="R5" s="59" t="s">
        <v>225</v>
      </c>
    </row>
    <row r="6" spans="1:27" ht="12.75" customHeight="1" x14ac:dyDescent="0.2">
      <c r="A6" s="249" t="s">
        <v>195</v>
      </c>
      <c r="B6" s="250"/>
      <c r="C6" s="250"/>
      <c r="D6" s="6">
        <v>1</v>
      </c>
      <c r="E6" s="60">
        <v>6404839100</v>
      </c>
      <c r="F6" s="60">
        <v>3370004820</v>
      </c>
      <c r="G6" s="60">
        <v>0</v>
      </c>
      <c r="H6" s="60">
        <v>16233186</v>
      </c>
      <c r="I6" s="60">
        <v>295792568</v>
      </c>
      <c r="J6" s="60">
        <v>6369550610</v>
      </c>
      <c r="K6" s="60">
        <v>0</v>
      </c>
      <c r="L6" s="60">
        <v>590790822</v>
      </c>
      <c r="M6" s="60">
        <v>0</v>
      </c>
      <c r="N6" s="60">
        <v>1041182218</v>
      </c>
      <c r="O6" s="60">
        <v>0</v>
      </c>
      <c r="P6" s="60">
        <v>192731</v>
      </c>
      <c r="Q6" s="60">
        <v>22908016</v>
      </c>
      <c r="R6" s="61">
        <f>SUM(E6:Q6)</f>
        <v>18111494071</v>
      </c>
    </row>
    <row r="7" spans="1:27" ht="30" customHeight="1" x14ac:dyDescent="0.2">
      <c r="A7" s="247" t="s">
        <v>196</v>
      </c>
      <c r="B7" s="248"/>
      <c r="C7" s="248"/>
      <c r="D7" s="6">
        <v>2</v>
      </c>
      <c r="E7" s="60">
        <v>0</v>
      </c>
      <c r="F7" s="60">
        <v>133867618</v>
      </c>
      <c r="G7" s="60">
        <v>0</v>
      </c>
      <c r="H7" s="60">
        <v>0</v>
      </c>
      <c r="I7" s="60">
        <v>0</v>
      </c>
      <c r="J7" s="60">
        <v>0</v>
      </c>
      <c r="K7" s="60">
        <v>0</v>
      </c>
      <c r="L7" s="60">
        <v>-133867618</v>
      </c>
      <c r="M7" s="60">
        <v>0</v>
      </c>
      <c r="N7" s="60">
        <v>0</v>
      </c>
      <c r="O7" s="60">
        <v>0</v>
      </c>
      <c r="P7" s="60">
        <v>0</v>
      </c>
      <c r="Q7" s="60">
        <v>0</v>
      </c>
      <c r="R7" s="61">
        <f t="shared" ref="R7:R26" si="0">SUM(E7:Q7)</f>
        <v>0</v>
      </c>
    </row>
    <row r="8" spans="1:27" ht="27" customHeight="1" x14ac:dyDescent="0.2">
      <c r="A8" s="249" t="s">
        <v>197</v>
      </c>
      <c r="B8" s="250"/>
      <c r="C8" s="250"/>
      <c r="D8" s="6">
        <v>3</v>
      </c>
      <c r="E8" s="60">
        <v>0</v>
      </c>
      <c r="F8" s="60">
        <v>0</v>
      </c>
      <c r="G8" s="60">
        <v>0</v>
      </c>
      <c r="H8" s="60">
        <v>0</v>
      </c>
      <c r="I8" s="60">
        <v>-37008121</v>
      </c>
      <c r="J8" s="60">
        <v>-425151135</v>
      </c>
      <c r="K8" s="60">
        <v>0</v>
      </c>
      <c r="L8" s="60">
        <v>0</v>
      </c>
      <c r="M8" s="60">
        <v>0</v>
      </c>
      <c r="N8" s="60">
        <v>0</v>
      </c>
      <c r="O8" s="60">
        <v>0</v>
      </c>
      <c r="P8" s="60">
        <v>0</v>
      </c>
      <c r="Q8" s="60">
        <v>0</v>
      </c>
      <c r="R8" s="61">
        <f t="shared" si="0"/>
        <v>-462159256</v>
      </c>
    </row>
    <row r="9" spans="1:27" ht="18" customHeight="1" x14ac:dyDescent="0.2">
      <c r="A9" s="255" t="s">
        <v>198</v>
      </c>
      <c r="B9" s="255"/>
      <c r="C9" s="255"/>
      <c r="D9" s="7">
        <v>4</v>
      </c>
      <c r="E9" s="62">
        <f>E6+E7+E8</f>
        <v>6404839100</v>
      </c>
      <c r="F9" s="62">
        <f t="shared" ref="F9:Q9" si="1">F6+F7+F8</f>
        <v>3503872438</v>
      </c>
      <c r="G9" s="62">
        <f t="shared" si="1"/>
        <v>0</v>
      </c>
      <c r="H9" s="62">
        <f t="shared" si="1"/>
        <v>16233186</v>
      </c>
      <c r="I9" s="62">
        <f t="shared" si="1"/>
        <v>258784447</v>
      </c>
      <c r="J9" s="62">
        <f t="shared" si="1"/>
        <v>5944399475</v>
      </c>
      <c r="K9" s="62">
        <f t="shared" si="1"/>
        <v>0</v>
      </c>
      <c r="L9" s="62">
        <f t="shared" si="1"/>
        <v>456923204</v>
      </c>
      <c r="M9" s="62">
        <f t="shared" si="1"/>
        <v>0</v>
      </c>
      <c r="N9" s="62">
        <f t="shared" si="1"/>
        <v>1041182218</v>
      </c>
      <c r="O9" s="62">
        <f t="shared" si="1"/>
        <v>0</v>
      </c>
      <c r="P9" s="62">
        <f t="shared" si="1"/>
        <v>192731</v>
      </c>
      <c r="Q9" s="62">
        <f t="shared" si="1"/>
        <v>22908016</v>
      </c>
      <c r="R9" s="61">
        <f t="shared" si="0"/>
        <v>17649334815</v>
      </c>
    </row>
    <row r="10" spans="1:27" ht="33" customHeight="1" x14ac:dyDescent="0.2">
      <c r="A10" s="247" t="s">
        <v>199</v>
      </c>
      <c r="B10" s="248"/>
      <c r="C10" s="248"/>
      <c r="D10" s="6">
        <v>5</v>
      </c>
      <c r="E10" s="60">
        <v>0</v>
      </c>
      <c r="F10" s="60">
        <v>143888</v>
      </c>
      <c r="G10" s="60">
        <v>0</v>
      </c>
      <c r="H10" s="60">
        <v>0</v>
      </c>
      <c r="I10" s="60">
        <v>0</v>
      </c>
      <c r="J10" s="60">
        <v>0</v>
      </c>
      <c r="K10" s="60">
        <v>0</v>
      </c>
      <c r="L10" s="60">
        <v>0</v>
      </c>
      <c r="M10" s="60">
        <v>0</v>
      </c>
      <c r="N10" s="60">
        <v>0</v>
      </c>
      <c r="O10" s="60">
        <v>0</v>
      </c>
      <c r="P10" s="60">
        <v>0</v>
      </c>
      <c r="Q10" s="60">
        <v>0</v>
      </c>
      <c r="R10" s="61">
        <f t="shared" si="0"/>
        <v>143888</v>
      </c>
    </row>
    <row r="11" spans="1:27" ht="23.25" customHeight="1" x14ac:dyDescent="0.2">
      <c r="A11" s="247" t="s">
        <v>200</v>
      </c>
      <c r="B11" s="248"/>
      <c r="C11" s="248"/>
      <c r="D11" s="6">
        <v>6</v>
      </c>
      <c r="E11" s="60">
        <v>0</v>
      </c>
      <c r="F11" s="60">
        <v>0</v>
      </c>
      <c r="G11" s="60">
        <v>0</v>
      </c>
      <c r="H11" s="60">
        <v>0</v>
      </c>
      <c r="I11" s="60">
        <v>0</v>
      </c>
      <c r="J11" s="60">
        <v>0</v>
      </c>
      <c r="K11" s="60">
        <v>0</v>
      </c>
      <c r="L11" s="60">
        <v>0</v>
      </c>
      <c r="M11" s="60">
        <v>0</v>
      </c>
      <c r="N11" s="60">
        <v>0</v>
      </c>
      <c r="O11" s="60">
        <v>0</v>
      </c>
      <c r="P11" s="60">
        <v>0</v>
      </c>
      <c r="Q11" s="60">
        <v>0</v>
      </c>
      <c r="R11" s="61">
        <f t="shared" si="0"/>
        <v>0</v>
      </c>
    </row>
    <row r="12" spans="1:27" ht="27" customHeight="1" x14ac:dyDescent="0.2">
      <c r="A12" s="247" t="s">
        <v>201</v>
      </c>
      <c r="B12" s="248"/>
      <c r="C12" s="248"/>
      <c r="D12" s="6">
        <v>7</v>
      </c>
      <c r="E12" s="60">
        <v>0</v>
      </c>
      <c r="F12" s="60">
        <v>0</v>
      </c>
      <c r="G12" s="60">
        <v>0</v>
      </c>
      <c r="H12" s="60">
        <v>0</v>
      </c>
      <c r="I12" s="60">
        <v>0</v>
      </c>
      <c r="J12" s="60">
        <v>0</v>
      </c>
      <c r="K12" s="60">
        <v>0</v>
      </c>
      <c r="L12" s="60">
        <v>0</v>
      </c>
      <c r="M12" s="60">
        <v>0</v>
      </c>
      <c r="N12" s="60">
        <v>0</v>
      </c>
      <c r="O12" s="60">
        <v>0</v>
      </c>
      <c r="P12" s="60">
        <v>0</v>
      </c>
      <c r="Q12" s="60">
        <v>0</v>
      </c>
      <c r="R12" s="61">
        <f t="shared" si="0"/>
        <v>0</v>
      </c>
    </row>
    <row r="13" spans="1:27" ht="24.75" customHeight="1" x14ac:dyDescent="0.2">
      <c r="A13" s="249" t="s">
        <v>202</v>
      </c>
      <c r="B13" s="250"/>
      <c r="C13" s="250"/>
      <c r="D13" s="6">
        <v>8</v>
      </c>
      <c r="E13" s="60">
        <v>0</v>
      </c>
      <c r="F13" s="60">
        <v>0</v>
      </c>
      <c r="G13" s="60">
        <v>0</v>
      </c>
      <c r="H13" s="60">
        <v>0</v>
      </c>
      <c r="I13" s="60">
        <v>0</v>
      </c>
      <c r="J13" s="60">
        <v>0</v>
      </c>
      <c r="K13" s="60">
        <v>0</v>
      </c>
      <c r="L13" s="60">
        <v>0</v>
      </c>
      <c r="M13" s="60">
        <v>0</v>
      </c>
      <c r="N13" s="60">
        <v>0</v>
      </c>
      <c r="O13" s="60">
        <v>0</v>
      </c>
      <c r="P13" s="60">
        <v>0</v>
      </c>
      <c r="Q13" s="60">
        <v>0</v>
      </c>
      <c r="R13" s="61">
        <f t="shared" si="0"/>
        <v>0</v>
      </c>
    </row>
    <row r="14" spans="1:27" ht="12.75" customHeight="1" x14ac:dyDescent="0.2">
      <c r="A14" s="247" t="s">
        <v>203</v>
      </c>
      <c r="B14" s="248"/>
      <c r="C14" s="248"/>
      <c r="D14" s="6">
        <v>9</v>
      </c>
      <c r="E14" s="60">
        <v>0</v>
      </c>
      <c r="F14" s="60">
        <v>0</v>
      </c>
      <c r="G14" s="60">
        <v>0</v>
      </c>
      <c r="H14" s="60">
        <v>0</v>
      </c>
      <c r="I14" s="60">
        <v>0</v>
      </c>
      <c r="J14" s="60">
        <v>0</v>
      </c>
      <c r="K14" s="60">
        <v>0</v>
      </c>
      <c r="L14" s="60">
        <v>0</v>
      </c>
      <c r="M14" s="60">
        <v>0</v>
      </c>
      <c r="N14" s="60">
        <v>0</v>
      </c>
      <c r="O14" s="60">
        <v>0</v>
      </c>
      <c r="P14" s="60">
        <v>0</v>
      </c>
      <c r="Q14" s="60">
        <v>0</v>
      </c>
      <c r="R14" s="61">
        <f t="shared" si="0"/>
        <v>0</v>
      </c>
    </row>
    <row r="15" spans="1:27" ht="24" customHeight="1" x14ac:dyDescent="0.2">
      <c r="A15" s="249" t="s">
        <v>204</v>
      </c>
      <c r="B15" s="250"/>
      <c r="C15" s="250"/>
      <c r="D15" s="6">
        <v>10</v>
      </c>
      <c r="E15" s="60">
        <v>0</v>
      </c>
      <c r="F15" s="60">
        <v>0</v>
      </c>
      <c r="G15" s="60">
        <v>0</v>
      </c>
      <c r="H15" s="60">
        <v>0</v>
      </c>
      <c r="I15" s="60">
        <v>0</v>
      </c>
      <c r="J15" s="60">
        <v>0</v>
      </c>
      <c r="K15" s="60">
        <v>0</v>
      </c>
      <c r="L15" s="60">
        <v>0</v>
      </c>
      <c r="M15" s="60">
        <v>0</v>
      </c>
      <c r="N15" s="60">
        <v>0</v>
      </c>
      <c r="O15" s="60">
        <v>0</v>
      </c>
      <c r="P15" s="60">
        <v>0</v>
      </c>
      <c r="Q15" s="60">
        <v>0</v>
      </c>
      <c r="R15" s="61">
        <f t="shared" si="0"/>
        <v>0</v>
      </c>
    </row>
    <row r="16" spans="1:27" ht="12.75" customHeight="1" x14ac:dyDescent="0.2">
      <c r="A16" s="247" t="s">
        <v>205</v>
      </c>
      <c r="B16" s="248"/>
      <c r="C16" s="248"/>
      <c r="D16" s="6">
        <v>11</v>
      </c>
      <c r="E16" s="60">
        <v>0</v>
      </c>
      <c r="F16" s="60">
        <v>0</v>
      </c>
      <c r="G16" s="60">
        <v>0</v>
      </c>
      <c r="H16" s="60">
        <v>0</v>
      </c>
      <c r="I16" s="60">
        <v>0</v>
      </c>
      <c r="J16" s="60">
        <v>-840280148</v>
      </c>
      <c r="K16" s="60">
        <v>0</v>
      </c>
      <c r="L16" s="60">
        <v>0</v>
      </c>
      <c r="M16" s="60">
        <v>0</v>
      </c>
      <c r="N16" s="60">
        <v>0</v>
      </c>
      <c r="O16" s="60">
        <v>0</v>
      </c>
      <c r="P16" s="60">
        <v>0</v>
      </c>
      <c r="Q16" s="60">
        <v>-1974778</v>
      </c>
      <c r="R16" s="61">
        <f t="shared" si="0"/>
        <v>-842254926</v>
      </c>
    </row>
    <row r="17" spans="1:18" ht="12.75" customHeight="1" x14ac:dyDescent="0.2">
      <c r="A17" s="247" t="s">
        <v>21</v>
      </c>
      <c r="B17" s="248"/>
      <c r="C17" s="248"/>
      <c r="D17" s="6">
        <v>12</v>
      </c>
      <c r="E17" s="60">
        <v>0</v>
      </c>
      <c r="F17" s="60">
        <v>0</v>
      </c>
      <c r="G17" s="60">
        <v>0</v>
      </c>
      <c r="H17" s="60">
        <v>0</v>
      </c>
      <c r="I17" s="60">
        <v>0</v>
      </c>
      <c r="J17" s="60">
        <v>0</v>
      </c>
      <c r="K17" s="60">
        <v>0</v>
      </c>
      <c r="L17" s="60">
        <v>0</v>
      </c>
      <c r="M17" s="60">
        <v>-52747146</v>
      </c>
      <c r="N17" s="60">
        <v>0</v>
      </c>
      <c r="O17" s="60">
        <v>0</v>
      </c>
      <c r="P17" s="60">
        <v>0</v>
      </c>
      <c r="Q17" s="60">
        <v>0</v>
      </c>
      <c r="R17" s="61">
        <f t="shared" si="0"/>
        <v>-52747146</v>
      </c>
    </row>
    <row r="18" spans="1:18" ht="12.75" customHeight="1" x14ac:dyDescent="0.2">
      <c r="A18" s="247" t="s">
        <v>206</v>
      </c>
      <c r="B18" s="248"/>
      <c r="C18" s="248"/>
      <c r="D18" s="6">
        <v>13</v>
      </c>
      <c r="E18" s="60">
        <v>0</v>
      </c>
      <c r="F18" s="60">
        <v>0</v>
      </c>
      <c r="G18" s="60">
        <v>0</v>
      </c>
      <c r="H18" s="60">
        <v>0</v>
      </c>
      <c r="I18" s="60">
        <v>0</v>
      </c>
      <c r="J18" s="60">
        <v>0</v>
      </c>
      <c r="K18" s="60">
        <v>0</v>
      </c>
      <c r="L18" s="60">
        <v>0</v>
      </c>
      <c r="M18" s="60">
        <v>16959643</v>
      </c>
      <c r="N18" s="60">
        <v>0</v>
      </c>
      <c r="O18" s="60">
        <v>0</v>
      </c>
      <c r="P18" s="60">
        <v>0</v>
      </c>
      <c r="Q18" s="60">
        <v>0</v>
      </c>
      <c r="R18" s="61">
        <f t="shared" si="0"/>
        <v>16959643</v>
      </c>
    </row>
    <row r="19" spans="1:18" ht="24" customHeight="1" x14ac:dyDescent="0.2">
      <c r="A19" s="247" t="s">
        <v>207</v>
      </c>
      <c r="B19" s="248"/>
      <c r="C19" s="248"/>
      <c r="D19" s="6">
        <v>14</v>
      </c>
      <c r="E19" s="60">
        <v>0</v>
      </c>
      <c r="F19" s="60">
        <v>0</v>
      </c>
      <c r="G19" s="60">
        <v>0</v>
      </c>
      <c r="H19" s="60">
        <v>0</v>
      </c>
      <c r="I19" s="60">
        <v>0</v>
      </c>
      <c r="J19" s="60">
        <v>0</v>
      </c>
      <c r="K19" s="60">
        <v>0</v>
      </c>
      <c r="L19" s="60">
        <v>0</v>
      </c>
      <c r="M19" s="60">
        <v>0</v>
      </c>
      <c r="N19" s="60">
        <v>0</v>
      </c>
      <c r="O19" s="60">
        <v>0</v>
      </c>
      <c r="P19" s="60">
        <v>0</v>
      </c>
      <c r="Q19" s="60">
        <v>0</v>
      </c>
      <c r="R19" s="61">
        <f t="shared" si="0"/>
        <v>0</v>
      </c>
    </row>
    <row r="20" spans="1:18" ht="24" customHeight="1" x14ac:dyDescent="0.2">
      <c r="A20" s="247" t="s">
        <v>208</v>
      </c>
      <c r="B20" s="248"/>
      <c r="C20" s="248"/>
      <c r="D20" s="6">
        <v>15</v>
      </c>
      <c r="E20" s="60">
        <v>0</v>
      </c>
      <c r="F20" s="60">
        <v>0</v>
      </c>
      <c r="G20" s="60">
        <v>0</v>
      </c>
      <c r="H20" s="60">
        <v>0</v>
      </c>
      <c r="I20" s="60">
        <v>0</v>
      </c>
      <c r="J20" s="60">
        <v>0</v>
      </c>
      <c r="K20" s="60">
        <v>0</v>
      </c>
      <c r="L20" s="60">
        <v>0</v>
      </c>
      <c r="M20" s="60">
        <v>0</v>
      </c>
      <c r="N20" s="60">
        <v>0</v>
      </c>
      <c r="O20" s="60">
        <v>0</v>
      </c>
      <c r="P20" s="60">
        <v>0</v>
      </c>
      <c r="Q20" s="60">
        <v>0</v>
      </c>
      <c r="R20" s="61">
        <f t="shared" si="0"/>
        <v>0</v>
      </c>
    </row>
    <row r="21" spans="1:18" ht="20.25" customHeight="1" x14ac:dyDescent="0.2">
      <c r="A21" s="249" t="s">
        <v>209</v>
      </c>
      <c r="B21" s="250"/>
      <c r="C21" s="250"/>
      <c r="D21" s="6">
        <v>16</v>
      </c>
      <c r="E21" s="60">
        <v>0</v>
      </c>
      <c r="F21" s="60">
        <v>0</v>
      </c>
      <c r="G21" s="60">
        <v>0</v>
      </c>
      <c r="H21" s="60">
        <v>0</v>
      </c>
      <c r="I21" s="60">
        <v>0</v>
      </c>
      <c r="J21" s="60">
        <v>1041182218</v>
      </c>
      <c r="K21" s="60">
        <v>0</v>
      </c>
      <c r="L21" s="60">
        <v>0</v>
      </c>
      <c r="M21" s="60">
        <v>0</v>
      </c>
      <c r="N21" s="60">
        <v>-1041182218</v>
      </c>
      <c r="O21" s="60">
        <v>0</v>
      </c>
      <c r="P21" s="60">
        <v>0</v>
      </c>
      <c r="Q21" s="60">
        <v>0</v>
      </c>
      <c r="R21" s="61">
        <f t="shared" si="0"/>
        <v>0</v>
      </c>
    </row>
    <row r="22" spans="1:18" ht="20.25" customHeight="1" x14ac:dyDescent="0.2">
      <c r="A22" s="249" t="s">
        <v>211</v>
      </c>
      <c r="B22" s="250"/>
      <c r="C22" s="250"/>
      <c r="D22" s="6">
        <v>17</v>
      </c>
      <c r="E22" s="60">
        <v>0</v>
      </c>
      <c r="F22" s="60">
        <v>0</v>
      </c>
      <c r="G22" s="60">
        <v>0</v>
      </c>
      <c r="H22" s="60">
        <v>-2593228</v>
      </c>
      <c r="I22" s="60">
        <v>0</v>
      </c>
      <c r="J22" s="60">
        <v>0</v>
      </c>
      <c r="K22" s="60">
        <v>0</v>
      </c>
      <c r="L22" s="60">
        <v>0</v>
      </c>
      <c r="M22" s="60">
        <v>0</v>
      </c>
      <c r="N22" s="60">
        <v>0</v>
      </c>
      <c r="O22" s="60">
        <v>0</v>
      </c>
      <c r="P22" s="60">
        <v>0</v>
      </c>
      <c r="Q22" s="60">
        <v>0</v>
      </c>
      <c r="R22" s="61">
        <f t="shared" si="0"/>
        <v>-2593228</v>
      </c>
    </row>
    <row r="23" spans="1:18" ht="20.25" customHeight="1" x14ac:dyDescent="0.2">
      <c r="A23" s="249" t="s">
        <v>212</v>
      </c>
      <c r="B23" s="250"/>
      <c r="C23" s="250"/>
      <c r="D23" s="6">
        <v>18</v>
      </c>
      <c r="E23" s="60">
        <v>0</v>
      </c>
      <c r="F23" s="60">
        <v>0</v>
      </c>
      <c r="G23" s="60">
        <v>0</v>
      </c>
      <c r="H23" s="60">
        <v>0</v>
      </c>
      <c r="I23" s="60">
        <v>0</v>
      </c>
      <c r="J23" s="60">
        <v>0</v>
      </c>
      <c r="K23" s="60">
        <v>0</v>
      </c>
      <c r="L23" s="60">
        <v>0</v>
      </c>
      <c r="M23" s="60">
        <v>0</v>
      </c>
      <c r="N23" s="60">
        <v>0</v>
      </c>
      <c r="O23" s="60">
        <v>0</v>
      </c>
      <c r="P23" s="60">
        <v>0</v>
      </c>
      <c r="Q23" s="60">
        <v>0</v>
      </c>
      <c r="R23" s="61">
        <f t="shared" si="0"/>
        <v>0</v>
      </c>
    </row>
    <row r="24" spans="1:18" ht="20.25" customHeight="1" x14ac:dyDescent="0.2">
      <c r="A24" s="249" t="s">
        <v>213</v>
      </c>
      <c r="B24" s="250"/>
      <c r="C24" s="250"/>
      <c r="D24" s="6">
        <v>19</v>
      </c>
      <c r="E24" s="60">
        <v>0</v>
      </c>
      <c r="F24" s="60">
        <v>0</v>
      </c>
      <c r="G24" s="60">
        <v>0</v>
      </c>
      <c r="H24" s="60">
        <v>0</v>
      </c>
      <c r="I24" s="60">
        <v>-23260267</v>
      </c>
      <c r="J24" s="60">
        <v>-35187886</v>
      </c>
      <c r="K24" s="60">
        <v>0</v>
      </c>
      <c r="L24" s="60">
        <v>0</v>
      </c>
      <c r="M24" s="60">
        <v>0</v>
      </c>
      <c r="N24" s="60">
        <v>2038298498</v>
      </c>
      <c r="O24" s="60">
        <v>0</v>
      </c>
      <c r="P24" s="60">
        <v>-250929</v>
      </c>
      <c r="Q24" s="60">
        <v>2764467</v>
      </c>
      <c r="R24" s="61">
        <f t="shared" si="0"/>
        <v>1982363883</v>
      </c>
    </row>
    <row r="25" spans="1:18" ht="20.25" customHeight="1" x14ac:dyDescent="0.2">
      <c r="A25" s="249" t="s">
        <v>210</v>
      </c>
      <c r="B25" s="250"/>
      <c r="C25" s="250"/>
      <c r="D25" s="6">
        <v>20</v>
      </c>
      <c r="E25" s="60">
        <v>0</v>
      </c>
      <c r="F25" s="60">
        <v>0</v>
      </c>
      <c r="G25" s="60">
        <v>0</v>
      </c>
      <c r="H25" s="60">
        <v>0</v>
      </c>
      <c r="I25" s="60">
        <v>0</v>
      </c>
      <c r="J25" s="60">
        <v>-4174006</v>
      </c>
      <c r="K25" s="60">
        <v>0</v>
      </c>
      <c r="L25" s="60">
        <v>4000000</v>
      </c>
      <c r="M25" s="60">
        <v>0</v>
      </c>
      <c r="N25" s="60">
        <v>0</v>
      </c>
      <c r="O25" s="60">
        <v>0</v>
      </c>
      <c r="P25" s="60">
        <v>0</v>
      </c>
      <c r="Q25" s="60">
        <v>-240279</v>
      </c>
      <c r="R25" s="61">
        <f t="shared" si="0"/>
        <v>-414285</v>
      </c>
    </row>
    <row r="26" spans="1:18" ht="21" customHeight="1" x14ac:dyDescent="0.2">
      <c r="A26" s="241" t="s">
        <v>214</v>
      </c>
      <c r="B26" s="241"/>
      <c r="C26" s="241"/>
      <c r="D26" s="7">
        <v>21</v>
      </c>
      <c r="E26" s="61">
        <f>SUM(E9:E25)</f>
        <v>6404839100</v>
      </c>
      <c r="F26" s="61">
        <f t="shared" ref="F26:Q26" si="2">SUM(F9:F25)</f>
        <v>3504016326</v>
      </c>
      <c r="G26" s="61">
        <f t="shared" si="2"/>
        <v>0</v>
      </c>
      <c r="H26" s="61">
        <f t="shared" si="2"/>
        <v>13639958</v>
      </c>
      <c r="I26" s="61">
        <f t="shared" si="2"/>
        <v>235524180</v>
      </c>
      <c r="J26" s="61">
        <f t="shared" si="2"/>
        <v>6105939653</v>
      </c>
      <c r="K26" s="61">
        <f t="shared" si="2"/>
        <v>0</v>
      </c>
      <c r="L26" s="61">
        <f t="shared" si="2"/>
        <v>460923204</v>
      </c>
      <c r="M26" s="61">
        <f t="shared" si="2"/>
        <v>-35787503</v>
      </c>
      <c r="N26" s="61">
        <f t="shared" si="2"/>
        <v>2038298498</v>
      </c>
      <c r="O26" s="61">
        <f t="shared" si="2"/>
        <v>0</v>
      </c>
      <c r="P26" s="61">
        <f t="shared" si="2"/>
        <v>-58198</v>
      </c>
      <c r="Q26" s="61">
        <f t="shared" si="2"/>
        <v>23457426</v>
      </c>
      <c r="R26" s="61">
        <f t="shared" si="0"/>
        <v>18750792644</v>
      </c>
    </row>
    <row r="27" spans="1:18" ht="21" customHeight="1" x14ac:dyDescent="0.2">
      <c r="A27" s="8"/>
      <c r="B27" s="9"/>
      <c r="C27" s="9"/>
      <c r="D27" s="10"/>
      <c r="E27" s="63"/>
      <c r="F27" s="63"/>
      <c r="G27" s="63"/>
      <c r="H27" s="63"/>
      <c r="I27" s="63"/>
      <c r="J27" s="63"/>
      <c r="K27" s="63"/>
      <c r="L27" s="63"/>
      <c r="M27" s="63"/>
      <c r="N27" s="63"/>
      <c r="O27" s="63"/>
      <c r="P27" s="63"/>
      <c r="Q27" s="63"/>
      <c r="R27" s="63"/>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13" sqref="M13"/>
    </sheetView>
  </sheetViews>
  <sheetFormatPr defaultRowHeight="12.75" x14ac:dyDescent="0.2"/>
  <sheetData>
    <row r="1" spans="1:10" ht="17.45" customHeight="1" x14ac:dyDescent="0.2">
      <c r="A1" s="256" t="s">
        <v>258</v>
      </c>
      <c r="B1" s="257"/>
      <c r="C1" s="257"/>
      <c r="D1" s="257"/>
      <c r="E1" s="257"/>
      <c r="F1" s="257"/>
      <c r="G1" s="257"/>
      <c r="H1" s="257"/>
      <c r="I1" s="257"/>
      <c r="J1" s="257"/>
    </row>
    <row r="2" spans="1:10" ht="17.45" customHeight="1" x14ac:dyDescent="0.2">
      <c r="A2" s="257"/>
      <c r="B2" s="257"/>
      <c r="C2" s="257"/>
      <c r="D2" s="257"/>
      <c r="E2" s="257"/>
      <c r="F2" s="257"/>
      <c r="G2" s="257"/>
      <c r="H2" s="257"/>
      <c r="I2" s="257"/>
      <c r="J2" s="257"/>
    </row>
    <row r="3" spans="1:10" ht="17.45" customHeight="1" x14ac:dyDescent="0.2">
      <c r="A3" s="257"/>
      <c r="B3" s="257"/>
      <c r="C3" s="257"/>
      <c r="D3" s="257"/>
      <c r="E3" s="257"/>
      <c r="F3" s="257"/>
      <c r="G3" s="257"/>
      <c r="H3" s="257"/>
      <c r="I3" s="257"/>
      <c r="J3" s="257"/>
    </row>
    <row r="4" spans="1:10" ht="17.45" customHeight="1" x14ac:dyDescent="0.2">
      <c r="A4" s="257"/>
      <c r="B4" s="257"/>
      <c r="C4" s="257"/>
      <c r="D4" s="257"/>
      <c r="E4" s="257"/>
      <c r="F4" s="257"/>
      <c r="G4" s="257"/>
      <c r="H4" s="257"/>
      <c r="I4" s="257"/>
      <c r="J4" s="257"/>
    </row>
    <row r="5" spans="1:10" ht="17.45" customHeight="1" x14ac:dyDescent="0.2">
      <c r="A5" s="257"/>
      <c r="B5" s="257"/>
      <c r="C5" s="257"/>
      <c r="D5" s="257"/>
      <c r="E5" s="257"/>
      <c r="F5" s="257"/>
      <c r="G5" s="257"/>
      <c r="H5" s="257"/>
      <c r="I5" s="257"/>
      <c r="J5" s="257"/>
    </row>
    <row r="6" spans="1:10" ht="17.45" customHeight="1" x14ac:dyDescent="0.2">
      <c r="A6" s="257"/>
      <c r="B6" s="257"/>
      <c r="C6" s="257"/>
      <c r="D6" s="257"/>
      <c r="E6" s="257"/>
      <c r="F6" s="257"/>
      <c r="G6" s="257"/>
      <c r="H6" s="257"/>
      <c r="I6" s="257"/>
      <c r="J6" s="257"/>
    </row>
    <row r="7" spans="1:10" ht="17.45" customHeight="1" x14ac:dyDescent="0.2">
      <c r="A7" s="257"/>
      <c r="B7" s="257"/>
      <c r="C7" s="257"/>
      <c r="D7" s="257"/>
      <c r="E7" s="257"/>
      <c r="F7" s="257"/>
      <c r="G7" s="257"/>
      <c r="H7" s="257"/>
      <c r="I7" s="257"/>
      <c r="J7" s="257"/>
    </row>
    <row r="8" spans="1:10" ht="17.45" customHeight="1" x14ac:dyDescent="0.2">
      <c r="A8" s="257"/>
      <c r="B8" s="257"/>
      <c r="C8" s="257"/>
      <c r="D8" s="257"/>
      <c r="E8" s="257"/>
      <c r="F8" s="257"/>
      <c r="G8" s="257"/>
      <c r="H8" s="257"/>
      <c r="I8" s="257"/>
      <c r="J8" s="257"/>
    </row>
    <row r="9" spans="1:10" ht="17.45" customHeight="1" x14ac:dyDescent="0.2">
      <c r="A9" s="257"/>
      <c r="B9" s="257"/>
      <c r="C9" s="257"/>
      <c r="D9" s="257"/>
      <c r="E9" s="257"/>
      <c r="F9" s="257"/>
      <c r="G9" s="257"/>
      <c r="H9" s="257"/>
      <c r="I9" s="257"/>
      <c r="J9" s="257"/>
    </row>
    <row r="10" spans="1:10" ht="17.45" customHeight="1" x14ac:dyDescent="0.2">
      <c r="A10" s="257"/>
      <c r="B10" s="257"/>
      <c r="C10" s="257"/>
      <c r="D10" s="257"/>
      <c r="E10" s="257"/>
      <c r="F10" s="257"/>
      <c r="G10" s="257"/>
      <c r="H10" s="257"/>
      <c r="I10" s="257"/>
      <c r="J10" s="257"/>
    </row>
    <row r="11" spans="1:10" ht="17.45" customHeight="1" x14ac:dyDescent="0.2">
      <c r="A11" s="257"/>
      <c r="B11" s="257"/>
      <c r="C11" s="257"/>
      <c r="D11" s="257"/>
      <c r="E11" s="257"/>
      <c r="F11" s="257"/>
      <c r="G11" s="257"/>
      <c r="H11" s="257"/>
      <c r="I11" s="257"/>
      <c r="J11" s="257"/>
    </row>
    <row r="12" spans="1:10" ht="17.45" customHeight="1" x14ac:dyDescent="0.2">
      <c r="A12" s="257"/>
      <c r="B12" s="257"/>
      <c r="C12" s="257"/>
      <c r="D12" s="257"/>
      <c r="E12" s="257"/>
      <c r="F12" s="257"/>
      <c r="G12" s="257"/>
      <c r="H12" s="257"/>
      <c r="I12" s="257"/>
      <c r="J12" s="257"/>
    </row>
    <row r="13" spans="1:10" ht="17.45" customHeight="1" x14ac:dyDescent="0.2">
      <c r="A13" s="257"/>
      <c r="B13" s="257"/>
      <c r="C13" s="257"/>
      <c r="D13" s="257"/>
      <c r="E13" s="257"/>
      <c r="F13" s="257"/>
      <c r="G13" s="257"/>
      <c r="H13" s="257"/>
      <c r="I13" s="257"/>
      <c r="J13" s="257"/>
    </row>
    <row r="14" spans="1:10" ht="17.45" customHeight="1" x14ac:dyDescent="0.2">
      <c r="A14" s="257"/>
      <c r="B14" s="257"/>
      <c r="C14" s="257"/>
      <c r="D14" s="257"/>
      <c r="E14" s="257"/>
      <c r="F14" s="257"/>
      <c r="G14" s="257"/>
      <c r="H14" s="257"/>
      <c r="I14" s="257"/>
      <c r="J14" s="257"/>
    </row>
    <row r="15" spans="1:10" ht="17.45" customHeight="1" x14ac:dyDescent="0.2">
      <c r="A15" s="257"/>
      <c r="B15" s="257"/>
      <c r="C15" s="257"/>
      <c r="D15" s="257"/>
      <c r="E15" s="257"/>
      <c r="F15" s="257"/>
      <c r="G15" s="257"/>
      <c r="H15" s="257"/>
      <c r="I15" s="257"/>
      <c r="J15" s="257"/>
    </row>
    <row r="16" spans="1:10" ht="17.45" customHeight="1" x14ac:dyDescent="0.2">
      <c r="A16" s="257"/>
      <c r="B16" s="257"/>
      <c r="C16" s="257"/>
      <c r="D16" s="257"/>
      <c r="E16" s="257"/>
      <c r="F16" s="257"/>
      <c r="G16" s="257"/>
      <c r="H16" s="257"/>
      <c r="I16" s="257"/>
      <c r="J16" s="257"/>
    </row>
    <row r="17" spans="1:10" ht="17.45" customHeight="1" x14ac:dyDescent="0.2">
      <c r="A17" s="257"/>
      <c r="B17" s="257"/>
      <c r="C17" s="257"/>
      <c r="D17" s="257"/>
      <c r="E17" s="257"/>
      <c r="F17" s="257"/>
      <c r="G17" s="257"/>
      <c r="H17" s="257"/>
      <c r="I17" s="257"/>
      <c r="J17" s="257"/>
    </row>
    <row r="18" spans="1:10" ht="17.45" customHeight="1" x14ac:dyDescent="0.2">
      <c r="A18" s="257"/>
      <c r="B18" s="257"/>
      <c r="C18" s="257"/>
      <c r="D18" s="257"/>
      <c r="E18" s="257"/>
      <c r="F18" s="257"/>
      <c r="G18" s="257"/>
      <c r="H18" s="257"/>
      <c r="I18" s="257"/>
      <c r="J18" s="257"/>
    </row>
    <row r="19" spans="1:10" ht="17.45" customHeight="1" x14ac:dyDescent="0.2">
      <c r="A19" s="257"/>
      <c r="B19" s="257"/>
      <c r="C19" s="257"/>
      <c r="D19" s="257"/>
      <c r="E19" s="257"/>
      <c r="F19" s="257"/>
      <c r="G19" s="257"/>
      <c r="H19" s="257"/>
      <c r="I19" s="257"/>
      <c r="J19" s="257"/>
    </row>
    <row r="20" spans="1:10" ht="17.45" customHeight="1" x14ac:dyDescent="0.2">
      <c r="A20" s="257"/>
      <c r="B20" s="257"/>
      <c r="C20" s="257"/>
      <c r="D20" s="257"/>
      <c r="E20" s="257"/>
      <c r="F20" s="257"/>
      <c r="G20" s="257"/>
      <c r="H20" s="257"/>
      <c r="I20" s="257"/>
      <c r="J20" s="257"/>
    </row>
    <row r="21" spans="1:10" ht="17.45" customHeight="1" x14ac:dyDescent="0.2">
      <c r="A21" s="257"/>
      <c r="B21" s="257"/>
      <c r="C21" s="257"/>
      <c r="D21" s="257"/>
      <c r="E21" s="257"/>
      <c r="F21" s="257"/>
      <c r="G21" s="257"/>
      <c r="H21" s="257"/>
      <c r="I21" s="257"/>
      <c r="J21" s="257"/>
    </row>
    <row r="22" spans="1:10" ht="17.45" customHeight="1" x14ac:dyDescent="0.2">
      <c r="A22" s="257"/>
      <c r="B22" s="257"/>
      <c r="C22" s="257"/>
      <c r="D22" s="257"/>
      <c r="E22" s="257"/>
      <c r="F22" s="257"/>
      <c r="G22" s="257"/>
      <c r="H22" s="257"/>
      <c r="I22" s="257"/>
      <c r="J22" s="257"/>
    </row>
    <row r="23" spans="1:10" ht="17.45" customHeight="1" x14ac:dyDescent="0.2">
      <c r="A23" s="257"/>
      <c r="B23" s="257"/>
      <c r="C23" s="257"/>
      <c r="D23" s="257"/>
      <c r="E23" s="257"/>
      <c r="F23" s="257"/>
      <c r="G23" s="257"/>
      <c r="H23" s="257"/>
      <c r="I23" s="257"/>
      <c r="J23" s="257"/>
    </row>
    <row r="24" spans="1:10" ht="17.45" customHeight="1" x14ac:dyDescent="0.2">
      <c r="A24" s="257"/>
      <c r="B24" s="257"/>
      <c r="C24" s="257"/>
      <c r="D24" s="257"/>
      <c r="E24" s="257"/>
      <c r="F24" s="257"/>
      <c r="G24" s="257"/>
      <c r="H24" s="257"/>
      <c r="I24" s="257"/>
      <c r="J24" s="257"/>
    </row>
    <row r="25" spans="1:10" ht="17.45" customHeight="1" x14ac:dyDescent="0.2">
      <c r="A25" s="257"/>
      <c r="B25" s="257"/>
      <c r="C25" s="257"/>
      <c r="D25" s="257"/>
      <c r="E25" s="257"/>
      <c r="F25" s="257"/>
      <c r="G25" s="257"/>
      <c r="H25" s="257"/>
      <c r="I25" s="257"/>
      <c r="J25" s="257"/>
    </row>
    <row r="26" spans="1:10" ht="17.45" customHeight="1" x14ac:dyDescent="0.2">
      <c r="A26" s="257"/>
      <c r="B26" s="257"/>
      <c r="C26" s="257"/>
      <c r="D26" s="257"/>
      <c r="E26" s="257"/>
      <c r="F26" s="257"/>
      <c r="G26" s="257"/>
      <c r="H26" s="257"/>
      <c r="I26" s="257"/>
      <c r="J26" s="257"/>
    </row>
    <row r="27" spans="1:10" ht="17.45" customHeight="1" x14ac:dyDescent="0.2">
      <c r="A27" s="257"/>
      <c r="B27" s="257"/>
      <c r="C27" s="257"/>
      <c r="D27" s="257"/>
      <c r="E27" s="257"/>
      <c r="F27" s="257"/>
      <c r="G27" s="257"/>
      <c r="H27" s="257"/>
      <c r="I27" s="257"/>
      <c r="J27" s="257"/>
    </row>
    <row r="28" spans="1:10" ht="17.45" customHeight="1" x14ac:dyDescent="0.2">
      <c r="A28" s="257"/>
      <c r="B28" s="257"/>
      <c r="C28" s="257"/>
      <c r="D28" s="257"/>
      <c r="E28" s="257"/>
      <c r="F28" s="257"/>
      <c r="G28" s="257"/>
      <c r="H28" s="257"/>
      <c r="I28" s="257"/>
      <c r="J28" s="257"/>
    </row>
    <row r="29" spans="1:10" ht="17.45" customHeight="1" x14ac:dyDescent="0.2">
      <c r="A29" s="257"/>
      <c r="B29" s="257"/>
      <c r="C29" s="257"/>
      <c r="D29" s="257"/>
      <c r="E29" s="257"/>
      <c r="F29" s="257"/>
      <c r="G29" s="257"/>
      <c r="H29" s="257"/>
      <c r="I29" s="257"/>
      <c r="J29" s="257"/>
    </row>
    <row r="30" spans="1:10" ht="17.45" customHeight="1" x14ac:dyDescent="0.2">
      <c r="A30" s="257"/>
      <c r="B30" s="257"/>
      <c r="C30" s="257"/>
      <c r="D30" s="257"/>
      <c r="E30" s="257"/>
      <c r="F30" s="257"/>
      <c r="G30" s="257"/>
      <c r="H30" s="257"/>
      <c r="I30" s="257"/>
      <c r="J30" s="25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86A9DD-29A5-4C22-837C-3492455EBA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www.w3.org/XML/1998/namespace"/>
    <ds:schemaRef ds:uri="http://schemas.openxmlformats.org/package/2006/metadata/core-properties"/>
    <ds:schemaRef ds:uri="http://purl.org/dc/dcmitype/"/>
    <ds:schemaRef ds:uri="22baa3bd-a2fa-4ea9-9ebb-3a9c6a55952b"/>
    <ds:schemaRef ds:uri="http://schemas.microsoft.com/office/2006/documentManagement/types"/>
    <ds:schemaRef ds:uri="d8745bc5-821e-4205-946a-621c2da728c8"/>
    <ds:schemaRef ds:uri="http://purl.org/dc/terms/"/>
    <ds:schemaRef ds:uri="http://schemas.microsoft.com/office/2006/metadata/properti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2018-11-30T08:29:05Z</cp:lastPrinted>
  <dcterms:created xsi:type="dcterms:W3CDTF">2008-10-17T11:51:54Z</dcterms:created>
  <dcterms:modified xsi:type="dcterms:W3CDTF">2019-03-05T10:18:54Z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