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35" windowWidth="15420" windowHeight="378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TIJEK'!$A$1:$K$49</definedName>
    <definedName name="_xlnm.Print_Area" localSheetId="4">'PROMJENE KAPITALA'!$A$1:$M$29</definedName>
    <definedName name="_xlnm.Print_Area" localSheetId="2">'RDG'!$A$1:$M$43</definedName>
  </definedNames>
  <calcPr fullCalcOnLoad="1"/>
</workbook>
</file>

<file path=xl/sharedStrings.xml><?xml version="1.0" encoding="utf-8"?>
<sst xmlns="http://schemas.openxmlformats.org/spreadsheetml/2006/main" count="407" uniqueCount="331">
  <si>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</si>
  <si>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</si>
  <si>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</si>
  <si>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</si>
  <si>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</si>
  <si>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</si>
  <si>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</si>
  <si>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</si>
  <si>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</si>
  <si>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</si>
  <si>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</si>
  <si>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</si>
  <si>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</si>
  <si>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</si>
  <si>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</si>
  <si>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</si>
  <si>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</si>
  <si>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</si>
  <si>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</si>
  <si>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</si>
  <si>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</si>
  <si>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</si>
  <si>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</si>
  <si>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</si>
  <si>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</si>
  <si>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</si>
  <si>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</si>
  <si>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</si>
  <si>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</si>
  <si>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</si>
  <si>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</si>
  <si>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</si>
  <si>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</si>
  <si>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</si>
  <si>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</si>
  <si>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</si>
  <si>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</si>
  <si>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</si>
  <si>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</si>
  <si>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</si>
  <si>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</si>
  <si>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</si>
  <si>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</si>
  <si>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</si>
  <si>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</si>
  <si>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</si>
  <si>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</si>
  <si>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</si>
  <si>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</si>
  <si>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</si>
  <si>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</si>
  <si>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</si>
  <si>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</si>
  <si>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</si>
  <si>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</si>
  <si>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</si>
  <si>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</si>
  <si>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</si>
  <si>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</si>
  <si>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</si>
  <si>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</si>
  <si>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</si>
  <si>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</si>
  <si>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</si>
  <si>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</si>
  <si>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</si>
  <si>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</si>
  <si>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</si>
  <si>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</si>
  <si>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</si>
  <si>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</si>
  <si>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</si>
  <si>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</si>
  <si>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</si>
  <si>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</si>
  <si>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</si>
  <si>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</si>
  <si>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</si>
  <si>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</si>
  <si>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</si>
  <si>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</si>
  <si>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</si>
  <si>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</si>
  <si>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</si>
  <si>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</si>
  <si>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</si>
  <si>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</si>
  <si>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</si>
  <si>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</si>
  <si>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</si>
  <si>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</si>
  <si>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</si>
  <si>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</si>
  <si>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</si>
  <si>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</si>
  <si>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</si>
  <si>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</si>
  <si>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</si>
  <si>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</si>
  <si>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</si>
  <si>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</si>
  <si>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</si>
  <si>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</si>
  <si>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</si>
  <si>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</si>
  <si>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</si>
  <si>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</si>
  <si>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</si>
  <si>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</si>
  <si>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</si>
  <si>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</si>
  <si>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</si>
  <si>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</si>
  <si>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</si>
  <si>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</si>
  <si>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</si>
  <si>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</si>
  <si>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</si>
  <si>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</si>
  <si>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</si>
  <si>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</si>
  <si>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</si>
  <si>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</si>
  <si>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</si>
  <si>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</si>
  <si>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</si>
  <si>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</si>
  <si>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</si>
  <si>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</si>
  <si>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</si>
  <si>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</si>
  <si>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</si>
  <si>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</si>
  <si>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</si>
  <si>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</si>
  <si>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</si>
  <si>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</si>
  <si>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</si>
  <si>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</si>
  <si>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</si>
  <si>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</si>
  <si>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</si>
  <si>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</si>
  <si>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</si>
  <si>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</si>
  <si>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</si>
  <si>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</si>
  <si>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</si>
  <si>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</si>
  <si>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</si>
  <si>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</si>
  <si>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</si>
  <si>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</si>
  <si>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</si>
  <si>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</si>
  <si>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</si>
  <si>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</si>
  <si>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</si>
  <si>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</si>
  <si>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</si>
  <si>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</si>
  <si>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</si>
  <si>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</si>
  <si>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</si>
  <si>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</si>
  <si>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</si>
  <si>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</si>
  <si>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</si>
  <si>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</si>
  <si>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</si>
  <si>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</si>
  <si>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</si>
  <si>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</si>
  <si>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</si>
  <si>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</si>
  <si>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</si>
  <si>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</si>
  <si>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</si>
  <si>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</si>
  <si>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</si>
  <si>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</si>
  <si>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</si>
  <si>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</si>
  <si>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</si>
  <si>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</si>
  <si>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</si>
  <si>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</si>
  <si>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</si>
  <si>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</si>
  <si>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</si>
  <si>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</si>
  <si>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</si>
  <si>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</si>
  <si>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</si>
  <si>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</si>
  <si>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</si>
  <si>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</si>
  <si>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</si>
  <si>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03234495</t>
  </si>
  <si>
    <t>080000014</t>
  </si>
  <si>
    <t>92963223473</t>
  </si>
  <si>
    <t>Zagrebačka banka d.d.</t>
  </si>
  <si>
    <t>Zagreb</t>
  </si>
  <si>
    <t>Paromlinska 2</t>
  </si>
  <si>
    <t>zaba@unicreditgroup.zaba.hr</t>
  </si>
  <si>
    <t>GRAD ZAGREB</t>
  </si>
  <si>
    <t>NE</t>
  </si>
  <si>
    <t>6419</t>
  </si>
  <si>
    <t>1.1.</t>
  </si>
  <si>
    <t>u kunama</t>
  </si>
  <si>
    <r>
      <t>1)</t>
    </r>
    <r>
      <rPr>
        <b/>
        <i/>
        <sz val="11"/>
        <color indexed="8"/>
        <rFont val="Times New Roman"/>
        <family val="1"/>
      </rPr>
      <t xml:space="preserve">         </t>
    </r>
    <r>
      <rPr>
        <b/>
        <i/>
        <sz val="11"/>
        <color indexed="8"/>
        <rFont val="Arial"/>
        <family val="2"/>
      </rPr>
      <t>GOTOVINA I DEPOZITI KOD HNB-a</t>
    </r>
  </si>
  <si>
    <t>Prethodno razdoblje
31.12.2009.</t>
  </si>
  <si>
    <t>Tekuće razdoblje
31.03.2010.</t>
  </si>
  <si>
    <t>Gotovina u blagajni</t>
  </si>
  <si>
    <t>Instrumenti u postupku naplate</t>
  </si>
  <si>
    <t>Tekući račun kod HNB-a</t>
  </si>
  <si>
    <t>Obvezna pričuva</t>
  </si>
  <si>
    <t xml:space="preserve">  - u kunama</t>
  </si>
  <si>
    <t xml:space="preserve">  - u stranoj valuti</t>
  </si>
  <si>
    <r>
      <t>2)</t>
    </r>
    <r>
      <rPr>
        <b/>
        <i/>
        <sz val="11"/>
        <color indexed="8"/>
        <rFont val="Times New Roman"/>
        <family val="1"/>
      </rPr>
      <t xml:space="preserve">         </t>
    </r>
    <r>
      <rPr>
        <b/>
        <i/>
        <sz val="11"/>
        <color indexed="8"/>
        <rFont val="Arial"/>
        <family val="2"/>
      </rPr>
      <t>DEPOZITI KOD BANKARSKIH INSTITUCIJA</t>
    </r>
  </si>
  <si>
    <t>Tekući računi kod drugih banaka</t>
  </si>
  <si>
    <t>Plasmani bankama</t>
  </si>
  <si>
    <t>Rezervacije za umanjenje vrijednosti</t>
  </si>
  <si>
    <t>Neto plasmani bankama</t>
  </si>
  <si>
    <r>
      <t>3)</t>
    </r>
    <r>
      <rPr>
        <b/>
        <i/>
        <sz val="11"/>
        <color indexed="8"/>
        <rFont val="Times New Roman"/>
        <family val="1"/>
      </rPr>
      <t xml:space="preserve">         </t>
    </r>
    <r>
      <rPr>
        <b/>
        <i/>
        <sz val="11"/>
        <color indexed="8"/>
        <rFont val="Arial"/>
        <family val="2"/>
      </rPr>
      <t>KREDITI FINANCIJSKIM INSTITUCIJAMA</t>
    </r>
  </si>
  <si>
    <t>Zajmovi bankama</t>
  </si>
  <si>
    <r>
      <t>4)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KREDITI OSTALIM KOMITENTIMA</t>
    </r>
  </si>
  <si>
    <t>Zamjenske obveznice</t>
  </si>
  <si>
    <t>Zajmovi i potraživanja od komitenata</t>
  </si>
  <si>
    <t xml:space="preserve">4.1.) Krediti ostalim komitenatima </t>
  </si>
  <si>
    <t>Pravne osobe</t>
  </si>
  <si>
    <t>Stanovništvo</t>
  </si>
  <si>
    <t>Ukupno bruto krediti</t>
  </si>
  <si>
    <t>Rezervacije za umanjenja vrijednosti</t>
  </si>
  <si>
    <t>Neto krediti ostalim komitentima</t>
  </si>
  <si>
    <t>5) TEMELJNI (UPISANI) KAPITAL</t>
  </si>
  <si>
    <t>Dionički kapital ( u tisućama kn)</t>
  </si>
  <si>
    <t xml:space="preserve">Broj redovnih dionica </t>
  </si>
  <si>
    <t>Nominalna vrijednost u kunama po dionici</t>
  </si>
  <si>
    <t>20.00</t>
  </si>
  <si>
    <t>Obične dionice nose glasačka prava na skupštinama dioničara, s tim da je potrebno imati minimalno jednu dionicu.</t>
  </si>
  <si>
    <t>5.1.) Dionička struktura Banke je sljedeća:</t>
  </si>
  <si>
    <t>% vlasništva</t>
  </si>
  <si>
    <t>UniCredit Bank Austria AG</t>
  </si>
  <si>
    <t>Allianz SE</t>
  </si>
  <si>
    <t>Ostali</t>
  </si>
  <si>
    <t>Sve dionice Banke kotiraju na Zagrebačkoj burzi. Na dan 31. ožujka 2010. cijena na Zagrebačkoj burzi iznosila je 255,11 kuna (31. prosinca 2009: 260 kuna) po dionici.</t>
  </si>
  <si>
    <t>6)  UZETI KREDITI</t>
  </si>
  <si>
    <t>Ukupno krediti od financijskih institucija</t>
  </si>
  <si>
    <t>Ostali krediti</t>
  </si>
  <si>
    <t>Ukupno uzeti krediti</t>
  </si>
  <si>
    <r>
      <t>7)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DEPOZITI</t>
    </r>
  </si>
  <si>
    <t>Pravne osobe i država</t>
  </si>
  <si>
    <t>Banke i ostale financijske institucije</t>
  </si>
  <si>
    <r>
      <t>8)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 xml:space="preserve"> PRIHODI OD KAMATA</t>
    </r>
  </si>
  <si>
    <t>8.1.  Analiza po proizvodima</t>
  </si>
  <si>
    <t>Krediti ostalim komitentima</t>
  </si>
  <si>
    <t>Dužničke vrijednosnice</t>
  </si>
  <si>
    <t>Depoziti kod Hrvatske narodne banke</t>
  </si>
  <si>
    <t>Krediti financijskim institucijama</t>
  </si>
  <si>
    <r>
      <t>9)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RASHODI OD KAMATA</t>
    </r>
  </si>
  <si>
    <t>9.1. Analiza po proizvodima</t>
  </si>
  <si>
    <t>Tekući računi i depoziti banaka</t>
  </si>
  <si>
    <t>Tekući računi i depoziti pravnih osoba i države</t>
  </si>
  <si>
    <t>Tekući računi i depoziti stanovništva</t>
  </si>
  <si>
    <t>Krediti od financijskih institucija i ostali krediti</t>
  </si>
  <si>
    <t>Izdani dužnički vrijednosni papiri</t>
  </si>
  <si>
    <r>
      <t>10)</t>
    </r>
    <r>
      <rPr>
        <b/>
        <i/>
        <sz val="11"/>
        <color indexed="8"/>
        <rFont val="Times New Roman"/>
        <family val="1"/>
      </rPr>
      <t xml:space="preserve">       </t>
    </r>
    <r>
      <rPr>
        <b/>
        <i/>
        <sz val="11"/>
        <color indexed="8"/>
        <rFont val="Arial"/>
        <family val="2"/>
      </rPr>
      <t>PRIHODI OD PROVIZIJA I NAKNADA</t>
    </r>
  </si>
  <si>
    <t>Provizije i naknade iz kreditnog poslovanja</t>
  </si>
  <si>
    <t>Provizije i naknade iz kartičnog poslovanja</t>
  </si>
  <si>
    <t>Provizije i naknade iz domaćeg platnog prometa</t>
  </si>
  <si>
    <t>Provizije i naknade iz platnog prometa</t>
  </si>
  <si>
    <t xml:space="preserve">  s inozemstvom</t>
  </si>
  <si>
    <t>Provizije i naknade iz garantnog poslovanja</t>
  </si>
  <si>
    <t>Provizije i naknade za upravljanje imovinom,</t>
  </si>
  <si>
    <t xml:space="preserve">  brokerske i konzultantske usluge</t>
  </si>
  <si>
    <t>Provizije i naknade iz ostalog poslovanja</t>
  </si>
  <si>
    <r>
      <t>11)</t>
    </r>
    <r>
      <rPr>
        <b/>
        <i/>
        <sz val="11"/>
        <color indexed="8"/>
        <rFont val="Times New Roman"/>
        <family val="1"/>
      </rPr>
      <t xml:space="preserve">       </t>
    </r>
    <r>
      <rPr>
        <b/>
        <i/>
        <sz val="11"/>
        <color indexed="8"/>
        <rFont val="Arial"/>
        <family val="2"/>
      </rPr>
      <t>TROŠKOVI PROVIZIJA I NAKNADA</t>
    </r>
  </si>
  <si>
    <r>
      <t>12)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DOBIT/GUBITAK OD ULAGANJA U PODRUŽNICE, PRIDRUŽENA DRUŠTVA I ZAJEDNIČKE POTHVATE</t>
    </r>
  </si>
  <si>
    <t>Dividende od pridruženih društava</t>
  </si>
  <si>
    <t>Dividende od podružnica</t>
  </si>
  <si>
    <r>
      <t>13)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 / GUBITAK OD AKTIVNOSTI TRGOVANJA</t>
    </r>
  </si>
  <si>
    <t>Neto dobit / gubitak od  trgovanja kamatnim</t>
  </si>
  <si>
    <t xml:space="preserve">  swapovima</t>
  </si>
  <si>
    <t>Neto gubitak od  trgovanja valutnim swapovima</t>
  </si>
  <si>
    <t>Neto dobit / gubitak od  trgovanja ostalim</t>
  </si>
  <si>
    <t xml:space="preserve">  derivativima</t>
  </si>
  <si>
    <t>Trgovački portfelj dužničkih vrijednosnica</t>
  </si>
  <si>
    <t>Vlasničke vrijednosnice koje se drže radi trgovanja</t>
  </si>
  <si>
    <r>
      <t>14)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 / GUBITAK OD AKTIVNOSTI U KATEGORIJI IMOVINE RASPOLOŽIVE ZA PRODAJU</t>
    </r>
  </si>
  <si>
    <t>Vlasničke vrijednosnice raspoložive za prodaju - realizirani dobitak</t>
  </si>
  <si>
    <r>
      <t>15)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DOBIT/GUBITAK OD TEČAJNIH RAZLIKA</t>
    </r>
  </si>
  <si>
    <t>Kupoprodaja valuta</t>
  </si>
  <si>
    <t>Neto dobitak/gubitak od tečajnih razlika nastalih</t>
  </si>
  <si>
    <t xml:space="preserve">  revalorizacijom monetarne imovine i obveza</t>
  </si>
  <si>
    <t>Neto dobitak /gubitak od FX forward transakcija</t>
  </si>
  <si>
    <r>
      <t>16)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OSTALI PRIHODI</t>
    </r>
  </si>
  <si>
    <t>Prihod od najamnine od ulaganja u nekretnine</t>
  </si>
  <si>
    <t>Dobit od prodaje nekretnina</t>
  </si>
  <si>
    <t>Naplaćena otpisana potraživanja</t>
  </si>
  <si>
    <t>Revalorizacija zamjenskih obveznica</t>
  </si>
  <si>
    <t xml:space="preserve">Ostali prihodi </t>
  </si>
  <si>
    <r>
      <t>17)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OSTALI TROŠKOVI</t>
    </r>
  </si>
  <si>
    <t>Troškovi osiguranja štednih uloga</t>
  </si>
  <si>
    <t>Državni doprinosi</t>
  </si>
  <si>
    <t>Ostali troškovi</t>
  </si>
  <si>
    <r>
      <t>18)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OPĆI ADMINISTRATIVNI TROŠKOVI I AMORTIZACIJA</t>
    </r>
  </si>
  <si>
    <t>Plaće i ostali troškovi osoblja</t>
  </si>
  <si>
    <t>Administrativni troškovi i troškovi marketinga</t>
  </si>
  <si>
    <t>Amortizacija</t>
  </si>
  <si>
    <r>
      <t>19)</t>
    </r>
    <r>
      <rPr>
        <b/>
        <i/>
        <sz val="11"/>
        <color indexed="8"/>
        <rFont val="Times New Roman"/>
        <family val="1"/>
      </rPr>
      <t xml:space="preserve">      </t>
    </r>
    <r>
      <rPr>
        <b/>
        <i/>
        <sz val="11"/>
        <color indexed="8"/>
        <rFont val="Arial"/>
        <family val="2"/>
      </rPr>
      <t>TROŠKOVI VRIJEDNOSNIH USKLAĐIVANJA I REZERVIRANJA ZA GUBITKE</t>
    </r>
  </si>
  <si>
    <t>Gubici od umanjenja vrijednosti kredita i</t>
  </si>
  <si>
    <t xml:space="preserve">  potraživanja od komitenata</t>
  </si>
  <si>
    <t>Rezerviranja za izvanbilančne izloženosti</t>
  </si>
  <si>
    <t>Rezerviranja za sudske sporove</t>
  </si>
  <si>
    <t>Gubitak od umanjenja vrijednosti nematerijalne imovine</t>
  </si>
  <si>
    <t>Trajno umanjenje dužničkih vrijednosnih papira u kategoriji imovine raspoložive za prodaju i imovine koja se drži do dospijeća</t>
  </si>
  <si>
    <t>Gubitak od umanjenja vrijednosti ostale imovine</t>
  </si>
  <si>
    <t>BILJEŠKE UZ FINANCIJSKE IZVJEŠTAJE</t>
  </si>
  <si>
    <t>Dužničke vrijednosnice raspoložive za prodaju - realizirani gubitak</t>
  </si>
  <si>
    <t>www.zaba.hr</t>
  </si>
  <si>
    <t>Jovanović Jadranka</t>
  </si>
  <si>
    <t>01/4801-599</t>
  </si>
  <si>
    <t>01/4810-383</t>
  </si>
  <si>
    <t>jadranka.jovanovic@unicreditgroup.zaba.hr</t>
  </si>
  <si>
    <t>Franjo Luković</t>
  </si>
  <si>
    <t>J) UKUPNO – PASIVA</t>
  </si>
  <si>
    <t>31.03.2010</t>
  </si>
  <si>
    <t>31.12.2009.</t>
  </si>
  <si>
    <t>31.03.2010.</t>
  </si>
  <si>
    <t>Prethodno razdoblje
31.03.2009.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</si>
</sst>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"/>
    <numFmt numFmtId="195" formatCode="#,##0.000"/>
    <numFmt numFmtId="196" formatCode="#,##0.0000"/>
  </numFmts>
  <fonts count="7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Alignment="1">
      <alignment vertical="top"/>
    </xf>
    <xf numFmtId="14" fontId="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7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vertical="top"/>
      <protection hidden="1"/>
    </xf>
    <xf numFmtId="3" fontId="7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7" fillId="34" borderId="12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49" fontId="7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left" vertical="top" indent="2"/>
      <protection hidden="1"/>
    </xf>
    <xf numFmtId="0" fontId="6" fillId="0" borderId="0" xfId="0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right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>
      <alignment/>
    </xf>
    <xf numFmtId="49" fontId="7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top"/>
      <protection hidden="1"/>
    </xf>
    <xf numFmtId="0" fontId="6" fillId="0" borderId="14" xfId="0" applyFont="1" applyBorder="1" applyAlignment="1">
      <alignment vertical="top"/>
    </xf>
    <xf numFmtId="0" fontId="6" fillId="0" borderId="0" xfId="0" applyFont="1" applyFill="1" applyBorder="1" applyAlignment="1" applyProtection="1">
      <alignment horizontal="right" vertical="top" wrapText="1"/>
      <protection hidden="1"/>
    </xf>
    <xf numFmtId="0" fontId="12" fillId="0" borderId="0" xfId="0" applyFont="1" applyAlignment="1">
      <alignment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14" fontId="15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35" borderId="10" xfId="0" applyFont="1" applyFill="1" applyBorder="1" applyAlignment="1" applyProtection="1">
      <alignment horizontal="center" vertical="center" wrapText="1"/>
      <protection hidden="1"/>
    </xf>
    <xf numFmtId="0" fontId="7" fillId="35" borderId="18" xfId="0" applyFont="1" applyFill="1" applyBorder="1" applyAlignment="1" applyProtection="1">
      <alignment horizontal="center" vertical="center" wrapText="1"/>
      <protection hidden="1"/>
    </xf>
    <xf numFmtId="0" fontId="7" fillId="35" borderId="19" xfId="0" applyFont="1" applyFill="1" applyBorder="1" applyAlignment="1" applyProtection="1">
      <alignment horizontal="center" vertical="center"/>
      <protection hidden="1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167" fontId="7" fillId="0" borderId="17" xfId="0" applyNumberFormat="1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167" fontId="7" fillId="0" borderId="23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4" fontId="15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>
      <alignment horizontal="center" vertical="center"/>
    </xf>
    <xf numFmtId="167" fontId="7" fillId="33" borderId="17" xfId="0" applyNumberFormat="1" applyFont="1" applyFill="1" applyBorder="1" applyAlignment="1">
      <alignment horizontal="center" vertical="center"/>
    </xf>
    <xf numFmtId="3" fontId="12" fillId="36" borderId="16" xfId="0" applyNumberFormat="1" applyFont="1" applyFill="1" applyBorder="1" applyAlignment="1" applyProtection="1">
      <alignment horizontal="center" vertical="center"/>
      <protection hidden="1"/>
    </xf>
    <xf numFmtId="3" fontId="12" fillId="36" borderId="17" xfId="0" applyNumberFormat="1" applyFont="1" applyFill="1" applyBorder="1" applyAlignment="1" applyProtection="1">
      <alignment horizontal="center" vertical="center"/>
      <protection hidden="1"/>
    </xf>
    <xf numFmtId="167" fontId="7" fillId="0" borderId="2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 locked="0"/>
    </xf>
    <xf numFmtId="167" fontId="7" fillId="0" borderId="23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7" fillId="35" borderId="15" xfId="0" applyFont="1" applyFill="1" applyBorder="1" applyAlignment="1" applyProtection="1">
      <alignment horizontal="center" vertical="center" wrapText="1"/>
      <protection hidden="1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3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8" xfId="0" applyNumberFormat="1" applyFont="1" applyFill="1" applyBorder="1" applyAlignment="1" applyProtection="1">
      <alignment horizontal="center" vertical="center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0" xfId="0" applyNumberFormat="1" applyFont="1" applyFill="1" applyBorder="1" applyAlignment="1" applyProtection="1">
      <alignment horizontal="center" vertical="center"/>
      <protection locked="0"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167" fontId="7" fillId="0" borderId="1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60" fillId="0" borderId="0" xfId="60" applyFont="1">
      <alignment/>
      <protection/>
    </xf>
    <xf numFmtId="0" fontId="17" fillId="0" borderId="0" xfId="60" applyFont="1" applyAlignment="1">
      <alignment horizontal="right"/>
      <protection/>
    </xf>
    <xf numFmtId="0" fontId="17" fillId="0" borderId="0" xfId="57" applyFont="1" applyAlignment="1">
      <alignment/>
      <protection/>
    </xf>
    <xf numFmtId="0" fontId="61" fillId="0" borderId="31" xfId="60" applyFont="1" applyBorder="1" applyAlignment="1">
      <alignment horizontal="left" vertical="center"/>
      <protection/>
    </xf>
    <xf numFmtId="0" fontId="62" fillId="0" borderId="31" xfId="60" applyFont="1" applyFill="1" applyBorder="1" applyAlignment="1">
      <alignment horizontal="center" vertical="center" wrapText="1"/>
      <protection/>
    </xf>
    <xf numFmtId="0" fontId="61" fillId="0" borderId="32" xfId="60" applyFont="1" applyBorder="1" applyAlignment="1">
      <alignment horizontal="center" vertical="center"/>
      <protection/>
    </xf>
    <xf numFmtId="0" fontId="62" fillId="0" borderId="33" xfId="60" applyFont="1" applyFill="1" applyBorder="1" applyAlignment="1">
      <alignment horizontal="center" wrapText="1"/>
      <protection/>
    </xf>
    <xf numFmtId="0" fontId="62" fillId="0" borderId="34" xfId="60" applyFont="1" applyFill="1" applyBorder="1" applyAlignment="1">
      <alignment horizontal="center" vertical="center" wrapText="1"/>
      <protection/>
    </xf>
    <xf numFmtId="0" fontId="62" fillId="0" borderId="32" xfId="60" applyFont="1" applyBorder="1" applyAlignment="1">
      <alignment horizontal="left"/>
      <protection/>
    </xf>
    <xf numFmtId="0" fontId="63" fillId="0" borderId="32" xfId="60" applyFont="1" applyBorder="1" applyAlignment="1">
      <alignment vertical="top"/>
      <protection/>
    </xf>
    <xf numFmtId="0" fontId="63" fillId="0" borderId="35" xfId="60" applyFont="1" applyFill="1" applyBorder="1" applyAlignment="1">
      <alignment vertical="top"/>
      <protection/>
    </xf>
    <xf numFmtId="0" fontId="64" fillId="0" borderId="32" xfId="60" applyFont="1" applyBorder="1" applyAlignment="1">
      <alignment horizontal="justify" vertical="top"/>
      <protection/>
    </xf>
    <xf numFmtId="3" fontId="64" fillId="0" borderId="32" xfId="60" applyNumberFormat="1" applyFont="1" applyFill="1" applyBorder="1" applyAlignment="1">
      <alignment horizontal="right" vertical="top"/>
      <protection/>
    </xf>
    <xf numFmtId="3" fontId="64" fillId="0" borderId="35" xfId="60" applyNumberFormat="1" applyFont="1" applyFill="1" applyBorder="1" applyAlignment="1">
      <alignment horizontal="right" vertical="top"/>
      <protection/>
    </xf>
    <xf numFmtId="3" fontId="64" fillId="0" borderId="36" xfId="60" applyNumberFormat="1" applyFont="1" applyFill="1" applyBorder="1" applyAlignment="1">
      <alignment horizontal="right" vertical="top"/>
      <protection/>
    </xf>
    <xf numFmtId="3" fontId="64" fillId="0" borderId="37" xfId="60" applyNumberFormat="1" applyFont="1" applyFill="1" applyBorder="1" applyAlignment="1">
      <alignment horizontal="right" vertical="top"/>
      <protection/>
    </xf>
    <xf numFmtId="0" fontId="63" fillId="0" borderId="32" xfId="60" applyFont="1" applyBorder="1">
      <alignment/>
      <protection/>
    </xf>
    <xf numFmtId="3" fontId="62" fillId="0" borderId="33" xfId="60" applyNumberFormat="1" applyFont="1" applyBorder="1" applyAlignment="1">
      <alignment horizontal="right"/>
      <protection/>
    </xf>
    <xf numFmtId="3" fontId="62" fillId="0" borderId="35" xfId="60" applyNumberFormat="1" applyFont="1" applyFill="1" applyBorder="1" applyAlignment="1">
      <alignment horizontal="right"/>
      <protection/>
    </xf>
    <xf numFmtId="0" fontId="63" fillId="0" borderId="35" xfId="60" applyFont="1" applyFill="1" applyBorder="1">
      <alignment/>
      <protection/>
    </xf>
    <xf numFmtId="0" fontId="62" fillId="0" borderId="32" xfId="60" applyFont="1" applyBorder="1" applyAlignment="1">
      <alignment horizontal="justify" vertical="top"/>
      <protection/>
    </xf>
    <xf numFmtId="0" fontId="64" fillId="0" borderId="32" xfId="60" applyFont="1" applyBorder="1" applyAlignment="1">
      <alignment horizontal="left" vertical="top"/>
      <protection/>
    </xf>
    <xf numFmtId="0" fontId="63" fillId="0" borderId="36" xfId="60" applyFont="1" applyBorder="1">
      <alignment/>
      <protection/>
    </xf>
    <xf numFmtId="3" fontId="62" fillId="0" borderId="36" xfId="60" applyNumberFormat="1" applyFont="1" applyBorder="1" applyAlignment="1">
      <alignment horizontal="right"/>
      <protection/>
    </xf>
    <xf numFmtId="3" fontId="62" fillId="0" borderId="37" xfId="60" applyNumberFormat="1" applyFont="1" applyFill="1" applyBorder="1" applyAlignment="1">
      <alignment horizontal="right"/>
      <protection/>
    </xf>
    <xf numFmtId="0" fontId="63" fillId="0" borderId="0" xfId="60" applyFont="1">
      <alignment/>
      <protection/>
    </xf>
    <xf numFmtId="3" fontId="63" fillId="0" borderId="0" xfId="60" applyNumberFormat="1" applyFont="1">
      <alignment/>
      <protection/>
    </xf>
    <xf numFmtId="0" fontId="64" fillId="0" borderId="0" xfId="60" applyFont="1" applyAlignment="1">
      <alignment horizontal="justify"/>
      <protection/>
    </xf>
    <xf numFmtId="0" fontId="64" fillId="0" borderId="0" xfId="60" applyFont="1">
      <alignment/>
      <protection/>
    </xf>
    <xf numFmtId="0" fontId="61" fillId="0" borderId="38" xfId="60" applyFont="1" applyBorder="1" applyAlignment="1">
      <alignment wrapText="1"/>
      <protection/>
    </xf>
    <xf numFmtId="0" fontId="64" fillId="0" borderId="0" xfId="60" applyFont="1" applyBorder="1">
      <alignment/>
      <protection/>
    </xf>
    <xf numFmtId="0" fontId="64" fillId="0" borderId="32" xfId="60" applyFont="1" applyBorder="1" applyAlignment="1">
      <alignment horizontal="justify"/>
      <protection/>
    </xf>
    <xf numFmtId="0" fontId="64" fillId="0" borderId="32" xfId="60" applyFont="1" applyBorder="1">
      <alignment/>
      <protection/>
    </xf>
    <xf numFmtId="0" fontId="64" fillId="0" borderId="35" xfId="60" applyFont="1" applyBorder="1">
      <alignment/>
      <protection/>
    </xf>
    <xf numFmtId="3" fontId="64" fillId="0" borderId="32" xfId="60" applyNumberFormat="1" applyFont="1" applyBorder="1" applyAlignment="1">
      <alignment horizontal="right" vertical="top"/>
      <protection/>
    </xf>
    <xf numFmtId="3" fontId="64" fillId="0" borderId="36" xfId="60" applyNumberFormat="1" applyFont="1" applyBorder="1" applyAlignment="1">
      <alignment horizontal="right" vertical="top"/>
      <protection/>
    </xf>
    <xf numFmtId="0" fontId="61" fillId="0" borderId="36" xfId="60" applyFont="1" applyBorder="1" applyAlignment="1">
      <alignment horizontal="left" vertical="top"/>
      <protection/>
    </xf>
    <xf numFmtId="3" fontId="17" fillId="0" borderId="0" xfId="57" applyNumberFormat="1" applyFont="1" applyAlignment="1">
      <alignment/>
      <protection/>
    </xf>
    <xf numFmtId="0" fontId="61" fillId="0" borderId="31" xfId="60" applyFont="1" applyBorder="1" applyAlignment="1">
      <alignment vertical="center"/>
      <protection/>
    </xf>
    <xf numFmtId="0" fontId="17" fillId="0" borderId="33" xfId="57" applyFont="1" applyBorder="1" applyAlignment="1">
      <alignment/>
      <protection/>
    </xf>
    <xf numFmtId="0" fontId="63" fillId="0" borderId="0" xfId="60" applyFont="1" applyBorder="1">
      <alignment/>
      <protection/>
    </xf>
    <xf numFmtId="3" fontId="64" fillId="0" borderId="32" xfId="60" applyNumberFormat="1" applyFont="1" applyBorder="1" applyAlignment="1">
      <alignment horizontal="right"/>
      <protection/>
    </xf>
    <xf numFmtId="3" fontId="64" fillId="0" borderId="35" xfId="60" applyNumberFormat="1" applyFont="1" applyFill="1" applyBorder="1" applyAlignment="1">
      <alignment horizontal="right"/>
      <protection/>
    </xf>
    <xf numFmtId="3" fontId="64" fillId="0" borderId="37" xfId="60" applyNumberFormat="1" applyFont="1" applyFill="1" applyBorder="1" applyAlignment="1">
      <alignment horizontal="right"/>
      <protection/>
    </xf>
    <xf numFmtId="0" fontId="63" fillId="0" borderId="36" xfId="60" applyFont="1" applyBorder="1" applyAlignment="1">
      <alignment vertical="top"/>
      <protection/>
    </xf>
    <xf numFmtId="3" fontId="64" fillId="0" borderId="0" xfId="60" applyNumberFormat="1" applyFont="1">
      <alignment/>
      <protection/>
    </xf>
    <xf numFmtId="0" fontId="63" fillId="0" borderId="33" xfId="60" applyFont="1" applyBorder="1">
      <alignment/>
      <protection/>
    </xf>
    <xf numFmtId="0" fontId="63" fillId="0" borderId="34" xfId="60" applyFont="1" applyBorder="1">
      <alignment/>
      <protection/>
    </xf>
    <xf numFmtId="0" fontId="63" fillId="0" borderId="0" xfId="60" applyFont="1" applyFill="1" applyBorder="1">
      <alignment/>
      <protection/>
    </xf>
    <xf numFmtId="0" fontId="17" fillId="0" borderId="0" xfId="57" applyFont="1" applyBorder="1" applyAlignment="1">
      <alignment/>
      <protection/>
    </xf>
    <xf numFmtId="3" fontId="64" fillId="0" borderId="36" xfId="60" applyNumberFormat="1" applyFont="1" applyBorder="1" applyAlignment="1">
      <alignment horizontal="right"/>
      <protection/>
    </xf>
    <xf numFmtId="3" fontId="63" fillId="0" borderId="0" xfId="60" applyNumberFormat="1" applyFont="1" applyBorder="1">
      <alignment/>
      <protection/>
    </xf>
    <xf numFmtId="0" fontId="64" fillId="0" borderId="39" xfId="60" applyFont="1" applyBorder="1" applyAlignment="1">
      <alignment horizontal="justify"/>
      <protection/>
    </xf>
    <xf numFmtId="3" fontId="64" fillId="0" borderId="39" xfId="60" applyNumberFormat="1" applyFont="1" applyBorder="1">
      <alignment/>
      <protection/>
    </xf>
    <xf numFmtId="0" fontId="64" fillId="0" borderId="14" xfId="60" applyFont="1" applyBorder="1" applyAlignment="1">
      <alignment horizontal="justify"/>
      <protection/>
    </xf>
    <xf numFmtId="0" fontId="64" fillId="0" borderId="14" xfId="60" applyFont="1" applyBorder="1">
      <alignment/>
      <protection/>
    </xf>
    <xf numFmtId="0" fontId="61" fillId="0" borderId="31" xfId="60" applyFont="1" applyBorder="1" applyAlignment="1">
      <alignment horizontal="justify" vertical="center" wrapText="1"/>
      <protection/>
    </xf>
    <xf numFmtId="0" fontId="64" fillId="0" borderId="0" xfId="60" applyFont="1" applyFill="1" applyBorder="1" applyAlignment="1">
      <alignment/>
      <protection/>
    </xf>
    <xf numFmtId="0" fontId="64" fillId="0" borderId="33" xfId="60" applyFont="1" applyBorder="1" applyAlignment="1">
      <alignment horizontal="justify"/>
      <protection/>
    </xf>
    <xf numFmtId="0" fontId="64" fillId="0" borderId="33" xfId="60" applyFont="1" applyBorder="1">
      <alignment/>
      <protection/>
    </xf>
    <xf numFmtId="0" fontId="64" fillId="0" borderId="34" xfId="60" applyFont="1" applyBorder="1">
      <alignment/>
      <protection/>
    </xf>
    <xf numFmtId="0" fontId="64" fillId="0" borderId="0" xfId="60" applyFont="1" applyFill="1" applyBorder="1">
      <alignment/>
      <protection/>
    </xf>
    <xf numFmtId="0" fontId="65" fillId="0" borderId="32" xfId="60" applyFont="1" applyBorder="1" applyAlignment="1">
      <alignment horizontal="left"/>
      <protection/>
    </xf>
    <xf numFmtId="3" fontId="65" fillId="0" borderId="32" xfId="60" applyNumberFormat="1" applyFont="1" applyBorder="1" applyAlignment="1">
      <alignment horizontal="right"/>
      <protection/>
    </xf>
    <xf numFmtId="3" fontId="65" fillId="0" borderId="35" xfId="60" applyNumberFormat="1" applyFont="1" applyFill="1" applyBorder="1" applyAlignment="1">
      <alignment horizontal="right"/>
      <protection/>
    </xf>
    <xf numFmtId="3" fontId="65" fillId="0" borderId="0" xfId="60" applyNumberFormat="1" applyFont="1" applyFill="1" applyBorder="1" applyAlignment="1">
      <alignment horizontal="right"/>
      <protection/>
    </xf>
    <xf numFmtId="3" fontId="17" fillId="0" borderId="0" xfId="57" applyNumberFormat="1" applyFont="1" applyFill="1" applyAlignment="1">
      <alignment/>
      <protection/>
    </xf>
    <xf numFmtId="188" fontId="17" fillId="0" borderId="0" xfId="57" applyNumberFormat="1" applyFont="1" applyFill="1" applyAlignment="1">
      <alignment/>
      <protection/>
    </xf>
    <xf numFmtId="0" fontId="17" fillId="0" borderId="0" xfId="57" applyFont="1" applyFill="1" applyAlignment="1">
      <alignment/>
      <protection/>
    </xf>
    <xf numFmtId="3" fontId="62" fillId="0" borderId="32" xfId="60" applyNumberFormat="1" applyFont="1" applyBorder="1" applyAlignment="1">
      <alignment horizontal="right"/>
      <protection/>
    </xf>
    <xf numFmtId="0" fontId="64" fillId="0" borderId="32" xfId="60" applyFont="1" applyBorder="1" applyAlignment="1">
      <alignment horizontal="left"/>
      <protection/>
    </xf>
    <xf numFmtId="3" fontId="64" fillId="0" borderId="0" xfId="60" applyNumberFormat="1" applyFont="1" applyFill="1" applyBorder="1" applyAlignment="1">
      <alignment horizontal="right" vertical="top"/>
      <protection/>
    </xf>
    <xf numFmtId="0" fontId="17" fillId="0" borderId="0" xfId="57" applyFont="1" applyFill="1" applyBorder="1" applyAlignment="1">
      <alignment/>
      <protection/>
    </xf>
    <xf numFmtId="188" fontId="0" fillId="0" borderId="0" xfId="58" applyNumberFormat="1" applyFont="1" applyFill="1">
      <alignment/>
      <protection/>
    </xf>
    <xf numFmtId="0" fontId="61" fillId="0" borderId="36" xfId="60" applyFont="1" applyBorder="1" applyAlignment="1">
      <alignment horizontal="justify" vertical="top"/>
      <protection/>
    </xf>
    <xf numFmtId="3" fontId="61" fillId="0" borderId="36" xfId="60" applyNumberFormat="1" applyFont="1" applyBorder="1" applyAlignment="1">
      <alignment horizontal="right"/>
      <protection/>
    </xf>
    <xf numFmtId="3" fontId="61" fillId="0" borderId="37" xfId="60" applyNumberFormat="1" applyFont="1" applyFill="1" applyBorder="1" applyAlignment="1">
      <alignment horizontal="right"/>
      <protection/>
    </xf>
    <xf numFmtId="3" fontId="64" fillId="0" borderId="0" xfId="60" applyNumberFormat="1" applyFont="1" applyFill="1" applyBorder="1">
      <alignment/>
      <protection/>
    </xf>
    <xf numFmtId="0" fontId="66" fillId="0" borderId="0" xfId="60" applyFont="1" applyFill="1" applyAlignment="1">
      <alignment horizontal="left" indent="3"/>
      <protection/>
    </xf>
    <xf numFmtId="0" fontId="64" fillId="0" borderId="0" xfId="60" applyFont="1" applyFill="1">
      <alignment/>
      <protection/>
    </xf>
    <xf numFmtId="3" fontId="64" fillId="0" borderId="0" xfId="60" applyNumberFormat="1" applyFont="1" applyFill="1">
      <alignment/>
      <protection/>
    </xf>
    <xf numFmtId="0" fontId="61" fillId="0" borderId="40" xfId="60" applyFont="1" applyBorder="1" applyAlignment="1">
      <alignment horizontal="left" indent="3"/>
      <protection/>
    </xf>
    <xf numFmtId="0" fontId="62" fillId="0" borderId="41" xfId="60" applyFont="1" applyBorder="1" applyAlignment="1">
      <alignment horizontal="justify" vertical="top" wrapText="1"/>
      <protection/>
    </xf>
    <xf numFmtId="3" fontId="62" fillId="0" borderId="32" xfId="60" applyNumberFormat="1" applyFont="1" applyBorder="1" applyAlignment="1">
      <alignment horizontal="right" vertical="top" wrapText="1"/>
      <protection/>
    </xf>
    <xf numFmtId="3" fontId="62" fillId="0" borderId="35" xfId="60" applyNumberFormat="1" applyFont="1" applyFill="1" applyBorder="1" applyAlignment="1">
      <alignment horizontal="right" vertical="top" wrapText="1"/>
      <protection/>
    </xf>
    <xf numFmtId="0" fontId="62" fillId="0" borderId="0" xfId="60" applyFont="1" applyBorder="1" applyAlignment="1">
      <alignment horizontal="right" vertical="top" wrapText="1"/>
      <protection/>
    </xf>
    <xf numFmtId="3" fontId="64" fillId="0" borderId="32" xfId="60" applyNumberFormat="1" applyFont="1" applyBorder="1" applyAlignment="1">
      <alignment horizontal="right" vertical="top" wrapText="1"/>
      <protection/>
    </xf>
    <xf numFmtId="3" fontId="64" fillId="0" borderId="35" xfId="60" applyNumberFormat="1" applyFont="1" applyFill="1" applyBorder="1" applyAlignment="1">
      <alignment horizontal="right" vertical="top" wrapText="1"/>
      <protection/>
    </xf>
    <xf numFmtId="0" fontId="64" fillId="0" borderId="0" xfId="60" applyFont="1" applyBorder="1" applyAlignment="1">
      <alignment horizontal="right" vertical="top" wrapText="1"/>
      <protection/>
    </xf>
    <xf numFmtId="0" fontId="62" fillId="0" borderId="41" xfId="60" applyFont="1" applyBorder="1" applyAlignment="1">
      <alignment horizontal="left" vertical="top" wrapText="1"/>
      <protection/>
    </xf>
    <xf numFmtId="0" fontId="62" fillId="0" borderId="42" xfId="60" applyFont="1" applyBorder="1" applyAlignment="1">
      <alignment horizontal="left" vertical="top" wrapText="1"/>
      <protection/>
    </xf>
    <xf numFmtId="0" fontId="62" fillId="0" borderId="32" xfId="60" applyFont="1" applyBorder="1" applyAlignment="1">
      <alignment horizontal="left" vertical="top" wrapText="1"/>
      <protection/>
    </xf>
    <xf numFmtId="0" fontId="64" fillId="0" borderId="35" xfId="60" applyFont="1" applyBorder="1" applyAlignment="1">
      <alignment horizontal="right" vertical="top" wrapText="1"/>
      <protection/>
    </xf>
    <xf numFmtId="0" fontId="17" fillId="0" borderId="35" xfId="57" applyFont="1" applyBorder="1" applyAlignment="1">
      <alignment/>
      <protection/>
    </xf>
    <xf numFmtId="0" fontId="61" fillId="0" borderId="31" xfId="60" applyFont="1" applyBorder="1" applyAlignment="1">
      <alignment horizontal="justify" wrapText="1"/>
      <protection/>
    </xf>
    <xf numFmtId="0" fontId="62" fillId="0" borderId="0" xfId="60" applyFont="1" applyFill="1" applyBorder="1" applyAlignment="1">
      <alignment horizontal="right" vertical="top"/>
      <protection/>
    </xf>
    <xf numFmtId="0" fontId="64" fillId="0" borderId="40" xfId="60" applyFont="1" applyBorder="1" applyAlignment="1">
      <alignment horizontal="right" vertical="top" wrapText="1"/>
      <protection/>
    </xf>
    <xf numFmtId="0" fontId="62" fillId="0" borderId="34" xfId="60" applyFont="1" applyBorder="1" applyAlignment="1">
      <alignment horizontal="right" vertical="top" wrapText="1"/>
      <protection/>
    </xf>
    <xf numFmtId="0" fontId="62" fillId="0" borderId="0" xfId="60" applyFont="1" applyBorder="1" applyAlignment="1">
      <alignment horizontal="left" wrapText="1"/>
      <protection/>
    </xf>
    <xf numFmtId="0" fontId="62" fillId="0" borderId="0" xfId="60" applyFont="1" applyFill="1" applyBorder="1" applyAlignment="1">
      <alignment horizontal="right" vertical="top" wrapText="1"/>
      <protection/>
    </xf>
    <xf numFmtId="0" fontId="64" fillId="0" borderId="41" xfId="60" applyFont="1" applyBorder="1" applyAlignment="1">
      <alignment horizontal="right" vertical="top" wrapText="1"/>
      <protection/>
    </xf>
    <xf numFmtId="0" fontId="62" fillId="0" borderId="32" xfId="60" applyFont="1" applyBorder="1" applyAlignment="1">
      <alignment horizontal="right" vertical="top" wrapText="1"/>
      <protection/>
    </xf>
    <xf numFmtId="0" fontId="62" fillId="0" borderId="35" xfId="60" applyFont="1" applyBorder="1" applyAlignment="1">
      <alignment horizontal="right" vertical="top" wrapText="1"/>
      <protection/>
    </xf>
    <xf numFmtId="0" fontId="17" fillId="0" borderId="32" xfId="57" applyFont="1" applyBorder="1" applyAlignment="1">
      <alignment/>
      <protection/>
    </xf>
    <xf numFmtId="0" fontId="64" fillId="0" borderId="0" xfId="60" applyFont="1" applyFill="1" applyBorder="1" applyAlignment="1">
      <alignment horizontal="right" vertical="top" wrapText="1"/>
      <protection/>
    </xf>
    <xf numFmtId="0" fontId="64" fillId="0" borderId="41" xfId="60" applyFont="1" applyBorder="1" applyAlignment="1">
      <alignment horizontal="justify" vertical="top" wrapText="1"/>
      <protection/>
    </xf>
    <xf numFmtId="0" fontId="64" fillId="0" borderId="32" xfId="60" applyFont="1" applyBorder="1" applyAlignment="1">
      <alignment horizontal="right" vertical="top" wrapText="1"/>
      <protection/>
    </xf>
    <xf numFmtId="0" fontId="64" fillId="0" borderId="35" xfId="60" applyFont="1" applyFill="1" applyBorder="1" applyAlignment="1">
      <alignment horizontal="right" vertical="top" wrapText="1"/>
      <protection/>
    </xf>
    <xf numFmtId="0" fontId="60" fillId="0" borderId="0" xfId="60" applyFont="1" applyBorder="1" applyAlignment="1">
      <alignment horizontal="right" vertical="top" wrapText="1"/>
      <protection/>
    </xf>
    <xf numFmtId="0" fontId="62" fillId="0" borderId="42" xfId="60" applyFont="1" applyBorder="1" applyAlignment="1">
      <alignment horizontal="justify" vertical="top" wrapText="1"/>
      <protection/>
    </xf>
    <xf numFmtId="0" fontId="62" fillId="0" borderId="36" xfId="60" applyFont="1" applyBorder="1" applyAlignment="1">
      <alignment horizontal="right" vertical="top" wrapText="1"/>
      <protection/>
    </xf>
    <xf numFmtId="0" fontId="62" fillId="0" borderId="37" xfId="60" applyFont="1" applyFill="1" applyBorder="1" applyAlignment="1">
      <alignment horizontal="right" vertical="top" wrapText="1"/>
      <protection/>
    </xf>
    <xf numFmtId="0" fontId="64" fillId="0" borderId="39" xfId="60" applyFont="1" applyBorder="1">
      <alignment/>
      <protection/>
    </xf>
    <xf numFmtId="0" fontId="64" fillId="0" borderId="0" xfId="60" applyFont="1" applyBorder="1" applyAlignment="1">
      <alignment horizontal="justify" wrapText="1"/>
      <protection/>
    </xf>
    <xf numFmtId="0" fontId="65" fillId="0" borderId="0" xfId="60" applyFont="1">
      <alignment/>
      <protection/>
    </xf>
    <xf numFmtId="0" fontId="64" fillId="0" borderId="40" xfId="60" applyFont="1" applyBorder="1" applyAlignment="1">
      <alignment horizontal="justify"/>
      <protection/>
    </xf>
    <xf numFmtId="0" fontId="64" fillId="0" borderId="41" xfId="60" applyFont="1" applyBorder="1">
      <alignment/>
      <protection/>
    </xf>
    <xf numFmtId="0" fontId="17" fillId="0" borderId="41" xfId="57" applyFont="1" applyBorder="1" applyAlignment="1">
      <alignment/>
      <protection/>
    </xf>
    <xf numFmtId="0" fontId="64" fillId="0" borderId="41" xfId="60" applyFont="1" applyBorder="1" applyAlignment="1">
      <alignment vertical="center"/>
      <protection/>
    </xf>
    <xf numFmtId="3" fontId="17" fillId="0" borderId="0" xfId="57" applyNumberFormat="1" applyFont="1" applyBorder="1" applyAlignment="1">
      <alignment/>
      <protection/>
    </xf>
    <xf numFmtId="0" fontId="63" fillId="0" borderId="41" xfId="60" applyFont="1" applyBorder="1">
      <alignment/>
      <protection/>
    </xf>
    <xf numFmtId="0" fontId="62" fillId="0" borderId="42" xfId="60" applyFont="1" applyBorder="1" applyAlignment="1">
      <alignment vertical="center"/>
      <protection/>
    </xf>
    <xf numFmtId="3" fontId="62" fillId="0" borderId="0" xfId="60" applyNumberFormat="1" applyFont="1" applyBorder="1" applyAlignment="1">
      <alignment horizontal="right"/>
      <protection/>
    </xf>
    <xf numFmtId="3" fontId="64" fillId="0" borderId="32" xfId="60" applyNumberFormat="1" applyFont="1" applyBorder="1">
      <alignment/>
      <protection/>
    </xf>
    <xf numFmtId="3" fontId="64" fillId="0" borderId="35" xfId="60" applyNumberFormat="1" applyFont="1" applyFill="1" applyBorder="1">
      <alignment/>
      <protection/>
    </xf>
    <xf numFmtId="0" fontId="17" fillId="0" borderId="0" xfId="60" applyFont="1" applyFill="1" applyAlignment="1">
      <alignment horizontal="justify"/>
      <protection/>
    </xf>
    <xf numFmtId="0" fontId="17" fillId="0" borderId="0" xfId="57" applyFont="1" applyFill="1" applyAlignment="1">
      <alignment horizontal="center" vertical="center"/>
      <protection/>
    </xf>
    <xf numFmtId="0" fontId="64" fillId="0" borderId="0" xfId="60" applyFont="1" applyFill="1" applyAlignment="1">
      <alignment horizontal="justify"/>
      <protection/>
    </xf>
    <xf numFmtId="0" fontId="67" fillId="0" borderId="0" xfId="60" applyFont="1">
      <alignment/>
      <protection/>
    </xf>
    <xf numFmtId="0" fontId="61" fillId="0" borderId="33" xfId="60" applyFont="1" applyBorder="1" applyAlignment="1">
      <alignment vertical="center"/>
      <protection/>
    </xf>
    <xf numFmtId="0" fontId="61" fillId="0" borderId="33" xfId="60" applyFont="1" applyBorder="1" applyAlignment="1">
      <alignment horizontal="left" indent="3"/>
      <protection/>
    </xf>
    <xf numFmtId="0" fontId="62" fillId="0" borderId="33" xfId="60" applyFont="1" applyFill="1" applyBorder="1" applyAlignment="1">
      <alignment horizontal="center" vertical="center" wrapText="1"/>
      <protection/>
    </xf>
    <xf numFmtId="0" fontId="62" fillId="0" borderId="39" xfId="60" applyFont="1" applyFill="1" applyBorder="1" applyAlignment="1">
      <alignment horizontal="center" vertical="center" wrapText="1"/>
      <protection/>
    </xf>
    <xf numFmtId="0" fontId="68" fillId="0" borderId="32" xfId="60" applyFont="1" applyBorder="1" applyAlignment="1">
      <alignment horizontal="justify" wrapText="1"/>
      <protection/>
    </xf>
    <xf numFmtId="0" fontId="62" fillId="0" borderId="32" xfId="60" applyFont="1" applyBorder="1" applyAlignment="1">
      <alignment horizontal="justify"/>
      <protection/>
    </xf>
    <xf numFmtId="3" fontId="69" fillId="0" borderId="32" xfId="60" applyNumberFormat="1" applyFont="1" applyBorder="1" applyAlignment="1">
      <alignment horizontal="right"/>
      <protection/>
    </xf>
    <xf numFmtId="3" fontId="69" fillId="0" borderId="0" xfId="60" applyNumberFormat="1" applyFont="1" applyBorder="1" applyAlignment="1">
      <alignment horizontal="right"/>
      <protection/>
    </xf>
    <xf numFmtId="3" fontId="69" fillId="0" borderId="36" xfId="60" applyNumberFormat="1" applyFont="1" applyBorder="1" applyAlignment="1">
      <alignment horizontal="right"/>
      <protection/>
    </xf>
    <xf numFmtId="3" fontId="69" fillId="0" borderId="14" xfId="60" applyNumberFormat="1" applyFont="1" applyBorder="1" applyAlignment="1">
      <alignment horizontal="right"/>
      <protection/>
    </xf>
    <xf numFmtId="3" fontId="68" fillId="0" borderId="36" xfId="60" applyNumberFormat="1" applyFont="1" applyBorder="1" applyAlignment="1">
      <alignment horizontal="right"/>
      <protection/>
    </xf>
    <xf numFmtId="3" fontId="68" fillId="0" borderId="14" xfId="60" applyNumberFormat="1" applyFont="1" applyBorder="1" applyAlignment="1">
      <alignment horizontal="right"/>
      <protection/>
    </xf>
    <xf numFmtId="3" fontId="68" fillId="0" borderId="14" xfId="60" applyNumberFormat="1" applyFont="1" applyFill="1" applyBorder="1" applyAlignment="1">
      <alignment horizontal="right"/>
      <protection/>
    </xf>
    <xf numFmtId="3" fontId="68" fillId="0" borderId="37" xfId="60" applyNumberFormat="1" applyFont="1" applyBorder="1" applyAlignment="1">
      <alignment horizontal="right"/>
      <protection/>
    </xf>
    <xf numFmtId="0" fontId="61" fillId="0" borderId="40" xfId="60" applyFont="1" applyBorder="1" applyAlignment="1">
      <alignment vertical="center"/>
      <protection/>
    </xf>
    <xf numFmtId="0" fontId="61" fillId="0" borderId="32" xfId="60" applyFont="1" applyBorder="1" applyAlignment="1">
      <alignment vertical="center"/>
      <protection/>
    </xf>
    <xf numFmtId="3" fontId="69" fillId="0" borderId="14" xfId="60" applyNumberFormat="1" applyFont="1" applyFill="1" applyBorder="1" applyAlignment="1">
      <alignment horizontal="right"/>
      <protection/>
    </xf>
    <xf numFmtId="0" fontId="63" fillId="0" borderId="37" xfId="60" applyFont="1" applyFill="1" applyBorder="1">
      <alignment/>
      <protection/>
    </xf>
    <xf numFmtId="3" fontId="68" fillId="0" borderId="37" xfId="60" applyNumberFormat="1" applyFont="1" applyFill="1" applyBorder="1" applyAlignment="1">
      <alignment horizontal="right"/>
      <protection/>
    </xf>
    <xf numFmtId="0" fontId="62" fillId="0" borderId="0" xfId="60" applyFont="1" applyAlignment="1">
      <alignment horizontal="justify"/>
      <protection/>
    </xf>
    <xf numFmtId="0" fontId="70" fillId="0" borderId="40" xfId="60" applyFont="1" applyBorder="1" applyAlignment="1">
      <alignment vertical="center"/>
      <protection/>
    </xf>
    <xf numFmtId="0" fontId="62" fillId="0" borderId="31" xfId="60" applyFont="1" applyBorder="1" applyAlignment="1">
      <alignment horizontal="justify"/>
      <protection/>
    </xf>
    <xf numFmtId="0" fontId="62" fillId="0" borderId="40" xfId="60" applyFont="1" applyFill="1" applyBorder="1" applyAlignment="1">
      <alignment horizontal="center" vertical="center" wrapText="1"/>
      <protection/>
    </xf>
    <xf numFmtId="0" fontId="64" fillId="0" borderId="32" xfId="60" applyFont="1" applyBorder="1" applyAlignment="1">
      <alignment horizontal="left" wrapText="1"/>
      <protection/>
    </xf>
    <xf numFmtId="3" fontId="17" fillId="0" borderId="32" xfId="60" applyNumberFormat="1" applyFont="1" applyFill="1" applyBorder="1" applyAlignment="1">
      <alignment horizontal="right"/>
      <protection/>
    </xf>
    <xf numFmtId="3" fontId="17" fillId="0" borderId="0" xfId="60" applyNumberFormat="1" applyFont="1" applyFill="1" applyBorder="1" applyAlignment="1">
      <alignment horizontal="right"/>
      <protection/>
    </xf>
    <xf numFmtId="3" fontId="17" fillId="0" borderId="35" xfId="57" applyNumberFormat="1" applyFont="1" applyBorder="1" applyAlignment="1">
      <alignment/>
      <protection/>
    </xf>
    <xf numFmtId="3" fontId="17" fillId="0" borderId="36" xfId="60" applyNumberFormat="1" applyFont="1" applyFill="1" applyBorder="1" applyAlignment="1">
      <alignment horizontal="right"/>
      <protection/>
    </xf>
    <xf numFmtId="3" fontId="17" fillId="0" borderId="14" xfId="60" applyNumberFormat="1" applyFont="1" applyFill="1" applyBorder="1" applyAlignment="1">
      <alignment horizontal="right"/>
      <protection/>
    </xf>
    <xf numFmtId="0" fontId="64" fillId="0" borderId="0" xfId="60" applyFont="1" applyAlignment="1">
      <alignment horizontal="right"/>
      <protection/>
    </xf>
    <xf numFmtId="3" fontId="64" fillId="0" borderId="0" xfId="60" applyNumberFormat="1" applyFont="1" applyBorder="1" applyAlignment="1">
      <alignment horizontal="right"/>
      <protection/>
    </xf>
    <xf numFmtId="3" fontId="64" fillId="0" borderId="35" xfId="60" applyNumberFormat="1" applyFont="1" applyBorder="1" applyAlignment="1">
      <alignment horizontal="right"/>
      <protection/>
    </xf>
    <xf numFmtId="3" fontId="64" fillId="0" borderId="14" xfId="60" applyNumberFormat="1" applyFont="1" applyBorder="1" applyAlignment="1">
      <alignment horizontal="right"/>
      <protection/>
    </xf>
    <xf numFmtId="3" fontId="64" fillId="0" borderId="37" xfId="60" applyNumberFormat="1" applyFont="1" applyBorder="1" applyAlignment="1">
      <alignment horizontal="right"/>
      <protection/>
    </xf>
    <xf numFmtId="3" fontId="63" fillId="0" borderId="0" xfId="60" applyNumberFormat="1" applyFont="1" applyAlignment="1">
      <alignment wrapText="1"/>
      <protection/>
    </xf>
    <xf numFmtId="0" fontId="63" fillId="0" borderId="0" xfId="60" applyFont="1" applyAlignment="1">
      <alignment wrapText="1"/>
      <protection/>
    </xf>
    <xf numFmtId="3" fontId="68" fillId="0" borderId="0" xfId="60" applyNumberFormat="1" applyFont="1" applyAlignment="1">
      <alignment horizontal="right"/>
      <protection/>
    </xf>
    <xf numFmtId="0" fontId="61" fillId="0" borderId="40" xfId="60" applyFont="1" applyBorder="1" applyAlignment="1">
      <alignment vertical="center" wrapText="1"/>
      <protection/>
    </xf>
    <xf numFmtId="0" fontId="63" fillId="0" borderId="31" xfId="60" applyFont="1" applyBorder="1">
      <alignment/>
      <protection/>
    </xf>
    <xf numFmtId="0" fontId="69" fillId="0" borderId="32" xfId="60" applyFont="1" applyBorder="1" applyAlignment="1">
      <alignment horizontal="left"/>
      <protection/>
    </xf>
    <xf numFmtId="0" fontId="61" fillId="0" borderId="31" xfId="60" applyFont="1" applyBorder="1" applyAlignment="1">
      <alignment vertical="center" wrapText="1"/>
      <protection/>
    </xf>
    <xf numFmtId="3" fontId="64" fillId="0" borderId="0" xfId="60" applyNumberFormat="1" applyFont="1" applyFill="1" applyBorder="1" applyAlignment="1">
      <alignment horizontal="right"/>
      <protection/>
    </xf>
    <xf numFmtId="0" fontId="63" fillId="0" borderId="35" xfId="60" applyFont="1" applyBorder="1" applyAlignment="1">
      <alignment/>
      <protection/>
    </xf>
    <xf numFmtId="0" fontId="64" fillId="0" borderId="31" xfId="60" applyFont="1" applyBorder="1" applyAlignment="1">
      <alignment horizontal="justify"/>
      <protection/>
    </xf>
    <xf numFmtId="0" fontId="69" fillId="0" borderId="32" xfId="60" applyFont="1" applyBorder="1" applyAlignment="1">
      <alignment horizontal="left" wrapText="1"/>
      <protection/>
    </xf>
    <xf numFmtId="0" fontId="63" fillId="0" borderId="39" xfId="60" applyFont="1" applyBorder="1">
      <alignment/>
      <protection/>
    </xf>
    <xf numFmtId="0" fontId="63" fillId="0" borderId="39" xfId="60" applyFont="1" applyFill="1" applyBorder="1">
      <alignment/>
      <protection/>
    </xf>
    <xf numFmtId="3" fontId="62" fillId="0" borderId="14" xfId="60" applyNumberFormat="1" applyFont="1" applyBorder="1" applyAlignment="1">
      <alignment horizontal="right"/>
      <protection/>
    </xf>
    <xf numFmtId="3" fontId="62" fillId="0" borderId="14" xfId="60" applyNumberFormat="1" applyFont="1" applyFill="1" applyBorder="1" applyAlignment="1">
      <alignment horizontal="right"/>
      <protection/>
    </xf>
    <xf numFmtId="0" fontId="17" fillId="0" borderId="0" xfId="57" applyFont="1" applyAlignment="1">
      <alignment horizontal="center" vertical="center"/>
      <protection/>
    </xf>
    <xf numFmtId="0" fontId="62" fillId="0" borderId="0" xfId="60" applyFont="1">
      <alignment/>
      <protection/>
    </xf>
    <xf numFmtId="0" fontId="17" fillId="0" borderId="0" xfId="60" applyFont="1" applyFill="1" applyAlignment="1">
      <alignment horizontal="left" vertical="center"/>
      <protection/>
    </xf>
    <xf numFmtId="0" fontId="71" fillId="0" borderId="0" xfId="60" applyFont="1" applyFill="1">
      <alignment/>
      <protection/>
    </xf>
    <xf numFmtId="0" fontId="62" fillId="0" borderId="0" xfId="60" applyFont="1" applyFill="1" applyBorder="1" applyAlignment="1">
      <alignment horizontal="center" wrapText="1"/>
      <protection/>
    </xf>
    <xf numFmtId="0" fontId="64" fillId="0" borderId="0" xfId="60" applyFont="1" applyFill="1" applyAlignment="1">
      <alignment/>
      <protection/>
    </xf>
    <xf numFmtId="0" fontId="65" fillId="0" borderId="0" xfId="60" applyFont="1" applyFill="1">
      <alignment/>
      <protection/>
    </xf>
    <xf numFmtId="3" fontId="62" fillId="0" borderId="0" xfId="60" applyNumberFormat="1" applyFont="1" applyBorder="1" applyAlignment="1">
      <alignment horizontal="right" vertical="top" wrapText="1"/>
      <protection/>
    </xf>
    <xf numFmtId="0" fontId="62" fillId="0" borderId="0" xfId="60" applyFont="1" applyAlignment="1">
      <alignment horizontal="right" vertical="top" wrapText="1"/>
      <protection/>
    </xf>
    <xf numFmtId="0" fontId="64" fillId="0" borderId="0" xfId="60" applyFont="1" applyAlignment="1">
      <alignment/>
      <protection/>
    </xf>
    <xf numFmtId="3" fontId="68" fillId="0" borderId="0" xfId="60" applyNumberFormat="1" applyFont="1" applyBorder="1" applyAlignment="1">
      <alignment horizontal="right"/>
      <protection/>
    </xf>
    <xf numFmtId="194" fontId="0" fillId="0" borderId="0" xfId="57" applyNumberFormat="1" applyFill="1" applyAlignment="1">
      <alignment/>
      <protection/>
    </xf>
    <xf numFmtId="4" fontId="64" fillId="0" borderId="0" xfId="60" applyNumberFormat="1" applyFont="1">
      <alignment/>
      <protection/>
    </xf>
    <xf numFmtId="194" fontId="17" fillId="0" borderId="0" xfId="57" applyNumberFormat="1" applyFont="1" applyFill="1" applyBorder="1" applyAlignment="1">
      <alignment/>
      <protection/>
    </xf>
    <xf numFmtId="3" fontId="12" fillId="0" borderId="23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17" fillId="0" borderId="35" xfId="60" applyNumberFormat="1" applyFont="1" applyFill="1" applyBorder="1" applyAlignment="1">
      <alignment horizontal="right"/>
      <protection/>
    </xf>
    <xf numFmtId="3" fontId="17" fillId="0" borderId="37" xfId="60" applyNumberFormat="1" applyFont="1" applyFill="1" applyBorder="1" applyAlignment="1">
      <alignment horizontal="right"/>
      <protection/>
    </xf>
    <xf numFmtId="3" fontId="69" fillId="0" borderId="35" xfId="60" applyNumberFormat="1" applyFont="1" applyBorder="1" applyAlignment="1">
      <alignment horizontal="right"/>
      <protection/>
    </xf>
    <xf numFmtId="3" fontId="69" fillId="0" borderId="37" xfId="60" applyNumberFormat="1" applyFont="1" applyBorder="1" applyAlignment="1">
      <alignment horizontal="right"/>
      <protection/>
    </xf>
    <xf numFmtId="3" fontId="62" fillId="0" borderId="34" xfId="60" applyNumberFormat="1" applyFont="1" applyFill="1" applyBorder="1" applyAlignment="1">
      <alignment horizontal="right"/>
      <protection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6" fillId="0" borderId="39" xfId="0" applyFont="1" applyBorder="1" applyAlignment="1" applyProtection="1">
      <alignment horizontal="center" vertical="top"/>
      <protection hidden="1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25" xfId="0" applyFont="1" applyBorder="1" applyAlignment="1" applyProtection="1">
      <alignment horizontal="right" wrapText="1"/>
      <protection hidden="1"/>
    </xf>
    <xf numFmtId="49" fontId="4" fillId="34" borderId="43" xfId="53" applyNumberFormat="1" applyFont="1" applyFill="1" applyBorder="1" applyAlignment="1" applyProtection="1">
      <alignment horizontal="left" vertical="center"/>
      <protection hidden="1" locked="0"/>
    </xf>
    <xf numFmtId="49" fontId="15" fillId="0" borderId="44" xfId="0" applyNumberFormat="1" applyFont="1" applyBorder="1" applyAlignment="1" applyProtection="1">
      <alignment horizontal="left" vertical="center"/>
      <protection hidden="1" locked="0"/>
    </xf>
    <xf numFmtId="49" fontId="15" fillId="0" borderId="45" xfId="0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25" xfId="0" applyFont="1" applyBorder="1" applyAlignment="1" applyProtection="1">
      <alignment horizontal="right"/>
      <protection hidden="1"/>
    </xf>
    <xf numFmtId="49" fontId="15" fillId="34" borderId="43" xfId="0" applyNumberFormat="1" applyFont="1" applyFill="1" applyBorder="1" applyAlignment="1" applyProtection="1">
      <alignment horizontal="left" vertical="center"/>
      <protection hidden="1" locked="0"/>
    </xf>
    <xf numFmtId="0" fontId="14" fillId="0" borderId="45" xfId="0" applyFont="1" applyBorder="1" applyAlignment="1">
      <alignment horizontal="left" vertical="center"/>
    </xf>
    <xf numFmtId="0" fontId="15" fillId="34" borderId="43" xfId="0" applyFont="1" applyFill="1" applyBorder="1" applyAlignment="1" applyProtection="1">
      <alignment horizontal="left" vertical="center"/>
      <protection hidden="1" locked="0"/>
    </xf>
    <xf numFmtId="0" fontId="15" fillId="0" borderId="44" xfId="0" applyFont="1" applyBorder="1" applyAlignment="1" applyProtection="1">
      <alignment horizontal="left" vertical="center"/>
      <protection hidden="1" locked="0"/>
    </xf>
    <xf numFmtId="49" fontId="7" fillId="34" borderId="43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45" xfId="0" applyNumberFormat="1" applyFont="1" applyBorder="1" applyAlignment="1" applyProtection="1">
      <alignment horizontal="center" vertical="center"/>
      <protection hidden="1" locked="0"/>
    </xf>
    <xf numFmtId="0" fontId="7" fillId="34" borderId="43" xfId="0" applyFont="1" applyFill="1" applyBorder="1" applyAlignment="1" applyProtection="1">
      <alignment horizontal="left" vertical="center"/>
      <protection hidden="1" locked="0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7" fillId="34" borderId="43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0" fillId="34" borderId="43" xfId="53" applyFont="1" applyFill="1" applyBorder="1" applyAlignment="1" applyProtection="1">
      <alignment/>
      <protection hidden="1" locked="0"/>
    </xf>
    <xf numFmtId="0" fontId="7" fillId="0" borderId="44" xfId="0" applyFont="1" applyBorder="1" applyAlignment="1" applyProtection="1">
      <alignment/>
      <protection hidden="1" locked="0"/>
    </xf>
    <xf numFmtId="0" fontId="7" fillId="0" borderId="45" xfId="0" applyFont="1" applyBorder="1" applyAlignment="1" applyProtection="1">
      <alignment/>
      <protection hidden="1" locked="0"/>
    </xf>
    <xf numFmtId="0" fontId="4" fillId="34" borderId="43" xfId="53" applyFill="1" applyBorder="1" applyAlignment="1" applyProtection="1">
      <alignment/>
      <protection hidden="1" locked="0"/>
    </xf>
    <xf numFmtId="1" fontId="7" fillId="34" borderId="43" xfId="0" applyNumberFormat="1" applyFont="1" applyFill="1" applyBorder="1" applyAlignment="1" applyProtection="1">
      <alignment horizontal="center" vertical="center"/>
      <protection hidden="1" locked="0"/>
    </xf>
    <xf numFmtId="1" fontId="7" fillId="34" borderId="4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13" fillId="0" borderId="0" xfId="0" applyFont="1" applyBorder="1" applyAlignment="1">
      <alignment vertical="top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6" fillId="0" borderId="25" xfId="0" applyFont="1" applyBorder="1" applyAlignment="1" applyProtection="1">
      <alignment horizontal="left" wrapText="1"/>
      <protection hidden="1"/>
    </xf>
    <xf numFmtId="0" fontId="6" fillId="0" borderId="16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6" fillId="33" borderId="51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7" fillId="35" borderId="58" xfId="0" applyFont="1" applyFill="1" applyBorder="1" applyAlignment="1" applyProtection="1">
      <alignment horizontal="center" vertical="center" wrapText="1"/>
      <protection hidden="1"/>
    </xf>
    <xf numFmtId="0" fontId="7" fillId="35" borderId="15" xfId="0" applyFont="1" applyFill="1" applyBorder="1" applyAlignment="1" applyProtection="1">
      <alignment horizontal="center" vertical="center" wrapText="1"/>
      <protection hidden="1"/>
    </xf>
    <xf numFmtId="0" fontId="7" fillId="33" borderId="4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49" fontId="7" fillId="34" borderId="50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52" xfId="0" applyNumberFormat="1" applyFont="1" applyBorder="1" applyAlignment="1" applyProtection="1">
      <alignment horizontal="center" vertical="center"/>
      <protection hidden="1" locked="0"/>
    </xf>
    <xf numFmtId="0" fontId="1" fillId="0" borderId="44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1" fillId="34" borderId="50" xfId="0" applyFont="1" applyFill="1" applyBorder="1" applyAlignment="1" applyProtection="1">
      <alignment horizontal="left" vertical="center"/>
      <protection hidden="1" locked="0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5" fillId="33" borderId="51" xfId="0" applyFont="1" applyFill="1" applyBorder="1" applyAlignment="1">
      <alignment vertical="center" wrapText="1"/>
    </xf>
    <xf numFmtId="0" fontId="15" fillId="33" borderId="52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15" fillId="34" borderId="50" xfId="0" applyFont="1" applyFill="1" applyBorder="1" applyAlignment="1" applyProtection="1">
      <alignment horizontal="left" vertical="center"/>
      <protection hidden="1" locked="0"/>
    </xf>
    <xf numFmtId="0" fontId="14" fillId="0" borderId="51" xfId="0" applyFont="1" applyBorder="1" applyAlignment="1">
      <alignment horizontal="left" vertical="center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7" fillId="35" borderId="10" xfId="0" applyFont="1" applyFill="1" applyBorder="1" applyAlignment="1" applyProtection="1">
      <alignment horizontal="center" vertical="center" wrapText="1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hidden="1"/>
    </xf>
    <xf numFmtId="0" fontId="11" fillId="35" borderId="50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25" xfId="0" applyFont="1" applyBorder="1" applyAlignment="1">
      <alignment/>
    </xf>
    <xf numFmtId="14" fontId="15" fillId="34" borderId="50" xfId="0" applyNumberFormat="1" applyFont="1" applyFill="1" applyBorder="1" applyAlignment="1" applyProtection="1">
      <alignment horizontal="center" vertical="center"/>
      <protection hidden="1" locked="0"/>
    </xf>
    <xf numFmtId="0" fontId="7" fillId="35" borderId="61" xfId="0" applyFont="1" applyFill="1" applyBorder="1" applyAlignment="1" applyProtection="1">
      <alignment horizontal="center" vertical="center"/>
      <protection hidden="1"/>
    </xf>
    <xf numFmtId="0" fontId="7" fillId="35" borderId="62" xfId="0" applyFont="1" applyFill="1" applyBorder="1" applyAlignment="1" applyProtection="1">
      <alignment horizontal="center" vertical="center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5" borderId="63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14" fillId="33" borderId="46" xfId="0" applyFont="1" applyFill="1" applyBorder="1" applyAlignment="1">
      <alignment horizontal="left" vertical="center" wrapText="1"/>
    </xf>
    <xf numFmtId="0" fontId="14" fillId="33" borderId="4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5" fillId="34" borderId="50" xfId="0" applyFont="1" applyFill="1" applyBorder="1" applyAlignment="1" applyProtection="1">
      <alignment horizontal="left" vertical="center"/>
      <protection hidden="1" locked="0"/>
    </xf>
    <xf numFmtId="0" fontId="15" fillId="34" borderId="51" xfId="0" applyFont="1" applyFill="1" applyBorder="1" applyAlignment="1" applyProtection="1">
      <alignment horizontal="left" vertical="center"/>
      <protection hidden="1" locked="0"/>
    </xf>
    <xf numFmtId="0" fontId="15" fillId="34" borderId="52" xfId="0" applyFont="1" applyFill="1" applyBorder="1" applyAlignment="1" applyProtection="1">
      <alignment horizontal="left" vertical="center"/>
      <protection hidden="1" locked="0"/>
    </xf>
    <xf numFmtId="0" fontId="7" fillId="35" borderId="2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7" fillId="37" borderId="50" xfId="0" applyFont="1" applyFill="1" applyBorder="1" applyAlignment="1">
      <alignment horizontal="left" vertical="center" wrapText="1"/>
    </xf>
    <xf numFmtId="0" fontId="7" fillId="37" borderId="51" xfId="0" applyFont="1" applyFill="1" applyBorder="1" applyAlignment="1">
      <alignment horizontal="left" vertical="center" wrapText="1"/>
    </xf>
    <xf numFmtId="0" fontId="14" fillId="37" borderId="51" xfId="0" applyFont="1" applyFill="1" applyBorder="1" applyAlignment="1">
      <alignment vertical="center" wrapText="1"/>
    </xf>
    <xf numFmtId="0" fontId="14" fillId="37" borderId="5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25" xfId="0" applyFont="1" applyBorder="1" applyAlignment="1">
      <alignment/>
    </xf>
    <xf numFmtId="0" fontId="15" fillId="0" borderId="44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7" fillId="0" borderId="46" xfId="0" applyFont="1" applyFill="1" applyBorder="1" applyAlignment="1">
      <alignment horizontal="left" vertical="center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left" vertical="top" wrapText="1"/>
    </xf>
    <xf numFmtId="0" fontId="15" fillId="0" borderId="44" xfId="0" applyFont="1" applyFill="1" applyBorder="1" applyAlignment="1">
      <alignment horizontal="left" vertical="top" wrapText="1"/>
    </xf>
    <xf numFmtId="0" fontId="6" fillId="0" borderId="44" xfId="0" applyFont="1" applyBorder="1" applyAlignment="1">
      <alignment horizontal="center" wrapText="1"/>
    </xf>
    <xf numFmtId="0" fontId="64" fillId="0" borderId="32" xfId="60" applyFont="1" applyBorder="1" applyAlignment="1">
      <alignment horizontal="right" vertical="top" wrapText="1"/>
      <protection/>
    </xf>
    <xf numFmtId="0" fontId="64" fillId="0" borderId="36" xfId="60" applyFont="1" applyBorder="1" applyAlignment="1">
      <alignment horizontal="right" vertical="top" wrapText="1"/>
      <protection/>
    </xf>
    <xf numFmtId="0" fontId="64" fillId="0" borderId="35" xfId="60" applyFont="1" applyFill="1" applyBorder="1" applyAlignment="1">
      <alignment horizontal="right" vertical="top" wrapText="1"/>
      <protection/>
    </xf>
    <xf numFmtId="0" fontId="64" fillId="0" borderId="37" xfId="60" applyFont="1" applyFill="1" applyBorder="1" applyAlignment="1">
      <alignment horizontal="right" vertical="top" wrapText="1"/>
      <protection/>
    </xf>
    <xf numFmtId="0" fontId="62" fillId="0" borderId="0" xfId="60" applyFont="1" applyAlignment="1">
      <alignment horizontal="right" vertical="top" wrapText="1"/>
      <protection/>
    </xf>
    <xf numFmtId="0" fontId="64" fillId="0" borderId="32" xfId="60" applyFont="1" applyBorder="1" applyAlignment="1">
      <alignment horizontal="justify" wrapText="1"/>
      <protection/>
    </xf>
    <xf numFmtId="0" fontId="17" fillId="0" borderId="0" xfId="57" applyFont="1" applyBorder="1" applyAlignment="1">
      <alignment/>
      <protection/>
    </xf>
    <xf numFmtId="0" fontId="17" fillId="0" borderId="35" xfId="57" applyFont="1" applyBorder="1" applyAlignment="1">
      <alignment/>
      <protection/>
    </xf>
    <xf numFmtId="0" fontId="64" fillId="0" borderId="0" xfId="60" applyFont="1" applyBorder="1" applyAlignment="1">
      <alignment horizontal="justify" wrapText="1"/>
      <protection/>
    </xf>
    <xf numFmtId="0" fontId="17" fillId="0" borderId="0" xfId="59" applyFont="1" applyBorder="1" applyAlignment="1">
      <alignment/>
      <protection/>
    </xf>
    <xf numFmtId="0" fontId="62" fillId="0" borderId="38" xfId="60" applyFont="1" applyFill="1" applyBorder="1" applyAlignment="1">
      <alignment horizontal="center" vertical="center" wrapText="1"/>
      <protection/>
    </xf>
    <xf numFmtId="0" fontId="0" fillId="0" borderId="64" xfId="57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7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2152650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1526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ba.hr/" TargetMode="External" /><Relationship Id="rId2" Type="http://schemas.openxmlformats.org/officeDocument/2006/relationships/hyperlink" Target="mailto:jadranka.jovanovic@unicreditgroup.zab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392" t="s">
        <v>194</v>
      </c>
      <c r="B1" s="392"/>
      <c r="C1" s="7"/>
      <c r="D1" s="7"/>
      <c r="E1" s="7"/>
      <c r="F1" s="7"/>
      <c r="G1" s="7"/>
      <c r="H1" s="7"/>
      <c r="I1" s="7"/>
      <c r="J1" s="7"/>
    </row>
    <row r="2" spans="1:10" ht="12.75">
      <c r="A2" s="393" t="s">
        <v>39</v>
      </c>
      <c r="B2" s="394"/>
      <c r="C2" s="394"/>
      <c r="D2" s="395"/>
      <c r="E2" s="8">
        <v>40179</v>
      </c>
      <c r="F2" s="9"/>
      <c r="G2" s="10" t="s">
        <v>40</v>
      </c>
      <c r="H2" s="8">
        <v>40268</v>
      </c>
      <c r="I2" s="11"/>
      <c r="J2" s="7"/>
    </row>
    <row r="3" spans="1:10" ht="12.75">
      <c r="A3" s="12"/>
      <c r="B3" s="12"/>
      <c r="C3" s="12"/>
      <c r="D3" s="12"/>
      <c r="E3" s="13"/>
      <c r="F3" s="13"/>
      <c r="G3" s="12"/>
      <c r="H3" s="12"/>
      <c r="I3" s="14"/>
      <c r="J3" s="7"/>
    </row>
    <row r="4" spans="1:10" ht="15">
      <c r="A4" s="396" t="s">
        <v>156</v>
      </c>
      <c r="B4" s="396"/>
      <c r="C4" s="396"/>
      <c r="D4" s="396"/>
      <c r="E4" s="396"/>
      <c r="F4" s="396"/>
      <c r="G4" s="396"/>
      <c r="H4" s="396"/>
      <c r="I4" s="396"/>
      <c r="J4" s="7"/>
    </row>
    <row r="5" spans="1:10" ht="12.75">
      <c r="A5" s="15"/>
      <c r="B5" s="16"/>
      <c r="C5" s="16"/>
      <c r="D5" s="17"/>
      <c r="E5" s="18"/>
      <c r="F5" s="19"/>
      <c r="G5" s="20"/>
      <c r="H5" s="21"/>
      <c r="I5" s="22"/>
      <c r="J5" s="7"/>
    </row>
    <row r="6" spans="1:10" ht="12.75">
      <c r="A6" s="354" t="s">
        <v>41</v>
      </c>
      <c r="B6" s="355"/>
      <c r="C6" s="360" t="s">
        <v>198</v>
      </c>
      <c r="D6" s="361"/>
      <c r="E6" s="397"/>
      <c r="F6" s="397"/>
      <c r="G6" s="397"/>
      <c r="H6" s="397"/>
      <c r="I6" s="24"/>
      <c r="J6" s="7"/>
    </row>
    <row r="7" spans="1:10" ht="12.75">
      <c r="A7" s="25"/>
      <c r="B7" s="25"/>
      <c r="C7" s="15"/>
      <c r="D7" s="15"/>
      <c r="E7" s="397"/>
      <c r="F7" s="397"/>
      <c r="G7" s="397"/>
      <c r="H7" s="397"/>
      <c r="I7" s="24"/>
      <c r="J7" s="7"/>
    </row>
    <row r="8" spans="1:10" ht="12.75">
      <c r="A8" s="398" t="s">
        <v>195</v>
      </c>
      <c r="B8" s="399"/>
      <c r="C8" s="360" t="s">
        <v>199</v>
      </c>
      <c r="D8" s="361"/>
      <c r="E8" s="397"/>
      <c r="F8" s="397"/>
      <c r="G8" s="397"/>
      <c r="H8" s="397"/>
      <c r="I8" s="26"/>
      <c r="J8" s="7"/>
    </row>
    <row r="9" spans="1:10" ht="12.75">
      <c r="A9" s="27"/>
      <c r="B9" s="27"/>
      <c r="C9" s="28"/>
      <c r="D9" s="15"/>
      <c r="E9" s="15"/>
      <c r="F9" s="15"/>
      <c r="G9" s="15"/>
      <c r="H9" s="15"/>
      <c r="I9" s="15"/>
      <c r="J9" s="7"/>
    </row>
    <row r="10" spans="1:10" ht="12.75">
      <c r="A10" s="389" t="s">
        <v>42</v>
      </c>
      <c r="B10" s="390"/>
      <c r="C10" s="360" t="s">
        <v>200</v>
      </c>
      <c r="D10" s="361"/>
      <c r="E10" s="15"/>
      <c r="F10" s="15"/>
      <c r="G10" s="15"/>
      <c r="H10" s="15"/>
      <c r="I10" s="15"/>
      <c r="J10" s="7"/>
    </row>
    <row r="11" spans="1:10" ht="12.75">
      <c r="A11" s="391"/>
      <c r="B11" s="391"/>
      <c r="C11" s="15"/>
      <c r="D11" s="15"/>
      <c r="E11" s="15"/>
      <c r="F11" s="15"/>
      <c r="G11" s="15"/>
      <c r="H11" s="15"/>
      <c r="I11" s="15"/>
      <c r="J11" s="7"/>
    </row>
    <row r="12" spans="1:10" ht="12.75">
      <c r="A12" s="354" t="s">
        <v>190</v>
      </c>
      <c r="B12" s="355"/>
      <c r="C12" s="362" t="s">
        <v>201</v>
      </c>
      <c r="D12" s="387"/>
      <c r="E12" s="387"/>
      <c r="F12" s="387"/>
      <c r="G12" s="387"/>
      <c r="H12" s="387"/>
      <c r="I12" s="388"/>
      <c r="J12" s="7"/>
    </row>
    <row r="13" spans="1:10" ht="12.75">
      <c r="A13" s="25"/>
      <c r="B13" s="25"/>
      <c r="C13" s="29"/>
      <c r="D13" s="15"/>
      <c r="E13" s="15"/>
      <c r="F13" s="15"/>
      <c r="G13" s="15"/>
      <c r="H13" s="15"/>
      <c r="I13" s="15"/>
      <c r="J13" s="7"/>
    </row>
    <row r="14" spans="1:10" ht="12.75">
      <c r="A14" s="354" t="s">
        <v>43</v>
      </c>
      <c r="B14" s="355"/>
      <c r="C14" s="385">
        <v>10000</v>
      </c>
      <c r="D14" s="386"/>
      <c r="E14" s="15"/>
      <c r="F14" s="362" t="s">
        <v>202</v>
      </c>
      <c r="G14" s="387"/>
      <c r="H14" s="387"/>
      <c r="I14" s="388"/>
      <c r="J14" s="7"/>
    </row>
    <row r="15" spans="1:10" ht="12.75">
      <c r="A15" s="25"/>
      <c r="B15" s="25"/>
      <c r="C15" s="15"/>
      <c r="D15" s="15"/>
      <c r="E15" s="15"/>
      <c r="F15" s="15"/>
      <c r="G15" s="15"/>
      <c r="H15" s="15"/>
      <c r="I15" s="15"/>
      <c r="J15" s="7"/>
    </row>
    <row r="16" spans="1:10" ht="12.75">
      <c r="A16" s="354" t="s">
        <v>44</v>
      </c>
      <c r="B16" s="355"/>
      <c r="C16" s="362" t="s">
        <v>203</v>
      </c>
      <c r="D16" s="387"/>
      <c r="E16" s="387"/>
      <c r="F16" s="387"/>
      <c r="G16" s="387"/>
      <c r="H16" s="387"/>
      <c r="I16" s="388"/>
      <c r="J16" s="7"/>
    </row>
    <row r="17" spans="1:10" ht="12.75">
      <c r="A17" s="25"/>
      <c r="B17" s="25"/>
      <c r="C17" s="15"/>
      <c r="D17" s="15"/>
      <c r="E17" s="15"/>
      <c r="F17" s="15"/>
      <c r="G17" s="15"/>
      <c r="H17" s="15"/>
      <c r="I17" s="15"/>
      <c r="J17" s="7"/>
    </row>
    <row r="18" spans="1:10" ht="12.75">
      <c r="A18" s="354" t="s">
        <v>45</v>
      </c>
      <c r="B18" s="355"/>
      <c r="C18" s="381" t="s">
        <v>204</v>
      </c>
      <c r="D18" s="382"/>
      <c r="E18" s="382"/>
      <c r="F18" s="382"/>
      <c r="G18" s="382"/>
      <c r="H18" s="382"/>
      <c r="I18" s="383"/>
      <c r="J18" s="7"/>
    </row>
    <row r="19" spans="1:10" ht="12.75">
      <c r="A19" s="25"/>
      <c r="B19" s="25"/>
      <c r="C19" s="29"/>
      <c r="D19" s="15"/>
      <c r="E19" s="15"/>
      <c r="F19" s="15"/>
      <c r="G19" s="15"/>
      <c r="H19" s="15"/>
      <c r="I19" s="15"/>
      <c r="J19" s="7"/>
    </row>
    <row r="20" spans="1:10" ht="12.75">
      <c r="A20" s="354" t="s">
        <v>46</v>
      </c>
      <c r="B20" s="355"/>
      <c r="C20" s="384" t="s">
        <v>320</v>
      </c>
      <c r="D20" s="382"/>
      <c r="E20" s="382"/>
      <c r="F20" s="382"/>
      <c r="G20" s="382"/>
      <c r="H20" s="382"/>
      <c r="I20" s="383"/>
      <c r="J20" s="7"/>
    </row>
    <row r="21" spans="1:10" ht="12.75">
      <c r="A21" s="25"/>
      <c r="B21" s="25"/>
      <c r="C21" s="29"/>
      <c r="D21" s="15"/>
      <c r="E21" s="15"/>
      <c r="F21" s="15"/>
      <c r="G21" s="15"/>
      <c r="H21" s="15"/>
      <c r="I21" s="15"/>
      <c r="J21" s="7"/>
    </row>
    <row r="22" spans="1:10" ht="12.75">
      <c r="A22" s="354" t="s">
        <v>72</v>
      </c>
      <c r="B22" s="355"/>
      <c r="C22" s="30">
        <v>133</v>
      </c>
      <c r="D22" s="362" t="s">
        <v>202</v>
      </c>
      <c r="E22" s="377"/>
      <c r="F22" s="378"/>
      <c r="G22" s="379"/>
      <c r="H22" s="380"/>
      <c r="I22" s="32"/>
      <c r="J22" s="7"/>
    </row>
    <row r="23" spans="1:10" ht="12.75">
      <c r="A23" s="25"/>
      <c r="B23" s="25"/>
      <c r="C23" s="15"/>
      <c r="D23" s="33"/>
      <c r="E23" s="33"/>
      <c r="F23" s="33"/>
      <c r="G23" s="33"/>
      <c r="H23" s="15"/>
      <c r="I23" s="26"/>
      <c r="J23" s="7"/>
    </row>
    <row r="24" spans="1:10" ht="12.75">
      <c r="A24" s="354" t="s">
        <v>73</v>
      </c>
      <c r="B24" s="355"/>
      <c r="C24" s="30">
        <v>21</v>
      </c>
      <c r="D24" s="362" t="s">
        <v>205</v>
      </c>
      <c r="E24" s="377"/>
      <c r="F24" s="377"/>
      <c r="G24" s="378"/>
      <c r="H24" s="23" t="s">
        <v>68</v>
      </c>
      <c r="I24" s="34">
        <v>4583</v>
      </c>
      <c r="J24" s="7"/>
    </row>
    <row r="25" spans="1:10" ht="12.75">
      <c r="A25" s="25"/>
      <c r="B25" s="25"/>
      <c r="C25" s="15"/>
      <c r="D25" s="33"/>
      <c r="E25" s="33"/>
      <c r="F25" s="33"/>
      <c r="G25" s="25"/>
      <c r="H25" s="25" t="s">
        <v>69</v>
      </c>
      <c r="I25" s="29"/>
      <c r="J25" s="7"/>
    </row>
    <row r="26" spans="1:10" ht="12.75">
      <c r="A26" s="354" t="s">
        <v>48</v>
      </c>
      <c r="B26" s="355"/>
      <c r="C26" s="35" t="s">
        <v>206</v>
      </c>
      <c r="D26" s="36"/>
      <c r="E26" s="7"/>
      <c r="F26" s="37"/>
      <c r="G26" s="354" t="s">
        <v>47</v>
      </c>
      <c r="H26" s="355"/>
      <c r="I26" s="38" t="s">
        <v>207</v>
      </c>
      <c r="J26" s="7"/>
    </row>
    <row r="27" spans="1:10" ht="12.75">
      <c r="A27" s="25"/>
      <c r="B27" s="25"/>
      <c r="C27" s="15"/>
      <c r="D27" s="37"/>
      <c r="E27" s="37"/>
      <c r="F27" s="37"/>
      <c r="G27" s="37"/>
      <c r="H27" s="15"/>
      <c r="I27" s="39"/>
      <c r="J27" s="7"/>
    </row>
    <row r="28" spans="1:10" ht="12.75">
      <c r="A28" s="371" t="s">
        <v>197</v>
      </c>
      <c r="B28" s="372"/>
      <c r="C28" s="373"/>
      <c r="D28" s="373"/>
      <c r="E28" s="374" t="s">
        <v>71</v>
      </c>
      <c r="F28" s="375"/>
      <c r="G28" s="375"/>
      <c r="H28" s="376" t="s">
        <v>70</v>
      </c>
      <c r="I28" s="376"/>
      <c r="J28" s="7"/>
    </row>
    <row r="29" spans="1:10" ht="12.75">
      <c r="A29" s="7"/>
      <c r="B29" s="7"/>
      <c r="C29" s="7"/>
      <c r="D29" s="40"/>
      <c r="E29" s="15"/>
      <c r="F29" s="15"/>
      <c r="G29" s="15"/>
      <c r="H29" s="41"/>
      <c r="I29" s="39"/>
      <c r="J29" s="7"/>
    </row>
    <row r="30" spans="1:10" ht="12.75">
      <c r="A30" s="368"/>
      <c r="B30" s="363"/>
      <c r="C30" s="363"/>
      <c r="D30" s="364"/>
      <c r="E30" s="368"/>
      <c r="F30" s="363"/>
      <c r="G30" s="363"/>
      <c r="H30" s="360"/>
      <c r="I30" s="361"/>
      <c r="J30" s="7"/>
    </row>
    <row r="31" spans="1:10" ht="12.75">
      <c r="A31" s="31"/>
      <c r="B31" s="31"/>
      <c r="C31" s="29"/>
      <c r="D31" s="369"/>
      <c r="E31" s="369"/>
      <c r="F31" s="369"/>
      <c r="G31" s="370"/>
      <c r="H31" s="15"/>
      <c r="I31" s="44"/>
      <c r="J31" s="7"/>
    </row>
    <row r="32" spans="1:10" ht="12.75">
      <c r="A32" s="368"/>
      <c r="B32" s="363"/>
      <c r="C32" s="363"/>
      <c r="D32" s="364"/>
      <c r="E32" s="368"/>
      <c r="F32" s="363"/>
      <c r="G32" s="363"/>
      <c r="H32" s="360"/>
      <c r="I32" s="361"/>
      <c r="J32" s="7"/>
    </row>
    <row r="33" spans="1:10" ht="12.75">
      <c r="A33" s="31"/>
      <c r="B33" s="31"/>
      <c r="C33" s="29"/>
      <c r="D33" s="42"/>
      <c r="E33" s="42"/>
      <c r="F33" s="42"/>
      <c r="G33" s="43"/>
      <c r="H33" s="15"/>
      <c r="I33" s="45"/>
      <c r="J33" s="7"/>
    </row>
    <row r="34" spans="1:10" ht="12.75">
      <c r="A34" s="368"/>
      <c r="B34" s="363"/>
      <c r="C34" s="363"/>
      <c r="D34" s="364"/>
      <c r="E34" s="368"/>
      <c r="F34" s="363"/>
      <c r="G34" s="363"/>
      <c r="H34" s="360"/>
      <c r="I34" s="361"/>
      <c r="J34" s="7"/>
    </row>
    <row r="35" spans="1:10" ht="12.75">
      <c r="A35" s="31"/>
      <c r="B35" s="31"/>
      <c r="C35" s="29"/>
      <c r="D35" s="42"/>
      <c r="E35" s="42"/>
      <c r="F35" s="42"/>
      <c r="G35" s="43"/>
      <c r="H35" s="15"/>
      <c r="I35" s="45"/>
      <c r="J35" s="7"/>
    </row>
    <row r="36" spans="1:10" ht="12.75">
      <c r="A36" s="368"/>
      <c r="B36" s="363"/>
      <c r="C36" s="363"/>
      <c r="D36" s="364"/>
      <c r="E36" s="368"/>
      <c r="F36" s="363"/>
      <c r="G36" s="363"/>
      <c r="H36" s="360"/>
      <c r="I36" s="361"/>
      <c r="J36" s="7"/>
    </row>
    <row r="37" spans="1:10" ht="12.75">
      <c r="A37" s="46"/>
      <c r="B37" s="46"/>
      <c r="C37" s="365"/>
      <c r="D37" s="366"/>
      <c r="E37" s="15"/>
      <c r="F37" s="365"/>
      <c r="G37" s="366"/>
      <c r="H37" s="15"/>
      <c r="I37" s="15"/>
      <c r="J37" s="7"/>
    </row>
    <row r="38" spans="1:10" ht="12.75">
      <c r="A38" s="368"/>
      <c r="B38" s="363"/>
      <c r="C38" s="363"/>
      <c r="D38" s="364"/>
      <c r="E38" s="368"/>
      <c r="F38" s="363"/>
      <c r="G38" s="363"/>
      <c r="H38" s="360"/>
      <c r="I38" s="361"/>
      <c r="J38" s="7"/>
    </row>
    <row r="39" spans="1:10" ht="12.75">
      <c r="A39" s="46"/>
      <c r="B39" s="46"/>
      <c r="C39" s="47"/>
      <c r="D39" s="48"/>
      <c r="E39" s="15"/>
      <c r="F39" s="47"/>
      <c r="G39" s="48"/>
      <c r="H39" s="15"/>
      <c r="I39" s="15"/>
      <c r="J39" s="7"/>
    </row>
    <row r="40" spans="1:10" ht="12.75">
      <c r="A40" s="368"/>
      <c r="B40" s="363"/>
      <c r="C40" s="363"/>
      <c r="D40" s="364"/>
      <c r="E40" s="368"/>
      <c r="F40" s="363"/>
      <c r="G40" s="363"/>
      <c r="H40" s="360"/>
      <c r="I40" s="361"/>
      <c r="J40" s="7"/>
    </row>
    <row r="41" spans="1:10" ht="12.75">
      <c r="A41" s="49"/>
      <c r="B41" s="50"/>
      <c r="C41" s="50"/>
      <c r="D41" s="50"/>
      <c r="E41" s="49"/>
      <c r="F41" s="50"/>
      <c r="G41" s="50"/>
      <c r="H41" s="51"/>
      <c r="I41" s="52"/>
      <c r="J41" s="7"/>
    </row>
    <row r="42" spans="1:10" ht="12.75">
      <c r="A42" s="46"/>
      <c r="B42" s="46"/>
      <c r="C42" s="47"/>
      <c r="D42" s="48"/>
      <c r="E42" s="15"/>
      <c r="F42" s="47"/>
      <c r="G42" s="48"/>
      <c r="H42" s="15"/>
      <c r="I42" s="15"/>
      <c r="J42" s="7"/>
    </row>
    <row r="43" spans="1:10" ht="12.75">
      <c r="A43" s="53"/>
      <c r="B43" s="53"/>
      <c r="C43" s="53"/>
      <c r="D43" s="28"/>
      <c r="E43" s="28"/>
      <c r="F43" s="53"/>
      <c r="G43" s="28"/>
      <c r="H43" s="28"/>
      <c r="I43" s="28"/>
      <c r="J43" s="7"/>
    </row>
    <row r="44" spans="1:10" ht="12.75">
      <c r="A44" s="349" t="s">
        <v>49</v>
      </c>
      <c r="B44" s="350"/>
      <c r="C44" s="360"/>
      <c r="D44" s="361"/>
      <c r="E44" s="26"/>
      <c r="F44" s="362"/>
      <c r="G44" s="363"/>
      <c r="H44" s="363"/>
      <c r="I44" s="364"/>
      <c r="J44" s="7"/>
    </row>
    <row r="45" spans="1:10" ht="12.75">
      <c r="A45" s="46"/>
      <c r="B45" s="46"/>
      <c r="C45" s="365"/>
      <c r="D45" s="366"/>
      <c r="E45" s="15"/>
      <c r="F45" s="365"/>
      <c r="G45" s="367"/>
      <c r="H45" s="54"/>
      <c r="I45" s="54"/>
      <c r="J45" s="7"/>
    </row>
    <row r="46" spans="1:10" ht="12.75">
      <c r="A46" s="349" t="s">
        <v>196</v>
      </c>
      <c r="B46" s="350"/>
      <c r="C46" s="358" t="s">
        <v>321</v>
      </c>
      <c r="D46" s="359"/>
      <c r="E46" s="359"/>
      <c r="F46" s="359"/>
      <c r="G46" s="359"/>
      <c r="H46" s="359"/>
      <c r="I46" s="359"/>
      <c r="J46" s="7"/>
    </row>
    <row r="47" spans="1:10" ht="12.75">
      <c r="A47" s="25"/>
      <c r="B47" s="25"/>
      <c r="C47" s="55" t="s">
        <v>50</v>
      </c>
      <c r="D47" s="26"/>
      <c r="E47" s="26"/>
      <c r="F47" s="26"/>
      <c r="G47" s="26"/>
      <c r="H47" s="26"/>
      <c r="I47" s="26"/>
      <c r="J47" s="7"/>
    </row>
    <row r="48" spans="1:10" ht="12.75">
      <c r="A48" s="349" t="s">
        <v>51</v>
      </c>
      <c r="B48" s="350"/>
      <c r="C48" s="356" t="s">
        <v>322</v>
      </c>
      <c r="D48" s="352"/>
      <c r="E48" s="353"/>
      <c r="F48" s="26"/>
      <c r="G48" s="23" t="s">
        <v>52</v>
      </c>
      <c r="H48" s="356" t="s">
        <v>323</v>
      </c>
      <c r="I48" s="353"/>
      <c r="J48" s="7"/>
    </row>
    <row r="49" spans="1:10" ht="12.75">
      <c r="A49" s="25"/>
      <c r="B49" s="25"/>
      <c r="C49" s="55"/>
      <c r="D49" s="26"/>
      <c r="E49" s="26"/>
      <c r="F49" s="26"/>
      <c r="G49" s="26"/>
      <c r="H49" s="26"/>
      <c r="I49" s="26"/>
      <c r="J49" s="7"/>
    </row>
    <row r="50" spans="1:10" ht="12.75">
      <c r="A50" s="349" t="s">
        <v>45</v>
      </c>
      <c r="B50" s="350"/>
      <c r="C50" s="351" t="s">
        <v>324</v>
      </c>
      <c r="D50" s="352"/>
      <c r="E50" s="352"/>
      <c r="F50" s="352"/>
      <c r="G50" s="352"/>
      <c r="H50" s="352"/>
      <c r="I50" s="353"/>
      <c r="J50" s="7"/>
    </row>
    <row r="51" spans="1:10" ht="12.75">
      <c r="A51" s="25"/>
      <c r="B51" s="25"/>
      <c r="C51" s="26"/>
      <c r="D51" s="26"/>
      <c r="E51" s="26"/>
      <c r="F51" s="26"/>
      <c r="G51" s="26"/>
      <c r="H51" s="26"/>
      <c r="I51" s="26"/>
      <c r="J51" s="7"/>
    </row>
    <row r="52" spans="1:10" ht="12.75">
      <c r="A52" s="354" t="s">
        <v>53</v>
      </c>
      <c r="B52" s="355"/>
      <c r="C52" s="356" t="s">
        <v>325</v>
      </c>
      <c r="D52" s="352"/>
      <c r="E52" s="352"/>
      <c r="F52" s="352"/>
      <c r="G52" s="352"/>
      <c r="H52" s="352"/>
      <c r="I52" s="357"/>
      <c r="J52" s="7"/>
    </row>
    <row r="53" spans="1:10" ht="12.75">
      <c r="A53" s="56"/>
      <c r="B53" s="56"/>
      <c r="C53" s="348" t="s">
        <v>54</v>
      </c>
      <c r="D53" s="348"/>
      <c r="E53" s="348"/>
      <c r="F53" s="348"/>
      <c r="G53" s="348"/>
      <c r="H53" s="348"/>
      <c r="I53" s="58"/>
      <c r="J53" s="7"/>
    </row>
    <row r="54" spans="1:10" ht="12.75">
      <c r="A54" s="56"/>
      <c r="B54" s="56"/>
      <c r="C54" s="57"/>
      <c r="D54" s="57"/>
      <c r="E54" s="57"/>
      <c r="F54" s="57"/>
      <c r="G54" s="57"/>
      <c r="H54" s="57"/>
      <c r="I54" s="58"/>
      <c r="J54" s="7"/>
    </row>
    <row r="55" spans="1:10" ht="12.75">
      <c r="A55" s="56"/>
      <c r="B55" s="56"/>
      <c r="C55" s="57"/>
      <c r="D55" s="57"/>
      <c r="E55" s="57"/>
      <c r="F55" s="57"/>
      <c r="G55" s="57"/>
      <c r="H55" s="57"/>
      <c r="I55" s="58"/>
      <c r="J55" s="7"/>
    </row>
    <row r="56" spans="1:10" ht="12.75">
      <c r="A56" s="56"/>
      <c r="B56" s="341" t="s">
        <v>185</v>
      </c>
      <c r="C56" s="342"/>
      <c r="D56" s="342"/>
      <c r="E56" s="342"/>
      <c r="F56" s="57"/>
      <c r="G56" s="57"/>
      <c r="H56" s="57"/>
      <c r="I56" s="58"/>
      <c r="J56" s="7"/>
    </row>
    <row r="57" spans="1:10" ht="12.75">
      <c r="A57" s="56"/>
      <c r="B57" s="341" t="s">
        <v>186</v>
      </c>
      <c r="C57" s="342"/>
      <c r="D57" s="342"/>
      <c r="E57" s="342"/>
      <c r="F57" s="342"/>
      <c r="G57" s="342"/>
      <c r="H57" s="342"/>
      <c r="I57" s="342"/>
      <c r="J57" s="7"/>
    </row>
    <row r="58" spans="1:10" ht="12.75">
      <c r="A58" s="56"/>
      <c r="B58" s="341" t="s">
        <v>187</v>
      </c>
      <c r="C58" s="342"/>
      <c r="D58" s="342"/>
      <c r="E58" s="342"/>
      <c r="F58" s="342"/>
      <c r="G58" s="342"/>
      <c r="H58" s="342"/>
      <c r="I58" s="58"/>
      <c r="J58" s="7"/>
    </row>
    <row r="59" spans="1:10" ht="12.75">
      <c r="A59" s="56"/>
      <c r="B59" s="341" t="s">
        <v>188</v>
      </c>
      <c r="C59" s="342"/>
      <c r="D59" s="342"/>
      <c r="E59" s="342"/>
      <c r="F59" s="342"/>
      <c r="G59" s="342"/>
      <c r="H59" s="342"/>
      <c r="I59" s="342"/>
      <c r="J59" s="7"/>
    </row>
    <row r="60" spans="1:10" ht="12.75">
      <c r="A60" s="56"/>
      <c r="B60" s="341" t="s">
        <v>189</v>
      </c>
      <c r="C60" s="342"/>
      <c r="D60" s="342"/>
      <c r="E60" s="342"/>
      <c r="F60" s="342"/>
      <c r="G60" s="342"/>
      <c r="H60" s="342"/>
      <c r="I60" s="342"/>
      <c r="J60" s="7"/>
    </row>
    <row r="61" spans="1:10" ht="12.75">
      <c r="A61" s="56"/>
      <c r="B61" s="56"/>
      <c r="J61" s="7"/>
    </row>
    <row r="62" spans="1:10" ht="13.5" thickBot="1">
      <c r="A62" s="59" t="s">
        <v>57</v>
      </c>
      <c r="B62" s="26"/>
      <c r="C62" s="26"/>
      <c r="D62" s="26"/>
      <c r="E62" s="26"/>
      <c r="F62" s="26"/>
      <c r="G62" s="60"/>
      <c r="H62" s="61"/>
      <c r="I62" s="60"/>
      <c r="J62" s="7"/>
    </row>
    <row r="63" spans="1:10" ht="12.75">
      <c r="A63" s="26"/>
      <c r="B63" s="26"/>
      <c r="C63" s="26"/>
      <c r="D63" s="26"/>
      <c r="E63" s="56" t="s">
        <v>55</v>
      </c>
      <c r="F63" s="7"/>
      <c r="G63" s="343" t="s">
        <v>56</v>
      </c>
      <c r="H63" s="344"/>
      <c r="I63" s="345"/>
      <c r="J63" s="7"/>
    </row>
    <row r="64" spans="1:10" ht="12.75">
      <c r="A64" s="62"/>
      <c r="B64" s="62"/>
      <c r="C64" s="40"/>
      <c r="D64" s="40"/>
      <c r="E64" s="40"/>
      <c r="F64" s="40"/>
      <c r="G64" s="346"/>
      <c r="H64" s="347"/>
      <c r="I64" s="40"/>
      <c r="J64" s="7"/>
    </row>
  </sheetData>
  <sheetProtection password="CAA7" sheet="1" objects="1" scenarios="1"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9:I59"/>
    <mergeCell ref="B60:I60"/>
    <mergeCell ref="G63:I63"/>
    <mergeCell ref="G64:H64"/>
    <mergeCell ref="C53:H53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1">
    <dataValidation type="custom" allowBlank="1" showErrorMessage="1" sqref="A1:IV65536">
      <formula1>"a"</formula1>
    </dataValidation>
  </dataValidations>
  <hyperlinks>
    <hyperlink ref="C20" r:id="rId1" display="www.zaba.hr"/>
    <hyperlink ref="C50" r:id="rId2" display="jadranka.jovanovic@unicreditgroup.za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J12" sqref="J12"/>
    </sheetView>
  </sheetViews>
  <sheetFormatPr defaultColWidth="9.140625" defaultRowHeight="12.75"/>
  <cols>
    <col min="10" max="10" width="13.7109375" style="333" customWidth="1"/>
    <col min="11" max="11" width="14.421875" style="333" customWidth="1"/>
  </cols>
  <sheetData>
    <row r="1" spans="1:11" ht="15.75">
      <c r="A1" s="440" t="s">
        <v>64</v>
      </c>
      <c r="B1" s="440"/>
      <c r="C1" s="440"/>
      <c r="D1" s="440"/>
      <c r="E1" s="440"/>
      <c r="F1" s="440"/>
      <c r="G1" s="440"/>
      <c r="H1" s="440"/>
      <c r="I1" s="440"/>
      <c r="J1" s="440"/>
      <c r="K1" s="329"/>
    </row>
    <row r="2" spans="1:11" ht="15.75">
      <c r="A2" s="133"/>
      <c r="B2" s="68"/>
      <c r="C2" s="68"/>
      <c r="D2" s="68"/>
      <c r="E2" s="134" t="s">
        <v>65</v>
      </c>
      <c r="F2" s="70"/>
      <c r="G2" s="441" t="s">
        <v>327</v>
      </c>
      <c r="H2" s="442"/>
      <c r="I2" s="68"/>
      <c r="J2" s="68"/>
      <c r="K2" s="329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443"/>
      <c r="K3" s="444"/>
    </row>
    <row r="4" spans="1:11" ht="12.75">
      <c r="A4" s="445"/>
      <c r="B4" s="446"/>
      <c r="C4" s="446"/>
      <c r="D4" s="446"/>
      <c r="E4" s="446"/>
      <c r="F4" s="446"/>
      <c r="G4" s="446"/>
      <c r="H4" s="446"/>
      <c r="I4" s="446"/>
      <c r="J4" s="446"/>
      <c r="K4" s="447"/>
    </row>
    <row r="5" spans="1:11" ht="36.75" thickBot="1">
      <c r="A5" s="433" t="s">
        <v>13</v>
      </c>
      <c r="B5" s="434"/>
      <c r="C5" s="434"/>
      <c r="D5" s="434"/>
      <c r="E5" s="434"/>
      <c r="F5" s="434"/>
      <c r="G5" s="434"/>
      <c r="H5" s="435"/>
      <c r="I5" s="111" t="s">
        <v>157</v>
      </c>
      <c r="J5" s="110" t="s">
        <v>75</v>
      </c>
      <c r="K5" s="111" t="s">
        <v>76</v>
      </c>
    </row>
    <row r="6" spans="1:11" ht="12.75">
      <c r="A6" s="436">
        <v>1</v>
      </c>
      <c r="B6" s="436"/>
      <c r="C6" s="436"/>
      <c r="D6" s="436"/>
      <c r="E6" s="436"/>
      <c r="F6" s="436"/>
      <c r="G6" s="436"/>
      <c r="H6" s="436"/>
      <c r="I6" s="113">
        <v>2</v>
      </c>
      <c r="J6" s="112">
        <v>3</v>
      </c>
      <c r="K6" s="112">
        <v>4</v>
      </c>
    </row>
    <row r="7" spans="1:11" ht="12.75">
      <c r="A7" s="437" t="s">
        <v>3</v>
      </c>
      <c r="B7" s="438"/>
      <c r="C7" s="438"/>
      <c r="D7" s="438"/>
      <c r="E7" s="438"/>
      <c r="F7" s="438"/>
      <c r="G7" s="438"/>
      <c r="H7" s="438"/>
      <c r="I7" s="438"/>
      <c r="J7" s="438"/>
      <c r="K7" s="439"/>
    </row>
    <row r="8" spans="1:11" ht="12.75">
      <c r="A8" s="424" t="s">
        <v>79</v>
      </c>
      <c r="B8" s="425"/>
      <c r="C8" s="425"/>
      <c r="D8" s="425"/>
      <c r="E8" s="425"/>
      <c r="F8" s="425"/>
      <c r="G8" s="425"/>
      <c r="H8" s="426"/>
      <c r="I8" s="83">
        <v>1</v>
      </c>
      <c r="J8" s="114">
        <f>+J9+J10</f>
        <v>12373287391</v>
      </c>
      <c r="K8" s="330">
        <f>+K9+K10</f>
        <v>10890811007</v>
      </c>
    </row>
    <row r="9" spans="1:11" ht="12.75">
      <c r="A9" s="406" t="s">
        <v>80</v>
      </c>
      <c r="B9" s="407"/>
      <c r="C9" s="407"/>
      <c r="D9" s="407"/>
      <c r="E9" s="407"/>
      <c r="F9" s="407"/>
      <c r="G9" s="407"/>
      <c r="H9" s="408"/>
      <c r="I9" s="83">
        <v>2</v>
      </c>
      <c r="J9" s="114">
        <v>1809947263</v>
      </c>
      <c r="K9" s="115">
        <v>1435263684</v>
      </c>
    </row>
    <row r="10" spans="1:11" ht="12.75">
      <c r="A10" s="406" t="s">
        <v>81</v>
      </c>
      <c r="B10" s="407"/>
      <c r="C10" s="407"/>
      <c r="D10" s="407"/>
      <c r="E10" s="407"/>
      <c r="F10" s="407"/>
      <c r="G10" s="407"/>
      <c r="H10" s="408"/>
      <c r="I10" s="83">
        <v>3</v>
      </c>
      <c r="J10" s="114">
        <v>10563340128</v>
      </c>
      <c r="K10" s="115">
        <v>9455547323</v>
      </c>
    </row>
    <row r="11" spans="1:11" ht="12.75">
      <c r="A11" s="406" t="s">
        <v>82</v>
      </c>
      <c r="B11" s="407"/>
      <c r="C11" s="407"/>
      <c r="D11" s="407"/>
      <c r="E11" s="407"/>
      <c r="F11" s="407"/>
      <c r="G11" s="407"/>
      <c r="H11" s="408"/>
      <c r="I11" s="83">
        <v>4</v>
      </c>
      <c r="J11" s="114">
        <v>7189974000</v>
      </c>
      <c r="K11" s="115">
        <v>6409278240</v>
      </c>
    </row>
    <row r="12" spans="1:11" ht="12.75">
      <c r="A12" s="406" t="s">
        <v>159</v>
      </c>
      <c r="B12" s="407"/>
      <c r="C12" s="407"/>
      <c r="D12" s="407"/>
      <c r="E12" s="407"/>
      <c r="F12" s="407"/>
      <c r="G12" s="407"/>
      <c r="H12" s="408"/>
      <c r="I12" s="83">
        <v>5</v>
      </c>
      <c r="J12" s="114">
        <v>1019395584</v>
      </c>
      <c r="K12" s="115">
        <v>1729646943</v>
      </c>
    </row>
    <row r="13" spans="1:11" ht="12.75">
      <c r="A13" s="406" t="s">
        <v>83</v>
      </c>
      <c r="B13" s="407"/>
      <c r="C13" s="407"/>
      <c r="D13" s="407"/>
      <c r="E13" s="407"/>
      <c r="F13" s="407"/>
      <c r="G13" s="407"/>
      <c r="H13" s="408"/>
      <c r="I13" s="83">
        <v>6</v>
      </c>
      <c r="J13" s="114">
        <v>402484268</v>
      </c>
      <c r="K13" s="115">
        <v>381212544</v>
      </c>
    </row>
    <row r="14" spans="1:11" ht="12.75">
      <c r="A14" s="406" t="s">
        <v>84</v>
      </c>
      <c r="B14" s="407"/>
      <c r="C14" s="407"/>
      <c r="D14" s="407"/>
      <c r="E14" s="407"/>
      <c r="F14" s="407"/>
      <c r="G14" s="407"/>
      <c r="H14" s="408"/>
      <c r="I14" s="83">
        <v>7</v>
      </c>
      <c r="J14" s="114">
        <v>4522227146</v>
      </c>
      <c r="K14" s="115">
        <v>4310277775</v>
      </c>
    </row>
    <row r="15" spans="1:11" ht="12.75">
      <c r="A15" s="406" t="s">
        <v>160</v>
      </c>
      <c r="B15" s="407"/>
      <c r="C15" s="407"/>
      <c r="D15" s="407"/>
      <c r="E15" s="407"/>
      <c r="F15" s="407"/>
      <c r="G15" s="407"/>
      <c r="H15" s="408"/>
      <c r="I15" s="83">
        <v>8</v>
      </c>
      <c r="J15" s="114">
        <v>578623729</v>
      </c>
      <c r="K15" s="115">
        <v>573659842</v>
      </c>
    </row>
    <row r="16" spans="1:11" ht="12.75">
      <c r="A16" s="406" t="s">
        <v>161</v>
      </c>
      <c r="B16" s="407"/>
      <c r="C16" s="407"/>
      <c r="D16" s="407"/>
      <c r="E16" s="407"/>
      <c r="F16" s="407"/>
      <c r="G16" s="407"/>
      <c r="H16" s="408"/>
      <c r="I16" s="83">
        <v>9</v>
      </c>
      <c r="J16" s="114">
        <v>74460472</v>
      </c>
      <c r="K16" s="115">
        <v>76402557</v>
      </c>
    </row>
    <row r="17" spans="1:11" ht="12.75">
      <c r="A17" s="406" t="s">
        <v>85</v>
      </c>
      <c r="B17" s="407"/>
      <c r="C17" s="407"/>
      <c r="D17" s="407"/>
      <c r="E17" s="407"/>
      <c r="F17" s="407"/>
      <c r="G17" s="407"/>
      <c r="H17" s="408"/>
      <c r="I17" s="83">
        <v>10</v>
      </c>
      <c r="J17" s="114">
        <v>42524123</v>
      </c>
      <c r="K17" s="115">
        <v>25256826</v>
      </c>
    </row>
    <row r="18" spans="1:11" ht="12.75">
      <c r="A18" s="406" t="s">
        <v>86</v>
      </c>
      <c r="B18" s="407"/>
      <c r="C18" s="407"/>
      <c r="D18" s="407"/>
      <c r="E18" s="407"/>
      <c r="F18" s="407"/>
      <c r="G18" s="407"/>
      <c r="H18" s="408"/>
      <c r="I18" s="83">
        <v>11</v>
      </c>
      <c r="J18" s="114">
        <v>1693055604</v>
      </c>
      <c r="K18" s="115">
        <v>1143270714</v>
      </c>
    </row>
    <row r="19" spans="1:11" ht="12.75">
      <c r="A19" s="406" t="s">
        <v>87</v>
      </c>
      <c r="B19" s="407"/>
      <c r="C19" s="407"/>
      <c r="D19" s="407"/>
      <c r="E19" s="407"/>
      <c r="F19" s="407"/>
      <c r="G19" s="407"/>
      <c r="H19" s="408"/>
      <c r="I19" s="83">
        <v>12</v>
      </c>
      <c r="J19" s="114">
        <v>61091959327</v>
      </c>
      <c r="K19" s="115">
        <v>62629841579</v>
      </c>
    </row>
    <row r="20" spans="1:11" ht="12.75">
      <c r="A20" s="406" t="s">
        <v>88</v>
      </c>
      <c r="B20" s="407"/>
      <c r="C20" s="407"/>
      <c r="D20" s="407"/>
      <c r="E20" s="407"/>
      <c r="F20" s="407"/>
      <c r="G20" s="407"/>
      <c r="H20" s="408"/>
      <c r="I20" s="83">
        <v>13</v>
      </c>
      <c r="J20" s="114">
        <v>917889504</v>
      </c>
      <c r="K20" s="115">
        <v>917889504</v>
      </c>
    </row>
    <row r="21" spans="1:11" ht="12.75">
      <c r="A21" s="406" t="s">
        <v>167</v>
      </c>
      <c r="B21" s="407"/>
      <c r="C21" s="407"/>
      <c r="D21" s="407"/>
      <c r="E21" s="407"/>
      <c r="F21" s="407"/>
      <c r="G21" s="407"/>
      <c r="H21" s="408"/>
      <c r="I21" s="83">
        <v>14</v>
      </c>
      <c r="J21" s="114">
        <v>28579368</v>
      </c>
      <c r="K21" s="115">
        <v>28571392</v>
      </c>
    </row>
    <row r="22" spans="1:11" ht="12.75">
      <c r="A22" s="427" t="s">
        <v>168</v>
      </c>
      <c r="B22" s="428"/>
      <c r="C22" s="428"/>
      <c r="D22" s="428"/>
      <c r="E22" s="428"/>
      <c r="F22" s="428"/>
      <c r="G22" s="428"/>
      <c r="H22" s="429"/>
      <c r="I22" s="83">
        <v>15</v>
      </c>
      <c r="J22" s="114">
        <v>1243167027</v>
      </c>
      <c r="K22" s="115">
        <v>1212534347</v>
      </c>
    </row>
    <row r="23" spans="1:11" ht="12.75">
      <c r="A23" s="406" t="s">
        <v>169</v>
      </c>
      <c r="B23" s="407"/>
      <c r="C23" s="407"/>
      <c r="D23" s="407"/>
      <c r="E23" s="407"/>
      <c r="F23" s="407"/>
      <c r="G23" s="407"/>
      <c r="H23" s="407"/>
      <c r="I23" s="83">
        <v>16</v>
      </c>
      <c r="J23" s="116">
        <v>1634467166</v>
      </c>
      <c r="K23" s="331">
        <v>1482726462</v>
      </c>
    </row>
    <row r="24" spans="1:11" ht="12.75">
      <c r="A24" s="430" t="s">
        <v>170</v>
      </c>
      <c r="B24" s="431"/>
      <c r="C24" s="431"/>
      <c r="D24" s="431"/>
      <c r="E24" s="431"/>
      <c r="F24" s="431"/>
      <c r="G24" s="431"/>
      <c r="H24" s="432"/>
      <c r="I24" s="83">
        <v>17</v>
      </c>
      <c r="J24" s="116">
        <f>SUM(J8,J11:J23)</f>
        <v>92812094709</v>
      </c>
      <c r="K24" s="332">
        <f>SUM(K8,K11:K23)</f>
        <v>91811379732</v>
      </c>
    </row>
    <row r="25" spans="1:11" ht="12.75">
      <c r="A25" s="412" t="s">
        <v>4</v>
      </c>
      <c r="B25" s="422"/>
      <c r="C25" s="422"/>
      <c r="D25" s="422"/>
      <c r="E25" s="422"/>
      <c r="F25" s="422"/>
      <c r="G25" s="422"/>
      <c r="H25" s="422"/>
      <c r="I25" s="422"/>
      <c r="J25" s="422"/>
      <c r="K25" s="423"/>
    </row>
    <row r="26" spans="1:11" ht="12.75">
      <c r="A26" s="424" t="s">
        <v>163</v>
      </c>
      <c r="B26" s="425"/>
      <c r="C26" s="425"/>
      <c r="D26" s="425"/>
      <c r="E26" s="425"/>
      <c r="F26" s="425"/>
      <c r="G26" s="425"/>
      <c r="H26" s="426"/>
      <c r="I26" s="83">
        <v>18</v>
      </c>
      <c r="J26" s="114">
        <f>SUM(J27:J36)</f>
        <v>14130448553</v>
      </c>
      <c r="K26" s="330">
        <f>SUM(K27:K36)</f>
        <v>14436330439</v>
      </c>
    </row>
    <row r="27" spans="1:11" ht="12.75">
      <c r="A27" s="406" t="s">
        <v>5</v>
      </c>
      <c r="B27" s="407"/>
      <c r="C27" s="407"/>
      <c r="D27" s="407"/>
      <c r="E27" s="407"/>
      <c r="F27" s="407"/>
      <c r="G27" s="407"/>
      <c r="H27" s="408"/>
      <c r="I27" s="82">
        <v>19</v>
      </c>
      <c r="J27" s="114">
        <v>1280967820</v>
      </c>
      <c r="K27" s="115">
        <v>1280967820</v>
      </c>
    </row>
    <row r="28" spans="1:11" ht="12.75">
      <c r="A28" s="406" t="s">
        <v>6</v>
      </c>
      <c r="B28" s="407"/>
      <c r="C28" s="407"/>
      <c r="D28" s="407"/>
      <c r="E28" s="407"/>
      <c r="F28" s="407"/>
      <c r="G28" s="407"/>
      <c r="H28" s="408"/>
      <c r="I28" s="83">
        <v>20</v>
      </c>
      <c r="J28" s="114">
        <v>3509654563</v>
      </c>
      <c r="K28" s="115">
        <v>3509654563</v>
      </c>
    </row>
    <row r="29" spans="1:11" ht="12.75">
      <c r="A29" s="406" t="s">
        <v>74</v>
      </c>
      <c r="B29" s="407"/>
      <c r="C29" s="407"/>
      <c r="D29" s="407"/>
      <c r="E29" s="407"/>
      <c r="F29" s="407"/>
      <c r="G29" s="407"/>
      <c r="H29" s="408"/>
      <c r="I29" s="82">
        <v>21</v>
      </c>
      <c r="J29" s="114">
        <v>632841766</v>
      </c>
      <c r="K29" s="115">
        <v>625163320</v>
      </c>
    </row>
    <row r="30" spans="1:11" ht="12.75">
      <c r="A30" s="406" t="s">
        <v>7</v>
      </c>
      <c r="B30" s="407"/>
      <c r="C30" s="407"/>
      <c r="D30" s="407"/>
      <c r="E30" s="407"/>
      <c r="F30" s="407"/>
      <c r="G30" s="407"/>
      <c r="H30" s="408"/>
      <c r="I30" s="83">
        <v>22</v>
      </c>
      <c r="J30" s="114">
        <v>0</v>
      </c>
      <c r="K30" s="115">
        <v>0</v>
      </c>
    </row>
    <row r="31" spans="1:11" ht="12.75">
      <c r="A31" s="406" t="s">
        <v>8</v>
      </c>
      <c r="B31" s="407"/>
      <c r="C31" s="407"/>
      <c r="D31" s="407"/>
      <c r="E31" s="407"/>
      <c r="F31" s="407"/>
      <c r="G31" s="407"/>
      <c r="H31" s="408"/>
      <c r="I31" s="82">
        <v>23</v>
      </c>
      <c r="J31" s="114">
        <v>7522001713</v>
      </c>
      <c r="K31" s="115">
        <v>8738172120</v>
      </c>
    </row>
    <row r="32" spans="1:11" ht="12.75">
      <c r="A32" s="406" t="s">
        <v>9</v>
      </c>
      <c r="B32" s="407"/>
      <c r="C32" s="407"/>
      <c r="D32" s="407"/>
      <c r="E32" s="407"/>
      <c r="F32" s="407"/>
      <c r="G32" s="407"/>
      <c r="H32" s="408"/>
      <c r="I32" s="83">
        <v>24</v>
      </c>
      <c r="J32" s="114">
        <v>0</v>
      </c>
      <c r="K32" s="115">
        <v>0</v>
      </c>
    </row>
    <row r="33" spans="1:12" ht="12.75">
      <c r="A33" s="406" t="s">
        <v>10</v>
      </c>
      <c r="B33" s="407"/>
      <c r="C33" s="407"/>
      <c r="D33" s="407"/>
      <c r="E33" s="407"/>
      <c r="F33" s="407"/>
      <c r="G33" s="407"/>
      <c r="H33" s="408"/>
      <c r="I33" s="82">
        <v>25</v>
      </c>
      <c r="J33" s="114">
        <v>1216170407</v>
      </c>
      <c r="K33" s="115">
        <v>277911996</v>
      </c>
      <c r="L33" s="335"/>
    </row>
    <row r="34" spans="1:11" ht="12.75">
      <c r="A34" s="406" t="s">
        <v>11</v>
      </c>
      <c r="B34" s="407"/>
      <c r="C34" s="407"/>
      <c r="D34" s="407"/>
      <c r="E34" s="407"/>
      <c r="F34" s="407"/>
      <c r="G34" s="407"/>
      <c r="H34" s="408"/>
      <c r="I34" s="83">
        <v>26</v>
      </c>
      <c r="J34" s="114">
        <v>0</v>
      </c>
      <c r="K34" s="115">
        <v>0</v>
      </c>
    </row>
    <row r="35" spans="1:11" ht="12.75">
      <c r="A35" s="406" t="s">
        <v>97</v>
      </c>
      <c r="B35" s="420"/>
      <c r="C35" s="420"/>
      <c r="D35" s="420"/>
      <c r="E35" s="420"/>
      <c r="F35" s="420"/>
      <c r="G35" s="420"/>
      <c r="H35" s="421"/>
      <c r="I35" s="83">
        <v>27</v>
      </c>
      <c r="J35" s="114">
        <v>-31187716</v>
      </c>
      <c r="K35" s="115">
        <v>4460620</v>
      </c>
    </row>
    <row r="36" spans="1:11" ht="12.75">
      <c r="A36" s="406" t="s">
        <v>174</v>
      </c>
      <c r="B36" s="407"/>
      <c r="C36" s="407"/>
      <c r="D36" s="407"/>
      <c r="E36" s="407"/>
      <c r="F36" s="407"/>
      <c r="G36" s="407"/>
      <c r="H36" s="408"/>
      <c r="I36" s="82">
        <v>28</v>
      </c>
      <c r="J36" s="114">
        <v>0</v>
      </c>
      <c r="K36" s="115">
        <v>0</v>
      </c>
    </row>
    <row r="37" spans="1:11" ht="12.75">
      <c r="A37" s="406" t="s">
        <v>89</v>
      </c>
      <c r="B37" s="407"/>
      <c r="C37" s="407"/>
      <c r="D37" s="407"/>
      <c r="E37" s="407"/>
      <c r="F37" s="407"/>
      <c r="G37" s="407"/>
      <c r="H37" s="408"/>
      <c r="I37" s="83">
        <v>29</v>
      </c>
      <c r="J37" s="114">
        <v>7097286493</v>
      </c>
      <c r="K37" s="115">
        <v>6048529390</v>
      </c>
    </row>
    <row r="38" spans="1:11" ht="12.75">
      <c r="A38" s="406" t="s">
        <v>90</v>
      </c>
      <c r="B38" s="407"/>
      <c r="C38" s="407"/>
      <c r="D38" s="407"/>
      <c r="E38" s="407"/>
      <c r="F38" s="407"/>
      <c r="G38" s="407"/>
      <c r="H38" s="408"/>
      <c r="I38" s="82">
        <v>30</v>
      </c>
      <c r="J38" s="114">
        <v>69238366644</v>
      </c>
      <c r="K38" s="115">
        <v>68879564612</v>
      </c>
    </row>
    <row r="39" spans="1:11" ht="12.75">
      <c r="A39" s="406" t="s">
        <v>91</v>
      </c>
      <c r="B39" s="407"/>
      <c r="C39" s="407"/>
      <c r="D39" s="407"/>
      <c r="E39" s="407"/>
      <c r="F39" s="407"/>
      <c r="G39" s="407"/>
      <c r="H39" s="408"/>
      <c r="I39" s="83">
        <v>31</v>
      </c>
      <c r="J39" s="114">
        <v>21050615</v>
      </c>
      <c r="K39" s="115">
        <v>11152286.999999996</v>
      </c>
    </row>
    <row r="40" spans="1:11" ht="12.75">
      <c r="A40" s="406" t="s">
        <v>92</v>
      </c>
      <c r="B40" s="407"/>
      <c r="C40" s="407"/>
      <c r="D40" s="407"/>
      <c r="E40" s="407"/>
      <c r="F40" s="407"/>
      <c r="G40" s="407"/>
      <c r="H40" s="408"/>
      <c r="I40" s="82">
        <v>32</v>
      </c>
      <c r="J40" s="114">
        <v>73722264</v>
      </c>
      <c r="K40" s="115">
        <v>127274814</v>
      </c>
    </row>
    <row r="41" spans="1:11" ht="12.75">
      <c r="A41" s="406" t="s">
        <v>93</v>
      </c>
      <c r="B41" s="420"/>
      <c r="C41" s="420"/>
      <c r="D41" s="420"/>
      <c r="E41" s="420"/>
      <c r="F41" s="420"/>
      <c r="G41" s="420"/>
      <c r="H41" s="421"/>
      <c r="I41" s="83">
        <v>33</v>
      </c>
      <c r="J41" s="114">
        <v>0</v>
      </c>
      <c r="K41" s="115">
        <v>0</v>
      </c>
    </row>
    <row r="42" spans="1:11" ht="12.75">
      <c r="A42" s="406" t="s">
        <v>94</v>
      </c>
      <c r="B42" s="420"/>
      <c r="C42" s="420"/>
      <c r="D42" s="420"/>
      <c r="E42" s="420"/>
      <c r="F42" s="420"/>
      <c r="G42" s="420"/>
      <c r="H42" s="421"/>
      <c r="I42" s="83">
        <v>34</v>
      </c>
      <c r="J42" s="114">
        <v>0</v>
      </c>
      <c r="K42" s="115">
        <v>0</v>
      </c>
    </row>
    <row r="43" spans="1:11" ht="12.75">
      <c r="A43" s="406" t="s">
        <v>95</v>
      </c>
      <c r="B43" s="420"/>
      <c r="C43" s="420"/>
      <c r="D43" s="420"/>
      <c r="E43" s="420"/>
      <c r="F43" s="420"/>
      <c r="G43" s="420"/>
      <c r="H43" s="421"/>
      <c r="I43" s="83">
        <v>35</v>
      </c>
      <c r="J43" s="114">
        <v>0</v>
      </c>
      <c r="K43" s="115">
        <v>0</v>
      </c>
    </row>
    <row r="44" spans="1:11" ht="12.75">
      <c r="A44" s="406" t="s">
        <v>96</v>
      </c>
      <c r="B44" s="420"/>
      <c r="C44" s="420"/>
      <c r="D44" s="420"/>
      <c r="E44" s="420"/>
      <c r="F44" s="420"/>
      <c r="G44" s="420"/>
      <c r="H44" s="421"/>
      <c r="I44" s="83">
        <v>36</v>
      </c>
      <c r="J44" s="114">
        <v>2251220140</v>
      </c>
      <c r="K44" s="115">
        <v>2308528190</v>
      </c>
    </row>
    <row r="45" spans="1:11" ht="12.75">
      <c r="A45" s="406" t="s">
        <v>326</v>
      </c>
      <c r="B45" s="407"/>
      <c r="C45" s="407"/>
      <c r="D45" s="407"/>
      <c r="E45" s="407"/>
      <c r="F45" s="407"/>
      <c r="G45" s="407"/>
      <c r="H45" s="408"/>
      <c r="I45" s="83">
        <v>37</v>
      </c>
      <c r="J45" s="114">
        <f>SUM(J26,J37:J44)</f>
        <v>92812094709</v>
      </c>
      <c r="K45" s="115">
        <f>SUM(K26,K37:K44)</f>
        <v>91811379732</v>
      </c>
    </row>
    <row r="46" spans="1:11" ht="12.75">
      <c r="A46" s="409" t="s">
        <v>171</v>
      </c>
      <c r="B46" s="410"/>
      <c r="C46" s="410"/>
      <c r="D46" s="410"/>
      <c r="E46" s="410"/>
      <c r="F46" s="410"/>
      <c r="G46" s="410"/>
      <c r="H46" s="411"/>
      <c r="I46" s="85">
        <v>38</v>
      </c>
      <c r="J46" s="114">
        <v>19533162389</v>
      </c>
      <c r="K46" s="115">
        <v>18448787809</v>
      </c>
    </row>
    <row r="47" spans="1:11" ht="12.75">
      <c r="A47" s="412" t="s">
        <v>158</v>
      </c>
      <c r="B47" s="413"/>
      <c r="C47" s="413"/>
      <c r="D47" s="413"/>
      <c r="E47" s="413"/>
      <c r="F47" s="413"/>
      <c r="G47" s="413"/>
      <c r="H47" s="413"/>
      <c r="I47" s="414"/>
      <c r="J47" s="414"/>
      <c r="K47" s="415"/>
    </row>
    <row r="48" spans="1:11" ht="12.75">
      <c r="A48" s="416" t="s">
        <v>0</v>
      </c>
      <c r="B48" s="417"/>
      <c r="C48" s="417"/>
      <c r="D48" s="417"/>
      <c r="E48" s="417"/>
      <c r="F48" s="417"/>
      <c r="G48" s="417"/>
      <c r="H48" s="417"/>
      <c r="I48" s="418"/>
      <c r="J48" s="418"/>
      <c r="K48" s="419"/>
    </row>
    <row r="49" spans="1:11" ht="12.75">
      <c r="A49" s="400" t="s">
        <v>1</v>
      </c>
      <c r="B49" s="401"/>
      <c r="C49" s="401"/>
      <c r="D49" s="401"/>
      <c r="E49" s="401"/>
      <c r="F49" s="401"/>
      <c r="G49" s="401"/>
      <c r="H49" s="402"/>
      <c r="I49" s="82">
        <v>39</v>
      </c>
      <c r="J49" s="114"/>
      <c r="K49" s="115"/>
    </row>
    <row r="50" spans="1:11" ht="12.75">
      <c r="A50" s="403" t="s">
        <v>2</v>
      </c>
      <c r="B50" s="404"/>
      <c r="C50" s="404"/>
      <c r="D50" s="404"/>
      <c r="E50" s="404"/>
      <c r="F50" s="404"/>
      <c r="G50" s="404"/>
      <c r="H50" s="405"/>
      <c r="I50" s="85">
        <v>40</v>
      </c>
      <c r="J50" s="114"/>
      <c r="K50" s="115"/>
    </row>
  </sheetData>
  <sheetProtection password="CAA7" sheet="1" objects="1" scenarios="1"/>
  <protectedRanges>
    <protectedRange sqref="G2:H2 J49:K50 J8:K24 J26:K46" name="Range1"/>
  </protectedRanges>
  <mergeCells count="50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K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45:H45"/>
    <mergeCell ref="A46:H46"/>
    <mergeCell ref="A47:K47"/>
    <mergeCell ref="A48:K48"/>
  </mergeCells>
  <dataValidations count="1">
    <dataValidation type="custom" allowBlank="1" showErrorMessage="1" sqref="A1:IV65536">
      <formula1>"a"</formula1>
    </dataValidation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75"/>
  <sheetViews>
    <sheetView zoomScalePageLayoutView="0" workbookViewId="0" topLeftCell="A1">
      <selection activeCell="J19" sqref="J19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" width="11.7109375" style="3" bestFit="1" customWidth="1"/>
    <col min="15" max="146" width="9.140625" style="3" customWidth="1"/>
  </cols>
  <sheetData>
    <row r="1" spans="1:13" ht="15.75">
      <c r="A1" s="440" t="s">
        <v>63</v>
      </c>
      <c r="B1" s="440"/>
      <c r="C1" s="440"/>
      <c r="D1" s="440"/>
      <c r="E1" s="440"/>
      <c r="F1" s="440"/>
      <c r="G1" s="440"/>
      <c r="H1" s="440"/>
      <c r="I1" s="440"/>
      <c r="J1" s="466"/>
      <c r="K1" s="466"/>
      <c r="L1" s="466"/>
      <c r="M1" s="466"/>
    </row>
    <row r="2" spans="1:13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3"/>
      <c r="L2" s="63"/>
      <c r="M2" s="70"/>
    </row>
    <row r="3" spans="1:13" ht="15" customHeight="1">
      <c r="A3" s="70"/>
      <c r="B3" s="70"/>
      <c r="C3" s="70"/>
      <c r="D3" s="467" t="s">
        <v>62</v>
      </c>
      <c r="E3" s="468"/>
      <c r="F3" s="71" t="s">
        <v>208</v>
      </c>
      <c r="G3" s="127" t="s">
        <v>40</v>
      </c>
      <c r="H3" s="72"/>
      <c r="I3" s="469">
        <v>40268</v>
      </c>
      <c r="J3" s="461"/>
      <c r="K3" s="63"/>
      <c r="L3" s="63"/>
      <c r="M3" s="70"/>
    </row>
    <row r="4" spans="1:13" ht="12.75">
      <c r="A4" s="70"/>
      <c r="B4" s="70"/>
      <c r="C4" s="73"/>
      <c r="D4" s="74"/>
      <c r="E4" s="75"/>
      <c r="F4" s="70"/>
      <c r="G4" s="75"/>
      <c r="H4" s="70"/>
      <c r="I4" s="76"/>
      <c r="J4" s="76"/>
      <c r="K4" s="63"/>
      <c r="L4" s="443"/>
      <c r="M4" s="444"/>
    </row>
    <row r="5" spans="1:13" ht="12.75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60"/>
      <c r="L5" s="460"/>
      <c r="M5" s="461"/>
    </row>
    <row r="6" spans="1:13" ht="28.5" customHeight="1">
      <c r="A6" s="462" t="s">
        <v>13</v>
      </c>
      <c r="B6" s="462"/>
      <c r="C6" s="462"/>
      <c r="D6" s="462"/>
      <c r="E6" s="462"/>
      <c r="F6" s="462"/>
      <c r="G6" s="462"/>
      <c r="H6" s="463"/>
      <c r="I6" s="77" t="s">
        <v>183</v>
      </c>
      <c r="J6" s="464" t="s">
        <v>77</v>
      </c>
      <c r="K6" s="465"/>
      <c r="L6" s="464" t="s">
        <v>78</v>
      </c>
      <c r="M6" s="465"/>
    </row>
    <row r="7" spans="1:13" ht="16.5" customHeight="1" thickBot="1">
      <c r="A7" s="470"/>
      <c r="B7" s="471"/>
      <c r="C7" s="471"/>
      <c r="D7" s="471"/>
      <c r="E7" s="471"/>
      <c r="F7" s="471"/>
      <c r="G7" s="471"/>
      <c r="H7" s="471"/>
      <c r="I7" s="78"/>
      <c r="J7" s="79" t="s">
        <v>66</v>
      </c>
      <c r="K7" s="80" t="s">
        <v>67</v>
      </c>
      <c r="L7" s="79" t="s">
        <v>66</v>
      </c>
      <c r="M7" s="81" t="s">
        <v>67</v>
      </c>
    </row>
    <row r="8" spans="1:13" ht="12.75" customHeight="1">
      <c r="A8" s="472">
        <v>1</v>
      </c>
      <c r="B8" s="472"/>
      <c r="C8" s="472"/>
      <c r="D8" s="472"/>
      <c r="E8" s="472"/>
      <c r="F8" s="472"/>
      <c r="G8" s="472"/>
      <c r="H8" s="473"/>
      <c r="I8" s="65">
        <v>2</v>
      </c>
      <c r="J8" s="65">
        <v>3</v>
      </c>
      <c r="K8" s="64">
        <v>4</v>
      </c>
      <c r="L8" s="64">
        <v>5</v>
      </c>
      <c r="M8" s="64">
        <v>6</v>
      </c>
    </row>
    <row r="9" spans="1:14" ht="12.75" customHeight="1">
      <c r="A9" s="450" t="s">
        <v>98</v>
      </c>
      <c r="B9" s="451"/>
      <c r="C9" s="451"/>
      <c r="D9" s="451"/>
      <c r="E9" s="451"/>
      <c r="F9" s="451"/>
      <c r="G9" s="451"/>
      <c r="H9" s="451"/>
      <c r="I9" s="82">
        <v>41</v>
      </c>
      <c r="J9" s="117">
        <f>SUM(J10:J13)</f>
        <v>1394094917</v>
      </c>
      <c r="K9" s="117">
        <f>SUM(K10:K13)</f>
        <v>1394094917</v>
      </c>
      <c r="L9" s="117">
        <f>SUM(L10:L13)</f>
        <v>1263962646</v>
      </c>
      <c r="M9" s="327">
        <f>SUM(M10:M13)</f>
        <v>1263962646</v>
      </c>
      <c r="N9" s="334"/>
    </row>
    <row r="10" spans="1:14" ht="12.75" customHeight="1">
      <c r="A10" s="400" t="s">
        <v>99</v>
      </c>
      <c r="B10" s="401"/>
      <c r="C10" s="401"/>
      <c r="D10" s="401"/>
      <c r="E10" s="401"/>
      <c r="F10" s="401"/>
      <c r="G10" s="401"/>
      <c r="H10" s="401"/>
      <c r="I10" s="82">
        <v>42</v>
      </c>
      <c r="J10" s="66">
        <v>604437411</v>
      </c>
      <c r="K10" s="66">
        <v>604437411</v>
      </c>
      <c r="L10" s="66">
        <v>625901490</v>
      </c>
      <c r="M10" s="67">
        <v>625901490</v>
      </c>
      <c r="N10" s="334"/>
    </row>
    <row r="11" spans="1:14" ht="12.75" customHeight="1">
      <c r="A11" s="400" t="s">
        <v>100</v>
      </c>
      <c r="B11" s="401"/>
      <c r="C11" s="401"/>
      <c r="D11" s="401"/>
      <c r="E11" s="401"/>
      <c r="F11" s="401"/>
      <c r="G11" s="401"/>
      <c r="H11" s="401"/>
      <c r="I11" s="82">
        <v>43</v>
      </c>
      <c r="J11" s="66">
        <v>453287612</v>
      </c>
      <c r="K11" s="66">
        <v>453287612</v>
      </c>
      <c r="L11" s="66">
        <v>371627868</v>
      </c>
      <c r="M11" s="67">
        <v>371627868</v>
      </c>
      <c r="N11" s="334"/>
    </row>
    <row r="12" spans="1:14" ht="12.75" customHeight="1">
      <c r="A12" s="454" t="s">
        <v>101</v>
      </c>
      <c r="B12" s="455"/>
      <c r="C12" s="455"/>
      <c r="D12" s="455"/>
      <c r="E12" s="455"/>
      <c r="F12" s="455"/>
      <c r="G12" s="455"/>
      <c r="H12" s="455"/>
      <c r="I12" s="82">
        <v>44</v>
      </c>
      <c r="J12" s="117">
        <v>100461529</v>
      </c>
      <c r="K12" s="117">
        <v>100461529</v>
      </c>
      <c r="L12" s="117">
        <v>43581530</v>
      </c>
      <c r="M12" s="118">
        <v>43581530</v>
      </c>
      <c r="N12" s="334"/>
    </row>
    <row r="13" spans="1:14" ht="12.75" customHeight="1">
      <c r="A13" s="401" t="s">
        <v>102</v>
      </c>
      <c r="B13" s="453"/>
      <c r="C13" s="453"/>
      <c r="D13" s="453"/>
      <c r="E13" s="453"/>
      <c r="F13" s="453"/>
      <c r="G13" s="453"/>
      <c r="H13" s="453"/>
      <c r="I13" s="82">
        <v>45</v>
      </c>
      <c r="J13" s="66">
        <v>235908365</v>
      </c>
      <c r="K13" s="66">
        <v>235908365</v>
      </c>
      <c r="L13" s="66">
        <v>222851758</v>
      </c>
      <c r="M13" s="67">
        <v>222851758</v>
      </c>
      <c r="N13" s="334"/>
    </row>
    <row r="14" spans="1:14" ht="12.75" customHeight="1">
      <c r="A14" s="456" t="s">
        <v>107</v>
      </c>
      <c r="B14" s="457"/>
      <c r="C14" s="457"/>
      <c r="D14" s="457"/>
      <c r="E14" s="457"/>
      <c r="F14" s="457"/>
      <c r="G14" s="457"/>
      <c r="H14" s="457"/>
      <c r="I14" s="82">
        <v>46</v>
      </c>
      <c r="J14" s="66">
        <f>SUM(J15:J18)</f>
        <v>-836247463</v>
      </c>
      <c r="K14" s="66">
        <f>SUM(K15:K18)</f>
        <v>-836247463</v>
      </c>
      <c r="L14" s="66">
        <f>SUM(L15:L18)</f>
        <v>-631245755</v>
      </c>
      <c r="M14" s="67">
        <f>SUM(M15:M18)</f>
        <v>-631245755</v>
      </c>
      <c r="N14" s="334"/>
    </row>
    <row r="15" spans="1:13" ht="12.75" customHeight="1">
      <c r="A15" s="400" t="s">
        <v>103</v>
      </c>
      <c r="B15" s="453"/>
      <c r="C15" s="453"/>
      <c r="D15" s="453"/>
      <c r="E15" s="453"/>
      <c r="F15" s="453"/>
      <c r="G15" s="453"/>
      <c r="H15" s="453"/>
      <c r="I15" s="82">
        <v>47</v>
      </c>
      <c r="J15" s="117">
        <v>-345900771</v>
      </c>
      <c r="K15" s="117">
        <v>-345900771</v>
      </c>
      <c r="L15" s="117">
        <v>-379134135</v>
      </c>
      <c r="M15" s="118">
        <v>-379134135</v>
      </c>
    </row>
    <row r="16" spans="1:13" ht="12.75" customHeight="1">
      <c r="A16" s="400" t="s">
        <v>104</v>
      </c>
      <c r="B16" s="453"/>
      <c r="C16" s="453"/>
      <c r="D16" s="453"/>
      <c r="E16" s="453"/>
      <c r="F16" s="453"/>
      <c r="G16" s="453"/>
      <c r="H16" s="453"/>
      <c r="I16" s="82">
        <v>48</v>
      </c>
      <c r="J16" s="66">
        <v>-161348736</v>
      </c>
      <c r="K16" s="66">
        <v>-161348736</v>
      </c>
      <c r="L16" s="66">
        <v>-77226913</v>
      </c>
      <c r="M16" s="67">
        <v>-77226913</v>
      </c>
    </row>
    <row r="17" spans="1:13" ht="12.75" customHeight="1">
      <c r="A17" s="400" t="s">
        <v>105</v>
      </c>
      <c r="B17" s="453"/>
      <c r="C17" s="453"/>
      <c r="D17" s="453"/>
      <c r="E17" s="453"/>
      <c r="F17" s="453"/>
      <c r="G17" s="453"/>
      <c r="H17" s="453"/>
      <c r="I17" s="82">
        <v>49</v>
      </c>
      <c r="J17" s="66">
        <v>-283554904</v>
      </c>
      <c r="K17" s="66">
        <v>-283554904</v>
      </c>
      <c r="L17" s="66">
        <v>-158160295</v>
      </c>
      <c r="M17" s="67">
        <v>-158160295</v>
      </c>
    </row>
    <row r="18" spans="1:13" ht="12.75" customHeight="1">
      <c r="A18" s="400" t="s">
        <v>106</v>
      </c>
      <c r="B18" s="453"/>
      <c r="C18" s="453"/>
      <c r="D18" s="453"/>
      <c r="E18" s="453"/>
      <c r="F18" s="453"/>
      <c r="G18" s="453"/>
      <c r="H18" s="453"/>
      <c r="I18" s="82">
        <v>50</v>
      </c>
      <c r="J18" s="117">
        <v>-45443052</v>
      </c>
      <c r="K18" s="117">
        <v>-45443052</v>
      </c>
      <c r="L18" s="117">
        <v>-16724412</v>
      </c>
      <c r="M18" s="118">
        <v>-16724412</v>
      </c>
    </row>
    <row r="19" spans="1:13" ht="12.75" customHeight="1">
      <c r="A19" s="400" t="s">
        <v>108</v>
      </c>
      <c r="B19" s="453"/>
      <c r="C19" s="453"/>
      <c r="D19" s="453"/>
      <c r="E19" s="453"/>
      <c r="F19" s="453"/>
      <c r="G19" s="453"/>
      <c r="H19" s="453"/>
      <c r="I19" s="82">
        <v>51</v>
      </c>
      <c r="J19" s="66">
        <f>+J9+J14</f>
        <v>557847454</v>
      </c>
      <c r="K19" s="66">
        <f>+K9+K14</f>
        <v>557847454</v>
      </c>
      <c r="L19" s="66">
        <f>+L9+L14</f>
        <v>632716891</v>
      </c>
      <c r="M19" s="67">
        <f>+M9+M14</f>
        <v>632716891</v>
      </c>
    </row>
    <row r="20" spans="1:13" ht="12.75" customHeight="1">
      <c r="A20" s="400" t="s">
        <v>109</v>
      </c>
      <c r="B20" s="453"/>
      <c r="C20" s="453"/>
      <c r="D20" s="453"/>
      <c r="E20" s="453"/>
      <c r="F20" s="453"/>
      <c r="G20" s="453"/>
      <c r="H20" s="453"/>
      <c r="I20" s="82">
        <v>52</v>
      </c>
      <c r="J20" s="66">
        <v>238787707</v>
      </c>
      <c r="K20" s="66">
        <v>238787707</v>
      </c>
      <c r="L20" s="66">
        <v>259554191</v>
      </c>
      <c r="M20" s="67">
        <v>259554191</v>
      </c>
    </row>
    <row r="21" spans="1:13" ht="12.75" customHeight="1">
      <c r="A21" s="400" t="s">
        <v>110</v>
      </c>
      <c r="B21" s="453"/>
      <c r="C21" s="453"/>
      <c r="D21" s="453"/>
      <c r="E21" s="453"/>
      <c r="F21" s="453"/>
      <c r="G21" s="453"/>
      <c r="H21" s="453"/>
      <c r="I21" s="82">
        <v>53</v>
      </c>
      <c r="J21" s="117">
        <v>-37800952</v>
      </c>
      <c r="K21" s="117">
        <v>-37800952</v>
      </c>
      <c r="L21" s="117">
        <v>-34015045</v>
      </c>
      <c r="M21" s="118">
        <v>-34015045</v>
      </c>
    </row>
    <row r="22" spans="1:13" ht="12.75" customHeight="1">
      <c r="A22" s="400" t="s">
        <v>111</v>
      </c>
      <c r="B22" s="453"/>
      <c r="C22" s="453"/>
      <c r="D22" s="453"/>
      <c r="E22" s="453"/>
      <c r="F22" s="453"/>
      <c r="G22" s="453"/>
      <c r="H22" s="453"/>
      <c r="I22" s="82">
        <v>54</v>
      </c>
      <c r="J22" s="66">
        <f>+J20+J21</f>
        <v>200986755</v>
      </c>
      <c r="K22" s="66">
        <f>+K20+K21</f>
        <v>200986755</v>
      </c>
      <c r="L22" s="66">
        <f>+L20+L21</f>
        <v>225539146</v>
      </c>
      <c r="M22" s="67">
        <f>+M20+M21</f>
        <v>225539146</v>
      </c>
    </row>
    <row r="23" spans="1:13" ht="12.75" customHeight="1">
      <c r="A23" s="400" t="s">
        <v>112</v>
      </c>
      <c r="B23" s="453"/>
      <c r="C23" s="453"/>
      <c r="D23" s="453"/>
      <c r="E23" s="453"/>
      <c r="F23" s="453"/>
      <c r="G23" s="453"/>
      <c r="H23" s="453"/>
      <c r="I23" s="82">
        <v>55</v>
      </c>
      <c r="J23" s="66">
        <v>21459412</v>
      </c>
      <c r="K23" s="66">
        <v>21459412</v>
      </c>
      <c r="L23" s="66">
        <v>0</v>
      </c>
      <c r="M23" s="67">
        <v>0</v>
      </c>
    </row>
    <row r="24" spans="1:13" ht="12.75" customHeight="1">
      <c r="A24" s="400" t="s">
        <v>113</v>
      </c>
      <c r="B24" s="453"/>
      <c r="C24" s="453"/>
      <c r="D24" s="453"/>
      <c r="E24" s="453"/>
      <c r="F24" s="453"/>
      <c r="G24" s="453"/>
      <c r="H24" s="453"/>
      <c r="I24" s="82">
        <v>56</v>
      </c>
      <c r="J24" s="117">
        <v>78490069</v>
      </c>
      <c r="K24" s="117">
        <v>78490069</v>
      </c>
      <c r="L24" s="117">
        <v>-57250603</v>
      </c>
      <c r="M24" s="118">
        <v>-57250603</v>
      </c>
    </row>
    <row r="25" spans="1:13" ht="12.75" customHeight="1">
      <c r="A25" s="400" t="s">
        <v>114</v>
      </c>
      <c r="B25" s="453"/>
      <c r="C25" s="453"/>
      <c r="D25" s="453"/>
      <c r="E25" s="453"/>
      <c r="F25" s="453"/>
      <c r="G25" s="453"/>
      <c r="H25" s="453"/>
      <c r="I25" s="82">
        <v>57</v>
      </c>
      <c r="J25" s="66">
        <v>1404378</v>
      </c>
      <c r="K25" s="66">
        <v>1404378</v>
      </c>
      <c r="L25" s="66">
        <v>-93893</v>
      </c>
      <c r="M25" s="67">
        <v>-93893</v>
      </c>
    </row>
    <row r="26" spans="1:13" ht="12.75" customHeight="1">
      <c r="A26" s="400" t="s">
        <v>115</v>
      </c>
      <c r="B26" s="453"/>
      <c r="C26" s="453"/>
      <c r="D26" s="453"/>
      <c r="E26" s="453"/>
      <c r="F26" s="453"/>
      <c r="G26" s="453"/>
      <c r="H26" s="453"/>
      <c r="I26" s="82">
        <v>58</v>
      </c>
      <c r="J26" s="66">
        <v>-7794388</v>
      </c>
      <c r="K26" s="66">
        <v>-7794388</v>
      </c>
      <c r="L26" s="66">
        <v>2258858</v>
      </c>
      <c r="M26" s="67">
        <v>2258858</v>
      </c>
    </row>
    <row r="27" spans="1:13" ht="12.75" customHeight="1">
      <c r="A27" s="400" t="s">
        <v>116</v>
      </c>
      <c r="B27" s="453"/>
      <c r="C27" s="453"/>
      <c r="D27" s="453"/>
      <c r="E27" s="453"/>
      <c r="F27" s="453"/>
      <c r="G27" s="453"/>
      <c r="H27" s="453"/>
      <c r="I27" s="82">
        <v>59</v>
      </c>
      <c r="J27" s="117">
        <v>-1765998</v>
      </c>
      <c r="K27" s="117">
        <v>-1765998</v>
      </c>
      <c r="L27" s="117">
        <v>8539670</v>
      </c>
      <c r="M27" s="118">
        <v>8539670</v>
      </c>
    </row>
    <row r="28" spans="1:13" ht="12.75" customHeight="1">
      <c r="A28" s="400" t="s">
        <v>117</v>
      </c>
      <c r="B28" s="453"/>
      <c r="C28" s="453"/>
      <c r="D28" s="453"/>
      <c r="E28" s="453"/>
      <c r="F28" s="453"/>
      <c r="G28" s="453"/>
      <c r="H28" s="453"/>
      <c r="I28" s="82">
        <v>60</v>
      </c>
      <c r="J28" s="66">
        <v>0</v>
      </c>
      <c r="K28" s="66">
        <v>0</v>
      </c>
      <c r="L28" s="66">
        <v>0</v>
      </c>
      <c r="M28" s="67">
        <v>0</v>
      </c>
    </row>
    <row r="29" spans="1:13" ht="12.75" customHeight="1">
      <c r="A29" s="400" t="s">
        <v>162</v>
      </c>
      <c r="B29" s="453"/>
      <c r="C29" s="453"/>
      <c r="D29" s="453"/>
      <c r="E29" s="453"/>
      <c r="F29" s="453"/>
      <c r="G29" s="453"/>
      <c r="H29" s="453"/>
      <c r="I29" s="82">
        <v>61</v>
      </c>
      <c r="J29" s="66">
        <v>0</v>
      </c>
      <c r="K29" s="66">
        <v>0</v>
      </c>
      <c r="L29" s="66">
        <v>0</v>
      </c>
      <c r="M29" s="67">
        <v>0</v>
      </c>
    </row>
    <row r="30" spans="1:13" ht="12.75" customHeight="1">
      <c r="A30" s="400" t="s">
        <v>118</v>
      </c>
      <c r="B30" s="453"/>
      <c r="C30" s="453"/>
      <c r="D30" s="453"/>
      <c r="E30" s="453"/>
      <c r="F30" s="453"/>
      <c r="G30" s="453"/>
      <c r="H30" s="453"/>
      <c r="I30" s="82">
        <v>62</v>
      </c>
      <c r="J30" s="117">
        <v>64426813</v>
      </c>
      <c r="K30" s="117">
        <v>64426813</v>
      </c>
      <c r="L30" s="117">
        <v>127548370</v>
      </c>
      <c r="M30" s="118">
        <v>127548370</v>
      </c>
    </row>
    <row r="31" spans="1:13" ht="12.75" customHeight="1">
      <c r="A31" s="400" t="s">
        <v>119</v>
      </c>
      <c r="B31" s="453"/>
      <c r="C31" s="453"/>
      <c r="D31" s="453"/>
      <c r="E31" s="453"/>
      <c r="F31" s="453"/>
      <c r="G31" s="453"/>
      <c r="H31" s="453"/>
      <c r="I31" s="82">
        <v>63</v>
      </c>
      <c r="J31" s="66">
        <v>5219476</v>
      </c>
      <c r="K31" s="66">
        <v>5219476</v>
      </c>
      <c r="L31" s="66">
        <v>27043173</v>
      </c>
      <c r="M31" s="67">
        <v>27043173</v>
      </c>
    </row>
    <row r="32" spans="1:13" ht="12.75" customHeight="1">
      <c r="A32" s="400" t="s">
        <v>120</v>
      </c>
      <c r="B32" s="453"/>
      <c r="C32" s="453"/>
      <c r="D32" s="453"/>
      <c r="E32" s="453"/>
      <c r="F32" s="453"/>
      <c r="G32" s="453"/>
      <c r="H32" s="453"/>
      <c r="I32" s="82">
        <v>64</v>
      </c>
      <c r="J32" s="66">
        <v>-39659605</v>
      </c>
      <c r="K32" s="66">
        <v>-39659605</v>
      </c>
      <c r="L32" s="66">
        <v>-32597342</v>
      </c>
      <c r="M32" s="67">
        <v>-32597342</v>
      </c>
    </row>
    <row r="33" spans="1:13" ht="12.75" customHeight="1">
      <c r="A33" s="400" t="s">
        <v>121</v>
      </c>
      <c r="B33" s="453"/>
      <c r="C33" s="453"/>
      <c r="D33" s="453"/>
      <c r="E33" s="453"/>
      <c r="F33" s="453"/>
      <c r="G33" s="453"/>
      <c r="H33" s="453"/>
      <c r="I33" s="82">
        <v>65</v>
      </c>
      <c r="J33" s="117">
        <v>-394439556</v>
      </c>
      <c r="K33" s="117">
        <v>-394439556</v>
      </c>
      <c r="L33" s="117">
        <v>-394616804</v>
      </c>
      <c r="M33" s="118">
        <v>-394616804</v>
      </c>
    </row>
    <row r="34" spans="1:13" ht="12.75" customHeight="1">
      <c r="A34" s="400" t="s">
        <v>122</v>
      </c>
      <c r="B34" s="453"/>
      <c r="C34" s="453"/>
      <c r="D34" s="453"/>
      <c r="E34" s="453"/>
      <c r="F34" s="453"/>
      <c r="G34" s="453"/>
      <c r="H34" s="453"/>
      <c r="I34" s="82">
        <v>66</v>
      </c>
      <c r="J34" s="66">
        <f>+J19+J22+J23+J24+J25+J26+J27+J28+J29+J30+J31+J32+J33</f>
        <v>486174810</v>
      </c>
      <c r="K34" s="66">
        <f>+K19+K22+K23+K24+K25+K26+K27+K28+K29+K30+K31+K32+K33</f>
        <v>486174810</v>
      </c>
      <c r="L34" s="66">
        <f>+L19+L22+L23+L24+L25+L26+L27+L28+L29+L30+L31+L32+L33</f>
        <v>539087466</v>
      </c>
      <c r="M34" s="67">
        <f>+M19+M22+M23+M24+M25+M26+M27+M28+M29+M30+M31+M32+M33</f>
        <v>539087466</v>
      </c>
    </row>
    <row r="35" spans="1:13" ht="12.75" customHeight="1">
      <c r="A35" s="400" t="s">
        <v>123</v>
      </c>
      <c r="B35" s="453"/>
      <c r="C35" s="453"/>
      <c r="D35" s="453"/>
      <c r="E35" s="453"/>
      <c r="F35" s="453"/>
      <c r="G35" s="453"/>
      <c r="H35" s="453"/>
      <c r="I35" s="82">
        <v>67</v>
      </c>
      <c r="J35" s="66">
        <v>-54105748</v>
      </c>
      <c r="K35" s="66">
        <v>-54105748</v>
      </c>
      <c r="L35" s="66">
        <v>-190676712</v>
      </c>
      <c r="M35" s="67">
        <v>-190676712</v>
      </c>
    </row>
    <row r="36" spans="1:13" ht="12.75" customHeight="1">
      <c r="A36" s="400" t="s">
        <v>172</v>
      </c>
      <c r="B36" s="401"/>
      <c r="C36" s="401"/>
      <c r="D36" s="401"/>
      <c r="E36" s="401"/>
      <c r="F36" s="401"/>
      <c r="G36" s="401"/>
      <c r="H36" s="401"/>
      <c r="I36" s="82">
        <v>68</v>
      </c>
      <c r="J36" s="117">
        <f>+J34+J35</f>
        <v>432069062</v>
      </c>
      <c r="K36" s="117">
        <f>+K34+K35</f>
        <v>432069062</v>
      </c>
      <c r="L36" s="117">
        <f>+L34+L35</f>
        <v>348410754</v>
      </c>
      <c r="M36" s="118">
        <f>+M34+M35</f>
        <v>348410754</v>
      </c>
    </row>
    <row r="37" spans="1:13" ht="12.75" customHeight="1">
      <c r="A37" s="400" t="s">
        <v>153</v>
      </c>
      <c r="B37" s="453"/>
      <c r="C37" s="453"/>
      <c r="D37" s="453"/>
      <c r="E37" s="453"/>
      <c r="F37" s="453"/>
      <c r="G37" s="453"/>
      <c r="H37" s="453"/>
      <c r="I37" s="82">
        <v>69</v>
      </c>
      <c r="J37" s="66">
        <v>-82187361</v>
      </c>
      <c r="K37" s="66">
        <v>-82187361</v>
      </c>
      <c r="L37" s="66">
        <v>-70498758</v>
      </c>
      <c r="M37" s="67">
        <v>-70498758</v>
      </c>
    </row>
    <row r="38" spans="1:13" ht="12.75" customHeight="1">
      <c r="A38" s="454" t="s">
        <v>154</v>
      </c>
      <c r="B38" s="455"/>
      <c r="C38" s="455"/>
      <c r="D38" s="455"/>
      <c r="E38" s="455"/>
      <c r="F38" s="455"/>
      <c r="G38" s="455"/>
      <c r="H38" s="455"/>
      <c r="I38" s="125">
        <v>70</v>
      </c>
      <c r="J38" s="126">
        <f>+J36+J37</f>
        <v>349881701</v>
      </c>
      <c r="K38" s="126">
        <f>+K36+K37</f>
        <v>349881701</v>
      </c>
      <c r="L38" s="126">
        <f>+L36+L37</f>
        <v>277911996</v>
      </c>
      <c r="M38" s="328">
        <f>+M36+M37</f>
        <v>277911996</v>
      </c>
    </row>
    <row r="39" spans="1:13" ht="12.75">
      <c r="A39" s="412" t="s">
        <v>155</v>
      </c>
      <c r="B39" s="413"/>
      <c r="C39" s="413"/>
      <c r="D39" s="413"/>
      <c r="E39" s="413"/>
      <c r="F39" s="413"/>
      <c r="G39" s="413"/>
      <c r="H39" s="413"/>
      <c r="I39" s="448"/>
      <c r="J39" s="448"/>
      <c r="K39" s="448"/>
      <c r="L39" s="448"/>
      <c r="M39" s="449"/>
    </row>
    <row r="40" spans="1:13" ht="12.75">
      <c r="A40" s="450" t="s">
        <v>175</v>
      </c>
      <c r="B40" s="451"/>
      <c r="C40" s="451"/>
      <c r="D40" s="451"/>
      <c r="E40" s="451"/>
      <c r="F40" s="451"/>
      <c r="G40" s="451"/>
      <c r="H40" s="452"/>
      <c r="I40" s="84">
        <v>71</v>
      </c>
      <c r="J40" s="123"/>
      <c r="K40" s="123"/>
      <c r="L40" s="123"/>
      <c r="M40" s="124"/>
    </row>
    <row r="41" spans="1:13" ht="12.75">
      <c r="A41" s="400" t="s">
        <v>176</v>
      </c>
      <c r="B41" s="401"/>
      <c r="C41" s="401"/>
      <c r="D41" s="401"/>
      <c r="E41" s="401"/>
      <c r="F41" s="401"/>
      <c r="G41" s="401"/>
      <c r="H41" s="402"/>
      <c r="I41" s="82">
        <v>72</v>
      </c>
      <c r="J41" s="117"/>
      <c r="K41" s="117"/>
      <c r="L41" s="117"/>
      <c r="M41" s="118"/>
    </row>
    <row r="42" spans="1:13" ht="12.75">
      <c r="A42" s="400" t="s">
        <v>177</v>
      </c>
      <c r="B42" s="401"/>
      <c r="C42" s="401"/>
      <c r="D42" s="401"/>
      <c r="E42" s="401"/>
      <c r="F42" s="401"/>
      <c r="G42" s="401"/>
      <c r="H42" s="402"/>
      <c r="I42" s="82">
        <v>73</v>
      </c>
      <c r="J42" s="121"/>
      <c r="K42" s="121"/>
      <c r="L42" s="121"/>
      <c r="M42" s="122"/>
    </row>
    <row r="43" spans="1:13" ht="12.75">
      <c r="A43" s="403" t="s">
        <v>178</v>
      </c>
      <c r="B43" s="404"/>
      <c r="C43" s="404"/>
      <c r="D43" s="404"/>
      <c r="E43" s="404"/>
      <c r="F43" s="404"/>
      <c r="G43" s="404"/>
      <c r="H43" s="405"/>
      <c r="I43" s="85">
        <v>74</v>
      </c>
      <c r="J43" s="119"/>
      <c r="K43" s="119"/>
      <c r="L43" s="119"/>
      <c r="M43" s="120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 password="CAA7" sheet="1" objects="1" scenarios="1"/>
  <protectedRanges>
    <protectedRange sqref="F3 I3:J3 J40:M43 J9:M38" name="Range1"/>
  </protectedRanges>
  <mergeCells count="45">
    <mergeCell ref="A1:M1"/>
    <mergeCell ref="D3:E3"/>
    <mergeCell ref="I3:J3"/>
    <mergeCell ref="L4:M4"/>
    <mergeCell ref="A7:H7"/>
    <mergeCell ref="A8:H8"/>
    <mergeCell ref="A9:H9"/>
    <mergeCell ref="A10:H10"/>
    <mergeCell ref="A5:M5"/>
    <mergeCell ref="A6:H6"/>
    <mergeCell ref="J6:K6"/>
    <mergeCell ref="L6:M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dataValidations count="1">
    <dataValidation type="custom" allowBlank="1" showErrorMessage="1" sqref="A1:IV65536">
      <formula1>"a"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J16" sqref="J16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1" width="13.28125" style="0" customWidth="1"/>
    <col min="12" max="12" width="12.7109375" style="3" bestFit="1" customWidth="1"/>
    <col min="13" max="13" width="11.140625" style="3" bestFit="1" customWidth="1"/>
    <col min="14" max="145" width="9.140625" style="3" customWidth="1"/>
  </cols>
  <sheetData>
    <row r="1" spans="1:11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499" t="s">
        <v>12</v>
      </c>
      <c r="B2" s="500"/>
      <c r="C2" s="500"/>
      <c r="D2" s="500"/>
      <c r="E2" s="500"/>
      <c r="F2" s="500"/>
      <c r="G2" s="500"/>
      <c r="H2" s="500"/>
      <c r="I2" s="500"/>
      <c r="J2" s="501"/>
      <c r="K2" s="502"/>
    </row>
    <row r="3" spans="1:11" ht="15.75">
      <c r="A3" s="88"/>
      <c r="B3" s="89"/>
      <c r="C3" s="89"/>
      <c r="D3" s="89"/>
      <c r="E3" s="89"/>
      <c r="F3" s="89"/>
      <c r="G3" s="89"/>
      <c r="H3" s="89"/>
      <c r="I3" s="89"/>
      <c r="J3" s="90"/>
      <c r="K3" s="86"/>
    </row>
    <row r="4" spans="1:11" ht="12.75">
      <c r="A4" s="91"/>
      <c r="B4" s="92"/>
      <c r="C4" s="86"/>
      <c r="D4" s="503" t="s">
        <v>61</v>
      </c>
      <c r="E4" s="504"/>
      <c r="F4" s="71" t="s">
        <v>208</v>
      </c>
      <c r="G4" s="94" t="s">
        <v>40</v>
      </c>
      <c r="H4" s="93">
        <v>40268</v>
      </c>
      <c r="I4" s="95"/>
      <c r="J4" s="87"/>
      <c r="K4" s="86"/>
    </row>
    <row r="5" spans="1:11" ht="22.5" customHeight="1">
      <c r="A5" s="505"/>
      <c r="B5" s="505"/>
      <c r="C5" s="505"/>
      <c r="D5" s="505"/>
      <c r="E5" s="505"/>
      <c r="F5" s="505"/>
      <c r="G5" s="96"/>
      <c r="H5" s="96"/>
      <c r="I5" s="96"/>
      <c r="J5" s="443"/>
      <c r="K5" s="444"/>
    </row>
    <row r="6" spans="1:11" ht="12.75" customHeight="1">
      <c r="A6" s="490"/>
      <c r="B6" s="491"/>
      <c r="C6" s="491"/>
      <c r="D6" s="491"/>
      <c r="E6" s="491"/>
      <c r="F6" s="491"/>
      <c r="G6" s="491"/>
      <c r="H6" s="491"/>
      <c r="I6" s="491"/>
      <c r="J6" s="491"/>
      <c r="K6" s="492"/>
    </row>
    <row r="7" spans="1:11" ht="24" thickBot="1">
      <c r="A7" s="493" t="s">
        <v>13</v>
      </c>
      <c r="B7" s="493"/>
      <c r="C7" s="493"/>
      <c r="D7" s="493"/>
      <c r="E7" s="493"/>
      <c r="F7" s="493"/>
      <c r="G7" s="493"/>
      <c r="H7" s="493"/>
      <c r="I7" s="97" t="s">
        <v>184</v>
      </c>
      <c r="J7" s="98" t="s">
        <v>77</v>
      </c>
      <c r="K7" s="98" t="s">
        <v>78</v>
      </c>
    </row>
    <row r="8" spans="1:11" ht="12.75">
      <c r="A8" s="494">
        <v>1</v>
      </c>
      <c r="B8" s="494"/>
      <c r="C8" s="494"/>
      <c r="D8" s="494"/>
      <c r="E8" s="494"/>
      <c r="F8" s="494"/>
      <c r="G8" s="494"/>
      <c r="H8" s="494"/>
      <c r="I8" s="99">
        <v>2</v>
      </c>
      <c r="J8" s="100" t="s">
        <v>59</v>
      </c>
      <c r="K8" s="100" t="s">
        <v>60</v>
      </c>
    </row>
    <row r="9" spans="1:11" ht="12.75">
      <c r="A9" s="495" t="s">
        <v>14</v>
      </c>
      <c r="B9" s="496"/>
      <c r="C9" s="496"/>
      <c r="D9" s="496"/>
      <c r="E9" s="496"/>
      <c r="F9" s="496"/>
      <c r="G9" s="496"/>
      <c r="H9" s="496"/>
      <c r="I9" s="497"/>
      <c r="J9" s="497"/>
      <c r="K9" s="498"/>
    </row>
    <row r="10" spans="1:13" ht="12.75">
      <c r="A10" s="486" t="s">
        <v>125</v>
      </c>
      <c r="B10" s="487"/>
      <c r="C10" s="487"/>
      <c r="D10" s="487"/>
      <c r="E10" s="487"/>
      <c r="F10" s="487"/>
      <c r="G10" s="487"/>
      <c r="H10" s="487"/>
      <c r="I10" s="101">
        <v>75</v>
      </c>
      <c r="J10" s="128">
        <v>432069062</v>
      </c>
      <c r="K10" s="129">
        <v>348410754</v>
      </c>
      <c r="L10" s="334"/>
      <c r="M10" s="334"/>
    </row>
    <row r="11" spans="1:13" ht="12.75">
      <c r="A11" s="486" t="s">
        <v>126</v>
      </c>
      <c r="B11" s="488"/>
      <c r="C11" s="488"/>
      <c r="D11" s="488"/>
      <c r="E11" s="488"/>
      <c r="F11" s="488"/>
      <c r="G11" s="488"/>
      <c r="H11" s="489"/>
      <c r="I11" s="101">
        <v>76</v>
      </c>
      <c r="J11" s="128">
        <v>54105748</v>
      </c>
      <c r="K11" s="129">
        <v>190676712</v>
      </c>
      <c r="L11" s="334"/>
      <c r="M11" s="334"/>
    </row>
    <row r="12" spans="1:11" ht="12.75">
      <c r="A12" s="486" t="s">
        <v>127</v>
      </c>
      <c r="B12" s="487"/>
      <c r="C12" s="487"/>
      <c r="D12" s="487"/>
      <c r="E12" s="487"/>
      <c r="F12" s="487"/>
      <c r="G12" s="487"/>
      <c r="H12" s="487"/>
      <c r="I12" s="101">
        <v>77</v>
      </c>
      <c r="J12" s="128">
        <v>57079262</v>
      </c>
      <c r="K12" s="129">
        <v>53980236</v>
      </c>
    </row>
    <row r="13" spans="1:11" ht="12.75">
      <c r="A13" s="486" t="s">
        <v>128</v>
      </c>
      <c r="B13" s="487"/>
      <c r="C13" s="487"/>
      <c r="D13" s="487"/>
      <c r="E13" s="487"/>
      <c r="F13" s="487"/>
      <c r="G13" s="487"/>
      <c r="H13" s="487"/>
      <c r="I13" s="101">
        <v>78</v>
      </c>
      <c r="J13" s="128">
        <v>-245633143</v>
      </c>
      <c r="K13" s="129">
        <v>57854987</v>
      </c>
    </row>
    <row r="14" spans="1:11" ht="12.75">
      <c r="A14" s="486" t="s">
        <v>129</v>
      </c>
      <c r="B14" s="487"/>
      <c r="C14" s="487"/>
      <c r="D14" s="487"/>
      <c r="E14" s="487"/>
      <c r="F14" s="487"/>
      <c r="G14" s="487"/>
      <c r="H14" s="487"/>
      <c r="I14" s="101">
        <v>79</v>
      </c>
      <c r="J14" s="128">
        <v>0</v>
      </c>
      <c r="K14" s="129">
        <v>641105</v>
      </c>
    </row>
    <row r="15" spans="1:11" ht="12.75">
      <c r="A15" s="486" t="s">
        <v>130</v>
      </c>
      <c r="B15" s="487"/>
      <c r="C15" s="487"/>
      <c r="D15" s="487"/>
      <c r="E15" s="487"/>
      <c r="F15" s="487"/>
      <c r="G15" s="487"/>
      <c r="H15" s="487"/>
      <c r="I15" s="101">
        <v>80</v>
      </c>
      <c r="J15" s="128">
        <v>0</v>
      </c>
      <c r="K15" s="129">
        <v>0</v>
      </c>
    </row>
    <row r="16" spans="1:11" ht="12.75">
      <c r="A16" s="486" t="s">
        <v>131</v>
      </c>
      <c r="B16" s="487"/>
      <c r="C16" s="487"/>
      <c r="D16" s="487"/>
      <c r="E16" s="487"/>
      <c r="F16" s="487"/>
      <c r="G16" s="487"/>
      <c r="H16" s="487"/>
      <c r="I16" s="101">
        <v>81</v>
      </c>
      <c r="J16" s="128">
        <v>31525151</v>
      </c>
      <c r="K16" s="129">
        <v>-7812643</v>
      </c>
    </row>
    <row r="17" spans="1:11" ht="12.75">
      <c r="A17" s="474" t="s">
        <v>164</v>
      </c>
      <c r="B17" s="478"/>
      <c r="C17" s="478"/>
      <c r="D17" s="478"/>
      <c r="E17" s="478"/>
      <c r="F17" s="478"/>
      <c r="G17" s="478"/>
      <c r="H17" s="479"/>
      <c r="I17" s="101">
        <v>82</v>
      </c>
      <c r="J17" s="128">
        <v>-474665413</v>
      </c>
      <c r="K17" s="129">
        <v>482486760</v>
      </c>
    </row>
    <row r="18" spans="1:11" ht="12.75">
      <c r="A18" s="474" t="s">
        <v>124</v>
      </c>
      <c r="B18" s="478"/>
      <c r="C18" s="478"/>
      <c r="D18" s="478"/>
      <c r="E18" s="478"/>
      <c r="F18" s="478"/>
      <c r="G18" s="478"/>
      <c r="H18" s="479"/>
      <c r="I18" s="101">
        <v>83</v>
      </c>
      <c r="J18" s="128">
        <v>611409903</v>
      </c>
      <c r="K18" s="129">
        <v>-710251359</v>
      </c>
    </row>
    <row r="19" spans="1:11" ht="12.75">
      <c r="A19" s="474" t="s">
        <v>182</v>
      </c>
      <c r="B19" s="478"/>
      <c r="C19" s="478"/>
      <c r="D19" s="478"/>
      <c r="E19" s="478"/>
      <c r="F19" s="478"/>
      <c r="G19" s="478"/>
      <c r="H19" s="479"/>
      <c r="I19" s="101">
        <v>84</v>
      </c>
      <c r="J19" s="128">
        <v>3469015058</v>
      </c>
      <c r="K19" s="129">
        <v>1280704188</v>
      </c>
    </row>
    <row r="20" spans="1:11" ht="12.75">
      <c r="A20" s="474" t="s">
        <v>132</v>
      </c>
      <c r="B20" s="478"/>
      <c r="C20" s="478"/>
      <c r="D20" s="478"/>
      <c r="E20" s="478"/>
      <c r="F20" s="478"/>
      <c r="G20" s="478"/>
      <c r="H20" s="479"/>
      <c r="I20" s="101">
        <v>85</v>
      </c>
      <c r="J20" s="128">
        <v>-3516999195</v>
      </c>
      <c r="K20" s="129">
        <v>-1695553906</v>
      </c>
    </row>
    <row r="21" spans="1:11" ht="12.75">
      <c r="A21" s="474" t="s">
        <v>133</v>
      </c>
      <c r="B21" s="478"/>
      <c r="C21" s="478"/>
      <c r="D21" s="478"/>
      <c r="E21" s="478"/>
      <c r="F21" s="478"/>
      <c r="G21" s="478"/>
      <c r="H21" s="479"/>
      <c r="I21" s="101">
        <v>86</v>
      </c>
      <c r="J21" s="128">
        <v>-30392654</v>
      </c>
      <c r="K21" s="129">
        <v>0</v>
      </c>
    </row>
    <row r="22" spans="1:11" ht="12.75">
      <c r="A22" s="474" t="s">
        <v>134</v>
      </c>
      <c r="B22" s="478"/>
      <c r="C22" s="478"/>
      <c r="D22" s="478"/>
      <c r="E22" s="478"/>
      <c r="F22" s="478"/>
      <c r="G22" s="478"/>
      <c r="H22" s="479"/>
      <c r="I22" s="101">
        <v>87</v>
      </c>
      <c r="J22" s="128">
        <v>138923047</v>
      </c>
      <c r="K22" s="129">
        <v>237443889</v>
      </c>
    </row>
    <row r="23" spans="1:11" ht="12.75">
      <c r="A23" s="474" t="s">
        <v>173</v>
      </c>
      <c r="B23" s="478"/>
      <c r="C23" s="478"/>
      <c r="D23" s="478"/>
      <c r="E23" s="478"/>
      <c r="F23" s="478"/>
      <c r="G23" s="478"/>
      <c r="H23" s="479"/>
      <c r="I23" s="101">
        <v>88</v>
      </c>
      <c r="J23" s="128">
        <v>190483983</v>
      </c>
      <c r="K23" s="129">
        <v>30084653</v>
      </c>
    </row>
    <row r="24" spans="1:11" ht="12.75">
      <c r="A24" s="474" t="s">
        <v>135</v>
      </c>
      <c r="B24" s="478"/>
      <c r="C24" s="478"/>
      <c r="D24" s="478"/>
      <c r="E24" s="478"/>
      <c r="F24" s="478"/>
      <c r="G24" s="478"/>
      <c r="H24" s="479"/>
      <c r="I24" s="101">
        <v>89</v>
      </c>
      <c r="J24" s="128">
        <v>-1950306069</v>
      </c>
      <c r="K24" s="129">
        <v>378221131</v>
      </c>
    </row>
    <row r="25" spans="1:11" ht="12.75">
      <c r="A25" s="474" t="s">
        <v>136</v>
      </c>
      <c r="B25" s="478"/>
      <c r="C25" s="478"/>
      <c r="D25" s="478"/>
      <c r="E25" s="478"/>
      <c r="F25" s="478"/>
      <c r="G25" s="478"/>
      <c r="H25" s="479"/>
      <c r="I25" s="101">
        <v>90</v>
      </c>
      <c r="J25" s="128">
        <v>3180952384</v>
      </c>
      <c r="K25" s="129">
        <v>-628115131</v>
      </c>
    </row>
    <row r="26" spans="1:11" ht="12.75">
      <c r="A26" s="474" t="s">
        <v>137</v>
      </c>
      <c r="B26" s="478"/>
      <c r="C26" s="478"/>
      <c r="D26" s="478"/>
      <c r="E26" s="478"/>
      <c r="F26" s="478"/>
      <c r="G26" s="478"/>
      <c r="H26" s="479"/>
      <c r="I26" s="101">
        <v>91</v>
      </c>
      <c r="J26" s="128">
        <v>-197107413</v>
      </c>
      <c r="K26" s="129">
        <v>0</v>
      </c>
    </row>
    <row r="27" spans="1:11" ht="12.75">
      <c r="A27" s="474" t="s">
        <v>138</v>
      </c>
      <c r="B27" s="478"/>
      <c r="C27" s="478"/>
      <c r="D27" s="478"/>
      <c r="E27" s="478"/>
      <c r="F27" s="478"/>
      <c r="G27" s="478"/>
      <c r="H27" s="479"/>
      <c r="I27" s="101">
        <v>92</v>
      </c>
      <c r="J27" s="128">
        <v>98281943</v>
      </c>
      <c r="K27" s="129">
        <v>-61011595</v>
      </c>
    </row>
    <row r="28" spans="1:11" ht="12.75">
      <c r="A28" s="480" t="s">
        <v>139</v>
      </c>
      <c r="B28" s="478"/>
      <c r="C28" s="478"/>
      <c r="D28" s="478"/>
      <c r="E28" s="478"/>
      <c r="F28" s="478"/>
      <c r="G28" s="478"/>
      <c r="H28" s="479"/>
      <c r="I28" s="101">
        <v>93</v>
      </c>
      <c r="J28" s="128">
        <v>1848741654</v>
      </c>
      <c r="K28" s="129">
        <v>-42240219</v>
      </c>
    </row>
    <row r="29" spans="1:11" ht="12.75">
      <c r="A29" s="483" t="s">
        <v>15</v>
      </c>
      <c r="B29" s="484"/>
      <c r="C29" s="484"/>
      <c r="D29" s="484"/>
      <c r="E29" s="484"/>
      <c r="F29" s="484"/>
      <c r="G29" s="484"/>
      <c r="H29" s="485"/>
      <c r="I29" s="102"/>
      <c r="J29" s="103"/>
      <c r="K29" s="104"/>
    </row>
    <row r="30" spans="1:11" ht="12.75">
      <c r="A30" s="474" t="s">
        <v>143</v>
      </c>
      <c r="B30" s="478"/>
      <c r="C30" s="478"/>
      <c r="D30" s="478"/>
      <c r="E30" s="478"/>
      <c r="F30" s="478"/>
      <c r="G30" s="478"/>
      <c r="H30" s="479"/>
      <c r="I30" s="101">
        <v>94</v>
      </c>
      <c r="J30" s="128">
        <v>-34297506</v>
      </c>
      <c r="K30" s="129">
        <v>-23762934</v>
      </c>
    </row>
    <row r="31" spans="1:11" ht="12.75">
      <c r="A31" s="474" t="s">
        <v>144</v>
      </c>
      <c r="B31" s="478"/>
      <c r="C31" s="478"/>
      <c r="D31" s="478"/>
      <c r="E31" s="478"/>
      <c r="F31" s="478"/>
      <c r="G31" s="478"/>
      <c r="H31" s="479"/>
      <c r="I31" s="101">
        <v>95</v>
      </c>
      <c r="J31" s="128">
        <v>0</v>
      </c>
      <c r="K31" s="129">
        <v>0</v>
      </c>
    </row>
    <row r="32" spans="1:11" ht="12.75">
      <c r="A32" s="474" t="s">
        <v>145</v>
      </c>
      <c r="B32" s="478"/>
      <c r="C32" s="478"/>
      <c r="D32" s="478"/>
      <c r="E32" s="478"/>
      <c r="F32" s="478"/>
      <c r="G32" s="478"/>
      <c r="H32" s="479"/>
      <c r="I32" s="101">
        <v>96</v>
      </c>
      <c r="J32" s="128">
        <v>25789191</v>
      </c>
      <c r="K32" s="129">
        <v>4313573</v>
      </c>
    </row>
    <row r="33" spans="1:11" ht="12.75">
      <c r="A33" s="474" t="s">
        <v>146</v>
      </c>
      <c r="B33" s="478"/>
      <c r="C33" s="478"/>
      <c r="D33" s="478"/>
      <c r="E33" s="478"/>
      <c r="F33" s="478"/>
      <c r="G33" s="478"/>
      <c r="H33" s="479"/>
      <c r="I33" s="101">
        <v>97</v>
      </c>
      <c r="J33" s="128">
        <v>21882752</v>
      </c>
      <c r="K33" s="129">
        <v>0</v>
      </c>
    </row>
    <row r="34" spans="1:11" ht="12.75">
      <c r="A34" s="474" t="s">
        <v>147</v>
      </c>
      <c r="B34" s="478"/>
      <c r="C34" s="478"/>
      <c r="D34" s="478"/>
      <c r="E34" s="478"/>
      <c r="F34" s="478"/>
      <c r="G34" s="478"/>
      <c r="H34" s="479"/>
      <c r="I34" s="101">
        <v>98</v>
      </c>
      <c r="J34" s="128">
        <v>0</v>
      </c>
      <c r="K34" s="129">
        <v>0</v>
      </c>
    </row>
    <row r="35" spans="1:11" ht="12.75">
      <c r="A35" s="480" t="s">
        <v>148</v>
      </c>
      <c r="B35" s="478"/>
      <c r="C35" s="478"/>
      <c r="D35" s="478"/>
      <c r="E35" s="478"/>
      <c r="F35" s="478"/>
      <c r="G35" s="478"/>
      <c r="H35" s="479"/>
      <c r="I35" s="101">
        <v>99</v>
      </c>
      <c r="J35" s="128">
        <v>13374437</v>
      </c>
      <c r="K35" s="129">
        <v>-19449361</v>
      </c>
    </row>
    <row r="36" spans="1:11" ht="12.75">
      <c r="A36" s="483" t="s">
        <v>16</v>
      </c>
      <c r="B36" s="484"/>
      <c r="C36" s="484"/>
      <c r="D36" s="484"/>
      <c r="E36" s="484"/>
      <c r="F36" s="484"/>
      <c r="G36" s="484"/>
      <c r="H36" s="485"/>
      <c r="I36" s="102"/>
      <c r="J36" s="103"/>
      <c r="K36" s="104"/>
    </row>
    <row r="37" spans="1:11" ht="12.75">
      <c r="A37" s="474" t="s">
        <v>140</v>
      </c>
      <c r="B37" s="478"/>
      <c r="C37" s="478"/>
      <c r="D37" s="478"/>
      <c r="E37" s="478"/>
      <c r="F37" s="478"/>
      <c r="G37" s="478"/>
      <c r="H37" s="479"/>
      <c r="I37" s="101">
        <v>100</v>
      </c>
      <c r="J37" s="128">
        <v>-1845613341</v>
      </c>
      <c r="K37" s="129">
        <v>-1037647201</v>
      </c>
    </row>
    <row r="38" spans="1:11" ht="12.75">
      <c r="A38" s="474" t="s">
        <v>141</v>
      </c>
      <c r="B38" s="478"/>
      <c r="C38" s="478"/>
      <c r="D38" s="478"/>
      <c r="E38" s="478"/>
      <c r="F38" s="478"/>
      <c r="G38" s="478"/>
      <c r="H38" s="479"/>
      <c r="I38" s="101">
        <v>101</v>
      </c>
      <c r="J38" s="128">
        <v>-618</v>
      </c>
      <c r="K38" s="129">
        <v>0</v>
      </c>
    </row>
    <row r="39" spans="1:11" ht="12.75">
      <c r="A39" s="474" t="s">
        <v>142</v>
      </c>
      <c r="B39" s="478"/>
      <c r="C39" s="478"/>
      <c r="D39" s="478"/>
      <c r="E39" s="478"/>
      <c r="F39" s="478"/>
      <c r="G39" s="478"/>
      <c r="H39" s="479"/>
      <c r="I39" s="101">
        <v>102</v>
      </c>
      <c r="J39" s="128">
        <v>0</v>
      </c>
      <c r="K39" s="129">
        <v>0</v>
      </c>
    </row>
    <row r="40" spans="1:11" ht="12.75">
      <c r="A40" s="474" t="s">
        <v>149</v>
      </c>
      <c r="B40" s="478"/>
      <c r="C40" s="478"/>
      <c r="D40" s="478"/>
      <c r="E40" s="478"/>
      <c r="F40" s="478"/>
      <c r="G40" s="478"/>
      <c r="H40" s="479"/>
      <c r="I40" s="101">
        <v>103</v>
      </c>
      <c r="J40" s="128">
        <v>0</v>
      </c>
      <c r="K40" s="129">
        <v>0</v>
      </c>
    </row>
    <row r="41" spans="1:11" ht="12.75">
      <c r="A41" s="474" t="s">
        <v>150</v>
      </c>
      <c r="B41" s="478"/>
      <c r="C41" s="478"/>
      <c r="D41" s="478"/>
      <c r="E41" s="478"/>
      <c r="F41" s="478"/>
      <c r="G41" s="478"/>
      <c r="H41" s="479"/>
      <c r="I41" s="101">
        <v>104</v>
      </c>
      <c r="J41" s="128">
        <v>-33737</v>
      </c>
      <c r="K41" s="129">
        <v>-122299</v>
      </c>
    </row>
    <row r="42" spans="1:11" ht="12.75">
      <c r="A42" s="474" t="s">
        <v>151</v>
      </c>
      <c r="B42" s="478"/>
      <c r="C42" s="478"/>
      <c r="D42" s="478"/>
      <c r="E42" s="478"/>
      <c r="F42" s="478"/>
      <c r="G42" s="478"/>
      <c r="H42" s="479"/>
      <c r="I42" s="101">
        <v>105</v>
      </c>
      <c r="J42" s="128">
        <v>0</v>
      </c>
      <c r="K42" s="129">
        <v>0</v>
      </c>
    </row>
    <row r="43" spans="1:11" ht="12.75">
      <c r="A43" s="480" t="s">
        <v>152</v>
      </c>
      <c r="B43" s="481"/>
      <c r="C43" s="481"/>
      <c r="D43" s="481"/>
      <c r="E43" s="481"/>
      <c r="F43" s="481"/>
      <c r="G43" s="481"/>
      <c r="H43" s="482"/>
      <c r="I43" s="101">
        <v>106</v>
      </c>
      <c r="J43" s="128">
        <v>-1845647696</v>
      </c>
      <c r="K43" s="129">
        <v>-1037769500</v>
      </c>
    </row>
    <row r="44" spans="1:11" ht="12.75">
      <c r="A44" s="474" t="s">
        <v>165</v>
      </c>
      <c r="B44" s="475"/>
      <c r="C44" s="475"/>
      <c r="D44" s="475"/>
      <c r="E44" s="475"/>
      <c r="F44" s="475"/>
      <c r="G44" s="475"/>
      <c r="H44" s="475"/>
      <c r="I44" s="101">
        <v>107</v>
      </c>
      <c r="J44" s="128">
        <f>+J28+J35+J43</f>
        <v>16468395</v>
      </c>
      <c r="K44" s="129">
        <v>0</v>
      </c>
    </row>
    <row r="45" spans="1:11" ht="12.75">
      <c r="A45" s="474" t="s">
        <v>166</v>
      </c>
      <c r="B45" s="475"/>
      <c r="C45" s="475"/>
      <c r="D45" s="475"/>
      <c r="E45" s="475"/>
      <c r="F45" s="475"/>
      <c r="G45" s="475"/>
      <c r="H45" s="475"/>
      <c r="I45" s="101">
        <v>108</v>
      </c>
      <c r="J45" s="128">
        <v>0</v>
      </c>
      <c r="K45" s="129">
        <f>+K43+K35+K28</f>
        <v>-1099459080</v>
      </c>
    </row>
    <row r="46" spans="1:11" ht="12.75">
      <c r="A46" s="474" t="s">
        <v>17</v>
      </c>
      <c r="B46" s="475"/>
      <c r="C46" s="475"/>
      <c r="D46" s="475"/>
      <c r="E46" s="475"/>
      <c r="F46" s="475"/>
      <c r="G46" s="475"/>
      <c r="H46" s="475"/>
      <c r="I46" s="101">
        <v>109</v>
      </c>
      <c r="J46" s="128">
        <v>3311365756</v>
      </c>
      <c r="K46" s="129">
        <v>5260029472</v>
      </c>
    </row>
    <row r="47" spans="1:11" ht="12.75">
      <c r="A47" s="474" t="s">
        <v>18</v>
      </c>
      <c r="B47" s="475"/>
      <c r="C47" s="475"/>
      <c r="D47" s="475"/>
      <c r="E47" s="475"/>
      <c r="F47" s="475"/>
      <c r="G47" s="475"/>
      <c r="H47" s="475"/>
      <c r="I47" s="101">
        <v>110</v>
      </c>
      <c r="J47" s="128">
        <f>+J44</f>
        <v>16468395</v>
      </c>
      <c r="K47" s="129">
        <f>+K44</f>
        <v>0</v>
      </c>
    </row>
    <row r="48" spans="1:11" ht="12.75">
      <c r="A48" s="474" t="s">
        <v>19</v>
      </c>
      <c r="B48" s="475"/>
      <c r="C48" s="475"/>
      <c r="D48" s="475"/>
      <c r="E48" s="475"/>
      <c r="F48" s="475"/>
      <c r="G48" s="475"/>
      <c r="H48" s="475"/>
      <c r="I48" s="101">
        <v>111</v>
      </c>
      <c r="J48" s="128">
        <v>0</v>
      </c>
      <c r="K48" s="129">
        <f>+K45</f>
        <v>-1099459080</v>
      </c>
    </row>
    <row r="49" spans="1:12" ht="12.75">
      <c r="A49" s="476" t="s">
        <v>20</v>
      </c>
      <c r="B49" s="477"/>
      <c r="C49" s="477"/>
      <c r="D49" s="477"/>
      <c r="E49" s="477"/>
      <c r="F49" s="477"/>
      <c r="G49" s="477"/>
      <c r="H49" s="477"/>
      <c r="I49" s="105">
        <v>112</v>
      </c>
      <c r="J49" s="128">
        <f>+J46+J47</f>
        <v>3327834151</v>
      </c>
      <c r="K49" s="129">
        <f>+K46+K48</f>
        <v>4160570392</v>
      </c>
      <c r="L49" s="334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 password="CAA7" sheet="1" objects="1" scenarios="1"/>
  <protectedRanges>
    <protectedRange sqref="J10:K28 J30:K35 F4 H4 J37:K49" name="Range1"/>
  </protectedRanges>
  <mergeCells count="48">
    <mergeCell ref="A6:K6"/>
    <mergeCell ref="A7:H7"/>
    <mergeCell ref="A8:H8"/>
    <mergeCell ref="A9:K9"/>
    <mergeCell ref="A2:K2"/>
    <mergeCell ref="D4:E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</mergeCells>
  <conditionalFormatting sqref="H4">
    <cfRule type="cellIs" priority="1" dxfId="0" operator="lessThan" stopIfTrue="1">
      <formula>#REF!</formula>
    </cfRule>
  </conditionalFormatting>
  <dataValidations count="1">
    <dataValidation type="custom" allowBlank="1" showErrorMessage="1" sqref="A1:IV65536">
      <formula1>"a"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J16" sqref="J16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4" width="9.140625" style="3" customWidth="1"/>
    <col min="15" max="15" width="14.421875" style="3" bestFit="1" customWidth="1"/>
    <col min="16" max="176" width="9.140625" style="3" customWidth="1"/>
  </cols>
  <sheetData>
    <row r="1" spans="1:13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 customHeight="1">
      <c r="A2" s="516" t="s">
        <v>21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02"/>
    </row>
    <row r="3" spans="1:13" ht="8.2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6"/>
    </row>
    <row r="4" spans="1:13" ht="15.75" customHeight="1">
      <c r="A4" s="91"/>
      <c r="B4" s="92"/>
      <c r="C4" s="106"/>
      <c r="D4" s="107" t="s">
        <v>58</v>
      </c>
      <c r="E4" s="71" t="s">
        <v>328</v>
      </c>
      <c r="F4" s="94" t="s">
        <v>40</v>
      </c>
      <c r="G4" s="71" t="s">
        <v>329</v>
      </c>
      <c r="H4" s="108"/>
      <c r="I4" s="95"/>
      <c r="J4" s="87"/>
      <c r="K4" s="87"/>
      <c r="L4" s="87"/>
      <c r="M4" s="86"/>
    </row>
    <row r="5" spans="1:13" ht="12.75">
      <c r="A5" s="518"/>
      <c r="B5" s="519"/>
      <c r="C5" s="519"/>
      <c r="D5" s="519"/>
      <c r="E5" s="519"/>
      <c r="F5" s="520"/>
      <c r="G5" s="520"/>
      <c r="H5" s="96"/>
      <c r="I5" s="96"/>
      <c r="J5" s="443"/>
      <c r="K5" s="443"/>
      <c r="L5" s="443"/>
      <c r="M5" s="444"/>
    </row>
    <row r="6" spans="1:13" ht="13.5" customHeight="1">
      <c r="A6" s="490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2"/>
    </row>
    <row r="7" spans="1:13" ht="24" thickBot="1">
      <c r="A7" s="493" t="s">
        <v>13</v>
      </c>
      <c r="B7" s="493"/>
      <c r="C7" s="493"/>
      <c r="D7" s="493"/>
      <c r="E7" s="493"/>
      <c r="F7" s="493"/>
      <c r="G7" s="493"/>
      <c r="H7" s="493"/>
      <c r="I7" s="97" t="s">
        <v>184</v>
      </c>
      <c r="J7" s="98" t="s">
        <v>77</v>
      </c>
      <c r="K7" s="98" t="s">
        <v>191</v>
      </c>
      <c r="L7" s="98" t="s">
        <v>192</v>
      </c>
      <c r="M7" s="98" t="s">
        <v>78</v>
      </c>
    </row>
    <row r="8" spans="1:13" ht="33.75">
      <c r="A8" s="515"/>
      <c r="B8" s="515"/>
      <c r="C8" s="515"/>
      <c r="D8" s="515"/>
      <c r="E8" s="515"/>
      <c r="F8" s="515"/>
      <c r="G8" s="515"/>
      <c r="H8" s="515"/>
      <c r="I8" s="100"/>
      <c r="J8" s="100" t="s">
        <v>193</v>
      </c>
      <c r="K8" s="100"/>
      <c r="L8" s="100"/>
      <c r="M8" s="100"/>
    </row>
    <row r="9" spans="1:15" ht="12.75">
      <c r="A9" s="474" t="s">
        <v>22</v>
      </c>
      <c r="B9" s="475"/>
      <c r="C9" s="475"/>
      <c r="D9" s="475"/>
      <c r="E9" s="475"/>
      <c r="F9" s="475"/>
      <c r="G9" s="475"/>
      <c r="H9" s="475"/>
      <c r="I9" s="101">
        <v>113</v>
      </c>
      <c r="J9" s="131">
        <v>1280967820</v>
      </c>
      <c r="K9" s="131">
        <v>0</v>
      </c>
      <c r="L9" s="131">
        <v>0</v>
      </c>
      <c r="M9" s="131">
        <f>+J9+K9-L9</f>
        <v>1280967820</v>
      </c>
      <c r="N9" s="334"/>
      <c r="O9" s="334"/>
    </row>
    <row r="10" spans="1:15" ht="12.75">
      <c r="A10" s="474" t="s">
        <v>23</v>
      </c>
      <c r="B10" s="475"/>
      <c r="C10" s="475"/>
      <c r="D10" s="475"/>
      <c r="E10" s="475"/>
      <c r="F10" s="475"/>
      <c r="G10" s="475"/>
      <c r="H10" s="475"/>
      <c r="I10" s="101">
        <v>114</v>
      </c>
      <c r="J10" s="129">
        <v>3509654563</v>
      </c>
      <c r="K10" s="129">
        <v>0</v>
      </c>
      <c r="L10" s="129">
        <v>0</v>
      </c>
      <c r="M10" s="131">
        <f aca="true" t="shared" si="0" ref="M10:M25">+J10+K10-L10</f>
        <v>3509654563</v>
      </c>
      <c r="N10" s="334"/>
      <c r="O10" s="334"/>
    </row>
    <row r="11" spans="1:15" ht="12.75">
      <c r="A11" s="474" t="s">
        <v>24</v>
      </c>
      <c r="B11" s="475"/>
      <c r="C11" s="475"/>
      <c r="D11" s="475"/>
      <c r="E11" s="475"/>
      <c r="F11" s="475"/>
      <c r="G11" s="475"/>
      <c r="H11" s="475"/>
      <c r="I11" s="101">
        <v>115</v>
      </c>
      <c r="J11" s="129">
        <v>632841766</v>
      </c>
      <c r="K11" s="129">
        <v>0</v>
      </c>
      <c r="L11" s="129">
        <v>7678446</v>
      </c>
      <c r="M11" s="131">
        <f t="shared" si="0"/>
        <v>625163320</v>
      </c>
      <c r="N11" s="334"/>
      <c r="O11" s="334"/>
    </row>
    <row r="12" spans="1:15" ht="12.75">
      <c r="A12" s="474" t="s">
        <v>25</v>
      </c>
      <c r="B12" s="475"/>
      <c r="C12" s="475"/>
      <c r="D12" s="475"/>
      <c r="E12" s="475"/>
      <c r="F12" s="475"/>
      <c r="G12" s="475"/>
      <c r="H12" s="475"/>
      <c r="I12" s="101">
        <v>116</v>
      </c>
      <c r="J12" s="129">
        <v>7522001713</v>
      </c>
      <c r="K12" s="129">
        <v>1216170407</v>
      </c>
      <c r="L12" s="129">
        <v>0</v>
      </c>
      <c r="M12" s="131">
        <f t="shared" si="0"/>
        <v>8738172120</v>
      </c>
      <c r="N12" s="334"/>
      <c r="O12" s="334"/>
    </row>
    <row r="13" spans="1:15" ht="12.75">
      <c r="A13" s="474" t="s">
        <v>26</v>
      </c>
      <c r="B13" s="475"/>
      <c r="C13" s="475"/>
      <c r="D13" s="475"/>
      <c r="E13" s="475"/>
      <c r="F13" s="475"/>
      <c r="G13" s="475"/>
      <c r="H13" s="475"/>
      <c r="I13" s="101">
        <v>117</v>
      </c>
      <c r="J13" s="129">
        <v>1216170407</v>
      </c>
      <c r="K13" s="129">
        <v>277911996</v>
      </c>
      <c r="L13" s="129">
        <v>1216170407</v>
      </c>
      <c r="M13" s="131">
        <f t="shared" si="0"/>
        <v>277911996</v>
      </c>
      <c r="N13" s="334"/>
      <c r="O13" s="334"/>
    </row>
    <row r="14" spans="1:13" ht="12.75">
      <c r="A14" s="474" t="s">
        <v>27</v>
      </c>
      <c r="B14" s="475"/>
      <c r="C14" s="475"/>
      <c r="D14" s="475"/>
      <c r="E14" s="475"/>
      <c r="F14" s="475"/>
      <c r="G14" s="475"/>
      <c r="H14" s="475"/>
      <c r="I14" s="101">
        <v>118</v>
      </c>
      <c r="J14" s="129">
        <v>0</v>
      </c>
      <c r="K14" s="129">
        <v>0</v>
      </c>
      <c r="L14" s="129">
        <v>0</v>
      </c>
      <c r="M14" s="131">
        <f t="shared" si="0"/>
        <v>0</v>
      </c>
    </row>
    <row r="15" spans="1:13" ht="12.75">
      <c r="A15" s="474" t="s">
        <v>28</v>
      </c>
      <c r="B15" s="475"/>
      <c r="C15" s="475"/>
      <c r="D15" s="475"/>
      <c r="E15" s="475"/>
      <c r="F15" s="475"/>
      <c r="G15" s="475"/>
      <c r="H15" s="475"/>
      <c r="I15" s="101">
        <v>119</v>
      </c>
      <c r="J15" s="129">
        <v>0</v>
      </c>
      <c r="K15" s="129">
        <v>0</v>
      </c>
      <c r="L15" s="129">
        <v>0</v>
      </c>
      <c r="M15" s="131">
        <f t="shared" si="0"/>
        <v>0</v>
      </c>
    </row>
    <row r="16" spans="1:15" ht="12.75">
      <c r="A16" s="474" t="s">
        <v>29</v>
      </c>
      <c r="B16" s="475"/>
      <c r="C16" s="475"/>
      <c r="D16" s="475"/>
      <c r="E16" s="475"/>
      <c r="F16" s="475"/>
      <c r="G16" s="475"/>
      <c r="H16" s="475"/>
      <c r="I16" s="101">
        <v>120</v>
      </c>
      <c r="J16" s="129">
        <v>-40248574</v>
      </c>
      <c r="K16" s="129">
        <v>45824349</v>
      </c>
      <c r="L16" s="129">
        <v>0</v>
      </c>
      <c r="M16" s="131">
        <f t="shared" si="0"/>
        <v>5575775</v>
      </c>
      <c r="N16" s="334"/>
      <c r="O16" s="334"/>
    </row>
    <row r="17" spans="1:13" ht="12.75">
      <c r="A17" s="474" t="s">
        <v>30</v>
      </c>
      <c r="B17" s="475"/>
      <c r="C17" s="475"/>
      <c r="D17" s="475"/>
      <c r="E17" s="475"/>
      <c r="F17" s="475"/>
      <c r="G17" s="475"/>
      <c r="H17" s="475"/>
      <c r="I17" s="101">
        <v>121</v>
      </c>
      <c r="J17" s="129">
        <v>0</v>
      </c>
      <c r="K17" s="129">
        <v>0</v>
      </c>
      <c r="L17" s="129">
        <v>0</v>
      </c>
      <c r="M17" s="131">
        <f t="shared" si="0"/>
        <v>0</v>
      </c>
    </row>
    <row r="18" spans="1:13" ht="12.75">
      <c r="A18" s="480" t="s">
        <v>179</v>
      </c>
      <c r="B18" s="514"/>
      <c r="C18" s="514"/>
      <c r="D18" s="514"/>
      <c r="E18" s="514"/>
      <c r="F18" s="514"/>
      <c r="G18" s="514"/>
      <c r="H18" s="514"/>
      <c r="I18" s="101">
        <v>122</v>
      </c>
      <c r="J18" s="129">
        <f>SUM(J9:J17)</f>
        <v>14121387695</v>
      </c>
      <c r="K18" s="129">
        <f>SUM(K9:K17)</f>
        <v>1539906752</v>
      </c>
      <c r="L18" s="129">
        <f>SUM(L9:L17)</f>
        <v>1223848853</v>
      </c>
      <c r="M18" s="131">
        <f t="shared" si="0"/>
        <v>14437445594</v>
      </c>
    </row>
    <row r="19" spans="1:13" ht="12.75">
      <c r="A19" s="474" t="s">
        <v>31</v>
      </c>
      <c r="B19" s="475"/>
      <c r="C19" s="475"/>
      <c r="D19" s="475"/>
      <c r="E19" s="475"/>
      <c r="F19" s="475"/>
      <c r="G19" s="475"/>
      <c r="H19" s="475"/>
      <c r="I19" s="101">
        <v>123</v>
      </c>
      <c r="J19" s="129">
        <v>1011143</v>
      </c>
      <c r="K19" s="129">
        <v>0</v>
      </c>
      <c r="L19" s="129">
        <v>1011143</v>
      </c>
      <c r="M19" s="131">
        <f t="shared" si="0"/>
        <v>0</v>
      </c>
    </row>
    <row r="20" spans="1:13" ht="12.75">
      <c r="A20" s="474" t="s">
        <v>32</v>
      </c>
      <c r="B20" s="475"/>
      <c r="C20" s="475"/>
      <c r="D20" s="475"/>
      <c r="E20" s="475"/>
      <c r="F20" s="475"/>
      <c r="G20" s="475"/>
      <c r="H20" s="475"/>
      <c r="I20" s="101">
        <v>124</v>
      </c>
      <c r="J20" s="129">
        <v>8049715</v>
      </c>
      <c r="K20" s="129">
        <v>0</v>
      </c>
      <c r="L20" s="129">
        <v>9164870</v>
      </c>
      <c r="M20" s="131">
        <f t="shared" si="0"/>
        <v>-1115155</v>
      </c>
    </row>
    <row r="21" spans="1:13" ht="12.75">
      <c r="A21" s="474" t="s">
        <v>33</v>
      </c>
      <c r="B21" s="475"/>
      <c r="C21" s="475"/>
      <c r="D21" s="475"/>
      <c r="E21" s="475"/>
      <c r="F21" s="475"/>
      <c r="G21" s="475"/>
      <c r="H21" s="475"/>
      <c r="I21" s="101">
        <v>125</v>
      </c>
      <c r="J21" s="129">
        <v>0</v>
      </c>
      <c r="K21" s="129">
        <v>0</v>
      </c>
      <c r="L21" s="129">
        <v>0</v>
      </c>
      <c r="M21" s="131">
        <f t="shared" si="0"/>
        <v>0</v>
      </c>
    </row>
    <row r="22" spans="1:13" ht="12.75">
      <c r="A22" s="474" t="s">
        <v>34</v>
      </c>
      <c r="B22" s="475"/>
      <c r="C22" s="475"/>
      <c r="D22" s="475"/>
      <c r="E22" s="475"/>
      <c r="F22" s="475"/>
      <c r="G22" s="475"/>
      <c r="H22" s="475"/>
      <c r="I22" s="101">
        <v>126</v>
      </c>
      <c r="J22" s="129">
        <v>0</v>
      </c>
      <c r="K22" s="129">
        <v>0</v>
      </c>
      <c r="L22" s="129">
        <v>0</v>
      </c>
      <c r="M22" s="131">
        <f t="shared" si="0"/>
        <v>0</v>
      </c>
    </row>
    <row r="23" spans="1:13" ht="12.75">
      <c r="A23" s="474" t="s">
        <v>35</v>
      </c>
      <c r="B23" s="475"/>
      <c r="C23" s="475"/>
      <c r="D23" s="475"/>
      <c r="E23" s="475"/>
      <c r="F23" s="475"/>
      <c r="G23" s="475"/>
      <c r="H23" s="475"/>
      <c r="I23" s="101">
        <v>127</v>
      </c>
      <c r="J23" s="129">
        <v>0</v>
      </c>
      <c r="K23" s="129">
        <v>0</v>
      </c>
      <c r="L23" s="129">
        <v>0</v>
      </c>
      <c r="M23" s="131">
        <f t="shared" si="0"/>
        <v>0</v>
      </c>
    </row>
    <row r="24" spans="1:13" ht="12.75">
      <c r="A24" s="474" t="s">
        <v>36</v>
      </c>
      <c r="B24" s="475"/>
      <c r="C24" s="475"/>
      <c r="D24" s="475"/>
      <c r="E24" s="475"/>
      <c r="F24" s="475"/>
      <c r="G24" s="475"/>
      <c r="H24" s="475"/>
      <c r="I24" s="101">
        <v>128</v>
      </c>
      <c r="J24" s="129">
        <v>0</v>
      </c>
      <c r="K24" s="129">
        <v>0</v>
      </c>
      <c r="L24" s="129">
        <v>0</v>
      </c>
      <c r="M24" s="131">
        <f t="shared" si="0"/>
        <v>0</v>
      </c>
    </row>
    <row r="25" spans="1:15" ht="12.75">
      <c r="A25" s="480" t="s">
        <v>180</v>
      </c>
      <c r="B25" s="514"/>
      <c r="C25" s="514"/>
      <c r="D25" s="514"/>
      <c r="E25" s="514"/>
      <c r="F25" s="514"/>
      <c r="G25" s="514"/>
      <c r="H25" s="514"/>
      <c r="I25" s="101">
        <v>129</v>
      </c>
      <c r="J25" s="132">
        <f>SUM(J18:J24)</f>
        <v>14130448553</v>
      </c>
      <c r="K25" s="132">
        <f>SUM(K18:K24)</f>
        <v>1539906752</v>
      </c>
      <c r="L25" s="132">
        <f>SUM(L18:L24)</f>
        <v>1234024866</v>
      </c>
      <c r="M25" s="131">
        <f t="shared" si="0"/>
        <v>14436330439</v>
      </c>
      <c r="N25" s="334"/>
      <c r="O25" s="334"/>
    </row>
    <row r="26" spans="1:13" ht="12.75">
      <c r="A26" s="506"/>
      <c r="B26" s="507"/>
      <c r="C26" s="507"/>
      <c r="D26" s="507"/>
      <c r="E26" s="507"/>
      <c r="F26" s="507"/>
      <c r="G26" s="507"/>
      <c r="H26" s="507"/>
      <c r="I26" s="508"/>
      <c r="J26" s="508"/>
      <c r="K26" s="508"/>
      <c r="L26" s="508"/>
      <c r="M26" s="509"/>
    </row>
    <row r="27" spans="1:13" ht="12.75">
      <c r="A27" s="510" t="s">
        <v>37</v>
      </c>
      <c r="B27" s="511"/>
      <c r="C27" s="511"/>
      <c r="D27" s="511"/>
      <c r="E27" s="511"/>
      <c r="F27" s="511"/>
      <c r="G27" s="511"/>
      <c r="H27" s="511"/>
      <c r="I27" s="109">
        <v>130</v>
      </c>
      <c r="J27" s="131"/>
      <c r="K27" s="131"/>
      <c r="L27" s="131"/>
      <c r="M27" s="131"/>
    </row>
    <row r="28" spans="1:13" ht="12.75">
      <c r="A28" s="476" t="s">
        <v>38</v>
      </c>
      <c r="B28" s="477"/>
      <c r="C28" s="477"/>
      <c r="D28" s="477"/>
      <c r="E28" s="477"/>
      <c r="F28" s="477"/>
      <c r="G28" s="477"/>
      <c r="H28" s="477"/>
      <c r="I28" s="105">
        <v>131</v>
      </c>
      <c r="J28" s="130"/>
      <c r="K28" s="130"/>
      <c r="L28" s="130"/>
      <c r="M28" s="130"/>
    </row>
    <row r="29" spans="1:13" ht="20.25" customHeight="1">
      <c r="A29" s="512" t="s">
        <v>181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 password="CAA7" sheet="1" objects="1" scenarios="1"/>
  <protectedRanges>
    <protectedRange sqref="E4 G4 J27:M28 J18:M25 M9:M17" name="Range1"/>
  </protectedRanges>
  <mergeCells count="28">
    <mergeCell ref="A2:M2"/>
    <mergeCell ref="A5:E5"/>
    <mergeCell ref="F5:G5"/>
    <mergeCell ref="J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M26"/>
    <mergeCell ref="A27:H27"/>
    <mergeCell ref="A28:H28"/>
    <mergeCell ref="A29:M29"/>
    <mergeCell ref="A22:H22"/>
    <mergeCell ref="A23:H23"/>
    <mergeCell ref="A24:H24"/>
    <mergeCell ref="A25:H25"/>
  </mergeCells>
  <conditionalFormatting sqref="G4">
    <cfRule type="cellIs" priority="1" dxfId="0" operator="lessThan" stopIfTrue="1">
      <formula>#REF!</formula>
    </cfRule>
  </conditionalFormatting>
  <dataValidations count="1">
    <dataValidation type="custom" allowBlank="1" showErrorMessage="1" sqref="A1:IV65536">
      <formula1>"a"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2"/>
  <sheetViews>
    <sheetView zoomScaleSheetLayoutView="37" workbookViewId="0" topLeftCell="A235">
      <selection activeCell="B247" sqref="B247"/>
    </sheetView>
  </sheetViews>
  <sheetFormatPr defaultColWidth="9.140625" defaultRowHeight="12.75"/>
  <cols>
    <col min="1" max="1" width="53.57421875" style="137" customWidth="1"/>
    <col min="2" max="2" width="21.140625" style="137" customWidth="1"/>
    <col min="3" max="3" width="23.140625" style="137" customWidth="1"/>
    <col min="4" max="4" width="20.140625" style="137" customWidth="1"/>
    <col min="5" max="5" width="19.00390625" style="137" customWidth="1"/>
    <col min="6" max="6" width="16.8515625" style="137" customWidth="1"/>
    <col min="7" max="7" width="11.7109375" style="137" customWidth="1"/>
    <col min="8" max="8" width="13.8515625" style="137" customWidth="1"/>
    <col min="9" max="9" width="12.421875" style="137" customWidth="1"/>
    <col min="10" max="16384" width="9.140625" style="137" customWidth="1"/>
  </cols>
  <sheetData>
    <row r="1" spans="1:5" ht="14.25">
      <c r="A1" s="163"/>
      <c r="B1" s="163"/>
      <c r="C1" s="163"/>
      <c r="D1" s="163"/>
      <c r="E1" s="163"/>
    </row>
    <row r="2" spans="1:5" ht="14.25">
      <c r="A2" s="163"/>
      <c r="B2" s="163"/>
      <c r="C2" s="163"/>
      <c r="D2" s="163"/>
      <c r="E2" s="163"/>
    </row>
    <row r="3" spans="1:5" ht="14.25">
      <c r="A3" s="163"/>
      <c r="C3" s="313"/>
      <c r="D3" s="313"/>
      <c r="E3" s="163"/>
    </row>
    <row r="4" spans="1:5" ht="14.25">
      <c r="A4" s="163"/>
      <c r="B4" s="313"/>
      <c r="C4" s="313"/>
      <c r="D4" s="313"/>
      <c r="E4" s="163"/>
    </row>
    <row r="5" spans="1:5" ht="15">
      <c r="A5" s="314" t="s">
        <v>318</v>
      </c>
      <c r="B5" s="163"/>
      <c r="C5" s="163"/>
      <c r="D5" s="163"/>
      <c r="E5" s="163"/>
    </row>
    <row r="6" spans="1:4" ht="15">
      <c r="A6" s="315"/>
      <c r="B6" s="135"/>
      <c r="C6" s="316"/>
      <c r="D6" s="135"/>
    </row>
    <row r="7" spans="1:4" ht="15" thickBot="1">
      <c r="A7" s="135"/>
      <c r="B7" s="135"/>
      <c r="C7" s="136" t="s">
        <v>209</v>
      </c>
      <c r="D7" s="135"/>
    </row>
    <row r="8" spans="1:6" ht="47.25" customHeight="1" thickBot="1">
      <c r="A8" s="138" t="s">
        <v>210</v>
      </c>
      <c r="B8" s="139" t="s">
        <v>211</v>
      </c>
      <c r="C8" s="139" t="s">
        <v>212</v>
      </c>
      <c r="F8" s="317"/>
    </row>
    <row r="9" spans="1:3" ht="15">
      <c r="A9" s="140"/>
      <c r="B9" s="141"/>
      <c r="C9" s="142"/>
    </row>
    <row r="10" spans="1:3" ht="15">
      <c r="A10" s="143" t="s">
        <v>80</v>
      </c>
      <c r="B10" s="144"/>
      <c r="C10" s="145"/>
    </row>
    <row r="11" spans="1:3" ht="14.25">
      <c r="A11" s="146" t="s">
        <v>213</v>
      </c>
      <c r="B11" s="147">
        <v>1808697903</v>
      </c>
      <c r="C11" s="148">
        <v>1434230190</v>
      </c>
    </row>
    <row r="12" spans="1:3" ht="15" thickBot="1">
      <c r="A12" s="146" t="s">
        <v>214</v>
      </c>
      <c r="B12" s="149">
        <v>1249360</v>
      </c>
      <c r="C12" s="150">
        <v>1033494</v>
      </c>
    </row>
    <row r="13" spans="1:3" ht="15">
      <c r="A13" s="151"/>
      <c r="B13" s="152">
        <f>SUM(B11:B12)</f>
        <v>1809947263</v>
      </c>
      <c r="C13" s="340">
        <f>SUM(C11:C12)</f>
        <v>1435263684</v>
      </c>
    </row>
    <row r="14" spans="1:3" ht="15">
      <c r="A14" s="151"/>
      <c r="B14" s="151"/>
      <c r="C14" s="154"/>
    </row>
    <row r="15" spans="1:3" ht="15">
      <c r="A15" s="155" t="s">
        <v>81</v>
      </c>
      <c r="B15" s="151"/>
      <c r="C15" s="154"/>
    </row>
    <row r="16" spans="1:3" ht="14.25">
      <c r="A16" s="146" t="s">
        <v>215</v>
      </c>
      <c r="B16" s="147">
        <v>3244804620</v>
      </c>
      <c r="C16" s="148">
        <v>2597139483</v>
      </c>
    </row>
    <row r="17" spans="1:3" ht="14.25">
      <c r="A17" s="156" t="s">
        <v>216</v>
      </c>
      <c r="B17" s="147"/>
      <c r="C17" s="148"/>
    </row>
    <row r="18" spans="1:3" ht="14.25">
      <c r="A18" s="146" t="s">
        <v>217</v>
      </c>
      <c r="B18" s="147">
        <v>5938934176</v>
      </c>
      <c r="C18" s="148">
        <v>5557579136</v>
      </c>
    </row>
    <row r="19" spans="1:3" ht="15" thickBot="1">
      <c r="A19" s="146" t="s">
        <v>218</v>
      </c>
      <c r="B19" s="149">
        <v>1379601332</v>
      </c>
      <c r="C19" s="150">
        <v>1300828704</v>
      </c>
    </row>
    <row r="20" spans="1:3" ht="15.75" thickBot="1">
      <c r="A20" s="157"/>
      <c r="B20" s="158">
        <f>SUM(B16:B19)</f>
        <v>10563340128</v>
      </c>
      <c r="C20" s="159">
        <f>SUM(C16:C19)</f>
        <v>9455547323</v>
      </c>
    </row>
    <row r="21" spans="1:5" ht="15">
      <c r="A21" s="160"/>
      <c r="B21" s="161"/>
      <c r="C21" s="161"/>
      <c r="D21" s="160"/>
      <c r="E21" s="160"/>
    </row>
    <row r="22" spans="1:5" ht="14.25">
      <c r="A22" s="162"/>
      <c r="B22" s="163"/>
      <c r="C22" s="163"/>
      <c r="D22" s="163"/>
      <c r="E22" s="163"/>
    </row>
    <row r="23" spans="1:5" ht="15" thickBot="1">
      <c r="A23" s="162"/>
      <c r="B23" s="163"/>
      <c r="C23" s="136" t="str">
        <f>+$C$7</f>
        <v>u kunama</v>
      </c>
      <c r="D23" s="163"/>
      <c r="E23" s="163"/>
    </row>
    <row r="24" spans="1:5" ht="45.75" thickBot="1">
      <c r="A24" s="164" t="s">
        <v>219</v>
      </c>
      <c r="B24" s="139" t="str">
        <f>+$B$8</f>
        <v>Prethodno razdoblje
31.12.2009.</v>
      </c>
      <c r="C24" s="139" t="str">
        <f>+$C$8</f>
        <v>Tekuće razdoblje
31.03.2010.</v>
      </c>
      <c r="D24" s="165"/>
      <c r="E24" s="165"/>
    </row>
    <row r="25" spans="1:5" ht="13.5" customHeight="1">
      <c r="A25" s="166"/>
      <c r="B25" s="167"/>
      <c r="C25" s="168"/>
      <c r="D25" s="165"/>
      <c r="E25" s="165"/>
    </row>
    <row r="26" spans="1:3" ht="14.25">
      <c r="A26" s="146" t="s">
        <v>220</v>
      </c>
      <c r="B26" s="169">
        <v>205277590</v>
      </c>
      <c r="C26" s="148">
        <v>128167225</v>
      </c>
    </row>
    <row r="27" spans="1:3" ht="15">
      <c r="A27" s="151"/>
      <c r="B27" s="144"/>
      <c r="C27" s="148"/>
    </row>
    <row r="28" spans="1:3" ht="14.25">
      <c r="A28" s="156" t="s">
        <v>221</v>
      </c>
      <c r="B28" s="169">
        <v>7006666671</v>
      </c>
      <c r="C28" s="148">
        <v>6303947773</v>
      </c>
    </row>
    <row r="29" spans="1:3" ht="15" thickBot="1">
      <c r="A29" s="146" t="s">
        <v>222</v>
      </c>
      <c r="B29" s="170">
        <v>-21970261</v>
      </c>
      <c r="C29" s="150">
        <v>-22836758</v>
      </c>
    </row>
    <row r="30" spans="1:4" ht="15.75" thickBot="1">
      <c r="A30" s="171" t="s">
        <v>223</v>
      </c>
      <c r="B30" s="158">
        <f>SUM(B26:B29)</f>
        <v>7189974000</v>
      </c>
      <c r="C30" s="159">
        <f>SUM(C26:C29)</f>
        <v>6409278240</v>
      </c>
      <c r="D30" s="172"/>
    </row>
    <row r="31" spans="1:5" ht="15">
      <c r="A31" s="160"/>
      <c r="B31" s="161"/>
      <c r="C31" s="161"/>
      <c r="D31" s="160"/>
      <c r="E31" s="160"/>
    </row>
    <row r="32" spans="1:6" ht="14.25">
      <c r="A32" s="162"/>
      <c r="B32" s="163"/>
      <c r="C32" s="163"/>
      <c r="D32" s="163"/>
      <c r="E32" s="163"/>
      <c r="F32" s="163"/>
    </row>
    <row r="33" spans="1:9" ht="15" thickBot="1">
      <c r="A33" s="162"/>
      <c r="B33" s="163"/>
      <c r="C33" s="136" t="str">
        <f>+$C$7</f>
        <v>u kunama</v>
      </c>
      <c r="D33" s="163"/>
      <c r="E33" s="163"/>
      <c r="F33" s="163"/>
      <c r="G33" s="163"/>
      <c r="H33" s="163"/>
      <c r="I33" s="163"/>
    </row>
    <row r="34" spans="1:9" ht="45.75" thickBot="1">
      <c r="A34" s="173" t="s">
        <v>224</v>
      </c>
      <c r="B34" s="139" t="str">
        <f>+$B$8</f>
        <v>Prethodno razdoblje
31.12.2009.</v>
      </c>
      <c r="C34" s="139" t="str">
        <f>+$C$8</f>
        <v>Tekuće razdoblje
31.03.2010.</v>
      </c>
      <c r="D34" s="165"/>
      <c r="E34" s="165"/>
      <c r="F34" s="163"/>
      <c r="G34" s="163"/>
      <c r="H34" s="163"/>
      <c r="I34" s="163"/>
    </row>
    <row r="35" spans="1:9" ht="14.25">
      <c r="A35" s="167"/>
      <c r="B35" s="174"/>
      <c r="C35" s="168"/>
      <c r="D35" s="165"/>
      <c r="E35" s="165"/>
      <c r="F35" s="163"/>
      <c r="G35" s="163"/>
      <c r="H35" s="163"/>
      <c r="I35" s="163"/>
    </row>
    <row r="36" spans="1:9" ht="15">
      <c r="A36" s="151"/>
      <c r="B36" s="151"/>
      <c r="C36" s="154"/>
      <c r="D36" s="175"/>
      <c r="F36" s="163"/>
      <c r="G36" s="163"/>
      <c r="H36" s="163"/>
      <c r="I36" s="163"/>
    </row>
    <row r="37" spans="1:4" ht="15">
      <c r="A37" s="156" t="s">
        <v>225</v>
      </c>
      <c r="B37" s="176">
        <v>1745907484</v>
      </c>
      <c r="C37" s="177">
        <v>1198260941</v>
      </c>
      <c r="D37" s="175"/>
    </row>
    <row r="38" spans="1:4" ht="15.75" thickBot="1">
      <c r="A38" s="146" t="s">
        <v>222</v>
      </c>
      <c r="B38" s="170">
        <v>-52851880</v>
      </c>
      <c r="C38" s="178">
        <v>-54990227</v>
      </c>
      <c r="D38" s="175"/>
    </row>
    <row r="39" spans="1:4" ht="15.75" thickBot="1">
      <c r="A39" s="179"/>
      <c r="B39" s="158">
        <f>SUM(B37:B38)</f>
        <v>1693055604</v>
      </c>
      <c r="C39" s="159">
        <f>SUM(C37:C38)</f>
        <v>1143270714</v>
      </c>
      <c r="D39" s="151"/>
    </row>
    <row r="40" spans="1:5" ht="14.25">
      <c r="A40" s="162"/>
      <c r="B40" s="180"/>
      <c r="C40" s="180"/>
      <c r="D40" s="163"/>
      <c r="E40" s="163"/>
    </row>
    <row r="41" spans="1:5" ht="14.25">
      <c r="A41" s="162"/>
      <c r="B41" s="163"/>
      <c r="C41" s="163"/>
      <c r="D41" s="163"/>
      <c r="E41" s="163"/>
    </row>
    <row r="42" spans="1:5" ht="15" thickBot="1">
      <c r="A42" s="162"/>
      <c r="B42" s="163"/>
      <c r="C42" s="136" t="str">
        <f>+$C$7</f>
        <v>u kunama</v>
      </c>
      <c r="D42" s="163"/>
      <c r="E42" s="163"/>
    </row>
    <row r="43" spans="1:5" ht="45.75" thickBot="1">
      <c r="A43" s="173" t="s">
        <v>226</v>
      </c>
      <c r="B43" s="139" t="str">
        <f>+$B$8</f>
        <v>Prethodno razdoblje
31.12.2009.</v>
      </c>
      <c r="C43" s="139" t="str">
        <f>+$C$8</f>
        <v>Tekuće razdoblje
31.03.2010.</v>
      </c>
      <c r="D43" s="165"/>
      <c r="E43" s="165"/>
    </row>
    <row r="44" spans="1:5" ht="15">
      <c r="A44" s="151"/>
      <c r="B44" s="181"/>
      <c r="C44" s="182"/>
      <c r="D44" s="175"/>
      <c r="E44" s="183"/>
    </row>
    <row r="45" spans="1:5" ht="15">
      <c r="A45" s="146" t="s">
        <v>227</v>
      </c>
      <c r="B45" s="176">
        <v>1441785203</v>
      </c>
      <c r="C45" s="177">
        <v>1463596433</v>
      </c>
      <c r="D45" s="175"/>
      <c r="E45" s="184"/>
    </row>
    <row r="46" spans="1:5" ht="15.75" thickBot="1">
      <c r="A46" s="146" t="s">
        <v>228</v>
      </c>
      <c r="B46" s="185">
        <v>59650174124</v>
      </c>
      <c r="C46" s="178">
        <v>61166245146</v>
      </c>
      <c r="D46" s="186"/>
      <c r="E46" s="184"/>
    </row>
    <row r="47" spans="1:5" ht="15.75" thickBot="1">
      <c r="A47" s="179"/>
      <c r="B47" s="158">
        <f>SUM(B45:B46)</f>
        <v>61091959327</v>
      </c>
      <c r="C47" s="159">
        <f>SUM(C45:C46)</f>
        <v>62629841579</v>
      </c>
      <c r="D47" s="175"/>
      <c r="E47" s="184"/>
    </row>
    <row r="48" spans="1:5" ht="14.25">
      <c r="A48" s="187"/>
      <c r="B48" s="188"/>
      <c r="C48" s="188"/>
      <c r="D48" s="165"/>
      <c r="E48" s="165"/>
    </row>
    <row r="49" spans="1:5" ht="14.25">
      <c r="A49" s="184"/>
      <c r="B49" s="184"/>
      <c r="C49" s="184"/>
      <c r="D49" s="184"/>
      <c r="E49" s="184"/>
    </row>
    <row r="50" spans="1:6" ht="15" thickBot="1">
      <c r="A50" s="189"/>
      <c r="B50" s="190"/>
      <c r="C50" s="136" t="str">
        <f>+$C$7</f>
        <v>u kunama</v>
      </c>
      <c r="D50" s="165"/>
      <c r="E50" s="165"/>
      <c r="F50" s="163"/>
    </row>
    <row r="51" spans="1:9" ht="45.75" thickBot="1">
      <c r="A51" s="191" t="s">
        <v>229</v>
      </c>
      <c r="B51" s="139" t="str">
        <f>+$B$8</f>
        <v>Prethodno razdoblje
31.12.2009.</v>
      </c>
      <c r="C51" s="139" t="str">
        <f>+$C$8</f>
        <v>Tekuće razdoblje
31.03.2010.</v>
      </c>
      <c r="D51" s="192"/>
      <c r="E51" s="192"/>
      <c r="F51" s="318"/>
      <c r="G51" s="203"/>
      <c r="H51" s="203"/>
      <c r="I51" s="203"/>
    </row>
    <row r="52" spans="1:9" ht="14.25">
      <c r="A52" s="193"/>
      <c r="B52" s="194"/>
      <c r="C52" s="195"/>
      <c r="D52" s="196"/>
      <c r="E52" s="196"/>
      <c r="F52" s="214"/>
      <c r="G52" s="203"/>
      <c r="H52" s="203"/>
      <c r="I52" s="203"/>
    </row>
    <row r="53" spans="1:9" ht="14.25">
      <c r="A53" s="197" t="s">
        <v>230</v>
      </c>
      <c r="B53" s="198">
        <v>32582954665</v>
      </c>
      <c r="C53" s="199">
        <v>34189442720</v>
      </c>
      <c r="D53" s="200"/>
      <c r="E53" s="201"/>
      <c r="F53" s="214"/>
      <c r="G53" s="201"/>
      <c r="H53" s="203"/>
      <c r="I53" s="203"/>
    </row>
    <row r="54" spans="1:9" ht="15">
      <c r="A54" s="151"/>
      <c r="B54" s="151"/>
      <c r="C54" s="154"/>
      <c r="D54" s="200"/>
      <c r="E54" s="202"/>
      <c r="F54" s="214"/>
      <c r="G54" s="201"/>
      <c r="H54" s="203"/>
      <c r="I54" s="203"/>
    </row>
    <row r="55" spans="1:9" ht="14.25">
      <c r="A55" s="197" t="s">
        <v>231</v>
      </c>
      <c r="B55" s="198">
        <v>29845694401</v>
      </c>
      <c r="C55" s="199">
        <v>29898202862</v>
      </c>
      <c r="D55" s="200"/>
      <c r="E55" s="203"/>
      <c r="F55" s="214"/>
      <c r="G55" s="203"/>
      <c r="H55" s="203"/>
      <c r="I55" s="203"/>
    </row>
    <row r="56" spans="1:9" ht="15">
      <c r="A56" s="151"/>
      <c r="B56" s="151"/>
      <c r="C56" s="154"/>
      <c r="D56" s="183"/>
      <c r="E56" s="201"/>
      <c r="F56" s="214"/>
      <c r="G56" s="203"/>
      <c r="H56" s="203"/>
      <c r="I56" s="203"/>
    </row>
    <row r="57" spans="1:9" ht="15">
      <c r="A57" s="143" t="s">
        <v>232</v>
      </c>
      <c r="B57" s="204">
        <f>SUM(B53:B55)</f>
        <v>62428649066</v>
      </c>
      <c r="C57" s="153">
        <f>+C53+C55</f>
        <v>64087645582</v>
      </c>
      <c r="D57" s="183"/>
      <c r="E57" s="201"/>
      <c r="F57" s="214"/>
      <c r="G57" s="203"/>
      <c r="H57" s="203"/>
      <c r="I57" s="203"/>
    </row>
    <row r="58" spans="1:9" ht="15">
      <c r="A58" s="143"/>
      <c r="B58" s="204"/>
      <c r="C58" s="153"/>
      <c r="D58" s="183"/>
      <c r="E58" s="203"/>
      <c r="F58" s="214"/>
      <c r="G58" s="203"/>
      <c r="H58" s="203"/>
      <c r="I58" s="203"/>
    </row>
    <row r="59" spans="1:9" ht="14.25">
      <c r="A59" s="205" t="s">
        <v>233</v>
      </c>
      <c r="B59" s="169">
        <v>-2778474942</v>
      </c>
      <c r="C59" s="148">
        <v>-2921400436</v>
      </c>
      <c r="D59" s="206"/>
      <c r="E59" s="207"/>
      <c r="F59" s="214"/>
      <c r="G59" s="203"/>
      <c r="H59" s="203"/>
      <c r="I59" s="203"/>
    </row>
    <row r="60" spans="1:9" ht="14.25">
      <c r="A60" s="205"/>
      <c r="B60" s="169"/>
      <c r="C60" s="148"/>
      <c r="D60" s="208"/>
      <c r="E60" s="203"/>
      <c r="F60" s="214"/>
      <c r="G60" s="203"/>
      <c r="H60" s="203"/>
      <c r="I60" s="203"/>
    </row>
    <row r="61" spans="1:9" ht="15" thickBot="1">
      <c r="A61" s="209" t="s">
        <v>234</v>
      </c>
      <c r="B61" s="210">
        <f>SUM(B57:B59)</f>
        <v>59650174124</v>
      </c>
      <c r="C61" s="211">
        <f>+C57+C59</f>
        <v>61166245146</v>
      </c>
      <c r="D61" s="212"/>
      <c r="E61" s="203"/>
      <c r="F61" s="319"/>
      <c r="G61" s="203"/>
      <c r="H61" s="203"/>
      <c r="I61" s="203"/>
    </row>
    <row r="62" spans="2:9" ht="14.25">
      <c r="B62" s="172"/>
      <c r="C62" s="172"/>
      <c r="D62" s="203"/>
      <c r="E62" s="203"/>
      <c r="F62" s="203"/>
      <c r="G62" s="203"/>
      <c r="H62" s="203"/>
      <c r="I62" s="203"/>
    </row>
    <row r="63" spans="4:9" ht="14.25">
      <c r="D63" s="201"/>
      <c r="E63" s="203"/>
      <c r="F63" s="203"/>
      <c r="G63" s="203"/>
      <c r="H63" s="203"/>
      <c r="I63" s="203"/>
    </row>
    <row r="64" spans="1:9" ht="15" thickBot="1">
      <c r="A64" s="213"/>
      <c r="B64" s="163"/>
      <c r="C64" s="136" t="str">
        <f>+$C$7</f>
        <v>u kunama</v>
      </c>
      <c r="D64" s="214"/>
      <c r="E64" s="215"/>
      <c r="F64" s="214"/>
      <c r="G64" s="203"/>
      <c r="H64" s="203"/>
      <c r="I64" s="203"/>
    </row>
    <row r="65" spans="1:9" ht="45.75" thickBot="1">
      <c r="A65" s="173" t="s">
        <v>235</v>
      </c>
      <c r="B65" s="139" t="str">
        <f>+$B$8</f>
        <v>Prethodno razdoblje
31.12.2009.</v>
      </c>
      <c r="C65" s="139" t="str">
        <f>+$C$8</f>
        <v>Tekuće razdoblje
31.03.2010.</v>
      </c>
      <c r="D65" s="196"/>
      <c r="E65" s="196"/>
      <c r="F65" s="214"/>
      <c r="G65" s="203"/>
      <c r="H65" s="203"/>
      <c r="I65" s="203"/>
    </row>
    <row r="66" spans="1:7" ht="14.25">
      <c r="A66" s="216"/>
      <c r="B66" s="194"/>
      <c r="C66" s="195"/>
      <c r="D66" s="165"/>
      <c r="E66" s="165"/>
      <c r="F66" s="163"/>
      <c r="G66" s="163"/>
    </row>
    <row r="67" spans="1:7" ht="15">
      <c r="A67" s="217" t="s">
        <v>236</v>
      </c>
      <c r="B67" s="218">
        <v>1280967820</v>
      </c>
      <c r="C67" s="219">
        <v>1280967820</v>
      </c>
      <c r="D67" s="220"/>
      <c r="E67" s="184"/>
      <c r="F67" s="320"/>
      <c r="G67" s="165"/>
    </row>
    <row r="68" spans="1:7" ht="15">
      <c r="A68" s="217" t="s">
        <v>237</v>
      </c>
      <c r="B68" s="221">
        <v>64048391</v>
      </c>
      <c r="C68" s="222">
        <v>64048391</v>
      </c>
      <c r="D68" s="223"/>
      <c r="E68" s="184"/>
      <c r="F68" s="320"/>
      <c r="G68" s="165"/>
    </row>
    <row r="69" spans="1:7" ht="15">
      <c r="A69" s="224" t="s">
        <v>238</v>
      </c>
      <c r="B69" s="521" t="s">
        <v>239</v>
      </c>
      <c r="C69" s="523" t="s">
        <v>239</v>
      </c>
      <c r="D69" s="223"/>
      <c r="E69" s="184"/>
      <c r="F69" s="525"/>
      <c r="G69" s="163"/>
    </row>
    <row r="70" spans="1:7" ht="15.75" thickBot="1">
      <c r="A70" s="225"/>
      <c r="B70" s="522"/>
      <c r="C70" s="524"/>
      <c r="D70" s="223"/>
      <c r="E70" s="184"/>
      <c r="F70" s="525"/>
      <c r="G70" s="163"/>
    </row>
    <row r="71" spans="1:7" ht="15">
      <c r="A71" s="226"/>
      <c r="B71" s="220"/>
      <c r="C71" s="227"/>
      <c r="D71" s="223"/>
      <c r="E71" s="223"/>
      <c r="F71" s="321"/>
      <c r="G71" s="163"/>
    </row>
    <row r="72" spans="1:7" ht="28.5" customHeight="1">
      <c r="A72" s="526" t="s">
        <v>240</v>
      </c>
      <c r="B72" s="527"/>
      <c r="C72" s="528"/>
      <c r="D72" s="184"/>
      <c r="E72" s="184"/>
      <c r="F72" s="322"/>
      <c r="G72" s="163"/>
    </row>
    <row r="73" spans="1:7" ht="15" thickBot="1">
      <c r="A73" s="166"/>
      <c r="B73" s="165"/>
      <c r="C73" s="168"/>
      <c r="D73" s="165"/>
      <c r="E73" s="165"/>
      <c r="F73" s="163"/>
      <c r="G73" s="163"/>
    </row>
    <row r="74" spans="1:7" ht="45.75" thickBot="1">
      <c r="A74" s="229" t="s">
        <v>241</v>
      </c>
      <c r="B74" s="139" t="str">
        <f>+$B$8</f>
        <v>Prethodno razdoblje
31.12.2009.</v>
      </c>
      <c r="C74" s="139" t="str">
        <f>+$C$8</f>
        <v>Tekuće razdoblje
31.03.2010.</v>
      </c>
      <c r="D74" s="175"/>
      <c r="E74" s="230"/>
      <c r="F74" s="163"/>
      <c r="G74" s="163"/>
    </row>
    <row r="75" spans="1:7" ht="15">
      <c r="A75" s="231"/>
      <c r="B75" s="174"/>
      <c r="C75" s="232"/>
      <c r="D75" s="233"/>
      <c r="E75" s="234"/>
      <c r="F75" s="163"/>
      <c r="G75" s="163"/>
    </row>
    <row r="76" spans="1:7" ht="15">
      <c r="A76" s="235"/>
      <c r="B76" s="236" t="s">
        <v>242</v>
      </c>
      <c r="C76" s="237" t="s">
        <v>242</v>
      </c>
      <c r="D76" s="220"/>
      <c r="E76" s="234"/>
      <c r="F76" s="163"/>
      <c r="G76" s="163"/>
    </row>
    <row r="77" spans="1:6" ht="14.25">
      <c r="A77" s="235"/>
      <c r="B77" s="238"/>
      <c r="C77" s="227"/>
      <c r="D77" s="223"/>
      <c r="E77" s="239"/>
      <c r="F77" s="163"/>
    </row>
    <row r="78" spans="1:6" ht="14.25">
      <c r="A78" s="240" t="s">
        <v>243</v>
      </c>
      <c r="B78" s="241">
        <v>84.21</v>
      </c>
      <c r="C78" s="242">
        <v>84.21</v>
      </c>
      <c r="D78" s="243"/>
      <c r="F78" s="163"/>
    </row>
    <row r="79" spans="1:6" ht="14.25">
      <c r="A79" s="240" t="s">
        <v>244</v>
      </c>
      <c r="B79" s="241">
        <v>11.72</v>
      </c>
      <c r="C79" s="242">
        <v>11.72</v>
      </c>
      <c r="D79" s="243"/>
      <c r="F79" s="163"/>
    </row>
    <row r="80" spans="1:6" ht="14.25">
      <c r="A80" s="240" t="s">
        <v>245</v>
      </c>
      <c r="B80" s="241">
        <v>4.07</v>
      </c>
      <c r="C80" s="242">
        <v>4.07</v>
      </c>
      <c r="D80" s="243"/>
      <c r="F80" s="163"/>
    </row>
    <row r="81" spans="1:6" ht="14.25">
      <c r="A81" s="240"/>
      <c r="B81" s="241"/>
      <c r="C81" s="242"/>
      <c r="D81" s="223"/>
      <c r="F81" s="163"/>
    </row>
    <row r="82" spans="1:6" ht="15.75" thickBot="1">
      <c r="A82" s="244"/>
      <c r="B82" s="245">
        <v>100</v>
      </c>
      <c r="C82" s="246">
        <v>100</v>
      </c>
      <c r="D82" s="220"/>
      <c r="F82" s="163"/>
    </row>
    <row r="83" spans="1:6" ht="14.25">
      <c r="A83" s="187"/>
      <c r="B83" s="247"/>
      <c r="C83" s="247"/>
      <c r="D83" s="165"/>
      <c r="E83" s="165"/>
      <c r="F83" s="163"/>
    </row>
    <row r="84" spans="1:6" ht="27.75" customHeight="1">
      <c r="A84" s="529" t="s">
        <v>246</v>
      </c>
      <c r="B84" s="530"/>
      <c r="C84" s="530"/>
      <c r="D84" s="184"/>
      <c r="E84" s="184"/>
      <c r="F84" s="322"/>
    </row>
    <row r="85" spans="1:5" ht="14.25">
      <c r="A85" s="184"/>
      <c r="B85" s="184"/>
      <c r="C85" s="184"/>
      <c r="D85" s="184"/>
      <c r="E85" s="184"/>
    </row>
    <row r="86" spans="1:6" ht="14.25">
      <c r="A86" s="248"/>
      <c r="B86" s="184"/>
      <c r="C86" s="184"/>
      <c r="D86" s="184"/>
      <c r="E86" s="184"/>
      <c r="F86" s="322"/>
    </row>
    <row r="87" spans="1:5" ht="14.25">
      <c r="A87" s="249"/>
      <c r="B87" s="180"/>
      <c r="C87" s="163"/>
      <c r="D87" s="163"/>
      <c r="E87" s="163"/>
    </row>
    <row r="88" spans="1:5" ht="15" thickBot="1">
      <c r="A88" s="162"/>
      <c r="B88" s="163"/>
      <c r="C88" s="136" t="str">
        <f>+$C$7</f>
        <v>u kunama</v>
      </c>
      <c r="D88" s="163"/>
      <c r="E88" s="180"/>
    </row>
    <row r="89" spans="1:5" ht="45.75" thickBot="1">
      <c r="A89" s="173" t="s">
        <v>247</v>
      </c>
      <c r="B89" s="139" t="str">
        <f>+$B$8</f>
        <v>Prethodno razdoblje
31.12.2009.</v>
      </c>
      <c r="C89" s="139" t="str">
        <f>+$C$8</f>
        <v>Tekuće razdoblje
31.03.2010.</v>
      </c>
      <c r="D89" s="163"/>
      <c r="E89" s="180"/>
    </row>
    <row r="90" spans="1:5" ht="14.25">
      <c r="A90" s="250"/>
      <c r="B90" s="194"/>
      <c r="C90" s="195"/>
      <c r="D90" s="165"/>
      <c r="E90" s="165"/>
    </row>
    <row r="91" spans="1:5" ht="15">
      <c r="A91" s="251" t="s">
        <v>248</v>
      </c>
      <c r="B91" s="176">
        <v>7097286492</v>
      </c>
      <c r="C91" s="177">
        <v>6048529390</v>
      </c>
      <c r="D91" s="172"/>
      <c r="E91" s="186"/>
    </row>
    <row r="92" spans="1:5" ht="15">
      <c r="A92" s="252"/>
      <c r="B92" s="176"/>
      <c r="C92" s="177"/>
      <c r="D92" s="186"/>
      <c r="E92" s="184"/>
    </row>
    <row r="93" spans="1:5" ht="15">
      <c r="A93" s="253" t="s">
        <v>249</v>
      </c>
      <c r="B93" s="176">
        <v>21050616</v>
      </c>
      <c r="C93" s="177">
        <v>11152286.999999996</v>
      </c>
      <c r="D93" s="186"/>
      <c r="E93" s="254"/>
    </row>
    <row r="94" spans="1:5" ht="15">
      <c r="A94" s="255"/>
      <c r="B94" s="176"/>
      <c r="C94" s="177"/>
      <c r="D94" s="186"/>
      <c r="E94" s="184"/>
    </row>
    <row r="95" spans="1:5" ht="15.75" thickBot="1">
      <c r="A95" s="256" t="s">
        <v>250</v>
      </c>
      <c r="B95" s="158">
        <f>+B91+B93</f>
        <v>7118337108</v>
      </c>
      <c r="C95" s="159">
        <f>+C91+C93</f>
        <v>6059681677</v>
      </c>
      <c r="D95" s="186"/>
      <c r="E95" s="184"/>
    </row>
    <row r="96" spans="1:5" ht="15">
      <c r="A96" s="175"/>
      <c r="B96" s="186"/>
      <c r="C96" s="186"/>
      <c r="D96" s="257"/>
      <c r="E96" s="257"/>
    </row>
    <row r="97" spans="1:5" ht="15">
      <c r="A97" s="175"/>
      <c r="B97" s="175"/>
      <c r="C97" s="257"/>
      <c r="D97" s="257"/>
      <c r="E97" s="257"/>
    </row>
    <row r="98" ht="15" thickBot="1">
      <c r="C98" s="136" t="str">
        <f>+$C$7</f>
        <v>u kunama</v>
      </c>
    </row>
    <row r="99" spans="1:5" ht="45.75" thickBot="1">
      <c r="A99" s="173" t="s">
        <v>251</v>
      </c>
      <c r="B99" s="139" t="str">
        <f>+$B$8</f>
        <v>Prethodno razdoblje
31.12.2009.</v>
      </c>
      <c r="C99" s="139" t="str">
        <f>+$C$8</f>
        <v>Tekuće razdoblje
31.03.2010.</v>
      </c>
      <c r="D99" s="165"/>
      <c r="E99" s="165"/>
    </row>
    <row r="100" spans="1:5" ht="14.25">
      <c r="A100" s="166"/>
      <c r="B100" s="194"/>
      <c r="C100" s="168"/>
      <c r="D100" s="165"/>
      <c r="E100" s="165"/>
    </row>
    <row r="101" spans="1:4" ht="15">
      <c r="A101" s="167" t="s">
        <v>231</v>
      </c>
      <c r="B101" s="258">
        <v>37319583643</v>
      </c>
      <c r="C101" s="259">
        <v>38142962250</v>
      </c>
      <c r="D101" s="186"/>
    </row>
    <row r="102" spans="1:5" ht="15">
      <c r="A102" s="205"/>
      <c r="B102" s="151"/>
      <c r="C102" s="154"/>
      <c r="D102" s="186"/>
      <c r="E102" s="172"/>
    </row>
    <row r="103" spans="1:5" ht="15">
      <c r="A103" s="167" t="s">
        <v>252</v>
      </c>
      <c r="B103" s="258">
        <v>16595241100</v>
      </c>
      <c r="C103" s="259">
        <v>16894162810</v>
      </c>
      <c r="D103" s="186"/>
      <c r="E103" s="172"/>
    </row>
    <row r="104" spans="1:4" ht="15">
      <c r="A104" s="205"/>
      <c r="B104" s="151"/>
      <c r="C104" s="154"/>
      <c r="D104" s="175"/>
    </row>
    <row r="105" spans="1:5" ht="15.75" thickBot="1">
      <c r="A105" s="205" t="s">
        <v>253</v>
      </c>
      <c r="B105" s="185">
        <v>15323541901</v>
      </c>
      <c r="C105" s="178">
        <v>13842439552</v>
      </c>
      <c r="D105" s="186"/>
      <c r="E105" s="172"/>
    </row>
    <row r="106" spans="1:5" ht="15.75" thickBot="1">
      <c r="A106" s="157"/>
      <c r="B106" s="158">
        <f>+B101+B103+B105</f>
        <v>69238366644</v>
      </c>
      <c r="C106" s="159">
        <f>+C101+C103+C105</f>
        <v>68879564612</v>
      </c>
      <c r="D106" s="257"/>
      <c r="E106" s="172"/>
    </row>
    <row r="107" spans="1:5" ht="14.25">
      <c r="A107" s="162"/>
      <c r="B107" s="180"/>
      <c r="C107" s="180"/>
      <c r="D107" s="180"/>
      <c r="E107" s="163"/>
    </row>
    <row r="108" spans="1:6" ht="14.25">
      <c r="A108" s="260"/>
      <c r="B108" s="203"/>
      <c r="C108" s="261"/>
      <c r="D108" s="261"/>
      <c r="F108" s="163"/>
    </row>
    <row r="109" spans="1:6" ht="15.75" thickBot="1">
      <c r="A109" s="262"/>
      <c r="B109" s="263"/>
      <c r="C109" s="136"/>
      <c r="D109" s="163"/>
      <c r="E109" s="136" t="str">
        <f>+$C$7</f>
        <v>u kunama</v>
      </c>
      <c r="F109" s="163"/>
    </row>
    <row r="110" spans="1:7" ht="34.5" customHeight="1" thickBot="1">
      <c r="A110" s="173" t="s">
        <v>254</v>
      </c>
      <c r="B110" s="531" t="s">
        <v>330</v>
      </c>
      <c r="C110" s="532"/>
      <c r="D110" s="531" t="str">
        <f>+$C$8</f>
        <v>Tekuće razdoblje
31.03.2010.</v>
      </c>
      <c r="E110" s="532"/>
      <c r="F110" s="165"/>
      <c r="G110" s="163"/>
    </row>
    <row r="111" spans="1:7" ht="15.75" thickBot="1">
      <c r="A111" s="264"/>
      <c r="B111" s="139" t="s">
        <v>66</v>
      </c>
      <c r="C111" s="139" t="s">
        <v>67</v>
      </c>
      <c r="D111" s="139" t="s">
        <v>66</v>
      </c>
      <c r="E111" s="139" t="s">
        <v>67</v>
      </c>
      <c r="F111" s="165"/>
      <c r="G111" s="163"/>
    </row>
    <row r="112" spans="1:7" ht="15">
      <c r="A112" s="265"/>
      <c r="B112" s="266"/>
      <c r="C112" s="267"/>
      <c r="D112" s="267"/>
      <c r="E112" s="195"/>
      <c r="F112" s="165"/>
      <c r="G112" s="163"/>
    </row>
    <row r="113" spans="1:7" ht="15">
      <c r="A113" s="268" t="s">
        <v>255</v>
      </c>
      <c r="B113" s="167"/>
      <c r="C113" s="165"/>
      <c r="D113" s="165"/>
      <c r="E113" s="168"/>
      <c r="F113" s="165"/>
      <c r="G113" s="163"/>
    </row>
    <row r="114" spans="1:7" ht="15">
      <c r="A114" s="269"/>
      <c r="B114" s="167"/>
      <c r="C114" s="165"/>
      <c r="D114" s="165"/>
      <c r="E114" s="168"/>
      <c r="F114" s="165"/>
      <c r="G114" s="163"/>
    </row>
    <row r="115" spans="1:7" ht="14.25">
      <c r="A115" s="205" t="s">
        <v>256</v>
      </c>
      <c r="B115" s="270">
        <v>1208776028</v>
      </c>
      <c r="C115" s="271">
        <v>1208776028</v>
      </c>
      <c r="D115" s="271">
        <v>1160203485</v>
      </c>
      <c r="E115" s="338">
        <v>1160203485</v>
      </c>
      <c r="F115" s="184"/>
      <c r="G115" s="163"/>
    </row>
    <row r="116" spans="1:7" ht="14.25">
      <c r="A116" s="205" t="s">
        <v>257</v>
      </c>
      <c r="B116" s="270">
        <v>93998524</v>
      </c>
      <c r="C116" s="271">
        <v>93998524</v>
      </c>
      <c r="D116" s="271">
        <v>62770332</v>
      </c>
      <c r="E116" s="338">
        <v>62770332</v>
      </c>
      <c r="F116" s="184"/>
      <c r="G116" s="163"/>
    </row>
    <row r="117" spans="1:6" ht="14.25">
      <c r="A117" s="205" t="s">
        <v>258</v>
      </c>
      <c r="B117" s="270">
        <v>13596171</v>
      </c>
      <c r="C117" s="271">
        <v>13596171</v>
      </c>
      <c r="D117" s="271">
        <v>12067283</v>
      </c>
      <c r="E117" s="338">
        <v>12067283</v>
      </c>
      <c r="F117" s="184"/>
    </row>
    <row r="118" spans="1:6" ht="15" thickBot="1">
      <c r="A118" s="205" t="s">
        <v>259</v>
      </c>
      <c r="B118" s="272">
        <v>77724194</v>
      </c>
      <c r="C118" s="273">
        <v>77724194</v>
      </c>
      <c r="D118" s="273">
        <v>28921546</v>
      </c>
      <c r="E118" s="339">
        <v>28921546</v>
      </c>
      <c r="F118" s="184"/>
    </row>
    <row r="119" spans="1:6" ht="15.75" thickBot="1">
      <c r="A119" s="157"/>
      <c r="B119" s="274">
        <f>SUM(B115:B118)</f>
        <v>1394094917</v>
      </c>
      <c r="C119" s="275">
        <f>SUM(C115:C118)</f>
        <v>1394094917</v>
      </c>
      <c r="D119" s="276">
        <f>SUM(D115:D118)</f>
        <v>1263962646</v>
      </c>
      <c r="E119" s="277">
        <f>SUM(E115:E118)</f>
        <v>1263962646</v>
      </c>
      <c r="F119" s="184"/>
    </row>
    <row r="120" spans="1:6" ht="15">
      <c r="A120" s="175"/>
      <c r="B120" s="186"/>
      <c r="C120" s="186"/>
      <c r="D120" s="186"/>
      <c r="E120" s="186"/>
      <c r="F120" s="323"/>
    </row>
    <row r="121" spans="1:6" ht="15">
      <c r="A121" s="162"/>
      <c r="B121" s="160"/>
      <c r="C121" s="160"/>
      <c r="D121" s="163"/>
      <c r="E121" s="163"/>
      <c r="F121" s="163"/>
    </row>
    <row r="122" spans="1:6" ht="15" thickBot="1">
      <c r="A122" s="162"/>
      <c r="B122" s="163"/>
      <c r="C122" s="163"/>
      <c r="D122" s="136"/>
      <c r="E122" s="136" t="str">
        <f>+$C$7</f>
        <v>u kunama</v>
      </c>
      <c r="F122" s="163"/>
    </row>
    <row r="123" spans="1:6" ht="33.75" customHeight="1" thickBot="1">
      <c r="A123" s="278" t="s">
        <v>260</v>
      </c>
      <c r="B123" s="531" t="str">
        <f>+$B$110</f>
        <v>Prethodno razdoblje
31.03.2009.</v>
      </c>
      <c r="C123" s="532"/>
      <c r="D123" s="531" t="str">
        <f>+$C$8</f>
        <v>Tekuće razdoblje
31.03.2010.</v>
      </c>
      <c r="E123" s="532"/>
      <c r="F123" s="196"/>
    </row>
    <row r="124" spans="1:6" ht="15.75" thickBot="1">
      <c r="A124" s="173"/>
      <c r="B124" s="139" t="s">
        <v>66</v>
      </c>
      <c r="C124" s="139" t="s">
        <v>67</v>
      </c>
      <c r="D124" s="139" t="s">
        <v>66</v>
      </c>
      <c r="E124" s="139" t="s">
        <v>67</v>
      </c>
      <c r="F124" s="196"/>
    </row>
    <row r="125" spans="1:6" ht="15">
      <c r="A125" s="279"/>
      <c r="B125" s="266"/>
      <c r="C125" s="267"/>
      <c r="D125" s="247"/>
      <c r="E125" s="195"/>
      <c r="F125" s="196"/>
    </row>
    <row r="126" spans="1:6" ht="15">
      <c r="A126" s="268" t="s">
        <v>261</v>
      </c>
      <c r="B126" s="167"/>
      <c r="C126" s="165"/>
      <c r="D126" s="165"/>
      <c r="E126" s="168"/>
      <c r="F126" s="196"/>
    </row>
    <row r="127" spans="1:6" ht="15">
      <c r="A127" s="151"/>
      <c r="B127" s="151"/>
      <c r="C127" s="175"/>
      <c r="D127" s="175"/>
      <c r="E127" s="168"/>
      <c r="F127" s="183"/>
    </row>
    <row r="128" spans="1:6" ht="14.25">
      <c r="A128" s="205" t="s">
        <v>262</v>
      </c>
      <c r="B128" s="270">
        <v>102271994</v>
      </c>
      <c r="C128" s="271">
        <v>102271994</v>
      </c>
      <c r="D128" s="271">
        <v>116499330</v>
      </c>
      <c r="E128" s="338">
        <v>116499330</v>
      </c>
      <c r="F128" s="324"/>
    </row>
    <row r="129" spans="1:6" ht="14.25">
      <c r="A129" s="205" t="s">
        <v>263</v>
      </c>
      <c r="B129" s="270">
        <v>206077469</v>
      </c>
      <c r="C129" s="271">
        <v>206077469</v>
      </c>
      <c r="D129" s="271">
        <v>93636216</v>
      </c>
      <c r="E129" s="338">
        <v>93636216</v>
      </c>
      <c r="F129" s="324"/>
    </row>
    <row r="130" spans="1:6" ht="14.25">
      <c r="A130" s="205" t="s">
        <v>264</v>
      </c>
      <c r="B130" s="270">
        <v>345891434</v>
      </c>
      <c r="C130" s="271">
        <v>345891434</v>
      </c>
      <c r="D130" s="271">
        <v>379134135</v>
      </c>
      <c r="E130" s="338">
        <v>379134135</v>
      </c>
      <c r="F130" s="324"/>
    </row>
    <row r="131" spans="1:6" ht="14.25">
      <c r="A131" s="205" t="s">
        <v>265</v>
      </c>
      <c r="B131" s="270">
        <v>144271779</v>
      </c>
      <c r="C131" s="271">
        <v>144271779</v>
      </c>
      <c r="D131" s="271">
        <v>41976074</v>
      </c>
      <c r="E131" s="338">
        <v>41976074</v>
      </c>
      <c r="F131" s="324"/>
    </row>
    <row r="132" spans="1:6" ht="14.25">
      <c r="A132" s="205" t="s">
        <v>266</v>
      </c>
      <c r="B132" s="270">
        <v>37734787</v>
      </c>
      <c r="C132" s="271">
        <v>37734787</v>
      </c>
      <c r="D132" s="271">
        <v>0</v>
      </c>
      <c r="E132" s="338">
        <v>0</v>
      </c>
      <c r="F132" s="324"/>
    </row>
    <row r="133" spans="1:7" ht="15.75" thickBot="1">
      <c r="A133" s="167"/>
      <c r="B133" s="272"/>
      <c r="C133" s="273"/>
      <c r="D133" s="280"/>
      <c r="E133" s="281"/>
      <c r="F133" s="207"/>
      <c r="G133" s="163"/>
    </row>
    <row r="134" spans="1:7" ht="15.75" thickBot="1">
      <c r="A134" s="157"/>
      <c r="B134" s="274">
        <f>SUM(B128:B133)</f>
        <v>836247463</v>
      </c>
      <c r="C134" s="275">
        <f>SUM(C128:C133)</f>
        <v>836247463</v>
      </c>
      <c r="D134" s="276">
        <f>SUM(D128:D133)</f>
        <v>631245755</v>
      </c>
      <c r="E134" s="282">
        <f>SUM(E128:E133)</f>
        <v>631245755</v>
      </c>
      <c r="F134" s="326"/>
      <c r="G134" s="163"/>
    </row>
    <row r="135" spans="1:7" ht="15">
      <c r="A135" s="163"/>
      <c r="B135" s="161"/>
      <c r="C135" s="161"/>
      <c r="D135" s="161"/>
      <c r="E135" s="161"/>
      <c r="F135" s="161"/>
      <c r="G135" s="163"/>
    </row>
    <row r="136" spans="1:7" ht="15">
      <c r="A136" s="283"/>
      <c r="B136" s="163"/>
      <c r="C136" s="163"/>
      <c r="D136" s="163"/>
      <c r="E136" s="163"/>
      <c r="F136" s="163"/>
      <c r="G136" s="163"/>
    </row>
    <row r="137" spans="1:7" ht="15.75" thickBot="1">
      <c r="A137" s="283"/>
      <c r="B137" s="163"/>
      <c r="C137" s="163"/>
      <c r="D137" s="136"/>
      <c r="E137" s="136" t="str">
        <f>+$E$109</f>
        <v>u kunama</v>
      </c>
      <c r="F137" s="163"/>
      <c r="G137" s="163"/>
    </row>
    <row r="138" spans="1:7" ht="34.5" customHeight="1" thickBot="1">
      <c r="A138" s="284" t="s">
        <v>267</v>
      </c>
      <c r="B138" s="531" t="str">
        <f>+$B$110</f>
        <v>Prethodno razdoblje
31.03.2009.</v>
      </c>
      <c r="C138" s="532"/>
      <c r="D138" s="531" t="str">
        <f>+$C$8</f>
        <v>Tekuće razdoblje
31.03.2010.</v>
      </c>
      <c r="E138" s="532"/>
      <c r="F138" s="165"/>
      <c r="G138" s="163"/>
    </row>
    <row r="139" spans="1:5" ht="15.75" thickBot="1">
      <c r="A139" s="285"/>
      <c r="B139" s="286" t="s">
        <v>66</v>
      </c>
      <c r="C139" s="286" t="s">
        <v>67</v>
      </c>
      <c r="D139" s="286" t="s">
        <v>66</v>
      </c>
      <c r="E139" s="286" t="s">
        <v>67</v>
      </c>
    </row>
    <row r="140" spans="1:9" ht="15">
      <c r="A140" s="269"/>
      <c r="B140" s="266"/>
      <c r="C140" s="267"/>
      <c r="D140" s="267"/>
      <c r="E140" s="142"/>
      <c r="F140" s="238"/>
      <c r="G140" s="184"/>
      <c r="H140" s="184"/>
      <c r="I140" s="184"/>
    </row>
    <row r="141" spans="1:9" ht="14.25">
      <c r="A141" s="287" t="s">
        <v>268</v>
      </c>
      <c r="B141" s="288">
        <v>1459743</v>
      </c>
      <c r="C141" s="289">
        <v>1459743</v>
      </c>
      <c r="D141" s="289">
        <v>754846</v>
      </c>
      <c r="E141" s="336">
        <v>754846</v>
      </c>
      <c r="F141" s="288"/>
      <c r="G141" s="289"/>
      <c r="H141" s="289"/>
      <c r="I141" s="289"/>
    </row>
    <row r="142" spans="1:9" ht="14.25">
      <c r="A142" s="287" t="s">
        <v>269</v>
      </c>
      <c r="B142" s="288">
        <v>51303207</v>
      </c>
      <c r="C142" s="289">
        <v>51303207</v>
      </c>
      <c r="D142" s="289">
        <v>49604208</v>
      </c>
      <c r="E142" s="336">
        <v>49604208</v>
      </c>
      <c r="F142" s="288"/>
      <c r="G142" s="289"/>
      <c r="H142" s="289"/>
      <c r="I142" s="289"/>
    </row>
    <row r="143" spans="1:9" ht="14.25">
      <c r="A143" s="287" t="s">
        <v>270</v>
      </c>
      <c r="B143" s="288">
        <v>111241602</v>
      </c>
      <c r="C143" s="289">
        <v>111241602</v>
      </c>
      <c r="D143" s="289">
        <v>113432448</v>
      </c>
      <c r="E143" s="336">
        <v>113432448</v>
      </c>
      <c r="F143" s="288"/>
      <c r="G143" s="289"/>
      <c r="H143" s="289"/>
      <c r="I143" s="289"/>
    </row>
    <row r="144" spans="1:9" ht="14.25">
      <c r="A144" s="287" t="s">
        <v>271</v>
      </c>
      <c r="B144" s="288"/>
      <c r="C144" s="289"/>
      <c r="D144" s="289"/>
      <c r="E144" s="336"/>
      <c r="F144" s="238"/>
      <c r="G144" s="184"/>
      <c r="H144" s="184"/>
      <c r="I144" s="184"/>
    </row>
    <row r="145" spans="1:9" ht="14.25">
      <c r="A145" s="287" t="s">
        <v>272</v>
      </c>
      <c r="B145" s="288">
        <v>27083920</v>
      </c>
      <c r="C145" s="289">
        <v>27083920</v>
      </c>
      <c r="D145" s="289">
        <v>24328781</v>
      </c>
      <c r="E145" s="336">
        <v>24328781</v>
      </c>
      <c r="F145" s="288"/>
      <c r="G145" s="289"/>
      <c r="H145" s="289"/>
      <c r="I145" s="289"/>
    </row>
    <row r="146" spans="1:9" ht="14.25">
      <c r="A146" s="287" t="s">
        <v>273</v>
      </c>
      <c r="B146" s="288">
        <v>16098692</v>
      </c>
      <c r="C146" s="289">
        <v>16098692</v>
      </c>
      <c r="D146" s="289">
        <v>16262229</v>
      </c>
      <c r="E146" s="336">
        <v>16262229</v>
      </c>
      <c r="F146" s="288"/>
      <c r="G146" s="289"/>
      <c r="H146" s="289"/>
      <c r="I146" s="289"/>
    </row>
    <row r="147" spans="1:9" ht="14.25">
      <c r="A147" s="287" t="s">
        <v>274</v>
      </c>
      <c r="B147" s="288"/>
      <c r="C147" s="289"/>
      <c r="D147" s="289"/>
      <c r="E147" s="336"/>
      <c r="F147" s="238"/>
      <c r="G147" s="184"/>
      <c r="H147" s="184"/>
      <c r="I147" s="184"/>
    </row>
    <row r="148" spans="1:9" ht="14.25">
      <c r="A148" s="287" t="s">
        <v>275</v>
      </c>
      <c r="B148" s="288">
        <v>17179841</v>
      </c>
      <c r="C148" s="289">
        <v>17179841</v>
      </c>
      <c r="D148" s="289">
        <v>38844999</v>
      </c>
      <c r="E148" s="336">
        <v>38844999</v>
      </c>
      <c r="F148" s="288"/>
      <c r="G148" s="289"/>
      <c r="H148" s="289"/>
      <c r="I148" s="289"/>
    </row>
    <row r="149" spans="1:9" ht="15" thickBot="1">
      <c r="A149" s="287" t="s">
        <v>276</v>
      </c>
      <c r="B149" s="291">
        <v>14420702</v>
      </c>
      <c r="C149" s="292">
        <v>14420702</v>
      </c>
      <c r="D149" s="292">
        <v>16326680</v>
      </c>
      <c r="E149" s="337">
        <v>16326680</v>
      </c>
      <c r="F149" s="288"/>
      <c r="G149" s="289"/>
      <c r="H149" s="289"/>
      <c r="I149" s="289"/>
    </row>
    <row r="150" spans="1:9" ht="15.75" thickBot="1">
      <c r="A150" s="157"/>
      <c r="B150" s="274">
        <f>SUM(B141:B149)</f>
        <v>238787707</v>
      </c>
      <c r="C150" s="275">
        <f>SUM(C141:C149)</f>
        <v>238787707</v>
      </c>
      <c r="D150" s="276">
        <f>SUM(D141:D149)</f>
        <v>259554191</v>
      </c>
      <c r="E150" s="282">
        <f>SUM(E141:E149)</f>
        <v>259554191</v>
      </c>
      <c r="F150" s="238"/>
      <c r="G150" s="184"/>
      <c r="H150" s="184"/>
      <c r="I150" s="184"/>
    </row>
    <row r="151" spans="1:6" ht="15">
      <c r="A151" s="162"/>
      <c r="B151" s="161"/>
      <c r="C151" s="161"/>
      <c r="D151" s="161"/>
      <c r="E151" s="161"/>
      <c r="F151" s="163"/>
    </row>
    <row r="152" spans="1:6" ht="14.25">
      <c r="A152" s="162"/>
      <c r="B152" s="163"/>
      <c r="C152" s="163"/>
      <c r="D152" s="163"/>
      <c r="E152" s="163"/>
      <c r="F152" s="163"/>
    </row>
    <row r="153" spans="1:6" ht="15" thickBot="1">
      <c r="A153" s="162"/>
      <c r="B153" s="163"/>
      <c r="C153" s="163"/>
      <c r="D153" s="136"/>
      <c r="E153" s="293" t="str">
        <f>+$E$109</f>
        <v>u kunama</v>
      </c>
      <c r="F153" s="163"/>
    </row>
    <row r="154" spans="1:6" ht="30.75" customHeight="1" thickBot="1">
      <c r="A154" s="284" t="s">
        <v>277</v>
      </c>
      <c r="B154" s="531" t="str">
        <f>+$B$110</f>
        <v>Prethodno razdoblje
31.03.2009.</v>
      </c>
      <c r="C154" s="532"/>
      <c r="D154" s="531" t="str">
        <f>+$C$8</f>
        <v>Tekuće razdoblje
31.03.2010.</v>
      </c>
      <c r="E154" s="532"/>
      <c r="F154" s="165"/>
    </row>
    <row r="155" spans="1:6" ht="15.75" thickBot="1">
      <c r="A155" s="285"/>
      <c r="B155" s="286" t="s">
        <v>66</v>
      </c>
      <c r="C155" s="286" t="s">
        <v>67</v>
      </c>
      <c r="D155" s="286" t="s">
        <v>66</v>
      </c>
      <c r="E155" s="286" t="s">
        <v>67</v>
      </c>
      <c r="F155" s="165"/>
    </row>
    <row r="156" spans="1:6" ht="15">
      <c r="A156" s="269"/>
      <c r="B156" s="266"/>
      <c r="C156" s="267"/>
      <c r="D156" s="267"/>
      <c r="E156" s="142"/>
      <c r="F156" s="165"/>
    </row>
    <row r="157" spans="1:6" ht="14.25">
      <c r="A157" s="287" t="s">
        <v>269</v>
      </c>
      <c r="B157" s="176">
        <v>19900272</v>
      </c>
      <c r="C157" s="294">
        <v>19900272</v>
      </c>
      <c r="D157" s="294">
        <v>18660234</v>
      </c>
      <c r="E157" s="295">
        <v>18660234</v>
      </c>
      <c r="F157" s="184"/>
    </row>
    <row r="158" spans="1:6" ht="14.25">
      <c r="A158" s="287" t="s">
        <v>270</v>
      </c>
      <c r="B158" s="176">
        <v>13572036</v>
      </c>
      <c r="C158" s="294">
        <v>13572036</v>
      </c>
      <c r="D158" s="294">
        <v>10977418</v>
      </c>
      <c r="E158" s="295">
        <v>10977418</v>
      </c>
      <c r="F158" s="184"/>
    </row>
    <row r="159" spans="1:6" ht="14.25">
      <c r="A159" s="287" t="s">
        <v>271</v>
      </c>
      <c r="B159" s="176"/>
      <c r="C159" s="294"/>
      <c r="D159" s="184"/>
      <c r="E159" s="228"/>
      <c r="F159" s="184"/>
    </row>
    <row r="160" spans="1:6" ht="14.25">
      <c r="A160" s="287" t="s">
        <v>272</v>
      </c>
      <c r="B160" s="176">
        <v>1399319</v>
      </c>
      <c r="C160" s="294">
        <v>1399319</v>
      </c>
      <c r="D160" s="294">
        <v>1583278</v>
      </c>
      <c r="E160" s="290">
        <v>1583278</v>
      </c>
      <c r="F160" s="184"/>
    </row>
    <row r="161" spans="1:6" ht="15" thickBot="1">
      <c r="A161" s="287" t="s">
        <v>276</v>
      </c>
      <c r="B161" s="185">
        <v>2929325</v>
      </c>
      <c r="C161" s="296">
        <v>2929325</v>
      </c>
      <c r="D161" s="296">
        <v>2794115</v>
      </c>
      <c r="E161" s="297">
        <v>2794115</v>
      </c>
      <c r="F161" s="184"/>
    </row>
    <row r="162" spans="1:6" ht="15.75" thickBot="1">
      <c r="A162" s="157"/>
      <c r="B162" s="274">
        <f>SUM(B157:B161)</f>
        <v>37800952</v>
      </c>
      <c r="C162" s="275">
        <f>SUM(C157:C161)</f>
        <v>37800952</v>
      </c>
      <c r="D162" s="276">
        <f>SUM(D157:D161)</f>
        <v>34015045</v>
      </c>
      <c r="E162" s="277">
        <f>SUM(E157:E161)</f>
        <v>34015045</v>
      </c>
      <c r="F162" s="184"/>
    </row>
    <row r="163" spans="1:6" ht="15">
      <c r="A163" s="160"/>
      <c r="B163" s="298"/>
      <c r="C163" s="298"/>
      <c r="D163" s="298"/>
      <c r="E163" s="298"/>
      <c r="F163" s="300"/>
    </row>
    <row r="164" spans="1:6" ht="15">
      <c r="A164" s="160"/>
      <c r="B164" s="299"/>
      <c r="C164" s="299"/>
      <c r="D164" s="300"/>
      <c r="E164" s="300"/>
      <c r="F164" s="300"/>
    </row>
    <row r="165" spans="1:6" ht="15.75" thickBot="1">
      <c r="A165" s="160"/>
      <c r="B165" s="299"/>
      <c r="C165" s="299"/>
      <c r="D165" s="136"/>
      <c r="E165" s="293" t="str">
        <f>+$E$109</f>
        <v>u kunama</v>
      </c>
      <c r="F165" s="300"/>
    </row>
    <row r="166" spans="1:6" ht="44.25" customHeight="1" thickBot="1">
      <c r="A166" s="301" t="s">
        <v>278</v>
      </c>
      <c r="B166" s="531" t="str">
        <f>+$B$110</f>
        <v>Prethodno razdoblje
31.03.2009.</v>
      </c>
      <c r="C166" s="532"/>
      <c r="D166" s="531" t="str">
        <f>+$C$8</f>
        <v>Tekuće razdoblje
31.03.2010.</v>
      </c>
      <c r="E166" s="532"/>
      <c r="F166" s="165"/>
    </row>
    <row r="167" spans="1:6" ht="15.75" thickBot="1">
      <c r="A167" s="302"/>
      <c r="B167" s="286" t="s">
        <v>66</v>
      </c>
      <c r="C167" s="286" t="s">
        <v>67</v>
      </c>
      <c r="D167" s="286" t="s">
        <v>66</v>
      </c>
      <c r="E167" s="286" t="s">
        <v>67</v>
      </c>
      <c r="F167" s="323"/>
    </row>
    <row r="168" spans="1:6" ht="15">
      <c r="A168" s="151"/>
      <c r="B168" s="266"/>
      <c r="C168" s="267"/>
      <c r="D168" s="267"/>
      <c r="E168" s="142"/>
      <c r="F168" s="323"/>
    </row>
    <row r="169" spans="1:5" ht="14.25">
      <c r="A169" s="303" t="s">
        <v>279</v>
      </c>
      <c r="B169" s="176">
        <v>0</v>
      </c>
      <c r="C169" s="294">
        <v>0</v>
      </c>
      <c r="D169" s="294">
        <v>0</v>
      </c>
      <c r="E169" s="295">
        <v>0</v>
      </c>
    </row>
    <row r="170" spans="1:5" ht="15" thickBot="1">
      <c r="A170" s="303" t="s">
        <v>280</v>
      </c>
      <c r="B170" s="185">
        <v>21459412</v>
      </c>
      <c r="C170" s="296">
        <v>21459412</v>
      </c>
      <c r="D170" s="296">
        <v>0</v>
      </c>
      <c r="E170" s="297">
        <v>0</v>
      </c>
    </row>
    <row r="171" spans="1:5" ht="15.75" thickBot="1">
      <c r="A171" s="157"/>
      <c r="B171" s="274">
        <f>SUM(B169:B170)</f>
        <v>21459412</v>
      </c>
      <c r="C171" s="275">
        <f>SUM(C169:C170)</f>
        <v>21459412</v>
      </c>
      <c r="D171" s="276">
        <f>SUM(D169:D170)</f>
        <v>0</v>
      </c>
      <c r="E171" s="282">
        <f>SUM(E169:E170)</f>
        <v>0</v>
      </c>
    </row>
    <row r="172" spans="1:6" ht="15">
      <c r="A172" s="160"/>
      <c r="B172" s="298"/>
      <c r="C172" s="298"/>
      <c r="D172" s="298"/>
      <c r="E172" s="298"/>
      <c r="F172" s="300"/>
    </row>
    <row r="173" spans="1:6" ht="15">
      <c r="A173" s="162"/>
      <c r="B173" s="160"/>
      <c r="C173" s="160"/>
      <c r="D173" s="163"/>
      <c r="E173" s="163"/>
      <c r="F173" s="163"/>
    </row>
    <row r="174" spans="1:6" ht="15" thickBot="1">
      <c r="A174" s="163"/>
      <c r="B174" s="163"/>
      <c r="C174" s="163"/>
      <c r="D174" s="136"/>
      <c r="E174" s="293" t="str">
        <f>+$E$109</f>
        <v>u kunama</v>
      </c>
      <c r="F174" s="163"/>
    </row>
    <row r="175" spans="1:6" ht="30" customHeight="1" thickBot="1">
      <c r="A175" s="304" t="s">
        <v>281</v>
      </c>
      <c r="B175" s="531" t="str">
        <f>+$B$110</f>
        <v>Prethodno razdoblje
31.03.2009.</v>
      </c>
      <c r="C175" s="532"/>
      <c r="D175" s="531" t="str">
        <f>+$C$8</f>
        <v>Tekuće razdoblje
31.03.2010.</v>
      </c>
      <c r="E175" s="532"/>
      <c r="F175" s="165"/>
    </row>
    <row r="176" spans="1:6" ht="15.75" thickBot="1">
      <c r="A176" s="285"/>
      <c r="B176" s="286" t="s">
        <v>66</v>
      </c>
      <c r="C176" s="286" t="s">
        <v>67</v>
      </c>
      <c r="D176" s="286" t="s">
        <v>66</v>
      </c>
      <c r="E176" s="286" t="s">
        <v>67</v>
      </c>
      <c r="F176" s="165"/>
    </row>
    <row r="177" spans="1:6" ht="15">
      <c r="A177" s="269"/>
      <c r="B177" s="266"/>
      <c r="C177" s="267"/>
      <c r="D177" s="267"/>
      <c r="E177" s="142"/>
      <c r="F177" s="165"/>
    </row>
    <row r="178" spans="1:6" ht="15">
      <c r="A178" s="303" t="s">
        <v>282</v>
      </c>
      <c r="B178" s="176"/>
      <c r="C178" s="294"/>
      <c r="D178" s="305"/>
      <c r="E178" s="306"/>
      <c r="F178" s="184"/>
    </row>
    <row r="179" spans="1:5" ht="14.25">
      <c r="A179" s="303" t="s">
        <v>283</v>
      </c>
      <c r="B179" s="176">
        <v>-8430719</v>
      </c>
      <c r="C179" s="294">
        <v>-8430719</v>
      </c>
      <c r="D179" s="294">
        <v>10237768</v>
      </c>
      <c r="E179" s="295">
        <v>10237768</v>
      </c>
    </row>
    <row r="180" spans="1:5" ht="14.25">
      <c r="A180" s="303" t="s">
        <v>284</v>
      </c>
      <c r="B180" s="176">
        <v>80086565</v>
      </c>
      <c r="C180" s="294">
        <v>80086565</v>
      </c>
      <c r="D180" s="294">
        <v>-92741562</v>
      </c>
      <c r="E180" s="295">
        <v>-92741562</v>
      </c>
    </row>
    <row r="181" spans="1:5" ht="14.25">
      <c r="A181" s="303" t="s">
        <v>285</v>
      </c>
      <c r="B181" s="176"/>
      <c r="C181" s="294"/>
      <c r="D181" s="294"/>
      <c r="E181" s="290"/>
    </row>
    <row r="182" spans="1:5" ht="14.25">
      <c r="A182" s="303" t="s">
        <v>286</v>
      </c>
      <c r="B182" s="176">
        <v>7055161</v>
      </c>
      <c r="C182" s="294">
        <v>7055161</v>
      </c>
      <c r="D182" s="294">
        <v>1058580</v>
      </c>
      <c r="E182" s="295">
        <v>1058580</v>
      </c>
    </row>
    <row r="183" spans="1:5" ht="14.25">
      <c r="A183" s="303" t="s">
        <v>287</v>
      </c>
      <c r="B183" s="176">
        <v>900391</v>
      </c>
      <c r="C183" s="294">
        <v>900391</v>
      </c>
      <c r="D183" s="294">
        <v>23744031</v>
      </c>
      <c r="E183" s="295">
        <v>23744031</v>
      </c>
    </row>
    <row r="184" spans="1:5" ht="15" thickBot="1">
      <c r="A184" s="303" t="s">
        <v>288</v>
      </c>
      <c r="B184" s="185">
        <v>-1121329</v>
      </c>
      <c r="C184" s="296">
        <v>-1121329</v>
      </c>
      <c r="D184" s="296">
        <v>450580</v>
      </c>
      <c r="E184" s="297">
        <v>450580</v>
      </c>
    </row>
    <row r="185" spans="1:5" ht="15.75" thickBot="1">
      <c r="A185" s="157"/>
      <c r="B185" s="274">
        <f>SUM(B178:B184)</f>
        <v>78490069</v>
      </c>
      <c r="C185" s="275">
        <f>SUM(C179:C184)</f>
        <v>78490069</v>
      </c>
      <c r="D185" s="276">
        <f>SUM(D178:D184)</f>
        <v>-57250603</v>
      </c>
      <c r="E185" s="282">
        <f>SUM(E179:E184)</f>
        <v>-57250603</v>
      </c>
    </row>
    <row r="186" spans="1:6" ht="15">
      <c r="A186" s="160"/>
      <c r="B186" s="161"/>
      <c r="C186" s="161"/>
      <c r="D186" s="161"/>
      <c r="E186" s="161"/>
      <c r="F186" s="300"/>
    </row>
    <row r="187" spans="1:6" ht="14.25">
      <c r="A187" s="162"/>
      <c r="B187" s="180"/>
      <c r="C187" s="180"/>
      <c r="D187" s="180"/>
      <c r="E187" s="180"/>
      <c r="F187" s="180"/>
    </row>
    <row r="188" spans="1:6" ht="15" thickBot="1">
      <c r="A188" s="162"/>
      <c r="B188" s="180"/>
      <c r="C188" s="180"/>
      <c r="D188" s="136"/>
      <c r="E188" s="293" t="str">
        <f>+$E$109</f>
        <v>u kunama</v>
      </c>
      <c r="F188" s="180"/>
    </row>
    <row r="189" spans="1:6" ht="44.25" customHeight="1" thickBot="1">
      <c r="A189" s="304" t="s">
        <v>289</v>
      </c>
      <c r="B189" s="531" t="str">
        <f>+$B$110</f>
        <v>Prethodno razdoblje
31.03.2009.</v>
      </c>
      <c r="C189" s="532"/>
      <c r="D189" s="531" t="str">
        <f>+$C$8</f>
        <v>Tekuće razdoblje
31.03.2010.</v>
      </c>
      <c r="E189" s="532"/>
      <c r="F189" s="165"/>
    </row>
    <row r="190" spans="1:6" ht="15.75" thickBot="1">
      <c r="A190" s="307"/>
      <c r="B190" s="286" t="s">
        <v>66</v>
      </c>
      <c r="C190" s="286" t="s">
        <v>67</v>
      </c>
      <c r="D190" s="286" t="s">
        <v>66</v>
      </c>
      <c r="E190" s="286" t="s">
        <v>67</v>
      </c>
      <c r="F190" s="165"/>
    </row>
    <row r="191" spans="1:6" ht="15">
      <c r="A191" s="166"/>
      <c r="B191" s="266"/>
      <c r="C191" s="267"/>
      <c r="D191" s="267"/>
      <c r="E191" s="142"/>
      <c r="F191" s="165"/>
    </row>
    <row r="192" spans="1:6" ht="28.5">
      <c r="A192" s="287" t="s">
        <v>319</v>
      </c>
      <c r="B192" s="176">
        <v>-1765998</v>
      </c>
      <c r="C192" s="294">
        <v>-1765998</v>
      </c>
      <c r="D192" s="294">
        <v>1593362</v>
      </c>
      <c r="E192" s="295">
        <v>1593362</v>
      </c>
      <c r="F192" s="184"/>
    </row>
    <row r="193" spans="1:6" ht="29.25" thickBot="1">
      <c r="A193" s="287" t="s">
        <v>290</v>
      </c>
      <c r="B193" s="185">
        <v>0</v>
      </c>
      <c r="C193" s="296">
        <v>0</v>
      </c>
      <c r="D193" s="296">
        <v>6946308</v>
      </c>
      <c r="E193" s="297">
        <v>6946308</v>
      </c>
      <c r="F193" s="184"/>
    </row>
    <row r="194" spans="1:6" ht="15.75" thickBot="1">
      <c r="A194" s="157"/>
      <c r="B194" s="274">
        <f>SUM(B192:B193)</f>
        <v>-1765998</v>
      </c>
      <c r="C194" s="275">
        <f>SUM(C192:C193)</f>
        <v>-1765998</v>
      </c>
      <c r="D194" s="276">
        <f>SUM(D192:D193)</f>
        <v>8539670</v>
      </c>
      <c r="E194" s="282">
        <f>SUM(E192:E193)</f>
        <v>8539670</v>
      </c>
      <c r="F194" s="184"/>
    </row>
    <row r="195" spans="1:6" ht="15">
      <c r="A195" s="162"/>
      <c r="B195" s="161"/>
      <c r="C195" s="161"/>
      <c r="D195" s="161"/>
      <c r="E195" s="161"/>
      <c r="F195" s="163"/>
    </row>
    <row r="196" spans="1:6" ht="14.25">
      <c r="A196" s="163"/>
      <c r="B196" s="163"/>
      <c r="C196" s="163"/>
      <c r="D196" s="163"/>
      <c r="E196" s="163"/>
      <c r="F196" s="163"/>
    </row>
    <row r="197" spans="1:6" ht="15" thickBot="1">
      <c r="A197" s="162"/>
      <c r="B197" s="163"/>
      <c r="C197" s="163"/>
      <c r="D197" s="136"/>
      <c r="E197" s="293" t="str">
        <f>+$E$109</f>
        <v>u kunama</v>
      </c>
      <c r="F197" s="163"/>
    </row>
    <row r="198" spans="1:6" ht="31.5" customHeight="1" thickBot="1">
      <c r="A198" s="173" t="s">
        <v>291</v>
      </c>
      <c r="B198" s="531" t="str">
        <f>+$B$110</f>
        <v>Prethodno razdoblje
31.03.2009.</v>
      </c>
      <c r="C198" s="532"/>
      <c r="D198" s="531" t="str">
        <f>+$C$8</f>
        <v>Tekuće razdoblje
31.03.2010.</v>
      </c>
      <c r="E198" s="532"/>
      <c r="F198" s="165"/>
    </row>
    <row r="199" spans="1:6" ht="15.75" thickBot="1">
      <c r="A199" s="285"/>
      <c r="B199" s="286" t="s">
        <v>66</v>
      </c>
      <c r="C199" s="286" t="s">
        <v>67</v>
      </c>
      <c r="D199" s="286" t="s">
        <v>66</v>
      </c>
      <c r="E199" s="286" t="s">
        <v>67</v>
      </c>
      <c r="F199" s="165"/>
    </row>
    <row r="200" spans="1:6" ht="15">
      <c r="A200" s="269"/>
      <c r="B200" s="266"/>
      <c r="C200" s="267"/>
      <c r="D200" s="267"/>
      <c r="E200" s="142"/>
      <c r="F200" s="165"/>
    </row>
    <row r="201" spans="1:6" ht="14.25">
      <c r="A201" s="303" t="s">
        <v>292</v>
      </c>
      <c r="B201" s="176">
        <v>51283941</v>
      </c>
      <c r="C201" s="294">
        <v>51283941</v>
      </c>
      <c r="D201" s="294">
        <v>64285657</v>
      </c>
      <c r="E201" s="295">
        <v>64285657</v>
      </c>
      <c r="F201" s="184"/>
    </row>
    <row r="202" spans="1:6" ht="14.25">
      <c r="A202" s="308" t="s">
        <v>293</v>
      </c>
      <c r="B202" s="176"/>
      <c r="C202" s="294"/>
      <c r="D202" s="294"/>
      <c r="E202" s="295"/>
      <c r="F202" s="184"/>
    </row>
    <row r="203" spans="1:6" ht="14.25">
      <c r="A203" s="308" t="s">
        <v>294</v>
      </c>
      <c r="B203" s="176">
        <v>-9706382</v>
      </c>
      <c r="C203" s="294">
        <v>-9706382</v>
      </c>
      <c r="D203" s="294">
        <v>168315499</v>
      </c>
      <c r="E203" s="295">
        <v>168315499</v>
      </c>
      <c r="F203" s="184"/>
    </row>
    <row r="204" spans="1:6" ht="15" thickBot="1">
      <c r="A204" s="303" t="s">
        <v>295</v>
      </c>
      <c r="B204" s="185">
        <v>22849254</v>
      </c>
      <c r="C204" s="296">
        <v>22849254</v>
      </c>
      <c r="D204" s="296">
        <v>-105052786</v>
      </c>
      <c r="E204" s="297">
        <v>-105052786</v>
      </c>
      <c r="F204" s="184"/>
    </row>
    <row r="205" spans="1:6" ht="15.75" thickBot="1">
      <c r="A205" s="157"/>
      <c r="B205" s="274">
        <f>SUM(B201:B204)</f>
        <v>64426813</v>
      </c>
      <c r="C205" s="275">
        <f>SUM(C201:C204)</f>
        <v>64426813</v>
      </c>
      <c r="D205" s="276">
        <f>SUM(D201:D204)</f>
        <v>127548370</v>
      </c>
      <c r="E205" s="282">
        <f>SUM(E201:E204)</f>
        <v>127548370</v>
      </c>
      <c r="F205" s="184"/>
    </row>
    <row r="206" spans="1:6" ht="15">
      <c r="A206" s="162"/>
      <c r="B206" s="161"/>
      <c r="C206" s="161"/>
      <c r="D206" s="161"/>
      <c r="E206" s="161"/>
      <c r="F206" s="163"/>
    </row>
    <row r="207" spans="1:6" ht="14.25">
      <c r="A207" s="162"/>
      <c r="B207" s="163"/>
      <c r="C207" s="163"/>
      <c r="D207" s="163"/>
      <c r="E207" s="163"/>
      <c r="F207" s="163"/>
    </row>
    <row r="208" spans="1:6" ht="15" thickBot="1">
      <c r="A208" s="162"/>
      <c r="B208" s="163"/>
      <c r="C208" s="163"/>
      <c r="D208" s="136"/>
      <c r="E208" s="293" t="str">
        <f>+$E$109</f>
        <v>u kunama</v>
      </c>
      <c r="F208" s="163"/>
    </row>
    <row r="209" spans="1:6" ht="34.5" customHeight="1" thickBot="1">
      <c r="A209" s="138" t="s">
        <v>296</v>
      </c>
      <c r="B209" s="531" t="str">
        <f>+$B$110</f>
        <v>Prethodno razdoblje
31.03.2009.</v>
      </c>
      <c r="C209" s="532"/>
      <c r="D209" s="531" t="str">
        <f>+$C$8</f>
        <v>Tekuće razdoblje
31.03.2010.</v>
      </c>
      <c r="E209" s="532"/>
      <c r="F209" s="196"/>
    </row>
    <row r="210" spans="1:6" ht="15.75" thickBot="1">
      <c r="A210" s="285"/>
      <c r="B210" s="139" t="s">
        <v>66</v>
      </c>
      <c r="C210" s="139" t="s">
        <v>67</v>
      </c>
      <c r="D210" s="139" t="s">
        <v>66</v>
      </c>
      <c r="E210" s="139" t="s">
        <v>67</v>
      </c>
      <c r="F210" s="196"/>
    </row>
    <row r="211" spans="1:6" ht="15">
      <c r="A211" s="269"/>
      <c r="B211" s="266"/>
      <c r="C211" s="267"/>
      <c r="D211" s="267"/>
      <c r="E211" s="142"/>
      <c r="F211" s="196"/>
    </row>
    <row r="212" spans="1:6" ht="14.25">
      <c r="A212" s="205" t="s">
        <v>297</v>
      </c>
      <c r="B212" s="176">
        <v>1384815</v>
      </c>
      <c r="C212" s="294">
        <v>1384815</v>
      </c>
      <c r="D212" s="294">
        <v>1355306</v>
      </c>
      <c r="E212" s="295">
        <v>1355306</v>
      </c>
      <c r="F212" s="207"/>
    </row>
    <row r="213" spans="1:7" ht="14.25">
      <c r="A213" s="205" t="s">
        <v>298</v>
      </c>
      <c r="B213" s="176">
        <v>232690</v>
      </c>
      <c r="C213" s="294">
        <v>232690</v>
      </c>
      <c r="D213" s="294">
        <v>191836</v>
      </c>
      <c r="E213" s="295">
        <v>191836</v>
      </c>
      <c r="F213" s="207"/>
      <c r="G213" s="163"/>
    </row>
    <row r="214" spans="1:7" ht="14.25">
      <c r="A214" s="205" t="s">
        <v>299</v>
      </c>
      <c r="B214" s="176">
        <v>234581</v>
      </c>
      <c r="C214" s="294">
        <v>234581</v>
      </c>
      <c r="D214" s="294">
        <v>111214</v>
      </c>
      <c r="E214" s="295">
        <v>111214</v>
      </c>
      <c r="F214" s="207"/>
      <c r="G214" s="163"/>
    </row>
    <row r="215" spans="1:7" ht="14.25">
      <c r="A215" s="205" t="s">
        <v>300</v>
      </c>
      <c r="B215" s="176">
        <v>0</v>
      </c>
      <c r="C215" s="294">
        <v>0</v>
      </c>
      <c r="D215" s="294">
        <v>21811231</v>
      </c>
      <c r="E215" s="295">
        <v>21811231</v>
      </c>
      <c r="F215" s="207"/>
      <c r="G215" s="163"/>
    </row>
    <row r="216" spans="1:7" ht="15" thickBot="1">
      <c r="A216" s="205" t="s">
        <v>301</v>
      </c>
      <c r="B216" s="185">
        <v>3367390</v>
      </c>
      <c r="C216" s="296">
        <v>3367390</v>
      </c>
      <c r="D216" s="296">
        <v>3573586</v>
      </c>
      <c r="E216" s="297">
        <v>3573586</v>
      </c>
      <c r="F216" s="207"/>
      <c r="G216" s="163"/>
    </row>
    <row r="217" spans="1:7" ht="15.75" thickBot="1">
      <c r="A217" s="157"/>
      <c r="B217" s="274">
        <f>SUM(B212:B216)</f>
        <v>5219476</v>
      </c>
      <c r="C217" s="275">
        <f>SUM(C212:C216)</f>
        <v>5219476</v>
      </c>
      <c r="D217" s="276">
        <f>SUM(D212:D216)</f>
        <v>27043173</v>
      </c>
      <c r="E217" s="282">
        <f>SUM(E212:E216)</f>
        <v>27043173</v>
      </c>
      <c r="F217" s="207"/>
      <c r="G217" s="163"/>
    </row>
    <row r="218" spans="1:7" ht="15">
      <c r="A218" s="162"/>
      <c r="B218" s="161"/>
      <c r="C218" s="161"/>
      <c r="D218" s="161"/>
      <c r="E218" s="161"/>
      <c r="F218" s="163"/>
      <c r="G218" s="163"/>
    </row>
    <row r="219" spans="1:7" ht="14.25">
      <c r="A219" s="162"/>
      <c r="B219" s="180"/>
      <c r="C219" s="180"/>
      <c r="D219" s="163"/>
      <c r="E219" s="163"/>
      <c r="F219" s="180"/>
      <c r="G219" s="325"/>
    </row>
    <row r="220" spans="1:7" ht="15" thickBot="1">
      <c r="A220" s="163"/>
      <c r="B220" s="163"/>
      <c r="C220" s="163"/>
      <c r="D220" s="136"/>
      <c r="E220" s="293" t="str">
        <f>+$E$109</f>
        <v>u kunama</v>
      </c>
      <c r="F220" s="163"/>
      <c r="G220" s="325"/>
    </row>
    <row r="221" spans="1:7" ht="30.75" customHeight="1" thickBot="1">
      <c r="A221" s="173" t="s">
        <v>302</v>
      </c>
      <c r="B221" s="531" t="str">
        <f>+$B$110</f>
        <v>Prethodno razdoblje
31.03.2009.</v>
      </c>
      <c r="C221" s="532"/>
      <c r="D221" s="531" t="str">
        <f>+$C$8</f>
        <v>Tekuće razdoblje
31.03.2010.</v>
      </c>
      <c r="E221" s="532"/>
      <c r="F221" s="165"/>
      <c r="G221" s="163"/>
    </row>
    <row r="222" spans="1:7" ht="15.75" thickBot="1">
      <c r="A222" s="285"/>
      <c r="B222" s="286" t="s">
        <v>66</v>
      </c>
      <c r="C222" s="286" t="s">
        <v>67</v>
      </c>
      <c r="D222" s="286" t="s">
        <v>66</v>
      </c>
      <c r="E222" s="286" t="s">
        <v>67</v>
      </c>
      <c r="F222" s="165"/>
      <c r="G222" s="163"/>
    </row>
    <row r="223" spans="1:7" ht="15">
      <c r="A223" s="269"/>
      <c r="B223" s="266"/>
      <c r="C223" s="267"/>
      <c r="D223" s="267"/>
      <c r="E223" s="142"/>
      <c r="F223" s="165"/>
      <c r="G223" s="163"/>
    </row>
    <row r="224" spans="1:7" ht="14.25">
      <c r="A224" s="303" t="s">
        <v>300</v>
      </c>
      <c r="B224" s="176">
        <v>2162558</v>
      </c>
      <c r="C224" s="294">
        <v>2162558</v>
      </c>
      <c r="D224" s="294">
        <v>0</v>
      </c>
      <c r="E224" s="295">
        <v>0</v>
      </c>
      <c r="F224" s="165"/>
      <c r="G224" s="163"/>
    </row>
    <row r="225" spans="1:7" ht="14.25">
      <c r="A225" s="303" t="s">
        <v>303</v>
      </c>
      <c r="B225" s="176">
        <v>27800008</v>
      </c>
      <c r="C225" s="294">
        <v>27800008</v>
      </c>
      <c r="D225" s="294">
        <v>24500000</v>
      </c>
      <c r="E225" s="295">
        <v>24500000</v>
      </c>
      <c r="F225" s="184"/>
      <c r="G225" s="163"/>
    </row>
    <row r="226" spans="1:7" ht="14.25">
      <c r="A226" s="303" t="s">
        <v>304</v>
      </c>
      <c r="B226" s="176">
        <v>6062922</v>
      </c>
      <c r="C226" s="294">
        <v>6062922</v>
      </c>
      <c r="D226" s="294">
        <v>6333065</v>
      </c>
      <c r="E226" s="295">
        <v>6333065</v>
      </c>
      <c r="F226" s="184"/>
      <c r="G226" s="163"/>
    </row>
    <row r="227" spans="1:6" ht="15" thickBot="1">
      <c r="A227" s="303" t="s">
        <v>305</v>
      </c>
      <c r="B227" s="185">
        <v>3634117</v>
      </c>
      <c r="C227" s="296">
        <v>3634117</v>
      </c>
      <c r="D227" s="296">
        <v>1764277</v>
      </c>
      <c r="E227" s="297">
        <v>1764277</v>
      </c>
      <c r="F227" s="184"/>
    </row>
    <row r="228" spans="1:6" ht="15.75" thickBot="1">
      <c r="A228" s="157"/>
      <c r="B228" s="274">
        <f>SUM(B224:B227)</f>
        <v>39659605</v>
      </c>
      <c r="C228" s="275">
        <f>SUM(C224:C227)</f>
        <v>39659605</v>
      </c>
      <c r="D228" s="276">
        <f>SUM(D224:D227)</f>
        <v>32597342</v>
      </c>
      <c r="E228" s="282">
        <f>SUM(E224:E227)</f>
        <v>32597342</v>
      </c>
      <c r="F228" s="184"/>
    </row>
    <row r="229" spans="1:6" ht="15">
      <c r="A229" s="162"/>
      <c r="B229" s="161"/>
      <c r="C229" s="161"/>
      <c r="D229" s="161"/>
      <c r="E229" s="161"/>
      <c r="F229" s="163"/>
    </row>
    <row r="230" spans="1:6" ht="14.25">
      <c r="A230" s="162"/>
      <c r="B230" s="163"/>
      <c r="C230" s="163"/>
      <c r="D230" s="163"/>
      <c r="E230" s="163"/>
      <c r="F230" s="163"/>
    </row>
    <row r="231" spans="1:6" ht="15" thickBot="1">
      <c r="A231" s="162"/>
      <c r="B231" s="163"/>
      <c r="C231" s="163"/>
      <c r="D231" s="136"/>
      <c r="E231" s="293" t="str">
        <f>+$E$109</f>
        <v>u kunama</v>
      </c>
      <c r="F231" s="163"/>
    </row>
    <row r="232" spans="1:6" ht="30" customHeight="1" thickBot="1">
      <c r="A232" s="304" t="s">
        <v>306</v>
      </c>
      <c r="B232" s="531" t="str">
        <f>+$B$110</f>
        <v>Prethodno razdoblje
31.03.2009.</v>
      </c>
      <c r="C232" s="532"/>
      <c r="D232" s="531" t="str">
        <f>+$C$8</f>
        <v>Tekuće razdoblje
31.03.2010.</v>
      </c>
      <c r="E232" s="532"/>
      <c r="F232" s="165"/>
    </row>
    <row r="233" spans="1:6" ht="15.75" thickBot="1">
      <c r="A233" s="307"/>
      <c r="B233" s="286" t="s">
        <v>66</v>
      </c>
      <c r="C233" s="286" t="s">
        <v>67</v>
      </c>
      <c r="D233" s="286" t="s">
        <v>66</v>
      </c>
      <c r="E233" s="286" t="s">
        <v>67</v>
      </c>
      <c r="F233" s="165"/>
    </row>
    <row r="234" spans="1:6" ht="15">
      <c r="A234" s="166"/>
      <c r="B234" s="266"/>
      <c r="C234" s="267"/>
      <c r="D234" s="267"/>
      <c r="E234" s="142"/>
      <c r="F234" s="165"/>
    </row>
    <row r="235" spans="1:6" ht="14.25">
      <c r="A235" s="303" t="s">
        <v>307</v>
      </c>
      <c r="B235" s="176">
        <v>213232902</v>
      </c>
      <c r="C235" s="294">
        <v>213232902</v>
      </c>
      <c r="D235" s="294">
        <v>210901134</v>
      </c>
      <c r="E235" s="295">
        <v>210901134</v>
      </c>
      <c r="F235" s="184"/>
    </row>
    <row r="236" spans="1:6" ht="14.25">
      <c r="A236" s="303" t="s">
        <v>308</v>
      </c>
      <c r="B236" s="176">
        <v>124127391</v>
      </c>
      <c r="C236" s="294">
        <v>124127391</v>
      </c>
      <c r="D236" s="294">
        <v>129735435</v>
      </c>
      <c r="E236" s="295">
        <v>129735435</v>
      </c>
      <c r="F236" s="184"/>
    </row>
    <row r="237" spans="1:6" ht="15" thickBot="1">
      <c r="A237" s="303" t="s">
        <v>309</v>
      </c>
      <c r="B237" s="185">
        <v>57079263</v>
      </c>
      <c r="C237" s="296">
        <v>57079263</v>
      </c>
      <c r="D237" s="296">
        <v>53980235</v>
      </c>
      <c r="E237" s="297">
        <v>53980235</v>
      </c>
      <c r="F237" s="184"/>
    </row>
    <row r="238" spans="1:6" ht="15.75" thickBot="1">
      <c r="A238" s="157"/>
      <c r="B238" s="274">
        <f>SUM(B235:B237)</f>
        <v>394439556</v>
      </c>
      <c r="C238" s="275">
        <f>SUM(C235:C237)</f>
        <v>394439556</v>
      </c>
      <c r="D238" s="276">
        <f>SUM(D235:D237)</f>
        <v>394616804</v>
      </c>
      <c r="E238" s="282">
        <f>SUM(E235:E237)</f>
        <v>394616804</v>
      </c>
      <c r="F238" s="184"/>
    </row>
    <row r="239" spans="1:6" ht="15">
      <c r="A239" s="162"/>
      <c r="B239" s="161"/>
      <c r="C239" s="161"/>
      <c r="D239" s="161"/>
      <c r="E239" s="161"/>
      <c r="F239" s="163"/>
    </row>
    <row r="240" spans="1:6" ht="14.25">
      <c r="A240" s="162"/>
      <c r="B240" s="163"/>
      <c r="C240" s="163"/>
      <c r="D240" s="163"/>
      <c r="E240" s="163"/>
      <c r="F240" s="163"/>
    </row>
    <row r="241" spans="1:6" ht="15" thickBot="1">
      <c r="A241" s="162"/>
      <c r="B241" s="163"/>
      <c r="C241" s="163"/>
      <c r="D241" s="136"/>
      <c r="E241" s="293" t="str">
        <f>+$E$109</f>
        <v>u kunama</v>
      </c>
      <c r="F241" s="163"/>
    </row>
    <row r="242" spans="1:6" ht="30" customHeight="1" thickBot="1">
      <c r="A242" s="304" t="s">
        <v>310</v>
      </c>
      <c r="B242" s="531" t="str">
        <f>+$B$110</f>
        <v>Prethodno razdoblje
31.03.2009.</v>
      </c>
      <c r="C242" s="532"/>
      <c r="D242" s="531" t="str">
        <f>+$C$8</f>
        <v>Tekuće razdoblje
31.03.2010.</v>
      </c>
      <c r="E242" s="532"/>
      <c r="F242" s="165"/>
    </row>
    <row r="243" spans="1:6" ht="15.75" thickBot="1">
      <c r="A243" s="307"/>
      <c r="B243" s="286" t="s">
        <v>66</v>
      </c>
      <c r="C243" s="286" t="s">
        <v>67</v>
      </c>
      <c r="D243" s="286" t="s">
        <v>66</v>
      </c>
      <c r="E243" s="286" t="s">
        <v>67</v>
      </c>
      <c r="F243" s="165"/>
    </row>
    <row r="244" spans="1:6" ht="15">
      <c r="A244" s="151"/>
      <c r="B244" s="181"/>
      <c r="C244" s="309"/>
      <c r="D244" s="310"/>
      <c r="E244" s="182"/>
      <c r="F244" s="184"/>
    </row>
    <row r="245" spans="1:6" ht="15">
      <c r="A245" s="303" t="s">
        <v>311</v>
      </c>
      <c r="B245" s="238"/>
      <c r="C245" s="184"/>
      <c r="D245" s="184"/>
      <c r="E245" s="306"/>
      <c r="F245" s="184"/>
    </row>
    <row r="246" spans="1:6" ht="14.25">
      <c r="A246" s="303" t="s">
        <v>312</v>
      </c>
      <c r="B246" s="176">
        <v>-69147952</v>
      </c>
      <c r="C246" s="294">
        <v>-69147952</v>
      </c>
      <c r="D246" s="294">
        <v>-189604197</v>
      </c>
      <c r="E246" s="295">
        <v>-189604197</v>
      </c>
      <c r="F246" s="184"/>
    </row>
    <row r="247" spans="1:6" ht="14.25">
      <c r="A247" s="303" t="s">
        <v>313</v>
      </c>
      <c r="B247" s="176">
        <v>13451026</v>
      </c>
      <c r="C247" s="294">
        <v>13451026</v>
      </c>
      <c r="D247" s="294">
        <v>2594443</v>
      </c>
      <c r="E247" s="295">
        <v>2594443</v>
      </c>
      <c r="F247" s="184"/>
    </row>
    <row r="248" spans="1:6" ht="14.25">
      <c r="A248" s="303" t="s">
        <v>314</v>
      </c>
      <c r="B248" s="176">
        <v>-991495</v>
      </c>
      <c r="C248" s="294">
        <v>-991495</v>
      </c>
      <c r="D248" s="294">
        <v>-666789</v>
      </c>
      <c r="E248" s="295">
        <v>-666789</v>
      </c>
      <c r="F248" s="184"/>
    </row>
    <row r="249" spans="1:6" ht="14.25">
      <c r="A249" s="303" t="s">
        <v>315</v>
      </c>
      <c r="B249" s="176">
        <v>-415378</v>
      </c>
      <c r="C249" s="294">
        <v>-415378</v>
      </c>
      <c r="D249" s="294">
        <v>-415378</v>
      </c>
      <c r="E249" s="295">
        <v>-415378</v>
      </c>
      <c r="F249" s="184"/>
    </row>
    <row r="250" spans="1:6" ht="42.75">
      <c r="A250" s="308" t="s">
        <v>316</v>
      </c>
      <c r="B250" s="176">
        <v>0</v>
      </c>
      <c r="C250" s="294">
        <v>0</v>
      </c>
      <c r="D250" s="294">
        <v>-332100</v>
      </c>
      <c r="E250" s="295">
        <v>-332100</v>
      </c>
      <c r="F250" s="184"/>
    </row>
    <row r="251" spans="1:6" ht="15" thickBot="1">
      <c r="A251" s="303" t="s">
        <v>317</v>
      </c>
      <c r="B251" s="185">
        <v>2998051</v>
      </c>
      <c r="C251" s="296">
        <v>2998051</v>
      </c>
      <c r="D251" s="296">
        <v>-2252691</v>
      </c>
      <c r="E251" s="297">
        <v>-2252691</v>
      </c>
      <c r="F251" s="184"/>
    </row>
    <row r="252" spans="1:6" ht="15.75" thickBot="1">
      <c r="A252" s="157"/>
      <c r="B252" s="158">
        <f>SUM(B246:B251)</f>
        <v>-54105748</v>
      </c>
      <c r="C252" s="311">
        <f>SUM(C246:C251)</f>
        <v>-54105748</v>
      </c>
      <c r="D252" s="312">
        <f>SUM(D246:D251)</f>
        <v>-190676712</v>
      </c>
      <c r="E252" s="159">
        <f>SUM(E246:E251)</f>
        <v>-190676712</v>
      </c>
      <c r="F252" s="163"/>
    </row>
    <row r="253" spans="1:5" ht="15">
      <c r="A253" s="162"/>
      <c r="B253" s="161"/>
      <c r="C253" s="161"/>
      <c r="D253" s="161"/>
      <c r="E253" s="161"/>
    </row>
    <row r="254" spans="1:5" ht="14.25">
      <c r="A254" s="162"/>
      <c r="B254" s="163"/>
      <c r="C254" s="163"/>
      <c r="D254" s="163"/>
      <c r="E254" s="163"/>
    </row>
    <row r="255" spans="1:5" ht="14.25">
      <c r="A255" s="163"/>
      <c r="B255" s="163"/>
      <c r="C255" s="163"/>
      <c r="D255" s="163"/>
      <c r="E255" s="163"/>
    </row>
    <row r="261" ht="14.25">
      <c r="F261" s="163"/>
    </row>
    <row r="262" ht="14.25">
      <c r="F262" s="163"/>
    </row>
  </sheetData>
  <sheetProtection password="CAA7" sheet="1" objects="1" scenarios="1"/>
  <mergeCells count="29">
    <mergeCell ref="B232:C232"/>
    <mergeCell ref="D232:E232"/>
    <mergeCell ref="B242:C242"/>
    <mergeCell ref="D242:E242"/>
    <mergeCell ref="B198:C198"/>
    <mergeCell ref="D198:E198"/>
    <mergeCell ref="B209:C209"/>
    <mergeCell ref="D209:E209"/>
    <mergeCell ref="B221:C221"/>
    <mergeCell ref="D221:E221"/>
    <mergeCell ref="B166:C166"/>
    <mergeCell ref="D166:E166"/>
    <mergeCell ref="B175:C175"/>
    <mergeCell ref="D175:E175"/>
    <mergeCell ref="B189:C189"/>
    <mergeCell ref="D189:E189"/>
    <mergeCell ref="B123:C123"/>
    <mergeCell ref="D123:E123"/>
    <mergeCell ref="B138:C138"/>
    <mergeCell ref="D138:E138"/>
    <mergeCell ref="B154:C154"/>
    <mergeCell ref="D154:E154"/>
    <mergeCell ref="B69:B70"/>
    <mergeCell ref="C69:C70"/>
    <mergeCell ref="F69:F70"/>
    <mergeCell ref="A72:C72"/>
    <mergeCell ref="A84:C84"/>
    <mergeCell ref="B110:C110"/>
    <mergeCell ref="D110:E110"/>
  </mergeCells>
  <dataValidations count="1">
    <dataValidation type="custom" allowBlank="1" showErrorMessage="1" sqref="A1:IV65536">
      <formula1>"a"</formula1>
    </dataValidation>
  </dataValidations>
  <printOptions/>
  <pageMargins left="0.88" right="0.75" top="1" bottom="1" header="0.5" footer="0.5"/>
  <pageSetup horizontalDpi="600" verticalDpi="600" orientation="portrait" paperSize="9" scale="56" r:id="rId2"/>
  <rowBreaks count="2" manualBreakCount="2">
    <brk id="63" max="255" man="1"/>
    <brk id="2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Jadranka Jovanovic</cp:lastModifiedBy>
  <cp:lastPrinted>2010-04-29T11:49:46Z</cp:lastPrinted>
  <dcterms:created xsi:type="dcterms:W3CDTF">2009-04-09T07:10:35Z</dcterms:created>
  <dcterms:modified xsi:type="dcterms:W3CDTF">2010-04-29T14:23:56Z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