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50" windowWidth="15480" windowHeight="7935" tabRatio="844"/>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24519"/>
</workbook>
</file>

<file path=xl/calcChain.xml><?xml version="1.0" encoding="utf-8"?>
<calcChain xmlns="http://schemas.openxmlformats.org/spreadsheetml/2006/main">
  <c r="K48" i="18"/>
  <c r="J49" l="1"/>
  <c r="J27" i="26"/>
  <c r="K27"/>
  <c r="L27"/>
  <c r="M27"/>
  <c r="K52" i="32"/>
  <c r="J52"/>
  <c r="K44"/>
  <c r="K46" s="1"/>
  <c r="J44"/>
  <c r="J46" s="1"/>
  <c r="K38"/>
  <c r="J38"/>
  <c r="K31"/>
  <c r="K33" s="1"/>
  <c r="J31"/>
  <c r="J33" s="1"/>
  <c r="K27"/>
  <c r="J27"/>
  <c r="K18"/>
  <c r="K20" s="1"/>
  <c r="J18"/>
  <c r="J20" s="1"/>
  <c r="K13"/>
  <c r="J13"/>
  <c r="J19" l="1"/>
  <c r="J47" s="1"/>
  <c r="J32"/>
  <c r="J45"/>
  <c r="K19"/>
  <c r="K48" s="1"/>
  <c r="K32"/>
  <c r="K45"/>
  <c r="M33" i="26"/>
  <c r="K33"/>
  <c r="M57"/>
  <c r="M66" s="1"/>
  <c r="M67" s="1"/>
  <c r="K57"/>
  <c r="K66" s="1"/>
  <c r="K67" s="1"/>
  <c r="J48" i="32" l="1"/>
  <c r="K47"/>
  <c r="K12" i="26"/>
  <c r="K16"/>
  <c r="K22"/>
  <c r="K7"/>
  <c r="M7"/>
  <c r="M12"/>
  <c r="M16"/>
  <c r="M22"/>
  <c r="M10" l="1"/>
  <c r="M43" s="1"/>
  <c r="K42"/>
  <c r="K10"/>
  <c r="K43" s="1"/>
  <c r="M42"/>
  <c r="L57"/>
  <c r="L66" s="1"/>
  <c r="L67" s="1"/>
  <c r="J57"/>
  <c r="J66" s="1"/>
  <c r="J67" s="1"/>
  <c r="L33"/>
  <c r="J33"/>
  <c r="L22"/>
  <c r="J22"/>
  <c r="M45" l="1"/>
  <c r="K46"/>
  <c r="M44"/>
  <c r="M48" s="1"/>
  <c r="M49" s="1"/>
  <c r="M46"/>
  <c r="K44"/>
  <c r="K48" s="1"/>
  <c r="K45"/>
  <c r="M50"/>
  <c r="J16"/>
  <c r="L16"/>
  <c r="L12"/>
  <c r="L7"/>
  <c r="L42" s="1"/>
  <c r="J12"/>
  <c r="J7"/>
  <c r="J10" l="1"/>
  <c r="J43" s="1"/>
  <c r="K49"/>
  <c r="K50"/>
  <c r="L10"/>
  <c r="L43" s="1"/>
  <c r="L46" s="1"/>
  <c r="J42"/>
  <c r="L45" l="1"/>
  <c r="L44"/>
  <c r="L48" s="1"/>
  <c r="J45"/>
  <c r="J46"/>
  <c r="J44"/>
  <c r="J48" s="1"/>
  <c r="L50" l="1"/>
  <c r="L49"/>
  <c r="J50"/>
  <c r="J49"/>
  <c r="J79" i="16" l="1"/>
  <c r="K56" l="1"/>
  <c r="K9"/>
  <c r="K21" i="19"/>
  <c r="J21"/>
  <c r="K14"/>
  <c r="J14"/>
  <c r="J45" i="18"/>
  <c r="J39"/>
  <c r="J32"/>
  <c r="K28"/>
  <c r="J28"/>
  <c r="J19"/>
  <c r="J12"/>
  <c r="K100" i="16"/>
  <c r="J100"/>
  <c r="K90"/>
  <c r="J90"/>
  <c r="K86"/>
  <c r="J86"/>
  <c r="K82"/>
  <c r="J82"/>
  <c r="K79"/>
  <c r="J56"/>
  <c r="K49"/>
  <c r="J49"/>
  <c r="K41"/>
  <c r="J41"/>
  <c r="K35"/>
  <c r="J35"/>
  <c r="J26"/>
  <c r="K16"/>
  <c r="J16"/>
  <c r="J9"/>
  <c r="K32" i="18"/>
  <c r="K12"/>
  <c r="K69" i="16" l="1"/>
  <c r="K114" s="1"/>
  <c r="J20" i="18"/>
  <c r="J40" i="16"/>
  <c r="J33" i="18"/>
  <c r="K26" i="16"/>
  <c r="K8" s="1"/>
  <c r="J8"/>
  <c r="J69"/>
  <c r="J114" s="1"/>
  <c r="K40"/>
  <c r="J51" i="18"/>
  <c r="J46"/>
  <c r="K45"/>
  <c r="K33"/>
  <c r="J34"/>
  <c r="K39"/>
  <c r="J47"/>
  <c r="J21"/>
  <c r="K34"/>
  <c r="J66" i="16" l="1"/>
  <c r="K66"/>
  <c r="J52" i="18"/>
  <c r="J53" s="1"/>
  <c r="K46"/>
  <c r="K47"/>
  <c r="K19"/>
  <c r="K20" l="1"/>
  <c r="K21"/>
  <c r="K49" l="1"/>
  <c r="K52" s="1"/>
  <c r="K51"/>
  <c r="K53" l="1"/>
</calcChain>
</file>

<file path=xl/sharedStrings.xml><?xml version="1.0" encoding="utf-8"?>
<sst xmlns="http://schemas.openxmlformats.org/spreadsheetml/2006/main" count="397" uniqueCount="344">
  <si>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</si>
  <si>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</si>
  <si>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</si>
  <si>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</si>
  <si>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</si>
  <si>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</si>
  <si>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</si>
  <si>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</si>
  <si>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</si>
  <si>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</si>
  <si>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</si>
  <si>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</si>
  <si>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</si>
  <si>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</si>
  <si>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</si>
  <si>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</si>
  <si>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</si>
  <si>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</si>
  <si>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</si>
  <si>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</si>
  <si>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</si>
  <si>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</si>
  <si>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</si>
  <si>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</si>
  <si>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</si>
  <si>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</si>
  <si>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</si>
  <si>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</si>
  <si>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</si>
  <si>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</si>
  <si>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</si>
  <si>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</si>
  <si>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</si>
  <si>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</si>
  <si>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</si>
  <si>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</si>
  <si>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</si>
  <si>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</si>
  <si>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</si>
  <si>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</si>
  <si>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</si>
  <si>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</si>
  <si>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</si>
  <si>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</si>
  <si>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</si>
  <si>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</si>
  <si>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</si>
  <si>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</si>
  <si>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</si>
  <si>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</si>
  <si>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</si>
  <si>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</si>
  <si>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</si>
  <si>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</si>
  <si>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</si>
  <si>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</si>
  <si>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</si>
  <si>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</si>
  <si>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</si>
  <si>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</si>
  <si>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</si>
  <si>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</si>
  <si>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</si>
  <si>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</si>
  <si>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</si>
  <si>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</si>
  <si>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</si>
  <si>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</si>
  <si>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</si>
  <si>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</si>
  <si>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</si>
  <si>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</si>
  <si>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</si>
  <si>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</si>
  <si>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</si>
  <si>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</si>
  <si>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</si>
  <si>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</si>
  <si>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</si>
  <si>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</si>
  <si>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</si>
  <si>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</si>
  <si>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</si>
  <si>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</si>
  <si>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</si>
  <si>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</si>
  <si>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</si>
  <si>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</si>
  <si>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</si>
  <si>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</si>
  <si>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</si>
  <si>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</si>
  <si>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</si>
  <si>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</si>
  <si>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</si>
  <si>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</si>
  <si>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</si>
  <si>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</si>
  <si>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</si>
  <si>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</si>
  <si>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</si>
  <si>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</si>
  <si>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</si>
  <si>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</si>
  <si>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</si>
  <si>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</si>
  <si>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</si>
  <si>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</si>
  <si>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</si>
  <si>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</si>
  <si>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</si>
  <si>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</si>
  <si>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</si>
  <si>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</si>
  <si>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</si>
  <si>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</si>
  <si>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</si>
  <si>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</si>
  <si>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</si>
  <si>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</si>
  <si>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</si>
  <si>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</si>
  <si>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</si>
  <si>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</si>
  <si>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</si>
  <si>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</si>
  <si>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</si>
  <si>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</si>
  <si>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</si>
  <si>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</si>
  <si>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</si>
  <si>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</si>
  <si>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</si>
  <si>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</si>
  <si>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</si>
  <si>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</si>
  <si>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</si>
  <si>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</si>
  <si>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</si>
  <si>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</si>
  <si>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</si>
  <si>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</si>
  <si>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</si>
  <si>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</si>
  <si>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</si>
  <si>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</si>
  <si>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</si>
  <si>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</si>
  <si>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</si>
  <si>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</si>
  <si>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</si>
  <si>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</si>
  <si>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</si>
  <si>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</si>
  <si>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</si>
  <si>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</si>
  <si>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</si>
  <si>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</si>
  <si>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</si>
  <si>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</si>
  <si>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</si>
  <si>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</si>
  <si>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</si>
  <si>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</si>
  <si>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</si>
  <si>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</si>
  <si>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</si>
  <si>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</si>
  <si>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</si>
  <si>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</si>
  <si>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</si>
  <si>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</si>
  <si>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</si>
  <si>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</si>
  <si>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</si>
  <si>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</si>
  <si>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</si>
  <si>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</si>
  <si>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</si>
  <si>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</si>
  <si>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</si>
  <si>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</si>
  <si>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</si>
  <si>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</si>
  <si>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</si>
  <si>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</si>
  <si>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</si>
  <si>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</si>
  <si>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</si>
  <si>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</si>
  <si>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</si>
  <si>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</si>
  <si>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</si>
  <si>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</si>
  <si>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</si>
  <si>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</si>
  <si>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</si>
  <si>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</si>
  <si>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</si>
  <si>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</si>
  <si>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</si>
  <si>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</si>
  <si>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</si>
  <si>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</si>
  <si>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</si>
  <si>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</si>
  <si>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</si>
  <si>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</si>
  <si>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</si>
  <si>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</si>
  <si>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</si>
  <si>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</si>
  <si>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</si>
  <si>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</si>
  <si>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</si>
  <si>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</si>
  <si>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</si>
  <si>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</si>
  <si>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</si>
  <si>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</si>
  <si>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</si>
  <si>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</si>
  <si>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</si>
  <si>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</si>
  <si>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</si>
  <si>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</si>
  <si>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</si>
  <si>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</si>
  <si>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</si>
  <si>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</si>
  <si>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</si>
  <si>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</si>
  <si>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</si>
  <si>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</si>
  <si>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</si>
  <si>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</si>
  <si>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</si>
  <si>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</si>
  <si>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</si>
  <si>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</si>
  <si>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</si>
  <si>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</si>
  <si>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</si>
  <si>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</si>
  <si>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</si>
  <si>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</si>
  <si>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</si>
  <si>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</si>
  <si>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</si>
  <si>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</si>
  <si>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</si>
  <si>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</si>
  <si>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01.01.2013.</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</si>
  <si>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</si>
  <si>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</si>
  <si>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</si>
  <si>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</si>
  <si>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</si>
  <si>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</si>
  <si>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</si>
  <si>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</si>
  <si>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</si>
  <si>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</si>
  <si>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</si>
  <si>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</si>
  <si>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mislav.rastic@vjesnik.hr</t>
  </si>
  <si>
    <t>Adresa e-pošte:</t>
  </si>
  <si>
    <t>01/3641-405</t>
  </si>
  <si>
    <t>Telefaks:</t>
  </si>
  <si>
    <t>01/6161-530</t>
  </si>
  <si>
    <t>Telefon:</t>
  </si>
  <si>
    <t>(unosi se samo prezime i ime osobe za kontakt)</t>
  </si>
  <si>
    <t>Mislav Rastić</t>
  </si>
  <si>
    <t>Osoba za kontakt:</t>
  </si>
  <si>
    <t>Knjigovodstveni servis:</t>
  </si>
  <si>
    <t>MB:</t>
  </si>
  <si>
    <t>Sjedište:</t>
  </si>
  <si>
    <t>Tvrtke subjekata konsolidacije (prema MSFI):</t>
  </si>
  <si>
    <t>5813</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</si>
  <si>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</si>
  <si>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</si>
  <si>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</si>
  <si>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</si>
  <si>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</si>
  <si>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</si>
  <si>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</si>
  <si>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</si>
  <si>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</si>
  <si>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</si>
  <si>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</si>
  <si>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uprava@vjesnik.hr</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</si>
  <si>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</si>
  <si>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</si>
  <si>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</si>
  <si>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</si>
  <si>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</si>
  <si>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</si>
  <si>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</si>
  <si>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</si>
  <si>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</si>
  <si>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</si>
  <si>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</si>
  <si>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</si>
  <si>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</si>
  <si>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</si>
  <si>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</si>
  <si>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</si>
  <si>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</si>
  <si>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</si>
  <si>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</si>
  <si>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</si>
  <si>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</si>
  <si>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</si>
  <si>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</si>
  <si>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</si>
  <si>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</si>
  <si>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</si>
  <si>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</si>
  <si>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</si>
  <si>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</si>
  <si>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</si>
  <si>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</si>
  <si>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</si>
  <si>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</si>
  <si>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</si>
  <si>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</si>
  <si>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</si>
  <si>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</si>
  <si>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</si>
  <si>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</si>
  <si>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</si>
  <si>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</si>
  <si>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</si>
  <si>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</si>
  <si>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</si>
  <si>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</si>
  <si>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</si>
  <si>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</si>
  <si>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</si>
  <si>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</si>
  <si>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Roman Klancir</t>
  </si>
  <si>
    <r>
      <t xml:space="preserve">stanje na dan </t>
    </r>
    <r>
      <rPr>
        <b/>
        <u/>
        <sz val="10"/>
        <rFont val="Arial"/>
        <family val="2"/>
        <charset val="238"/>
      </rPr>
      <t>30.06.2013.</t>
    </r>
  </si>
  <si>
    <t>u razdoblju 01.01.2013. do 30.06.2013.</t>
  </si>
  <si>
    <t>30.06.2013.</t>
  </si>
</sst>
</file>

<file path=xl/styles.xml><?xml version="1.0" encoding="utf-8"?>
<styleSheet xmlns="http://schemas.openxmlformats.org/spreadsheetml/2006/main">
  <numFmts count="2">
    <numFmt numFmtId="164" formatCode="000"/>
    <numFmt numFmtId="165" formatCode="d/m/yyyy/;@"/>
  </numFmts>
  <fonts count="33">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8"/>
      <color theme="1"/>
      <name val="Times New Roman"/>
      <family val="2"/>
      <charset val="238"/>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3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5" fillId="0" borderId="0">
      <alignment vertical="top"/>
    </xf>
    <xf numFmtId="0" fontId="26" fillId="0" borderId="0"/>
    <xf numFmtId="0" fontId="25" fillId="0" borderId="0">
      <alignment vertical="top"/>
    </xf>
    <xf numFmtId="0" fontId="30" fillId="0" borderId="0" applyNumberFormat="0" applyFill="0" applyBorder="0" applyAlignment="0" applyProtection="0">
      <alignment vertical="top"/>
      <protection locked="0"/>
    </xf>
  </cellStyleXfs>
  <cellXfs count="329">
    <xf numFmtId="0" fontId="0" fillId="0" borderId="0" xfId="0"/>
    <xf numFmtId="0" fontId="8" fillId="0" borderId="0" xfId="1" applyFill="1"/>
    <xf numFmtId="0" fontId="12" fillId="0" borderId="2"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wrapText="1"/>
      <protection hidden="1"/>
    </xf>
    <xf numFmtId="164" fontId="12" fillId="0" borderId="13" xfId="1" applyNumberFormat="1" applyFont="1" applyFill="1" applyBorder="1" applyAlignment="1">
      <alignment horizontal="center" vertical="center"/>
    </xf>
    <xf numFmtId="3" fontId="7" fillId="0" borderId="14" xfId="1" applyNumberFormat="1" applyFont="1" applyFill="1" applyBorder="1" applyAlignment="1" applyProtection="1">
      <alignment vertical="center"/>
      <protection locked="0"/>
    </xf>
    <xf numFmtId="164" fontId="12" fillId="0" borderId="18" xfId="1" applyNumberFormat="1" applyFont="1" applyFill="1" applyBorder="1" applyAlignment="1">
      <alignment horizontal="center" vertical="center"/>
    </xf>
    <xf numFmtId="3" fontId="7" fillId="0" borderId="18" xfId="1" applyNumberFormat="1" applyFont="1" applyFill="1" applyBorder="1" applyAlignment="1" applyProtection="1">
      <alignment vertical="center"/>
      <protection hidden="1"/>
    </xf>
    <xf numFmtId="3" fontId="7" fillId="0" borderId="18" xfId="1" applyNumberFormat="1" applyFont="1" applyFill="1" applyBorder="1" applyAlignment="1" applyProtection="1">
      <alignment vertical="center"/>
      <protection locked="0"/>
    </xf>
    <xf numFmtId="164" fontId="12" fillId="0" borderId="22" xfId="1" applyNumberFormat="1" applyFont="1" applyFill="1" applyBorder="1" applyAlignment="1">
      <alignment horizontal="center" vertical="center"/>
    </xf>
    <xf numFmtId="3" fontId="7" fillId="0" borderId="22" xfId="1" applyNumberFormat="1" applyFont="1" applyFill="1" applyBorder="1" applyAlignment="1" applyProtection="1">
      <alignment vertical="center"/>
      <protection locked="0"/>
    </xf>
    <xf numFmtId="3" fontId="7" fillId="0" borderId="14" xfId="1" applyNumberFormat="1" applyFont="1" applyFill="1" applyBorder="1" applyAlignment="1" applyProtection="1">
      <alignment vertical="center"/>
      <protection hidden="1"/>
    </xf>
    <xf numFmtId="164" fontId="12" fillId="0" borderId="26" xfId="1" applyNumberFormat="1" applyFont="1" applyFill="1" applyBorder="1" applyAlignment="1">
      <alignment horizontal="center" vertical="center"/>
    </xf>
    <xf numFmtId="0" fontId="5" fillId="0" borderId="2" xfId="1" applyFont="1" applyFill="1" applyBorder="1" applyAlignment="1" applyProtection="1">
      <alignment horizontal="center" vertical="center"/>
      <protection hidden="1"/>
    </xf>
    <xf numFmtId="3" fontId="7" fillId="0" borderId="22" xfId="1" applyNumberFormat="1" applyFont="1" applyFill="1" applyBorder="1" applyAlignment="1" applyProtection="1">
      <alignment vertical="center"/>
      <protection hidden="1"/>
    </xf>
    <xf numFmtId="164" fontId="12" fillId="0" borderId="14" xfId="1" applyNumberFormat="1" applyFont="1" applyFill="1" applyBorder="1" applyAlignment="1">
      <alignment horizontal="center" vertical="center"/>
    </xf>
    <xf numFmtId="0" fontId="12"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5" fillId="0" borderId="7" xfId="1" applyNumberFormat="1" applyFont="1" applyFill="1" applyBorder="1" applyAlignment="1">
      <alignment horizontal="center" vertical="center" wrapText="1"/>
    </xf>
    <xf numFmtId="3" fontId="7" fillId="0" borderId="15" xfId="1" applyNumberFormat="1" applyFont="1" applyFill="1" applyBorder="1" applyAlignment="1" applyProtection="1">
      <alignment vertical="center"/>
      <protection locked="0"/>
    </xf>
    <xf numFmtId="3" fontId="7" fillId="0" borderId="15" xfId="1" applyNumberFormat="1" applyFont="1" applyFill="1" applyBorder="1" applyAlignment="1" applyProtection="1">
      <alignment vertical="center"/>
      <protection hidden="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49" fontId="20" fillId="0" borderId="2" xfId="1" applyNumberFormat="1" applyFont="1" applyFill="1" applyBorder="1" applyAlignment="1">
      <alignment horizontal="center" vertical="center"/>
    </xf>
    <xf numFmtId="49" fontId="20" fillId="0" borderId="2" xfId="1" applyNumberFormat="1" applyFont="1" applyFill="1" applyBorder="1" applyAlignment="1">
      <alignment horizontal="center" vertical="center" wrapText="1"/>
    </xf>
    <xf numFmtId="164" fontId="19" fillId="0" borderId="18" xfId="1" applyNumberFormat="1" applyFont="1" applyFill="1" applyBorder="1" applyAlignment="1">
      <alignment horizontal="center" vertical="center"/>
    </xf>
    <xf numFmtId="3" fontId="21" fillId="0" borderId="14"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hidden="1"/>
    </xf>
    <xf numFmtId="3" fontId="21" fillId="0" borderId="22" xfId="1" applyNumberFormat="1" applyFont="1" applyFill="1" applyBorder="1" applyAlignment="1" applyProtection="1">
      <alignment vertical="center"/>
      <protection hidden="1"/>
    </xf>
    <xf numFmtId="164" fontId="19" fillId="0" borderId="14" xfId="1" applyNumberFormat="1" applyFont="1" applyFill="1" applyBorder="1" applyAlignment="1">
      <alignment horizontal="center" vertical="center"/>
    </xf>
    <xf numFmtId="164" fontId="19" fillId="0" borderId="22" xfId="1" applyNumberFormat="1" applyFont="1" applyFill="1" applyBorder="1" applyAlignment="1">
      <alignment horizontal="center" vertical="center"/>
    </xf>
    <xf numFmtId="3" fontId="7" fillId="0" borderId="14" xfId="1" applyNumberFormat="1" applyFont="1" applyFill="1" applyBorder="1" applyAlignment="1" applyProtection="1">
      <alignment horizontal="right" vertical="center"/>
      <protection hidden="1"/>
    </xf>
    <xf numFmtId="3" fontId="7" fillId="0" borderId="1" xfId="1" applyNumberFormat="1" applyFont="1" applyBorder="1" applyAlignment="1">
      <alignment vertical="center" wrapText="1"/>
    </xf>
    <xf numFmtId="4" fontId="23" fillId="0" borderId="0" xfId="0" applyNumberFormat="1" applyFont="1"/>
    <xf numFmtId="3" fontId="7" fillId="0" borderId="1" xfId="0" applyNumberFormat="1" applyFont="1" applyFill="1" applyBorder="1" applyAlignment="1">
      <alignment vertical="center" wrapText="1"/>
    </xf>
    <xf numFmtId="4" fontId="8" fillId="0" borderId="0" xfId="1" applyNumberFormat="1" applyFill="1" applyBorder="1"/>
    <xf numFmtId="0" fontId="8" fillId="0" borderId="0" xfId="1" applyFill="1" applyBorder="1"/>
    <xf numFmtId="3" fontId="8" fillId="0" borderId="0" xfId="1" applyNumberFormat="1" applyFill="1" applyBorder="1"/>
    <xf numFmtId="3" fontId="0" fillId="0" borderId="0" xfId="0" applyNumberFormat="1"/>
    <xf numFmtId="0" fontId="1" fillId="0" borderId="11" xfId="1" applyFont="1" applyFill="1" applyBorder="1" applyAlignment="1">
      <alignment vertical="center"/>
    </xf>
    <xf numFmtId="0" fontId="12" fillId="0" borderId="2"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1" fillId="0" borderId="11" xfId="1" applyFont="1" applyFill="1" applyBorder="1" applyAlignment="1">
      <alignment vertical="center"/>
    </xf>
    <xf numFmtId="0" fontId="5" fillId="0" borderId="2" xfId="1" applyFont="1" applyFill="1" applyBorder="1" applyAlignment="1" applyProtection="1">
      <alignment horizontal="center" vertical="center" wrapText="1"/>
      <protection hidden="1"/>
    </xf>
    <xf numFmtId="0" fontId="8" fillId="0" borderId="5" xfId="1" applyFill="1" applyBorder="1"/>
    <xf numFmtId="4" fontId="23" fillId="0" borderId="18" xfId="0" applyNumberFormat="1" applyFont="1" applyBorder="1"/>
    <xf numFmtId="0" fontId="8" fillId="0" borderId="12" xfId="1" applyFill="1" applyBorder="1"/>
    <xf numFmtId="0" fontId="25" fillId="0" borderId="0" xfId="8">
      <alignment vertical="top"/>
    </xf>
    <xf numFmtId="0" fontId="26" fillId="0" borderId="0" xfId="9"/>
    <xf numFmtId="0" fontId="25" fillId="0" borderId="0" xfId="8" applyAlignment="1"/>
    <xf numFmtId="0" fontId="24" fillId="0" borderId="0" xfId="8" applyFont="1" applyAlignment="1"/>
    <xf numFmtId="0" fontId="1" fillId="0" borderId="0" xfId="10" applyFont="1" applyAlignment="1"/>
    <xf numFmtId="0" fontId="9" fillId="0" borderId="0" xfId="10" applyFont="1" applyAlignment="1"/>
    <xf numFmtId="0" fontId="9" fillId="0" borderId="9" xfId="10" applyFont="1" applyFill="1" applyBorder="1" applyAlignment="1" applyProtection="1">
      <protection hidden="1"/>
    </xf>
    <xf numFmtId="0" fontId="9" fillId="0" borderId="3" xfId="10" applyFont="1" applyFill="1" applyBorder="1" applyAlignment="1" applyProtection="1">
      <protection hidden="1"/>
    </xf>
    <xf numFmtId="0" fontId="9" fillId="0" borderId="3" xfId="10" applyFont="1" applyFill="1" applyBorder="1" applyAlignment="1" applyProtection="1">
      <alignment horizontal="right" vertical="top" wrapText="1"/>
      <protection hidden="1"/>
    </xf>
    <xf numFmtId="0" fontId="9" fillId="0" borderId="8"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applyProtection="1">
      <protection hidden="1"/>
    </xf>
    <xf numFmtId="0" fontId="9" fillId="0" borderId="35" xfId="10" applyFont="1" applyBorder="1" applyAlignment="1"/>
    <xf numFmtId="0" fontId="9" fillId="0" borderId="35" xfId="10" applyFont="1" applyBorder="1" applyAlignment="1" applyProtection="1">
      <protection hidden="1"/>
    </xf>
    <xf numFmtId="0" fontId="12" fillId="0" borderId="33" xfId="10" applyFont="1" applyBorder="1" applyAlignment="1" applyProtection="1">
      <alignment vertical="center"/>
      <protection hidden="1"/>
    </xf>
    <xf numFmtId="0" fontId="25" fillId="0" borderId="36" xfId="8" applyBorder="1" applyAlignment="1"/>
    <xf numFmtId="0" fontId="25" fillId="0" borderId="0" xfId="8" applyBorder="1" applyAlignment="1"/>
    <xf numFmtId="0" fontId="27" fillId="0" borderId="0" xfId="8" applyFont="1" applyBorder="1" applyAlignment="1" applyProtection="1">
      <alignment horizontal="left"/>
      <protection hidden="1"/>
    </xf>
    <xf numFmtId="0" fontId="9" fillId="0" borderId="33" xfId="10" applyFont="1" applyBorder="1" applyAlignment="1" applyProtection="1">
      <alignment horizontal="left"/>
      <protection hidden="1"/>
    </xf>
    <xf numFmtId="0" fontId="27" fillId="0" borderId="36"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9" fillId="0" borderId="36"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6" xfId="10" applyFont="1" applyBorder="1" applyAlignment="1" applyProtection="1">
      <protection hidden="1"/>
    </xf>
    <xf numFmtId="0" fontId="9" fillId="0" borderId="0" xfId="10" applyFont="1" applyBorder="1" applyAlignment="1" applyProtection="1">
      <alignment horizontal="right"/>
      <protection hidden="1"/>
    </xf>
    <xf numFmtId="0" fontId="9" fillId="0" borderId="33"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7" xfId="10" applyFont="1" applyBorder="1" applyAlignment="1" applyProtection="1">
      <protection hidden="1"/>
    </xf>
    <xf numFmtId="0" fontId="9" fillId="0" borderId="28"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3"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6"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3"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6"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3" xfId="10" applyFont="1" applyFill="1" applyBorder="1" applyAlignment="1" applyProtection="1">
      <alignment horizontal="right" vertical="center"/>
      <protection locked="0" hidden="1"/>
    </xf>
    <xf numFmtId="0" fontId="9" fillId="0" borderId="36"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6" xfId="10" applyFont="1" applyBorder="1" applyAlignment="1" applyProtection="1">
      <alignment horizontal="left" vertical="top" indent="2"/>
      <protection hidden="1"/>
    </xf>
    <xf numFmtId="0" fontId="9" fillId="0" borderId="36"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3" xfId="10" applyFont="1" applyBorder="1" applyAlignment="1"/>
    <xf numFmtId="49" fontId="12" fillId="0" borderId="7"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7" xfId="10" applyFont="1" applyFill="1" applyBorder="1" applyAlignment="1" applyProtection="1">
      <alignment horizontal="center" vertical="center"/>
      <protection locked="0" hidden="1"/>
    </xf>
    <xf numFmtId="0" fontId="9" fillId="0" borderId="36" xfId="10" applyFont="1" applyBorder="1" applyAlignment="1" applyProtection="1">
      <alignment vertical="top"/>
      <protection hidden="1"/>
    </xf>
    <xf numFmtId="3" fontId="12" fillId="0" borderId="7" xfId="10" applyNumberFormat="1" applyFont="1" applyFill="1" applyBorder="1" applyAlignment="1" applyProtection="1">
      <alignment horizontal="right" vertical="center"/>
      <protection locked="0" hidden="1"/>
    </xf>
    <xf numFmtId="1" fontId="12" fillId="0" borderId="7" xfId="10" applyNumberFormat="1" applyFont="1" applyFill="1" applyBorder="1" applyAlignment="1" applyProtection="1">
      <alignment horizontal="center" vertical="center"/>
      <protection locked="0" hidden="1"/>
    </xf>
    <xf numFmtId="0" fontId="12" fillId="0" borderId="36"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3" xfId="10" applyFont="1" applyBorder="1" applyAlignment="1" applyProtection="1">
      <alignment horizontal="right" wrapText="1"/>
      <protection hidden="1"/>
    </xf>
    <xf numFmtId="0" fontId="9" fillId="0" borderId="36" xfId="10" applyFont="1" applyBorder="1" applyAlignment="1" applyProtection="1">
      <alignment wrapText="1"/>
      <protection hidden="1"/>
    </xf>
    <xf numFmtId="0" fontId="9" fillId="0" borderId="36" xfId="10" applyFont="1" applyFill="1" applyBorder="1" applyAlignment="1" applyProtection="1">
      <protection hidden="1"/>
    </xf>
    <xf numFmtId="0" fontId="31" fillId="0" borderId="0" xfId="10" applyFont="1" applyFill="1" applyBorder="1" applyAlignment="1" applyProtection="1">
      <alignment horizontal="left" vertical="center"/>
      <protection hidden="1"/>
    </xf>
    <xf numFmtId="0" fontId="31" fillId="0" borderId="0" xfId="10" applyNumberFormat="1" applyFont="1" applyFill="1" applyBorder="1" applyAlignment="1" applyProtection="1">
      <alignment horizontal="right" vertical="center" shrinkToFit="1"/>
      <protection locked="0" hidden="1"/>
    </xf>
    <xf numFmtId="0" fontId="31" fillId="0" borderId="0" xfId="10" applyFont="1" applyBorder="1" applyAlignment="1" applyProtection="1">
      <alignment horizontal="right"/>
      <protection hidden="1"/>
    </xf>
    <xf numFmtId="0" fontId="31" fillId="0" borderId="0" xfId="10" applyFont="1" applyBorder="1" applyAlignment="1" applyProtection="1">
      <alignment horizontal="right" vertical="center" wrapText="1"/>
      <protection hidden="1"/>
    </xf>
    <xf numFmtId="0" fontId="9" fillId="0" borderId="36"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3" xfId="10" applyFont="1" applyFill="1" applyBorder="1" applyAlignment="1" applyProtection="1">
      <alignment vertical="center"/>
      <protection hidden="1"/>
    </xf>
    <xf numFmtId="0" fontId="9" fillId="0" borderId="36" xfId="10" applyFont="1" applyFill="1" applyBorder="1" applyAlignment="1" applyProtection="1">
      <alignment horizontal="left" vertical="center" wrapText="1"/>
      <protection hidden="1"/>
    </xf>
    <xf numFmtId="14" fontId="12" fillId="0" borderId="2"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3" xfId="10" applyFont="1" applyFill="1" applyBorder="1" applyAlignment="1" applyProtection="1">
      <alignment horizontal="center" vertical="center"/>
      <protection locked="0" hidden="1"/>
    </xf>
    <xf numFmtId="165" fontId="12" fillId="0" borderId="2" xfId="10" applyNumberFormat="1" applyFont="1" applyFill="1" applyBorder="1" applyAlignment="1" applyProtection="1">
      <alignment horizontal="center" vertical="center"/>
      <protection locked="0" hidden="1"/>
    </xf>
    <xf numFmtId="0" fontId="9" fillId="0" borderId="37" xfId="10" applyFont="1" applyBorder="1" applyAlignment="1"/>
    <xf numFmtId="0" fontId="9" fillId="0" borderId="28" xfId="10" applyFont="1" applyBorder="1" applyAlignment="1"/>
    <xf numFmtId="0" fontId="26" fillId="0" borderId="0" xfId="9" applyFill="1"/>
    <xf numFmtId="0" fontId="12" fillId="0" borderId="2"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2" xfId="9" applyFont="1" applyFill="1" applyBorder="1" applyAlignment="1">
      <alignment horizontal="center" vertical="center"/>
    </xf>
    <xf numFmtId="49" fontId="5" fillId="0" borderId="2" xfId="9" applyNumberFormat="1" applyFont="1" applyFill="1" applyBorder="1" applyAlignment="1">
      <alignment horizontal="center" vertical="center" wrapText="1"/>
    </xf>
    <xf numFmtId="164" fontId="12" fillId="0" borderId="18" xfId="9" applyNumberFormat="1" applyFont="1" applyFill="1" applyBorder="1" applyAlignment="1">
      <alignment horizontal="center" vertical="center"/>
    </xf>
    <xf numFmtId="3" fontId="7" fillId="0" borderId="15" xfId="9" applyNumberFormat="1" applyFont="1" applyFill="1" applyBorder="1" applyAlignment="1" applyProtection="1">
      <alignment vertical="center"/>
      <protection locked="0"/>
    </xf>
    <xf numFmtId="3" fontId="7" fillId="0" borderId="18" xfId="9" applyNumberFormat="1" applyFont="1" applyFill="1" applyBorder="1" applyAlignment="1" applyProtection="1">
      <alignment vertical="center"/>
      <protection locked="0"/>
    </xf>
    <xf numFmtId="3" fontId="7" fillId="0" borderId="15" xfId="9" applyNumberFormat="1" applyFont="1" applyFill="1" applyBorder="1" applyAlignment="1" applyProtection="1">
      <alignment vertical="center"/>
      <protection hidden="1"/>
    </xf>
    <xf numFmtId="3" fontId="7" fillId="0" borderId="18" xfId="9" applyNumberFormat="1" applyFont="1" applyFill="1" applyBorder="1" applyAlignment="1" applyProtection="1">
      <alignment vertical="center"/>
      <protection hidden="1"/>
    </xf>
    <xf numFmtId="164" fontId="12" fillId="0" borderId="22" xfId="9" applyNumberFormat="1" applyFont="1" applyFill="1" applyBorder="1" applyAlignment="1">
      <alignment horizontal="center" vertical="center"/>
    </xf>
    <xf numFmtId="3" fontId="7" fillId="0" borderId="19" xfId="9" applyNumberFormat="1" applyFont="1" applyFill="1" applyBorder="1" applyAlignment="1" applyProtection="1">
      <alignment vertical="center"/>
      <protection hidden="1"/>
    </xf>
    <xf numFmtId="3" fontId="7" fillId="0" borderId="22"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0" fontId="9" fillId="0" borderId="33" xfId="10" applyFont="1" applyBorder="1" applyAlignment="1" applyProtection="1">
      <alignment horizontal="right" vertical="center" wrapText="1"/>
      <protection hidden="1"/>
    </xf>
    <xf numFmtId="0" fontId="9" fillId="0" borderId="0" xfId="10" applyFont="1" applyBorder="1" applyAlignment="1" applyProtection="1">
      <alignment horizontal="right" wrapText="1"/>
      <protection hidden="1"/>
    </xf>
    <xf numFmtId="0" fontId="9" fillId="0" borderId="33" xfId="10" applyFont="1" applyBorder="1" applyAlignment="1" applyProtection="1">
      <alignment horizontal="right" wrapText="1"/>
      <protection hidden="1"/>
    </xf>
    <xf numFmtId="49" fontId="12" fillId="0" borderId="8" xfId="10" applyNumberFormat="1" applyFont="1" applyFill="1" applyBorder="1" applyAlignment="1" applyProtection="1">
      <alignment horizontal="center" vertical="center"/>
      <protection locked="0" hidden="1"/>
    </xf>
    <xf numFmtId="49" fontId="12" fillId="0" borderId="9" xfId="10" applyNumberFormat="1" applyFont="1" applyFill="1" applyBorder="1" applyAlignment="1" applyProtection="1">
      <alignment horizontal="center" vertical="center"/>
      <protection locked="0" hidden="1"/>
    </xf>
    <xf numFmtId="0" fontId="12" fillId="0" borderId="33"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6" xfId="10" applyFont="1" applyFill="1" applyBorder="1" applyAlignment="1" applyProtection="1">
      <alignment horizontal="left" vertical="center" wrapText="1"/>
      <protection hidden="1"/>
    </xf>
    <xf numFmtId="0" fontId="32" fillId="0" borderId="33" xfId="10" applyFont="1" applyBorder="1" applyAlignment="1" applyProtection="1">
      <alignment horizontal="center" vertical="center" wrapText="1"/>
      <protection hidden="1"/>
    </xf>
    <xf numFmtId="0" fontId="32" fillId="0" borderId="0" xfId="10" applyFont="1" applyBorder="1" applyAlignment="1" applyProtection="1">
      <alignment horizontal="center" vertical="center" wrapText="1"/>
      <protection hidden="1"/>
    </xf>
    <xf numFmtId="0" fontId="32" fillId="0" borderId="36" xfId="10" applyFont="1" applyBorder="1" applyAlignment="1" applyProtection="1">
      <alignment horizontal="center" vertical="center" wrapText="1"/>
      <protection hidden="1"/>
    </xf>
    <xf numFmtId="0" fontId="9" fillId="0" borderId="33" xfId="10" applyFont="1" applyBorder="1" applyAlignment="1" applyProtection="1">
      <alignment horizontal="right" vertical="center"/>
      <protection hidden="1"/>
    </xf>
    <xf numFmtId="0" fontId="9" fillId="0" borderId="36" xfId="10" applyFont="1" applyBorder="1" applyAlignment="1" applyProtection="1">
      <alignment horizontal="right"/>
      <protection hidden="1"/>
    </xf>
    <xf numFmtId="0" fontId="7" fillId="0" borderId="33" xfId="10" applyFont="1" applyBorder="1" applyAlignment="1" applyProtection="1">
      <alignment horizontal="right" vertical="center" wrapText="1"/>
      <protection hidden="1"/>
    </xf>
    <xf numFmtId="0" fontId="7" fillId="0" borderId="36" xfId="10" applyFont="1" applyBorder="1" applyAlignment="1" applyProtection="1">
      <alignment horizontal="right" wrapText="1"/>
      <protection hidden="1"/>
    </xf>
    <xf numFmtId="0" fontId="12" fillId="0" borderId="8" xfId="10" applyFont="1" applyFill="1" applyBorder="1" applyAlignment="1" applyProtection="1">
      <alignment horizontal="left" vertical="center"/>
      <protection locked="0" hidden="1"/>
    </xf>
    <xf numFmtId="0" fontId="9" fillId="0" borderId="3" xfId="10" applyFont="1" applyFill="1" applyBorder="1" applyAlignment="1">
      <alignment horizontal="left" vertical="center"/>
    </xf>
    <xf numFmtId="0" fontId="9" fillId="0" borderId="9" xfId="10" applyFont="1" applyFill="1" applyBorder="1" applyAlignment="1">
      <alignment horizontal="left" vertical="center"/>
    </xf>
    <xf numFmtId="1" fontId="12" fillId="0" borderId="8" xfId="10" applyNumberFormat="1" applyFont="1" applyFill="1" applyBorder="1" applyAlignment="1" applyProtection="1">
      <alignment horizontal="center" vertical="center"/>
      <protection locked="0" hidden="1"/>
    </xf>
    <xf numFmtId="1" fontId="12" fillId="0" borderId="9" xfId="10" applyNumberFormat="1" applyFont="1" applyFill="1" applyBorder="1" applyAlignment="1" applyProtection="1">
      <alignment horizontal="center" vertical="center"/>
      <protection locked="0" hidden="1"/>
    </xf>
    <xf numFmtId="0" fontId="30" fillId="0" borderId="8" xfId="11" applyFill="1" applyBorder="1" applyAlignment="1" applyProtection="1">
      <protection locked="0" hidden="1"/>
    </xf>
    <xf numFmtId="0" fontId="12" fillId="0" borderId="3" xfId="10" applyFont="1" applyFill="1" applyBorder="1" applyAlignment="1" applyProtection="1">
      <protection locked="0" hidden="1"/>
    </xf>
    <xf numFmtId="0" fontId="12" fillId="0" borderId="9" xfId="10" applyFont="1" applyFill="1" applyBorder="1" applyAlignment="1" applyProtection="1">
      <protection locked="0" hidden="1"/>
    </xf>
    <xf numFmtId="0" fontId="9" fillId="0" borderId="3" xfId="10" applyFont="1" applyFill="1" applyBorder="1" applyAlignment="1">
      <alignment horizontal="left"/>
    </xf>
    <xf numFmtId="0" fontId="9" fillId="0" borderId="9" xfId="10" applyFont="1" applyFill="1" applyBorder="1" applyAlignment="1">
      <alignment horizontal="left"/>
    </xf>
    <xf numFmtId="0" fontId="9" fillId="0" borderId="0" xfId="10" applyFont="1" applyBorder="1" applyAlignment="1" applyProtection="1">
      <alignment horizontal="right"/>
      <protection hidden="1"/>
    </xf>
    <xf numFmtId="0" fontId="9" fillId="0" borderId="0" xfId="10" applyFont="1" applyBorder="1" applyAlignment="1" applyProtection="1">
      <alignment horizontal="right" vertical="center"/>
      <protection hidden="1"/>
    </xf>
    <xf numFmtId="0" fontId="9" fillId="0" borderId="33"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6" xfId="10" applyFont="1" applyBorder="1" applyAlignment="1">
      <alignment horizontal="center"/>
    </xf>
    <xf numFmtId="0" fontId="12" fillId="0" borderId="8" xfId="10" applyFont="1" applyFill="1" applyBorder="1" applyAlignment="1" applyProtection="1">
      <alignment horizontal="right" vertical="center"/>
      <protection locked="0" hidden="1"/>
    </xf>
    <xf numFmtId="0" fontId="9" fillId="0" borderId="3" xfId="10" applyFont="1" applyFill="1" applyBorder="1" applyAlignment="1"/>
    <xf numFmtId="0" fontId="9" fillId="0" borderId="9" xfId="10" applyFont="1" applyFill="1" applyBorder="1" applyAlignment="1"/>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3" fillId="0" borderId="27" xfId="10" applyFont="1" applyBorder="1" applyAlignment="1"/>
    <xf numFmtId="0" fontId="3" fillId="0" borderId="28"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8" xfId="10" applyFont="1" applyBorder="1" applyAlignment="1" applyProtection="1">
      <alignment horizontal="center"/>
      <protection hidden="1"/>
    </xf>
    <xf numFmtId="0" fontId="12" fillId="0" borderId="3" xfId="10" applyFont="1" applyFill="1" applyBorder="1" applyAlignment="1" applyProtection="1">
      <alignment horizontal="left" vertical="center"/>
      <protection locked="0" hidden="1"/>
    </xf>
    <xf numFmtId="0" fontId="12" fillId="0" borderId="9" xfId="10" applyFont="1" applyFill="1" applyBorder="1" applyAlignment="1" applyProtection="1">
      <alignment horizontal="left" vertical="center"/>
      <protection locked="0" hidden="1"/>
    </xf>
    <xf numFmtId="0" fontId="9" fillId="0" borderId="36" xfId="10" applyFont="1" applyBorder="1" applyAlignment="1" applyProtection="1">
      <alignment horizontal="right" wrapText="1"/>
      <protection hidden="1"/>
    </xf>
    <xf numFmtId="49" fontId="12" fillId="0" borderId="8" xfId="10" applyNumberFormat="1" applyFont="1" applyFill="1" applyBorder="1" applyAlignment="1" applyProtection="1">
      <alignment horizontal="left" vertical="center"/>
      <protection locked="0" hidden="1"/>
    </xf>
    <xf numFmtId="49" fontId="12" fillId="0" borderId="3" xfId="10" applyNumberFormat="1" applyFont="1" applyFill="1" applyBorder="1" applyAlignment="1" applyProtection="1">
      <alignment horizontal="left" vertical="center"/>
      <protection locked="0" hidden="1"/>
    </xf>
    <xf numFmtId="49" fontId="12" fillId="0" borderId="9" xfId="10" applyNumberFormat="1" applyFont="1" applyFill="1" applyBorder="1" applyAlignment="1" applyProtection="1">
      <alignment horizontal="left" vertical="center"/>
      <protection locked="0" hidden="1"/>
    </xf>
    <xf numFmtId="0" fontId="9" fillId="0" borderId="3" xfId="10" applyFont="1" applyFill="1" applyBorder="1" applyAlignment="1" applyProtection="1">
      <alignment horizontal="center" vertical="top"/>
      <protection hidden="1"/>
    </xf>
    <xf numFmtId="0" fontId="9" fillId="0" borderId="3" xfId="10" applyFont="1" applyFill="1" applyBorder="1" applyAlignment="1" applyProtection="1">
      <alignment horizontal="center"/>
      <protection hidden="1"/>
    </xf>
    <xf numFmtId="49" fontId="30" fillId="0" borderId="8" xfId="11" applyNumberFormat="1" applyFill="1" applyBorder="1" applyAlignment="1" applyProtection="1">
      <alignment horizontal="left" vertical="center"/>
      <protection locked="0" hidden="1"/>
    </xf>
    <xf numFmtId="0" fontId="29" fillId="0" borderId="0" xfId="8" applyFont="1" applyBorder="1" applyAlignment="1" applyProtection="1">
      <alignment horizontal="left"/>
      <protection hidden="1"/>
    </xf>
    <xf numFmtId="0" fontId="28" fillId="0" borderId="0" xfId="8" applyFont="1" applyBorder="1" applyAlignment="1"/>
    <xf numFmtId="0" fontId="27" fillId="0" borderId="0" xfId="8" applyFont="1" applyBorder="1" applyAlignment="1" applyProtection="1">
      <alignment horizontal="left"/>
      <protection hidden="1"/>
    </xf>
    <xf numFmtId="0" fontId="25" fillId="0" borderId="0" xfId="8" applyBorder="1" applyAlignment="1"/>
    <xf numFmtId="0" fontId="25" fillId="0" borderId="36" xfId="8" applyBorder="1" applyAlignment="1"/>
    <xf numFmtId="0" fontId="9" fillId="0" borderId="32" xfId="10" applyFont="1" applyBorder="1" applyAlignment="1" applyProtection="1">
      <alignment horizontal="center" vertical="top"/>
      <protection hidden="1"/>
    </xf>
    <xf numFmtId="0" fontId="9" fillId="0" borderId="32" xfId="10" applyFont="1" applyBorder="1" applyAlignment="1">
      <alignment horizontal="center"/>
    </xf>
    <xf numFmtId="0" fontId="9" fillId="0" borderId="31" xfId="10" applyFont="1" applyBorder="1" applyAlignment="1"/>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3" xfId="1" applyFont="1" applyFill="1" applyBorder="1" applyAlignment="1" applyProtection="1">
      <alignment horizontal="center" vertical="top"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2" fillId="0" borderId="6" xfId="1" applyFont="1" applyFill="1" applyBorder="1" applyAlignment="1" applyProtection="1">
      <alignment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12" fillId="0" borderId="6"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wrapText="1"/>
      <protection hidden="1"/>
    </xf>
    <xf numFmtId="0" fontId="12" fillId="0" borderId="8"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5" xfId="1" applyFont="1" applyFill="1" applyBorder="1" applyAlignment="1">
      <alignment vertical="center"/>
    </xf>
    <xf numFmtId="0" fontId="1" fillId="0" borderId="6" xfId="1" applyFont="1" applyFill="1" applyBorder="1" applyAlignment="1">
      <alignment vertical="center"/>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9" fillId="0" borderId="17" xfId="1" applyFont="1" applyFill="1" applyBorder="1" applyAlignment="1">
      <alignment horizontal="left" vertical="center" wrapText="1" indent="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11" xfId="1" applyFont="1" applyFill="1" applyBorder="1" applyAlignment="1">
      <alignment vertical="center"/>
    </xf>
    <xf numFmtId="0" fontId="1" fillId="0" borderId="12" xfId="1" applyFont="1" applyFill="1" applyBorder="1" applyAlignment="1">
      <alignment vertical="center"/>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5" fillId="0" borderId="2"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3" xfId="1" applyFont="1" applyFill="1" applyBorder="1" applyAlignment="1" applyProtection="1">
      <alignment horizontal="left" vertical="center" wrapText="1"/>
      <protection hidden="1"/>
    </xf>
    <xf numFmtId="0" fontId="12" fillId="0" borderId="2" xfId="1" applyFont="1" applyFill="1" applyBorder="1" applyAlignment="1" applyProtection="1">
      <alignment horizontal="center" vertical="center" wrapText="1"/>
      <protection hidden="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12" fillId="0" borderId="17"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9" fillId="0" borderId="25" xfId="1" applyFont="1" applyFill="1" applyBorder="1" applyAlignment="1">
      <alignment horizontal="left" vertical="center" wrapText="1" inden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21" xfId="1" applyFont="1" applyFill="1" applyBorder="1" applyAlignment="1">
      <alignment horizontal="left" vertical="center" wrapText="1" indent="1"/>
    </xf>
    <xf numFmtId="0" fontId="9" fillId="0" borderId="15" xfId="9" applyFont="1" applyFill="1" applyBorder="1" applyAlignment="1">
      <alignment horizontal="left" vertical="center" wrapText="1"/>
    </xf>
    <xf numFmtId="0" fontId="9" fillId="0" borderId="16"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9" fillId="0" borderId="20" xfId="9" applyFont="1" applyFill="1" applyBorder="1" applyAlignment="1">
      <alignment horizontal="left" vertical="center" wrapText="1"/>
    </xf>
    <xf numFmtId="0" fontId="12" fillId="0" borderId="15" xfId="9" applyFont="1" applyFill="1" applyBorder="1" applyAlignment="1">
      <alignment horizontal="left" vertical="center" wrapText="1"/>
    </xf>
    <xf numFmtId="0" fontId="12" fillId="0" borderId="16"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2" fillId="0" borderId="5" xfId="9" applyFont="1" applyFill="1" applyBorder="1" applyAlignment="1">
      <alignment horizontal="left" vertical="center" wrapText="1"/>
    </xf>
    <xf numFmtId="0" fontId="1" fillId="0" borderId="5" xfId="9" applyFont="1" applyFill="1" applyBorder="1" applyAlignment="1">
      <alignment vertical="center" wrapText="1"/>
    </xf>
    <xf numFmtId="0" fontId="1" fillId="0" borderId="6"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3" xfId="9" applyFont="1" applyFill="1" applyBorder="1" applyAlignment="1">
      <alignment horizontal="center" vertical="top" wrapText="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5" fillId="0" borderId="6" xfId="9" applyFont="1" applyFill="1" applyBorder="1" applyAlignment="1" applyProtection="1">
      <alignment vertical="center" wrapText="1"/>
      <protection hidden="1"/>
    </xf>
    <xf numFmtId="0" fontId="12" fillId="0" borderId="2"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2" xfId="1" applyFont="1" applyFill="1" applyBorder="1" applyAlignment="1" applyProtection="1">
      <alignment vertical="center" wrapText="1"/>
      <protection hidden="1"/>
    </xf>
    <xf numFmtId="0" fontId="12" fillId="0" borderId="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 fillId="0" borderId="5" xfId="1" applyFont="1" applyFill="1" applyBorder="1" applyAlignment="1">
      <alignment vertical="center" wrapText="1"/>
    </xf>
    <xf numFmtId="0" fontId="1" fillId="0" borderId="6" xfId="1" applyFont="1" applyFill="1" applyBorder="1" applyAlignment="1">
      <alignment vertical="center" wrapText="1"/>
    </xf>
    <xf numFmtId="0" fontId="1" fillId="0" borderId="16" xfId="1" applyFont="1" applyFill="1" applyBorder="1"/>
    <xf numFmtId="0" fontId="1" fillId="0" borderId="17" xfId="1" applyFont="1" applyFill="1" applyBorder="1"/>
    <xf numFmtId="0" fontId="1" fillId="0" borderId="20" xfId="1" applyFont="1" applyFill="1" applyBorder="1"/>
    <xf numFmtId="0" fontId="1" fillId="0" borderId="21" xfId="1" applyFont="1" applyFill="1" applyBorder="1"/>
    <xf numFmtId="0" fontId="16" fillId="0" borderId="15"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3" xfId="4" applyNumberFormat="1" applyFont="1" applyFill="1" applyBorder="1" applyAlignment="1" applyProtection="1">
      <alignment horizontal="left" vertical="center"/>
      <protection locked="0" hidden="1"/>
    </xf>
    <xf numFmtId="0" fontId="8" fillId="0" borderId="3" xfId="4" applyFont="1" applyFill="1" applyBorder="1" applyAlignment="1">
      <alignment horizontal="left" vertical="center"/>
    </xf>
    <xf numFmtId="0" fontId="19" fillId="0" borderId="2" xfId="1" applyFont="1" applyFill="1" applyBorder="1" applyAlignment="1">
      <alignment horizontal="center" vertical="center" wrapText="1"/>
    </xf>
    <xf numFmtId="49" fontId="20" fillId="0" borderId="2" xfId="1" applyNumberFormat="1" applyFont="1" applyFill="1" applyBorder="1" applyAlignment="1">
      <alignment horizontal="center" vertical="center" wrapText="1"/>
    </xf>
    <xf numFmtId="0" fontId="19" fillId="0" borderId="15" xfId="1" applyFont="1" applyFill="1" applyBorder="1" applyAlignment="1">
      <alignment horizontal="left" vertical="center" wrapText="1"/>
    </xf>
    <xf numFmtId="0" fontId="19" fillId="0" borderId="16"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0" xfId="1" applyFont="1" applyFill="1" applyBorder="1" applyAlignment="1">
      <alignment horizontal="left" vertical="center" wrapText="1"/>
    </xf>
    <xf numFmtId="0" fontId="21" fillId="0" borderId="28" xfId="1" applyFont="1" applyFill="1" applyBorder="1" applyAlignment="1">
      <alignment horizontal="left" vertical="center" wrapText="1"/>
    </xf>
    <xf numFmtId="0" fontId="21" fillId="0" borderId="28" xfId="1" applyFont="1" applyFill="1" applyBorder="1" applyAlignment="1">
      <alignment vertical="center" wrapText="1"/>
    </xf>
    <xf numFmtId="0" fontId="19" fillId="0" borderId="4"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8" fillId="0" borderId="5" xfId="1" applyFont="1" applyFill="1" applyBorder="1" applyAlignment="1">
      <alignment vertical="center" wrapText="1"/>
    </xf>
    <xf numFmtId="0" fontId="8" fillId="0" borderId="6" xfId="1" applyFont="1" applyFill="1" applyBorder="1" applyAlignment="1">
      <alignment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3" fillId="0" borderId="0" xfId="8" applyFont="1" applyAlignment="1"/>
    <xf numFmtId="0" fontId="6" fillId="0" borderId="0" xfId="8" applyFont="1" applyBorder="1" applyAlignment="1">
      <alignment horizontal="justify" vertical="top" wrapText="1"/>
    </xf>
    <xf numFmtId="0" fontId="25" fillId="0" borderId="0" xfId="8" applyAlignment="1"/>
  </cellXfs>
  <cellStyles count="12">
    <cellStyle name="Hyperlink" xfId="11" builtinId="8"/>
    <cellStyle name="Normal" xfId="0" builtinId="0"/>
    <cellStyle name="Normal 2" xfId="1"/>
    <cellStyle name="Normal 3" xfId="2"/>
    <cellStyle name="Normal 3 2" xfId="6"/>
    <cellStyle name="Normal 4" xfId="5"/>
    <cellStyle name="Normal 4 2" xfId="7"/>
    <cellStyle name="Normal 5" xfId="9"/>
    <cellStyle name="Normal_TFI-POD" xfId="1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slav.rastic@vjesnik.hr" TargetMode="External"/><Relationship Id="rId2" Type="http://schemas.openxmlformats.org/officeDocument/2006/relationships/hyperlink" Target="http://www.tiskara.vjesnik.hr/" TargetMode="External"/><Relationship Id="rId1" Type="http://schemas.openxmlformats.org/officeDocument/2006/relationships/hyperlink" Target="mailto:uprava@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3"/>
  <sheetViews>
    <sheetView tabSelected="1" view="pageBreakPreview" zoomScale="110" zoomScaleSheetLayoutView="100" workbookViewId="0">
      <selection activeCell="I25" sqref="I25"/>
    </sheetView>
  </sheetViews>
  <sheetFormatPr defaultColWidth="9.140625" defaultRowHeight="12.75"/>
  <cols>
    <col min="1" max="1" width="9.140625" style="65"/>
    <col min="2" max="2" width="13" style="65" customWidth="1"/>
    <col min="3" max="6" width="9.140625" style="65"/>
    <col min="7" max="7" width="15.140625" style="65" customWidth="1"/>
    <col min="8" max="8" width="19.28515625" style="65" customWidth="1"/>
    <col min="9" max="9" width="14.42578125" style="65" customWidth="1"/>
    <col min="10" max="16384" width="9.140625" style="65"/>
  </cols>
  <sheetData>
    <row r="1" spans="1:12" ht="15.75">
      <c r="A1" s="192" t="s">
        <v>304</v>
      </c>
      <c r="B1" s="193"/>
      <c r="C1" s="193"/>
      <c r="D1" s="139"/>
      <c r="E1" s="139"/>
      <c r="F1" s="139"/>
      <c r="G1" s="139"/>
      <c r="H1" s="139"/>
      <c r="I1" s="138"/>
      <c r="J1" s="66"/>
      <c r="K1" s="66"/>
      <c r="L1" s="66"/>
    </row>
    <row r="2" spans="1:12">
      <c r="A2" s="160" t="s">
        <v>303</v>
      </c>
      <c r="B2" s="161"/>
      <c r="C2" s="161"/>
      <c r="D2" s="162"/>
      <c r="E2" s="137">
        <v>41275</v>
      </c>
      <c r="F2" s="136"/>
      <c r="G2" s="135" t="s">
        <v>227</v>
      </c>
      <c r="H2" s="134">
        <v>41455</v>
      </c>
      <c r="I2" s="133"/>
      <c r="J2" s="66"/>
      <c r="K2" s="66"/>
      <c r="L2" s="66"/>
    </row>
    <row r="3" spans="1:12">
      <c r="A3" s="132"/>
      <c r="B3" s="130"/>
      <c r="C3" s="130"/>
      <c r="D3" s="130"/>
      <c r="E3" s="131"/>
      <c r="F3" s="131"/>
      <c r="G3" s="130"/>
      <c r="H3" s="130"/>
      <c r="I3" s="129"/>
      <c r="J3" s="66"/>
      <c r="K3" s="66"/>
      <c r="L3" s="66"/>
    </row>
    <row r="4" spans="1:12" ht="15">
      <c r="A4" s="163" t="s">
        <v>302</v>
      </c>
      <c r="B4" s="164"/>
      <c r="C4" s="164"/>
      <c r="D4" s="164"/>
      <c r="E4" s="164"/>
      <c r="F4" s="164"/>
      <c r="G4" s="164"/>
      <c r="H4" s="164"/>
      <c r="I4" s="165"/>
      <c r="J4" s="66"/>
      <c r="K4" s="66"/>
      <c r="L4" s="66"/>
    </row>
    <row r="5" spans="1:12">
      <c r="A5" s="74"/>
      <c r="B5" s="73"/>
      <c r="C5" s="73"/>
      <c r="D5" s="73"/>
      <c r="E5" s="128"/>
      <c r="F5" s="127"/>
      <c r="G5" s="126"/>
      <c r="H5" s="125"/>
      <c r="I5" s="124"/>
      <c r="J5" s="66"/>
      <c r="K5" s="66"/>
      <c r="L5" s="66"/>
    </row>
    <row r="6" spans="1:12">
      <c r="A6" s="166" t="s">
        <v>301</v>
      </c>
      <c r="B6" s="167"/>
      <c r="C6" s="158" t="s">
        <v>300</v>
      </c>
      <c r="D6" s="159"/>
      <c r="E6" s="108"/>
      <c r="F6" s="108"/>
      <c r="G6" s="108"/>
      <c r="H6" s="108"/>
      <c r="I6" s="123"/>
      <c r="J6" s="66"/>
      <c r="K6" s="66"/>
      <c r="L6" s="66"/>
    </row>
    <row r="7" spans="1:12">
      <c r="A7" s="89"/>
      <c r="B7" s="88"/>
      <c r="C7" s="73"/>
      <c r="D7" s="73"/>
      <c r="E7" s="108"/>
      <c r="F7" s="108"/>
      <c r="G7" s="108"/>
      <c r="H7" s="108"/>
      <c r="I7" s="123"/>
      <c r="J7" s="66"/>
      <c r="K7" s="66"/>
      <c r="L7" s="66"/>
    </row>
    <row r="8" spans="1:12">
      <c r="A8" s="168" t="s">
        <v>299</v>
      </c>
      <c r="B8" s="169"/>
      <c r="C8" s="158" t="s">
        <v>298</v>
      </c>
      <c r="D8" s="159"/>
      <c r="E8" s="108"/>
      <c r="F8" s="108"/>
      <c r="G8" s="108"/>
      <c r="H8" s="108"/>
      <c r="I8" s="87"/>
      <c r="J8" s="66"/>
      <c r="K8" s="66"/>
      <c r="L8" s="66"/>
    </row>
    <row r="9" spans="1:12">
      <c r="A9" s="122"/>
      <c r="B9" s="121"/>
      <c r="C9" s="72"/>
      <c r="D9" s="96"/>
      <c r="E9" s="73"/>
      <c r="F9" s="73"/>
      <c r="G9" s="73"/>
      <c r="H9" s="73"/>
      <c r="I9" s="87"/>
      <c r="J9" s="66"/>
      <c r="K9" s="66"/>
      <c r="L9" s="66"/>
    </row>
    <row r="10" spans="1:12">
      <c r="A10" s="155" t="s">
        <v>297</v>
      </c>
      <c r="B10" s="156"/>
      <c r="C10" s="158" t="s">
        <v>296</v>
      </c>
      <c r="D10" s="159"/>
      <c r="E10" s="73"/>
      <c r="F10" s="73"/>
      <c r="G10" s="73"/>
      <c r="H10" s="73"/>
      <c r="I10" s="87"/>
      <c r="J10" s="66"/>
      <c r="K10" s="66"/>
      <c r="L10" s="66"/>
    </row>
    <row r="11" spans="1:12">
      <c r="A11" s="157"/>
      <c r="B11" s="156"/>
      <c r="C11" s="73"/>
      <c r="D11" s="73"/>
      <c r="E11" s="73"/>
      <c r="F11" s="73"/>
      <c r="G11" s="73"/>
      <c r="H11" s="73"/>
      <c r="I11" s="87"/>
      <c r="J11" s="66"/>
      <c r="K11" s="66"/>
      <c r="L11" s="66"/>
    </row>
    <row r="12" spans="1:12">
      <c r="A12" s="166" t="s">
        <v>295</v>
      </c>
      <c r="B12" s="167"/>
      <c r="C12" s="170" t="s">
        <v>294</v>
      </c>
      <c r="D12" s="171"/>
      <c r="E12" s="171"/>
      <c r="F12" s="171"/>
      <c r="G12" s="171"/>
      <c r="H12" s="171"/>
      <c r="I12" s="172"/>
      <c r="J12" s="66"/>
      <c r="K12" s="66"/>
      <c r="L12" s="66"/>
    </row>
    <row r="13" spans="1:12">
      <c r="A13" s="89"/>
      <c r="B13" s="88"/>
      <c r="C13" s="90"/>
      <c r="D13" s="73"/>
      <c r="E13" s="73"/>
      <c r="F13" s="73"/>
      <c r="G13" s="73"/>
      <c r="H13" s="73"/>
      <c r="I13" s="87"/>
      <c r="J13" s="66"/>
      <c r="K13" s="66"/>
      <c r="L13" s="66"/>
    </row>
    <row r="14" spans="1:12">
      <c r="A14" s="166" t="s">
        <v>293</v>
      </c>
      <c r="B14" s="167"/>
      <c r="C14" s="173">
        <v>10000</v>
      </c>
      <c r="D14" s="174"/>
      <c r="E14" s="73"/>
      <c r="F14" s="170" t="s">
        <v>286</v>
      </c>
      <c r="G14" s="171"/>
      <c r="H14" s="171"/>
      <c r="I14" s="172"/>
      <c r="J14" s="66"/>
      <c r="K14" s="66"/>
      <c r="L14" s="66"/>
    </row>
    <row r="15" spans="1:12">
      <c r="A15" s="89"/>
      <c r="B15" s="88"/>
      <c r="C15" s="73"/>
      <c r="D15" s="73"/>
      <c r="E15" s="73"/>
      <c r="F15" s="73"/>
      <c r="G15" s="73"/>
      <c r="H15" s="73"/>
      <c r="I15" s="87"/>
      <c r="J15" s="66"/>
      <c r="K15" s="66"/>
      <c r="L15" s="66"/>
    </row>
    <row r="16" spans="1:12">
      <c r="A16" s="166" t="s">
        <v>292</v>
      </c>
      <c r="B16" s="167"/>
      <c r="C16" s="170" t="s">
        <v>291</v>
      </c>
      <c r="D16" s="171"/>
      <c r="E16" s="171"/>
      <c r="F16" s="171"/>
      <c r="G16" s="171"/>
      <c r="H16" s="171"/>
      <c r="I16" s="172"/>
      <c r="J16" s="66"/>
      <c r="K16" s="66"/>
      <c r="L16" s="66"/>
    </row>
    <row r="17" spans="1:12">
      <c r="A17" s="89"/>
      <c r="B17" s="88"/>
      <c r="C17" s="73"/>
      <c r="D17" s="73"/>
      <c r="E17" s="73"/>
      <c r="F17" s="73"/>
      <c r="G17" s="73"/>
      <c r="H17" s="73"/>
      <c r="I17" s="87"/>
      <c r="J17" s="66"/>
      <c r="K17" s="66"/>
      <c r="L17" s="66"/>
    </row>
    <row r="18" spans="1:12">
      <c r="A18" s="166" t="s">
        <v>266</v>
      </c>
      <c r="B18" s="167"/>
      <c r="C18" s="175" t="s">
        <v>290</v>
      </c>
      <c r="D18" s="176"/>
      <c r="E18" s="176"/>
      <c r="F18" s="176"/>
      <c r="G18" s="176"/>
      <c r="H18" s="176"/>
      <c r="I18" s="177"/>
      <c r="J18" s="66"/>
      <c r="K18" s="66"/>
      <c r="L18" s="66"/>
    </row>
    <row r="19" spans="1:12">
      <c r="A19" s="89"/>
      <c r="B19" s="88"/>
      <c r="C19" s="90"/>
      <c r="D19" s="73"/>
      <c r="E19" s="73"/>
      <c r="F19" s="73"/>
      <c r="G19" s="73"/>
      <c r="H19" s="73"/>
      <c r="I19" s="87"/>
      <c r="J19" s="66"/>
      <c r="K19" s="66"/>
      <c r="L19" s="66"/>
    </row>
    <row r="20" spans="1:12">
      <c r="A20" s="166" t="s">
        <v>289</v>
      </c>
      <c r="B20" s="167"/>
      <c r="C20" s="175" t="s">
        <v>288</v>
      </c>
      <c r="D20" s="176"/>
      <c r="E20" s="176"/>
      <c r="F20" s="176"/>
      <c r="G20" s="176"/>
      <c r="H20" s="176"/>
      <c r="I20" s="177"/>
      <c r="J20" s="66"/>
      <c r="K20" s="66"/>
      <c r="L20" s="66"/>
    </row>
    <row r="21" spans="1:12">
      <c r="A21" s="89"/>
      <c r="B21" s="88"/>
      <c r="C21" s="90"/>
      <c r="D21" s="73"/>
      <c r="E21" s="73"/>
      <c r="F21" s="73"/>
      <c r="G21" s="73"/>
      <c r="H21" s="73"/>
      <c r="I21" s="87"/>
      <c r="J21" s="66"/>
      <c r="K21" s="66"/>
      <c r="L21" s="66"/>
    </row>
    <row r="22" spans="1:12">
      <c r="A22" s="166" t="s">
        <v>287</v>
      </c>
      <c r="B22" s="167"/>
      <c r="C22" s="119">
        <v>133</v>
      </c>
      <c r="D22" s="170" t="s">
        <v>286</v>
      </c>
      <c r="E22" s="178"/>
      <c r="F22" s="179"/>
      <c r="G22" s="166"/>
      <c r="H22" s="180"/>
      <c r="I22" s="120"/>
      <c r="J22" s="66"/>
      <c r="K22" s="66"/>
      <c r="L22" s="66"/>
    </row>
    <row r="23" spans="1:12">
      <c r="A23" s="89"/>
      <c r="B23" s="88"/>
      <c r="C23" s="73"/>
      <c r="D23" s="73"/>
      <c r="E23" s="73"/>
      <c r="F23" s="73"/>
      <c r="G23" s="73"/>
      <c r="H23" s="73"/>
      <c r="I23" s="87"/>
      <c r="J23" s="66"/>
      <c r="K23" s="66"/>
      <c r="L23" s="66"/>
    </row>
    <row r="24" spans="1:12">
      <c r="A24" s="166" t="s">
        <v>285</v>
      </c>
      <c r="B24" s="167"/>
      <c r="C24" s="119">
        <v>21</v>
      </c>
      <c r="D24" s="170" t="s">
        <v>284</v>
      </c>
      <c r="E24" s="178"/>
      <c r="F24" s="178"/>
      <c r="G24" s="179"/>
      <c r="H24" s="91" t="s">
        <v>283</v>
      </c>
      <c r="I24" s="118">
        <v>287</v>
      </c>
      <c r="J24" s="66"/>
      <c r="K24" s="66"/>
      <c r="L24" s="66"/>
    </row>
    <row r="25" spans="1:12">
      <c r="A25" s="89"/>
      <c r="B25" s="88"/>
      <c r="C25" s="73"/>
      <c r="D25" s="73"/>
      <c r="E25" s="73"/>
      <c r="F25" s="73"/>
      <c r="G25" s="88"/>
      <c r="H25" s="88" t="s">
        <v>282</v>
      </c>
      <c r="I25" s="117"/>
      <c r="J25" s="66"/>
      <c r="K25" s="66"/>
      <c r="L25" s="66"/>
    </row>
    <row r="26" spans="1:12">
      <c r="A26" s="166" t="s">
        <v>281</v>
      </c>
      <c r="B26" s="167"/>
      <c r="C26" s="116" t="s">
        <v>280</v>
      </c>
      <c r="D26" s="115"/>
      <c r="E26" s="71"/>
      <c r="F26" s="73"/>
      <c r="G26" s="181" t="s">
        <v>279</v>
      </c>
      <c r="H26" s="167"/>
      <c r="I26" s="114" t="s">
        <v>278</v>
      </c>
      <c r="J26" s="66"/>
      <c r="K26" s="66"/>
      <c r="L26" s="66"/>
    </row>
    <row r="27" spans="1:12">
      <c r="A27" s="89"/>
      <c r="B27" s="88"/>
      <c r="C27" s="73"/>
      <c r="D27" s="73"/>
      <c r="E27" s="73"/>
      <c r="F27" s="73"/>
      <c r="G27" s="73"/>
      <c r="H27" s="73"/>
      <c r="I27" s="111"/>
      <c r="J27" s="66"/>
      <c r="K27" s="66"/>
      <c r="L27" s="66"/>
    </row>
    <row r="28" spans="1:12">
      <c r="A28" s="182" t="s">
        <v>277</v>
      </c>
      <c r="B28" s="183"/>
      <c r="C28" s="184"/>
      <c r="D28" s="184"/>
      <c r="E28" s="183" t="s">
        <v>276</v>
      </c>
      <c r="F28" s="185"/>
      <c r="G28" s="185"/>
      <c r="H28" s="184" t="s">
        <v>275</v>
      </c>
      <c r="I28" s="186"/>
      <c r="J28" s="66"/>
      <c r="K28" s="66"/>
      <c r="L28" s="66"/>
    </row>
    <row r="29" spans="1:12">
      <c r="A29" s="113"/>
      <c r="B29" s="71"/>
      <c r="C29" s="71"/>
      <c r="D29" s="96"/>
      <c r="E29" s="73"/>
      <c r="F29" s="73"/>
      <c r="G29" s="73"/>
      <c r="H29" s="112"/>
      <c r="I29" s="111"/>
      <c r="J29" s="66"/>
      <c r="K29" s="66"/>
      <c r="L29" s="66"/>
    </row>
    <row r="30" spans="1:12">
      <c r="A30" s="187"/>
      <c r="B30" s="188"/>
      <c r="C30" s="188"/>
      <c r="D30" s="189"/>
      <c r="E30" s="187"/>
      <c r="F30" s="188"/>
      <c r="G30" s="188"/>
      <c r="H30" s="158"/>
      <c r="I30" s="159"/>
      <c r="J30" s="66"/>
      <c r="K30" s="66"/>
      <c r="L30" s="66"/>
    </row>
    <row r="31" spans="1:12">
      <c r="A31" s="89"/>
      <c r="B31" s="88"/>
      <c r="C31" s="90"/>
      <c r="D31" s="190"/>
      <c r="E31" s="190"/>
      <c r="F31" s="190"/>
      <c r="G31" s="191"/>
      <c r="H31" s="73"/>
      <c r="I31" s="110"/>
      <c r="J31" s="66"/>
      <c r="K31" s="66"/>
      <c r="L31" s="66"/>
    </row>
    <row r="32" spans="1:12">
      <c r="A32" s="187"/>
      <c r="B32" s="188"/>
      <c r="C32" s="188"/>
      <c r="D32" s="189"/>
      <c r="E32" s="187"/>
      <c r="F32" s="188"/>
      <c r="G32" s="188"/>
      <c r="H32" s="158"/>
      <c r="I32" s="159"/>
      <c r="J32" s="66"/>
      <c r="K32" s="66"/>
      <c r="L32" s="66"/>
    </row>
    <row r="33" spans="1:12">
      <c r="A33" s="89"/>
      <c r="B33" s="88"/>
      <c r="C33" s="90"/>
      <c r="D33" s="109"/>
      <c r="E33" s="109"/>
      <c r="F33" s="109"/>
      <c r="G33" s="108"/>
      <c r="H33" s="73"/>
      <c r="I33" s="107"/>
      <c r="J33" s="66"/>
      <c r="K33" s="66"/>
      <c r="L33" s="66"/>
    </row>
    <row r="34" spans="1:12">
      <c r="A34" s="187"/>
      <c r="B34" s="188"/>
      <c r="C34" s="188"/>
      <c r="D34" s="189"/>
      <c r="E34" s="187"/>
      <c r="F34" s="188"/>
      <c r="G34" s="188"/>
      <c r="H34" s="158"/>
      <c r="I34" s="159"/>
      <c r="J34" s="66"/>
      <c r="K34" s="66"/>
      <c r="L34" s="66"/>
    </row>
    <row r="35" spans="1:12">
      <c r="A35" s="89"/>
      <c r="B35" s="88"/>
      <c r="C35" s="90"/>
      <c r="D35" s="109"/>
      <c r="E35" s="109"/>
      <c r="F35" s="109"/>
      <c r="G35" s="108"/>
      <c r="H35" s="73"/>
      <c r="I35" s="107"/>
      <c r="J35" s="66"/>
      <c r="K35" s="66"/>
      <c r="L35" s="66"/>
    </row>
    <row r="36" spans="1:12">
      <c r="A36" s="187"/>
      <c r="B36" s="188"/>
      <c r="C36" s="188"/>
      <c r="D36" s="189"/>
      <c r="E36" s="187"/>
      <c r="F36" s="188"/>
      <c r="G36" s="188"/>
      <c r="H36" s="158"/>
      <c r="I36" s="159"/>
      <c r="J36" s="66"/>
      <c r="K36" s="66"/>
      <c r="L36" s="66"/>
    </row>
    <row r="37" spans="1:12">
      <c r="A37" s="95"/>
      <c r="B37" s="94"/>
      <c r="C37" s="195"/>
      <c r="D37" s="196"/>
      <c r="E37" s="73"/>
      <c r="F37" s="195"/>
      <c r="G37" s="196"/>
      <c r="H37" s="73"/>
      <c r="I37" s="87"/>
      <c r="J37" s="66"/>
      <c r="K37" s="66"/>
      <c r="L37" s="66"/>
    </row>
    <row r="38" spans="1:12">
      <c r="A38" s="187"/>
      <c r="B38" s="188"/>
      <c r="C38" s="188"/>
      <c r="D38" s="189"/>
      <c r="E38" s="187"/>
      <c r="F38" s="188"/>
      <c r="G38" s="188"/>
      <c r="H38" s="158"/>
      <c r="I38" s="159"/>
      <c r="J38" s="66"/>
      <c r="K38" s="66"/>
      <c r="L38" s="66"/>
    </row>
    <row r="39" spans="1:12">
      <c r="A39" s="95"/>
      <c r="B39" s="94"/>
      <c r="C39" s="101"/>
      <c r="D39" s="100"/>
      <c r="E39" s="73"/>
      <c r="F39" s="101"/>
      <c r="G39" s="100"/>
      <c r="H39" s="73"/>
      <c r="I39" s="87"/>
      <c r="J39" s="66"/>
      <c r="K39" s="66"/>
      <c r="L39" s="66"/>
    </row>
    <row r="40" spans="1:12">
      <c r="A40" s="187"/>
      <c r="B40" s="188"/>
      <c r="C40" s="188"/>
      <c r="D40" s="189"/>
      <c r="E40" s="187"/>
      <c r="F40" s="188"/>
      <c r="G40" s="188"/>
      <c r="H40" s="158"/>
      <c r="I40" s="159"/>
      <c r="J40" s="66"/>
      <c r="K40" s="66"/>
      <c r="L40" s="66"/>
    </row>
    <row r="41" spans="1:12">
      <c r="A41" s="106"/>
      <c r="B41" s="71"/>
      <c r="C41" s="71"/>
      <c r="D41" s="71"/>
      <c r="E41" s="105"/>
      <c r="F41" s="104"/>
      <c r="G41" s="104"/>
      <c r="H41" s="103"/>
      <c r="I41" s="102"/>
      <c r="J41" s="66"/>
      <c r="K41" s="66"/>
      <c r="L41" s="66"/>
    </row>
    <row r="42" spans="1:12">
      <c r="A42" s="95"/>
      <c r="B42" s="94"/>
      <c r="C42" s="101"/>
      <c r="D42" s="100"/>
      <c r="E42" s="73"/>
      <c r="F42" s="101"/>
      <c r="G42" s="100"/>
      <c r="H42" s="73"/>
      <c r="I42" s="87"/>
      <c r="J42" s="66"/>
      <c r="K42" s="66"/>
      <c r="L42" s="66"/>
    </row>
    <row r="43" spans="1:12">
      <c r="A43" s="99"/>
      <c r="B43" s="98"/>
      <c r="C43" s="98"/>
      <c r="D43" s="72"/>
      <c r="E43" s="72"/>
      <c r="F43" s="98"/>
      <c r="G43" s="72"/>
      <c r="H43" s="72"/>
      <c r="I43" s="97"/>
      <c r="J43" s="66"/>
      <c r="K43" s="66"/>
      <c r="L43" s="66"/>
    </row>
    <row r="44" spans="1:12">
      <c r="A44" s="155" t="s">
        <v>274</v>
      </c>
      <c r="B44" s="200"/>
      <c r="C44" s="158"/>
      <c r="D44" s="159"/>
      <c r="E44" s="96"/>
      <c r="F44" s="170"/>
      <c r="G44" s="188"/>
      <c r="H44" s="188"/>
      <c r="I44" s="189"/>
      <c r="J44" s="66"/>
      <c r="K44" s="66"/>
      <c r="L44" s="66"/>
    </row>
    <row r="45" spans="1:12">
      <c r="A45" s="95"/>
      <c r="B45" s="94"/>
      <c r="C45" s="195"/>
      <c r="D45" s="196"/>
      <c r="E45" s="73"/>
      <c r="F45" s="195"/>
      <c r="G45" s="197"/>
      <c r="H45" s="93"/>
      <c r="I45" s="92"/>
      <c r="J45" s="66"/>
      <c r="K45" s="66"/>
      <c r="L45" s="66"/>
    </row>
    <row r="46" spans="1:12">
      <c r="A46" s="155" t="s">
        <v>273</v>
      </c>
      <c r="B46" s="200"/>
      <c r="C46" s="170" t="s">
        <v>272</v>
      </c>
      <c r="D46" s="198"/>
      <c r="E46" s="198"/>
      <c r="F46" s="198"/>
      <c r="G46" s="198"/>
      <c r="H46" s="198"/>
      <c r="I46" s="199"/>
      <c r="J46" s="66"/>
      <c r="K46" s="66"/>
      <c r="L46" s="66"/>
    </row>
    <row r="47" spans="1:12">
      <c r="A47" s="89"/>
      <c r="B47" s="88"/>
      <c r="C47" s="90" t="s">
        <v>271</v>
      </c>
      <c r="D47" s="73"/>
      <c r="E47" s="73"/>
      <c r="F47" s="73"/>
      <c r="G47" s="73"/>
      <c r="H47" s="73"/>
      <c r="I47" s="87"/>
      <c r="J47" s="66"/>
      <c r="K47" s="66"/>
      <c r="L47" s="66"/>
    </row>
    <row r="48" spans="1:12">
      <c r="A48" s="155" t="s">
        <v>270</v>
      </c>
      <c r="B48" s="200"/>
      <c r="C48" s="201" t="s">
        <v>269</v>
      </c>
      <c r="D48" s="202"/>
      <c r="E48" s="203"/>
      <c r="F48" s="73"/>
      <c r="G48" s="91" t="s">
        <v>268</v>
      </c>
      <c r="H48" s="201" t="s">
        <v>267</v>
      </c>
      <c r="I48" s="203"/>
      <c r="J48" s="66"/>
      <c r="K48" s="66"/>
      <c r="L48" s="66"/>
    </row>
    <row r="49" spans="1:12">
      <c r="A49" s="89"/>
      <c r="B49" s="88"/>
      <c r="C49" s="90"/>
      <c r="D49" s="73"/>
      <c r="E49" s="73"/>
      <c r="F49" s="73"/>
      <c r="G49" s="73"/>
      <c r="H49" s="73"/>
      <c r="I49" s="87"/>
      <c r="J49" s="66"/>
      <c r="K49" s="66"/>
      <c r="L49" s="66"/>
    </row>
    <row r="50" spans="1:12">
      <c r="A50" s="155" t="s">
        <v>266</v>
      </c>
      <c r="B50" s="200"/>
      <c r="C50" s="206" t="s">
        <v>265</v>
      </c>
      <c r="D50" s="202"/>
      <c r="E50" s="202"/>
      <c r="F50" s="202"/>
      <c r="G50" s="202"/>
      <c r="H50" s="202"/>
      <c r="I50" s="203"/>
      <c r="J50" s="66"/>
      <c r="K50" s="66"/>
      <c r="L50" s="66"/>
    </row>
    <row r="51" spans="1:12">
      <c r="A51" s="89"/>
      <c r="B51" s="88"/>
      <c r="C51" s="73"/>
      <c r="D51" s="73"/>
      <c r="E51" s="73"/>
      <c r="F51" s="73"/>
      <c r="G51" s="73"/>
      <c r="H51" s="73"/>
      <c r="I51" s="87"/>
      <c r="J51" s="66"/>
      <c r="K51" s="66"/>
      <c r="L51" s="66"/>
    </row>
    <row r="52" spans="1:12">
      <c r="A52" s="166" t="s">
        <v>264</v>
      </c>
      <c r="B52" s="167"/>
      <c r="C52" s="201" t="s">
        <v>340</v>
      </c>
      <c r="D52" s="202"/>
      <c r="E52" s="202"/>
      <c r="F52" s="202"/>
      <c r="G52" s="202"/>
      <c r="H52" s="202"/>
      <c r="I52" s="172"/>
      <c r="J52" s="66"/>
      <c r="K52" s="66"/>
      <c r="L52" s="66"/>
    </row>
    <row r="53" spans="1:12">
      <c r="A53" s="82"/>
      <c r="B53" s="72"/>
      <c r="C53" s="194" t="s">
        <v>263</v>
      </c>
      <c r="D53" s="194"/>
      <c r="E53" s="194"/>
      <c r="F53" s="194"/>
      <c r="G53" s="194"/>
      <c r="H53" s="194"/>
      <c r="I53" s="85"/>
      <c r="J53" s="66"/>
      <c r="K53" s="66"/>
      <c r="L53" s="66"/>
    </row>
    <row r="54" spans="1:12">
      <c r="A54" s="82"/>
      <c r="B54" s="72"/>
      <c r="C54" s="86"/>
      <c r="D54" s="86"/>
      <c r="E54" s="86"/>
      <c r="F54" s="86"/>
      <c r="G54" s="86"/>
      <c r="H54" s="86"/>
      <c r="I54" s="85"/>
      <c r="J54" s="66"/>
      <c r="K54" s="66"/>
      <c r="L54" s="66"/>
    </row>
    <row r="55" spans="1:12">
      <c r="A55" s="82"/>
      <c r="B55" s="207" t="s">
        <v>262</v>
      </c>
      <c r="C55" s="208"/>
      <c r="D55" s="208"/>
      <c r="E55" s="208"/>
      <c r="F55" s="84"/>
      <c r="G55" s="84"/>
      <c r="H55" s="84"/>
      <c r="I55" s="83"/>
      <c r="J55" s="66"/>
      <c r="K55" s="66"/>
      <c r="L55" s="66"/>
    </row>
    <row r="56" spans="1:12">
      <c r="A56" s="82"/>
      <c r="B56" s="209" t="s">
        <v>261</v>
      </c>
      <c r="C56" s="210"/>
      <c r="D56" s="210"/>
      <c r="E56" s="210"/>
      <c r="F56" s="210"/>
      <c r="G56" s="210"/>
      <c r="H56" s="210"/>
      <c r="I56" s="211"/>
      <c r="J56" s="66"/>
      <c r="K56" s="66"/>
      <c r="L56" s="66"/>
    </row>
    <row r="57" spans="1:12">
      <c r="A57" s="82"/>
      <c r="B57" s="209" t="s">
        <v>260</v>
      </c>
      <c r="C57" s="210"/>
      <c r="D57" s="210"/>
      <c r="E57" s="210"/>
      <c r="F57" s="210"/>
      <c r="G57" s="210"/>
      <c r="H57" s="210"/>
      <c r="I57" s="83"/>
      <c r="J57" s="66"/>
      <c r="K57" s="66"/>
      <c r="L57" s="66"/>
    </row>
    <row r="58" spans="1:12">
      <c r="A58" s="82"/>
      <c r="B58" s="209" t="s">
        <v>259</v>
      </c>
      <c r="C58" s="210"/>
      <c r="D58" s="210"/>
      <c r="E58" s="210"/>
      <c r="F58" s="210"/>
      <c r="G58" s="210"/>
      <c r="H58" s="210"/>
      <c r="I58" s="211"/>
      <c r="J58" s="66"/>
      <c r="K58" s="66"/>
      <c r="L58" s="66"/>
    </row>
    <row r="59" spans="1:12">
      <c r="A59" s="82"/>
      <c r="B59" s="209" t="s">
        <v>258</v>
      </c>
      <c r="C59" s="210"/>
      <c r="D59" s="210"/>
      <c r="E59" s="210"/>
      <c r="F59" s="210"/>
      <c r="G59" s="210"/>
      <c r="H59" s="210"/>
      <c r="I59" s="211"/>
      <c r="J59" s="66"/>
      <c r="K59" s="66"/>
      <c r="L59" s="66"/>
    </row>
    <row r="60" spans="1:12">
      <c r="A60" s="82"/>
      <c r="B60" s="81"/>
      <c r="C60" s="80"/>
      <c r="D60" s="80"/>
      <c r="E60" s="80"/>
      <c r="F60" s="80"/>
      <c r="G60" s="80"/>
      <c r="H60" s="80"/>
      <c r="I60" s="79"/>
      <c r="J60" s="66"/>
      <c r="K60" s="66"/>
      <c r="L60" s="66"/>
    </row>
    <row r="61" spans="1:12" ht="13.5" thickBot="1">
      <c r="A61" s="78" t="s">
        <v>257</v>
      </c>
      <c r="B61" s="73"/>
      <c r="C61" s="73"/>
      <c r="D61" s="73"/>
      <c r="E61" s="73"/>
      <c r="F61" s="73"/>
      <c r="G61" s="77"/>
      <c r="H61" s="76"/>
      <c r="I61" s="75"/>
      <c r="J61" s="66"/>
      <c r="K61" s="66"/>
      <c r="L61" s="66"/>
    </row>
    <row r="62" spans="1:12">
      <c r="A62" s="74"/>
      <c r="B62" s="73"/>
      <c r="C62" s="73"/>
      <c r="D62" s="73"/>
      <c r="E62" s="72" t="s">
        <v>256</v>
      </c>
      <c r="F62" s="71"/>
      <c r="G62" s="212" t="s">
        <v>255</v>
      </c>
      <c r="H62" s="213"/>
      <c r="I62" s="214"/>
      <c r="J62" s="66"/>
      <c r="K62" s="66"/>
      <c r="L62" s="66"/>
    </row>
    <row r="63" spans="1:12">
      <c r="A63" s="70"/>
      <c r="B63" s="69"/>
      <c r="C63" s="68"/>
      <c r="D63" s="68"/>
      <c r="E63" s="68"/>
      <c r="F63" s="68"/>
      <c r="G63" s="204"/>
      <c r="H63" s="205"/>
      <c r="I63" s="67"/>
      <c r="J63" s="66"/>
      <c r="K63" s="66"/>
      <c r="L63" s="66"/>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A22:B22"/>
    <mergeCell ref="D22:F22"/>
    <mergeCell ref="G22:H22"/>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8"/>
  <dimension ref="A1:K121"/>
  <sheetViews>
    <sheetView view="pageBreakPreview" topLeftCell="A55" zoomScale="130" zoomScaleSheetLayoutView="130" workbookViewId="0">
      <selection activeCell="N113" sqref="N113"/>
    </sheetView>
  </sheetViews>
  <sheetFormatPr defaultRowHeight="12.75"/>
  <cols>
    <col min="1" max="9" width="9.140625" style="1"/>
    <col min="10" max="10" width="10.42578125" style="1" customWidth="1"/>
    <col min="11" max="11" width="10" style="1" customWidth="1"/>
    <col min="12"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c r="A1" s="224" t="s">
        <v>6</v>
      </c>
      <c r="B1" s="224"/>
      <c r="C1" s="224"/>
      <c r="D1" s="224"/>
      <c r="E1" s="224"/>
      <c r="F1" s="224"/>
      <c r="G1" s="224"/>
      <c r="H1" s="224"/>
      <c r="I1" s="224"/>
      <c r="J1" s="224"/>
      <c r="K1" s="224"/>
    </row>
    <row r="2" spans="1:11" ht="12.75" customHeight="1">
      <c r="A2" s="225" t="s">
        <v>341</v>
      </c>
      <c r="B2" s="225"/>
      <c r="C2" s="225"/>
      <c r="D2" s="225"/>
      <c r="E2" s="225"/>
      <c r="F2" s="225"/>
      <c r="G2" s="225"/>
      <c r="H2" s="225"/>
      <c r="I2" s="225"/>
      <c r="J2" s="225"/>
      <c r="K2" s="225"/>
    </row>
    <row r="3" spans="1:11">
      <c r="A3" s="226" t="s">
        <v>7</v>
      </c>
      <c r="B3" s="227"/>
      <c r="C3" s="227"/>
      <c r="D3" s="227"/>
      <c r="E3" s="227"/>
      <c r="F3" s="227"/>
      <c r="G3" s="227"/>
      <c r="H3" s="227"/>
      <c r="I3" s="227"/>
      <c r="J3" s="227"/>
      <c r="K3" s="228"/>
    </row>
    <row r="4" spans="1:11" ht="22.5">
      <c r="A4" s="229" t="s">
        <v>2</v>
      </c>
      <c r="B4" s="230"/>
      <c r="C4" s="230"/>
      <c r="D4" s="230"/>
      <c r="E4" s="230"/>
      <c r="F4" s="230"/>
      <c r="G4" s="230"/>
      <c r="H4" s="231"/>
      <c r="I4" s="2" t="s">
        <v>8</v>
      </c>
      <c r="J4" s="3" t="s">
        <v>9</v>
      </c>
      <c r="K4" s="4" t="s">
        <v>10</v>
      </c>
    </row>
    <row r="5" spans="1:11">
      <c r="A5" s="232">
        <v>1</v>
      </c>
      <c r="B5" s="232"/>
      <c r="C5" s="232"/>
      <c r="D5" s="232"/>
      <c r="E5" s="232"/>
      <c r="F5" s="232"/>
      <c r="G5" s="232"/>
      <c r="H5" s="232"/>
      <c r="I5" s="5">
        <v>2</v>
      </c>
      <c r="J5" s="6">
        <v>3</v>
      </c>
      <c r="K5" s="6">
        <v>4</v>
      </c>
    </row>
    <row r="6" spans="1:11">
      <c r="A6" s="233"/>
      <c r="B6" s="234"/>
      <c r="C6" s="234"/>
      <c r="D6" s="234"/>
      <c r="E6" s="234"/>
      <c r="F6" s="234"/>
      <c r="G6" s="234"/>
      <c r="H6" s="234"/>
      <c r="I6" s="234"/>
      <c r="J6" s="234"/>
      <c r="K6" s="235"/>
    </row>
    <row r="7" spans="1:11">
      <c r="A7" s="215" t="s">
        <v>11</v>
      </c>
      <c r="B7" s="216"/>
      <c r="C7" s="216"/>
      <c r="D7" s="216"/>
      <c r="E7" s="216"/>
      <c r="F7" s="216"/>
      <c r="G7" s="216"/>
      <c r="H7" s="217"/>
      <c r="I7" s="7">
        <v>1</v>
      </c>
      <c r="J7" s="8"/>
      <c r="K7" s="8"/>
    </row>
    <row r="8" spans="1:11">
      <c r="A8" s="218" t="s">
        <v>12</v>
      </c>
      <c r="B8" s="219"/>
      <c r="C8" s="219"/>
      <c r="D8" s="219"/>
      <c r="E8" s="219"/>
      <c r="F8" s="219"/>
      <c r="G8" s="219"/>
      <c r="H8" s="220"/>
      <c r="I8" s="9">
        <v>2</v>
      </c>
      <c r="J8" s="11">
        <f>J9+J16+J26+J35+J39</f>
        <v>84365241.829999998</v>
      </c>
      <c r="K8" s="11">
        <f>K9+K16+K26+K35+K39</f>
        <v>28631624.669999998</v>
      </c>
    </row>
    <row r="9" spans="1:11">
      <c r="A9" s="221" t="s">
        <v>13</v>
      </c>
      <c r="B9" s="222"/>
      <c r="C9" s="222"/>
      <c r="D9" s="222"/>
      <c r="E9" s="222"/>
      <c r="F9" s="222"/>
      <c r="G9" s="222"/>
      <c r="H9" s="223"/>
      <c r="I9" s="9">
        <v>3</v>
      </c>
      <c r="J9" s="11">
        <f>SUM(J10:J15)</f>
        <v>120438.38</v>
      </c>
      <c r="K9" s="11">
        <f>SUM(K10:K15)</f>
        <v>246201.68</v>
      </c>
    </row>
    <row r="10" spans="1:11">
      <c r="A10" s="221" t="s">
        <v>14</v>
      </c>
      <c r="B10" s="222"/>
      <c r="C10" s="222"/>
      <c r="D10" s="222"/>
      <c r="E10" s="222"/>
      <c r="F10" s="222"/>
      <c r="G10" s="222"/>
      <c r="H10" s="223"/>
      <c r="I10" s="9">
        <v>4</v>
      </c>
      <c r="J10" s="11"/>
      <c r="K10" s="11"/>
    </row>
    <row r="11" spans="1:11">
      <c r="A11" s="221" t="s">
        <v>15</v>
      </c>
      <c r="B11" s="222"/>
      <c r="C11" s="222"/>
      <c r="D11" s="222"/>
      <c r="E11" s="222"/>
      <c r="F11" s="222"/>
      <c r="G11" s="222"/>
      <c r="H11" s="223"/>
      <c r="I11" s="9">
        <v>5</v>
      </c>
      <c r="J11" s="11">
        <v>120438.38</v>
      </c>
      <c r="K11" s="11">
        <v>93675.14</v>
      </c>
    </row>
    <row r="12" spans="1:11">
      <c r="A12" s="221" t="s">
        <v>16</v>
      </c>
      <c r="B12" s="222"/>
      <c r="C12" s="222"/>
      <c r="D12" s="222"/>
      <c r="E12" s="222"/>
      <c r="F12" s="222"/>
      <c r="G12" s="222"/>
      <c r="H12" s="223"/>
      <c r="I12" s="9">
        <v>6</v>
      </c>
      <c r="J12" s="11">
        <v>0</v>
      </c>
      <c r="K12" s="11">
        <v>0</v>
      </c>
    </row>
    <row r="13" spans="1:11">
      <c r="A13" s="221" t="s">
        <v>17</v>
      </c>
      <c r="B13" s="222"/>
      <c r="C13" s="222"/>
      <c r="D13" s="222"/>
      <c r="E13" s="222"/>
      <c r="F13" s="222"/>
      <c r="G13" s="222"/>
      <c r="H13" s="223"/>
      <c r="I13" s="9">
        <v>7</v>
      </c>
      <c r="J13" s="11"/>
      <c r="K13" s="11">
        <v>0</v>
      </c>
    </row>
    <row r="14" spans="1:11">
      <c r="A14" s="221" t="s">
        <v>18</v>
      </c>
      <c r="B14" s="222"/>
      <c r="C14" s="222"/>
      <c r="D14" s="222"/>
      <c r="E14" s="222"/>
      <c r="F14" s="222"/>
      <c r="G14" s="222"/>
      <c r="H14" s="223"/>
      <c r="I14" s="9">
        <v>8</v>
      </c>
      <c r="J14" s="11">
        <v>0</v>
      </c>
      <c r="K14" s="11">
        <v>152526.54</v>
      </c>
    </row>
    <row r="15" spans="1:11">
      <c r="A15" s="221" t="s">
        <v>19</v>
      </c>
      <c r="B15" s="222"/>
      <c r="C15" s="222"/>
      <c r="D15" s="222"/>
      <c r="E15" s="222"/>
      <c r="F15" s="222"/>
      <c r="G15" s="222"/>
      <c r="H15" s="223"/>
      <c r="I15" s="9">
        <v>9</v>
      </c>
      <c r="J15" s="11"/>
      <c r="K15" s="11"/>
    </row>
    <row r="16" spans="1:11">
      <c r="A16" s="221" t="s">
        <v>20</v>
      </c>
      <c r="B16" s="222"/>
      <c r="C16" s="222"/>
      <c r="D16" s="222"/>
      <c r="E16" s="222"/>
      <c r="F16" s="222"/>
      <c r="G16" s="222"/>
      <c r="H16" s="223"/>
      <c r="I16" s="9">
        <v>10</v>
      </c>
      <c r="J16" s="11">
        <f>SUM(J17:J25)</f>
        <v>83278943.829999998</v>
      </c>
      <c r="K16" s="11">
        <f>SUM(K17:K25)</f>
        <v>27675581.969999999</v>
      </c>
    </row>
    <row r="17" spans="1:11">
      <c r="A17" s="221" t="s">
        <v>21</v>
      </c>
      <c r="B17" s="222"/>
      <c r="C17" s="222"/>
      <c r="D17" s="222"/>
      <c r="E17" s="222"/>
      <c r="F17" s="222"/>
      <c r="G17" s="222"/>
      <c r="H17" s="223"/>
      <c r="I17" s="9">
        <v>11</v>
      </c>
      <c r="J17" s="11">
        <v>603830.74</v>
      </c>
      <c r="K17" s="11">
        <v>0</v>
      </c>
    </row>
    <row r="18" spans="1:11">
      <c r="A18" s="221" t="s">
        <v>22</v>
      </c>
      <c r="B18" s="222"/>
      <c r="C18" s="222"/>
      <c r="D18" s="222"/>
      <c r="E18" s="222"/>
      <c r="F18" s="222"/>
      <c r="G18" s="222"/>
      <c r="H18" s="223"/>
      <c r="I18" s="9">
        <v>12</v>
      </c>
      <c r="J18" s="11">
        <v>47343993.68</v>
      </c>
      <c r="K18" s="11">
        <v>400054.2</v>
      </c>
    </row>
    <row r="19" spans="1:11">
      <c r="A19" s="221" t="s">
        <v>23</v>
      </c>
      <c r="B19" s="222"/>
      <c r="C19" s="222"/>
      <c r="D19" s="222"/>
      <c r="E19" s="222"/>
      <c r="F19" s="222"/>
      <c r="G19" s="222"/>
      <c r="H19" s="223"/>
      <c r="I19" s="9">
        <v>13</v>
      </c>
      <c r="J19" s="11">
        <v>33622231.670000002</v>
      </c>
      <c r="K19" s="11">
        <v>26093659.699999999</v>
      </c>
    </row>
    <row r="20" spans="1:11">
      <c r="A20" s="221" t="s">
        <v>24</v>
      </c>
      <c r="B20" s="222"/>
      <c r="C20" s="222"/>
      <c r="D20" s="222"/>
      <c r="E20" s="222"/>
      <c r="F20" s="222"/>
      <c r="G20" s="222"/>
      <c r="H20" s="223"/>
      <c r="I20" s="9">
        <v>14</v>
      </c>
      <c r="J20" s="11">
        <v>608502.25</v>
      </c>
      <c r="K20" s="11">
        <v>395975.39</v>
      </c>
    </row>
    <row r="21" spans="1:11">
      <c r="A21" s="221" t="s">
        <v>25</v>
      </c>
      <c r="B21" s="222"/>
      <c r="C21" s="222"/>
      <c r="D21" s="222"/>
      <c r="E21" s="222"/>
      <c r="F21" s="222"/>
      <c r="G21" s="222"/>
      <c r="H21" s="223"/>
      <c r="I21" s="9">
        <v>15</v>
      </c>
      <c r="J21" s="11"/>
      <c r="K21" s="11"/>
    </row>
    <row r="22" spans="1:11">
      <c r="A22" s="221" t="s">
        <v>26</v>
      </c>
      <c r="B22" s="222"/>
      <c r="C22" s="222"/>
      <c r="D22" s="222"/>
      <c r="E22" s="222"/>
      <c r="F22" s="222"/>
      <c r="G22" s="222"/>
      <c r="H22" s="223"/>
      <c r="I22" s="9">
        <v>16</v>
      </c>
      <c r="J22" s="11">
        <v>0</v>
      </c>
      <c r="K22" s="11">
        <v>0</v>
      </c>
    </row>
    <row r="23" spans="1:11">
      <c r="A23" s="221" t="s">
        <v>27</v>
      </c>
      <c r="B23" s="222"/>
      <c r="C23" s="222"/>
      <c r="D23" s="222"/>
      <c r="E23" s="222"/>
      <c r="F23" s="222"/>
      <c r="G23" s="222"/>
      <c r="H23" s="223"/>
      <c r="I23" s="9">
        <v>17</v>
      </c>
      <c r="J23" s="11">
        <v>0</v>
      </c>
      <c r="K23" s="11">
        <v>0</v>
      </c>
    </row>
    <row r="24" spans="1:11">
      <c r="A24" s="221" t="s">
        <v>28</v>
      </c>
      <c r="B24" s="222"/>
      <c r="C24" s="222"/>
      <c r="D24" s="222"/>
      <c r="E24" s="222"/>
      <c r="F24" s="222"/>
      <c r="G24" s="222"/>
      <c r="H24" s="223"/>
      <c r="I24" s="9">
        <v>18</v>
      </c>
      <c r="J24" s="11">
        <v>1100385.49</v>
      </c>
      <c r="K24" s="11">
        <v>785892.68</v>
      </c>
    </row>
    <row r="25" spans="1:11">
      <c r="A25" s="221" t="s">
        <v>29</v>
      </c>
      <c r="B25" s="222"/>
      <c r="C25" s="222"/>
      <c r="D25" s="222"/>
      <c r="E25" s="222"/>
      <c r="F25" s="222"/>
      <c r="G25" s="222"/>
      <c r="H25" s="223"/>
      <c r="I25" s="9">
        <v>19</v>
      </c>
      <c r="J25" s="11">
        <v>0</v>
      </c>
      <c r="K25" s="11">
        <v>0</v>
      </c>
    </row>
    <row r="26" spans="1:11">
      <c r="A26" s="221" t="s">
        <v>30</v>
      </c>
      <c r="B26" s="222"/>
      <c r="C26" s="222"/>
      <c r="D26" s="222"/>
      <c r="E26" s="222"/>
      <c r="F26" s="222"/>
      <c r="G26" s="222"/>
      <c r="H26" s="223"/>
      <c r="I26" s="9">
        <v>20</v>
      </c>
      <c r="J26" s="11">
        <f>SUM(J27:J34)</f>
        <v>945926.89</v>
      </c>
      <c r="K26" s="11">
        <f>SUM(K27:K34)</f>
        <v>691324.41</v>
      </c>
    </row>
    <row r="27" spans="1:11">
      <c r="A27" s="221" t="s">
        <v>31</v>
      </c>
      <c r="B27" s="222"/>
      <c r="C27" s="222"/>
      <c r="D27" s="222"/>
      <c r="E27" s="222"/>
      <c r="F27" s="222"/>
      <c r="G27" s="222"/>
      <c r="H27" s="223"/>
      <c r="I27" s="9">
        <v>21</v>
      </c>
      <c r="J27" s="11">
        <v>0</v>
      </c>
      <c r="K27" s="11">
        <v>0</v>
      </c>
    </row>
    <row r="28" spans="1:11">
      <c r="A28" s="221" t="s">
        <v>32</v>
      </c>
      <c r="B28" s="222"/>
      <c r="C28" s="222"/>
      <c r="D28" s="222"/>
      <c r="E28" s="222"/>
      <c r="F28" s="222"/>
      <c r="G28" s="222"/>
      <c r="H28" s="223"/>
      <c r="I28" s="9">
        <v>22</v>
      </c>
      <c r="J28" s="11">
        <v>0</v>
      </c>
      <c r="K28" s="11">
        <v>0</v>
      </c>
    </row>
    <row r="29" spans="1:11">
      <c r="A29" s="221" t="s">
        <v>33</v>
      </c>
      <c r="B29" s="222"/>
      <c r="C29" s="222"/>
      <c r="D29" s="222"/>
      <c r="E29" s="222"/>
      <c r="F29" s="222"/>
      <c r="G29" s="222"/>
      <c r="H29" s="223"/>
      <c r="I29" s="9">
        <v>23</v>
      </c>
      <c r="J29" s="11">
        <v>210717.92</v>
      </c>
      <c r="K29" s="11">
        <v>233700</v>
      </c>
    </row>
    <row r="30" spans="1:11">
      <c r="A30" s="221" t="s">
        <v>34</v>
      </c>
      <c r="B30" s="222"/>
      <c r="C30" s="222"/>
      <c r="D30" s="222"/>
      <c r="E30" s="222"/>
      <c r="F30" s="222"/>
      <c r="G30" s="222"/>
      <c r="H30" s="223"/>
      <c r="I30" s="9">
        <v>24</v>
      </c>
      <c r="J30" s="11"/>
      <c r="K30" s="11"/>
    </row>
    <row r="31" spans="1:11">
      <c r="A31" s="221" t="s">
        <v>35</v>
      </c>
      <c r="B31" s="222"/>
      <c r="C31" s="222"/>
      <c r="D31" s="222"/>
      <c r="E31" s="222"/>
      <c r="F31" s="222"/>
      <c r="G31" s="222"/>
      <c r="H31" s="223"/>
      <c r="I31" s="9">
        <v>25</v>
      </c>
      <c r="J31" s="11">
        <v>1594.08</v>
      </c>
      <c r="K31" s="11">
        <v>1594.08</v>
      </c>
    </row>
    <row r="32" spans="1:11">
      <c r="A32" s="221" t="s">
        <v>36</v>
      </c>
      <c r="B32" s="222"/>
      <c r="C32" s="222"/>
      <c r="D32" s="222"/>
      <c r="E32" s="222"/>
      <c r="F32" s="222"/>
      <c r="G32" s="222"/>
      <c r="H32" s="223"/>
      <c r="I32" s="9">
        <v>26</v>
      </c>
      <c r="J32" s="11">
        <v>733614.89</v>
      </c>
      <c r="K32" s="11">
        <v>456030.33</v>
      </c>
    </row>
    <row r="33" spans="1:11">
      <c r="A33" s="221" t="s">
        <v>37</v>
      </c>
      <c r="B33" s="222"/>
      <c r="C33" s="222"/>
      <c r="D33" s="222"/>
      <c r="E33" s="222"/>
      <c r="F33" s="222"/>
      <c r="G33" s="222"/>
      <c r="H33" s="223"/>
      <c r="I33" s="9">
        <v>27</v>
      </c>
      <c r="J33" s="11"/>
      <c r="K33" s="11"/>
    </row>
    <row r="34" spans="1:11">
      <c r="A34" s="221" t="s">
        <v>38</v>
      </c>
      <c r="B34" s="222"/>
      <c r="C34" s="222"/>
      <c r="D34" s="222"/>
      <c r="E34" s="222"/>
      <c r="F34" s="222"/>
      <c r="G34" s="222"/>
      <c r="H34" s="223"/>
      <c r="I34" s="9">
        <v>28</v>
      </c>
      <c r="J34" s="11"/>
      <c r="K34" s="11"/>
    </row>
    <row r="35" spans="1:11">
      <c r="A35" s="221" t="s">
        <v>39</v>
      </c>
      <c r="B35" s="222"/>
      <c r="C35" s="222"/>
      <c r="D35" s="222"/>
      <c r="E35" s="222"/>
      <c r="F35" s="222"/>
      <c r="G35" s="222"/>
      <c r="H35" s="223"/>
      <c r="I35" s="9">
        <v>29</v>
      </c>
      <c r="J35" s="11">
        <f>SUM(J36:J38)</f>
        <v>19932.73</v>
      </c>
      <c r="K35" s="11">
        <f>SUM(K36:K38)</f>
        <v>18516.61</v>
      </c>
    </row>
    <row r="36" spans="1:11">
      <c r="A36" s="221" t="s">
        <v>40</v>
      </c>
      <c r="B36" s="222"/>
      <c r="C36" s="222"/>
      <c r="D36" s="222"/>
      <c r="E36" s="222"/>
      <c r="F36" s="222"/>
      <c r="G36" s="222"/>
      <c r="H36" s="223"/>
      <c r="I36" s="9">
        <v>30</v>
      </c>
      <c r="J36" s="11"/>
      <c r="K36" s="11"/>
    </row>
    <row r="37" spans="1:11">
      <c r="A37" s="221" t="s">
        <v>41</v>
      </c>
      <c r="B37" s="222"/>
      <c r="C37" s="222"/>
      <c r="D37" s="222"/>
      <c r="E37" s="222"/>
      <c r="F37" s="222"/>
      <c r="G37" s="222"/>
      <c r="H37" s="223"/>
      <c r="I37" s="9">
        <v>31</v>
      </c>
      <c r="J37" s="11">
        <v>19932.73</v>
      </c>
      <c r="K37" s="11">
        <v>18516.61</v>
      </c>
    </row>
    <row r="38" spans="1:11">
      <c r="A38" s="221" t="s">
        <v>42</v>
      </c>
      <c r="B38" s="222"/>
      <c r="C38" s="222"/>
      <c r="D38" s="222"/>
      <c r="E38" s="222"/>
      <c r="F38" s="222"/>
      <c r="G38" s="222"/>
      <c r="H38" s="223"/>
      <c r="I38" s="9">
        <v>32</v>
      </c>
      <c r="J38" s="11"/>
      <c r="K38" s="11"/>
    </row>
    <row r="39" spans="1:11">
      <c r="A39" s="221" t="s">
        <v>43</v>
      </c>
      <c r="B39" s="222"/>
      <c r="C39" s="222"/>
      <c r="D39" s="222"/>
      <c r="E39" s="222"/>
      <c r="F39" s="222"/>
      <c r="G39" s="222"/>
      <c r="H39" s="223"/>
      <c r="I39" s="9">
        <v>33</v>
      </c>
      <c r="J39" s="11"/>
      <c r="K39" s="11"/>
    </row>
    <row r="40" spans="1:11">
      <c r="A40" s="218" t="s">
        <v>44</v>
      </c>
      <c r="B40" s="219"/>
      <c r="C40" s="219"/>
      <c r="D40" s="219"/>
      <c r="E40" s="219"/>
      <c r="F40" s="219"/>
      <c r="G40" s="219"/>
      <c r="H40" s="220"/>
      <c r="I40" s="9">
        <v>34</v>
      </c>
      <c r="J40" s="11">
        <f>J41+J49+J56+J64</f>
        <v>58184022.619999997</v>
      </c>
      <c r="K40" s="11">
        <f>K41+K49+K56+K64</f>
        <v>134356913.42999998</v>
      </c>
    </row>
    <row r="41" spans="1:11">
      <c r="A41" s="221" t="s">
        <v>45</v>
      </c>
      <c r="B41" s="222"/>
      <c r="C41" s="222"/>
      <c r="D41" s="222"/>
      <c r="E41" s="222"/>
      <c r="F41" s="222"/>
      <c r="G41" s="222"/>
      <c r="H41" s="223"/>
      <c r="I41" s="9">
        <v>35</v>
      </c>
      <c r="J41" s="11">
        <f>SUM(J42:J48)</f>
        <v>3456319.75</v>
      </c>
      <c r="K41" s="11">
        <f>SUM(K42:K48)</f>
        <v>113190740.89999999</v>
      </c>
    </row>
    <row r="42" spans="1:11">
      <c r="A42" s="221" t="s">
        <v>46</v>
      </c>
      <c r="B42" s="222"/>
      <c r="C42" s="222"/>
      <c r="D42" s="222"/>
      <c r="E42" s="222"/>
      <c r="F42" s="222"/>
      <c r="G42" s="222"/>
      <c r="H42" s="223"/>
      <c r="I42" s="9">
        <v>36</v>
      </c>
      <c r="J42" s="11">
        <v>3341682.96</v>
      </c>
      <c r="K42" s="11">
        <v>4866315.54</v>
      </c>
    </row>
    <row r="43" spans="1:11">
      <c r="A43" s="221" t="s">
        <v>47</v>
      </c>
      <c r="B43" s="222"/>
      <c r="C43" s="222"/>
      <c r="D43" s="222"/>
      <c r="E43" s="222"/>
      <c r="F43" s="222"/>
      <c r="G43" s="222"/>
      <c r="H43" s="223"/>
      <c r="I43" s="9">
        <v>37</v>
      </c>
      <c r="J43" s="11">
        <v>108617.68</v>
      </c>
      <c r="K43" s="11">
        <v>24814.42</v>
      </c>
    </row>
    <row r="44" spans="1:11">
      <c r="A44" s="221" t="s">
        <v>48</v>
      </c>
      <c r="B44" s="222"/>
      <c r="C44" s="222"/>
      <c r="D44" s="222"/>
      <c r="E44" s="222"/>
      <c r="F44" s="222"/>
      <c r="G44" s="222"/>
      <c r="H44" s="223"/>
      <c r="I44" s="9">
        <v>38</v>
      </c>
      <c r="J44" s="11">
        <v>0</v>
      </c>
      <c r="K44" s="11">
        <v>0</v>
      </c>
    </row>
    <row r="45" spans="1:11">
      <c r="A45" s="221" t="s">
        <v>49</v>
      </c>
      <c r="B45" s="222"/>
      <c r="C45" s="222"/>
      <c r="D45" s="222"/>
      <c r="E45" s="222"/>
      <c r="F45" s="222"/>
      <c r="G45" s="222"/>
      <c r="H45" s="223"/>
      <c r="I45" s="9">
        <v>39</v>
      </c>
      <c r="J45" s="11">
        <v>0</v>
      </c>
      <c r="K45" s="11">
        <v>0</v>
      </c>
    </row>
    <row r="46" spans="1:11">
      <c r="A46" s="221" t="s">
        <v>50</v>
      </c>
      <c r="B46" s="222"/>
      <c r="C46" s="222"/>
      <c r="D46" s="222"/>
      <c r="E46" s="222"/>
      <c r="F46" s="222"/>
      <c r="G46" s="222"/>
      <c r="H46" s="223"/>
      <c r="I46" s="9">
        <v>40</v>
      </c>
      <c r="J46" s="11">
        <v>6019.11</v>
      </c>
      <c r="K46" s="11">
        <v>3750</v>
      </c>
    </row>
    <row r="47" spans="1:11">
      <c r="A47" s="221" t="s">
        <v>51</v>
      </c>
      <c r="B47" s="222"/>
      <c r="C47" s="222"/>
      <c r="D47" s="222"/>
      <c r="E47" s="222"/>
      <c r="F47" s="222"/>
      <c r="G47" s="222"/>
      <c r="H47" s="223"/>
      <c r="I47" s="9">
        <v>41</v>
      </c>
      <c r="J47" s="11">
        <v>0</v>
      </c>
      <c r="K47" s="11">
        <v>108295860.94</v>
      </c>
    </row>
    <row r="48" spans="1:11">
      <c r="A48" s="221" t="s">
        <v>52</v>
      </c>
      <c r="B48" s="222"/>
      <c r="C48" s="222"/>
      <c r="D48" s="222"/>
      <c r="E48" s="222"/>
      <c r="F48" s="222"/>
      <c r="G48" s="222"/>
      <c r="H48" s="223"/>
      <c r="I48" s="9">
        <v>42</v>
      </c>
      <c r="J48" s="11"/>
      <c r="K48" s="11"/>
    </row>
    <row r="49" spans="1:11">
      <c r="A49" s="221" t="s">
        <v>53</v>
      </c>
      <c r="B49" s="222"/>
      <c r="C49" s="222"/>
      <c r="D49" s="222"/>
      <c r="E49" s="222"/>
      <c r="F49" s="222"/>
      <c r="G49" s="222"/>
      <c r="H49" s="223"/>
      <c r="I49" s="9">
        <v>43</v>
      </c>
      <c r="J49" s="11">
        <f>SUM(J50:J55)</f>
        <v>34473545.140000001</v>
      </c>
      <c r="K49" s="11">
        <f>SUM(K50:K55)</f>
        <v>21077501.899999999</v>
      </c>
    </row>
    <row r="50" spans="1:11">
      <c r="A50" s="221" t="s">
        <v>54</v>
      </c>
      <c r="B50" s="222"/>
      <c r="C50" s="222"/>
      <c r="D50" s="222"/>
      <c r="E50" s="222"/>
      <c r="F50" s="222"/>
      <c r="G50" s="222"/>
      <c r="H50" s="223"/>
      <c r="I50" s="9">
        <v>44</v>
      </c>
      <c r="J50" s="11"/>
      <c r="K50" s="11"/>
    </row>
    <row r="51" spans="1:11">
      <c r="A51" s="221" t="s">
        <v>55</v>
      </c>
      <c r="B51" s="222"/>
      <c r="C51" s="222"/>
      <c r="D51" s="222"/>
      <c r="E51" s="222"/>
      <c r="F51" s="222"/>
      <c r="G51" s="222"/>
      <c r="H51" s="223"/>
      <c r="I51" s="9">
        <v>45</v>
      </c>
      <c r="J51" s="11">
        <v>33997363.75</v>
      </c>
      <c r="K51" s="11">
        <v>20713605.329999998</v>
      </c>
    </row>
    <row r="52" spans="1:11">
      <c r="A52" s="221" t="s">
        <v>56</v>
      </c>
      <c r="B52" s="222"/>
      <c r="C52" s="222"/>
      <c r="D52" s="222"/>
      <c r="E52" s="222"/>
      <c r="F52" s="222"/>
      <c r="G52" s="222"/>
      <c r="H52" s="223"/>
      <c r="I52" s="9">
        <v>46</v>
      </c>
      <c r="J52" s="11"/>
      <c r="K52" s="11"/>
    </row>
    <row r="53" spans="1:11">
      <c r="A53" s="221" t="s">
        <v>57</v>
      </c>
      <c r="B53" s="222"/>
      <c r="C53" s="222"/>
      <c r="D53" s="222"/>
      <c r="E53" s="222"/>
      <c r="F53" s="222"/>
      <c r="G53" s="222"/>
      <c r="H53" s="223"/>
      <c r="I53" s="9">
        <v>47</v>
      </c>
      <c r="J53" s="11">
        <v>500</v>
      </c>
      <c r="K53" s="11">
        <v>200</v>
      </c>
    </row>
    <row r="54" spans="1:11">
      <c r="A54" s="221" t="s">
        <v>58</v>
      </c>
      <c r="B54" s="222"/>
      <c r="C54" s="222"/>
      <c r="D54" s="222"/>
      <c r="E54" s="222"/>
      <c r="F54" s="222"/>
      <c r="G54" s="222"/>
      <c r="H54" s="223"/>
      <c r="I54" s="9">
        <v>48</v>
      </c>
      <c r="J54" s="11">
        <v>327911.75</v>
      </c>
      <c r="K54" s="11">
        <v>333773.53000000003</v>
      </c>
    </row>
    <row r="55" spans="1:11">
      <c r="A55" s="221" t="s">
        <v>59</v>
      </c>
      <c r="B55" s="222"/>
      <c r="C55" s="222"/>
      <c r="D55" s="222"/>
      <c r="E55" s="222"/>
      <c r="F55" s="222"/>
      <c r="G55" s="222"/>
      <c r="H55" s="223"/>
      <c r="I55" s="9">
        <v>49</v>
      </c>
      <c r="J55" s="11">
        <v>147769.64000000001</v>
      </c>
      <c r="K55" s="11">
        <v>29923.040000000001</v>
      </c>
    </row>
    <row r="56" spans="1:11">
      <c r="A56" s="221" t="s">
        <v>60</v>
      </c>
      <c r="B56" s="222"/>
      <c r="C56" s="222"/>
      <c r="D56" s="222"/>
      <c r="E56" s="222"/>
      <c r="F56" s="222"/>
      <c r="G56" s="222"/>
      <c r="H56" s="223"/>
      <c r="I56" s="9">
        <v>50</v>
      </c>
      <c r="J56" s="11">
        <f>SUM(J57:J63)</f>
        <v>19550000</v>
      </c>
      <c r="K56" s="11">
        <f>SUM(K57:K63)</f>
        <v>0</v>
      </c>
    </row>
    <row r="57" spans="1:11">
      <c r="A57" s="221" t="s">
        <v>31</v>
      </c>
      <c r="B57" s="222"/>
      <c r="C57" s="222"/>
      <c r="D57" s="222"/>
      <c r="E57" s="222"/>
      <c r="F57" s="222"/>
      <c r="G57" s="222"/>
      <c r="H57" s="223"/>
      <c r="I57" s="9">
        <v>51</v>
      </c>
      <c r="J57" s="11"/>
      <c r="K57" s="11"/>
    </row>
    <row r="58" spans="1:11">
      <c r="A58" s="221" t="s">
        <v>32</v>
      </c>
      <c r="B58" s="222"/>
      <c r="C58" s="222"/>
      <c r="D58" s="222"/>
      <c r="E58" s="222"/>
      <c r="F58" s="222"/>
      <c r="G58" s="222"/>
      <c r="H58" s="223"/>
      <c r="I58" s="9">
        <v>52</v>
      </c>
      <c r="J58" s="11"/>
      <c r="K58" s="11"/>
    </row>
    <row r="59" spans="1:11">
      <c r="A59" s="221" t="s">
        <v>61</v>
      </c>
      <c r="B59" s="222"/>
      <c r="C59" s="222"/>
      <c r="D59" s="222"/>
      <c r="E59" s="222"/>
      <c r="F59" s="222"/>
      <c r="G59" s="222"/>
      <c r="H59" s="223"/>
      <c r="I59" s="9">
        <v>53</v>
      </c>
      <c r="J59" s="11"/>
      <c r="K59" s="11"/>
    </row>
    <row r="60" spans="1:11">
      <c r="A60" s="221" t="s">
        <v>34</v>
      </c>
      <c r="B60" s="222"/>
      <c r="C60" s="222"/>
      <c r="D60" s="222"/>
      <c r="E60" s="222"/>
      <c r="F60" s="222"/>
      <c r="G60" s="222"/>
      <c r="H60" s="223"/>
      <c r="I60" s="9">
        <v>54</v>
      </c>
      <c r="J60" s="11"/>
      <c r="K60" s="11"/>
    </row>
    <row r="61" spans="1:11">
      <c r="A61" s="221" t="s">
        <v>35</v>
      </c>
      <c r="B61" s="222"/>
      <c r="C61" s="222"/>
      <c r="D61" s="222"/>
      <c r="E61" s="222"/>
      <c r="F61" s="222"/>
      <c r="G61" s="222"/>
      <c r="H61" s="223"/>
      <c r="I61" s="9">
        <v>55</v>
      </c>
      <c r="J61" s="11"/>
      <c r="K61" s="11"/>
    </row>
    <row r="62" spans="1:11">
      <c r="A62" s="221" t="s">
        <v>36</v>
      </c>
      <c r="B62" s="222"/>
      <c r="C62" s="222"/>
      <c r="D62" s="222"/>
      <c r="E62" s="222"/>
      <c r="F62" s="222"/>
      <c r="G62" s="222"/>
      <c r="H62" s="223"/>
      <c r="I62" s="9">
        <v>56</v>
      </c>
      <c r="J62" s="11">
        <v>19550000</v>
      </c>
      <c r="K62" s="11">
        <v>0</v>
      </c>
    </row>
    <row r="63" spans="1:11">
      <c r="A63" s="221" t="s">
        <v>62</v>
      </c>
      <c r="B63" s="222"/>
      <c r="C63" s="222"/>
      <c r="D63" s="222"/>
      <c r="E63" s="222"/>
      <c r="F63" s="222"/>
      <c r="G63" s="222"/>
      <c r="H63" s="223"/>
      <c r="I63" s="9">
        <v>57</v>
      </c>
      <c r="J63" s="11"/>
      <c r="K63" s="11"/>
    </row>
    <row r="64" spans="1:11">
      <c r="A64" s="221" t="s">
        <v>63</v>
      </c>
      <c r="B64" s="222"/>
      <c r="C64" s="222"/>
      <c r="D64" s="222"/>
      <c r="E64" s="222"/>
      <c r="F64" s="222"/>
      <c r="G64" s="222"/>
      <c r="H64" s="223"/>
      <c r="I64" s="9">
        <v>58</v>
      </c>
      <c r="J64" s="11">
        <v>704157.73</v>
      </c>
      <c r="K64" s="11">
        <v>88670.63</v>
      </c>
    </row>
    <row r="65" spans="1:11">
      <c r="A65" s="218" t="s">
        <v>64</v>
      </c>
      <c r="B65" s="219"/>
      <c r="C65" s="219"/>
      <c r="D65" s="219"/>
      <c r="E65" s="219"/>
      <c r="F65" s="219"/>
      <c r="G65" s="219"/>
      <c r="H65" s="220"/>
      <c r="I65" s="9">
        <v>59</v>
      </c>
      <c r="J65" s="11"/>
      <c r="K65" s="11"/>
    </row>
    <row r="66" spans="1:11">
      <c r="A66" s="218" t="s">
        <v>65</v>
      </c>
      <c r="B66" s="219"/>
      <c r="C66" s="219"/>
      <c r="D66" s="219"/>
      <c r="E66" s="219"/>
      <c r="F66" s="219"/>
      <c r="G66" s="219"/>
      <c r="H66" s="220"/>
      <c r="I66" s="9">
        <v>60</v>
      </c>
      <c r="J66" s="10">
        <f>J7+J8+J40+J65</f>
        <v>142549264.44999999</v>
      </c>
      <c r="K66" s="10">
        <f>K7+K8+K40+K65</f>
        <v>162988538.09999996</v>
      </c>
    </row>
    <row r="67" spans="1:11">
      <c r="A67" s="236" t="s">
        <v>66</v>
      </c>
      <c r="B67" s="237"/>
      <c r="C67" s="237"/>
      <c r="D67" s="237"/>
      <c r="E67" s="237"/>
      <c r="F67" s="237"/>
      <c r="G67" s="237"/>
      <c r="H67" s="238"/>
      <c r="I67" s="12">
        <v>61</v>
      </c>
      <c r="J67" s="13"/>
      <c r="K67" s="13"/>
    </row>
    <row r="68" spans="1:11">
      <c r="A68" s="239" t="s">
        <v>0</v>
      </c>
      <c r="B68" s="240"/>
      <c r="C68" s="240"/>
      <c r="D68" s="240"/>
      <c r="E68" s="240"/>
      <c r="F68" s="240"/>
      <c r="G68" s="240"/>
      <c r="H68" s="240"/>
      <c r="I68" s="240"/>
      <c r="J68" s="240"/>
      <c r="K68" s="241"/>
    </row>
    <row r="69" spans="1:11">
      <c r="A69" s="215" t="s">
        <v>67</v>
      </c>
      <c r="B69" s="216"/>
      <c r="C69" s="216"/>
      <c r="D69" s="216"/>
      <c r="E69" s="216"/>
      <c r="F69" s="216"/>
      <c r="G69" s="216"/>
      <c r="H69" s="217"/>
      <c r="I69" s="7">
        <v>62</v>
      </c>
      <c r="J69" s="14">
        <f>J70+J71+J72+J78+J79+J82+J85</f>
        <v>-4688996.7099999934</v>
      </c>
      <c r="K69" s="14">
        <f>K70+K71+K72+K78+K79+K82+K85</f>
        <v>-18139092.860000007</v>
      </c>
    </row>
    <row r="70" spans="1:11">
      <c r="A70" s="221" t="s">
        <v>68</v>
      </c>
      <c r="B70" s="222"/>
      <c r="C70" s="222"/>
      <c r="D70" s="222"/>
      <c r="E70" s="222"/>
      <c r="F70" s="222"/>
      <c r="G70" s="222"/>
      <c r="H70" s="223"/>
      <c r="I70" s="9">
        <v>63</v>
      </c>
      <c r="J70" s="11">
        <v>106168300</v>
      </c>
      <c r="K70" s="11">
        <v>106168300</v>
      </c>
    </row>
    <row r="71" spans="1:11">
      <c r="A71" s="221" t="s">
        <v>69</v>
      </c>
      <c r="B71" s="222"/>
      <c r="C71" s="222"/>
      <c r="D71" s="222"/>
      <c r="E71" s="222"/>
      <c r="F71" s="222"/>
      <c r="G71" s="222"/>
      <c r="H71" s="223"/>
      <c r="I71" s="9">
        <v>64</v>
      </c>
      <c r="J71" s="11"/>
      <c r="K71" s="11"/>
    </row>
    <row r="72" spans="1:11">
      <c r="A72" s="221" t="s">
        <v>70</v>
      </c>
      <c r="B72" s="222"/>
      <c r="C72" s="222"/>
      <c r="D72" s="222"/>
      <c r="E72" s="222"/>
      <c r="F72" s="222"/>
      <c r="G72" s="222"/>
      <c r="H72" s="223"/>
      <c r="I72" s="9">
        <v>65</v>
      </c>
      <c r="J72" s="11">
        <v>0</v>
      </c>
      <c r="K72" s="11">
        <v>0</v>
      </c>
    </row>
    <row r="73" spans="1:11">
      <c r="A73" s="221" t="s">
        <v>71</v>
      </c>
      <c r="B73" s="222"/>
      <c r="C73" s="222"/>
      <c r="D73" s="222"/>
      <c r="E73" s="222"/>
      <c r="F73" s="222"/>
      <c r="G73" s="222"/>
      <c r="H73" s="223"/>
      <c r="I73" s="9">
        <v>66</v>
      </c>
      <c r="J73" s="11">
        <v>0</v>
      </c>
      <c r="K73" s="11">
        <v>0</v>
      </c>
    </row>
    <row r="74" spans="1:11">
      <c r="A74" s="221" t="s">
        <v>72</v>
      </c>
      <c r="B74" s="222"/>
      <c r="C74" s="222"/>
      <c r="D74" s="222"/>
      <c r="E74" s="222"/>
      <c r="F74" s="222"/>
      <c r="G74" s="222"/>
      <c r="H74" s="223"/>
      <c r="I74" s="9">
        <v>67</v>
      </c>
      <c r="J74" s="11">
        <v>1337846.6000000001</v>
      </c>
      <c r="K74" s="11">
        <v>1337846.6000000001</v>
      </c>
    </row>
    <row r="75" spans="1:11">
      <c r="A75" s="221" t="s">
        <v>73</v>
      </c>
      <c r="B75" s="222"/>
      <c r="C75" s="222"/>
      <c r="D75" s="222"/>
      <c r="E75" s="222"/>
      <c r="F75" s="222"/>
      <c r="G75" s="222"/>
      <c r="H75" s="223"/>
      <c r="I75" s="9">
        <v>68</v>
      </c>
      <c r="J75" s="11">
        <v>1337846.6000000001</v>
      </c>
      <c r="K75" s="11">
        <v>1337846.6000000001</v>
      </c>
    </row>
    <row r="76" spans="1:11">
      <c r="A76" s="221" t="s">
        <v>74</v>
      </c>
      <c r="B76" s="222"/>
      <c r="C76" s="222"/>
      <c r="D76" s="222"/>
      <c r="E76" s="222"/>
      <c r="F76" s="222"/>
      <c r="G76" s="222"/>
      <c r="H76" s="223"/>
      <c r="I76" s="9">
        <v>69</v>
      </c>
      <c r="J76" s="11"/>
      <c r="K76" s="11"/>
    </row>
    <row r="77" spans="1:11">
      <c r="A77" s="221" t="s">
        <v>75</v>
      </c>
      <c r="B77" s="222"/>
      <c r="C77" s="222"/>
      <c r="D77" s="222"/>
      <c r="E77" s="222"/>
      <c r="F77" s="222"/>
      <c r="G77" s="222"/>
      <c r="H77" s="223"/>
      <c r="I77" s="9">
        <v>70</v>
      </c>
      <c r="J77" s="11">
        <v>0</v>
      </c>
      <c r="K77" s="11">
        <v>0</v>
      </c>
    </row>
    <row r="78" spans="1:11">
      <c r="A78" s="221" t="s">
        <v>76</v>
      </c>
      <c r="B78" s="222"/>
      <c r="C78" s="222"/>
      <c r="D78" s="222"/>
      <c r="E78" s="222"/>
      <c r="F78" s="222"/>
      <c r="G78" s="222"/>
      <c r="H78" s="223"/>
      <c r="I78" s="9">
        <v>71</v>
      </c>
      <c r="J78" s="11">
        <v>0</v>
      </c>
      <c r="K78" s="11">
        <v>62604946.990000002</v>
      </c>
    </row>
    <row r="79" spans="1:11">
      <c r="A79" s="221" t="s">
        <v>77</v>
      </c>
      <c r="B79" s="222"/>
      <c r="C79" s="222"/>
      <c r="D79" s="222"/>
      <c r="E79" s="222"/>
      <c r="F79" s="222"/>
      <c r="G79" s="222"/>
      <c r="H79" s="223"/>
      <c r="I79" s="9">
        <v>72</v>
      </c>
      <c r="J79" s="11">
        <f>J80-J81</f>
        <v>-93127681.989999995</v>
      </c>
      <c r="K79" s="11">
        <f>K80-K81</f>
        <v>-175579559.86000001</v>
      </c>
    </row>
    <row r="80" spans="1:11">
      <c r="A80" s="242" t="s">
        <v>78</v>
      </c>
      <c r="B80" s="243"/>
      <c r="C80" s="243"/>
      <c r="D80" s="243"/>
      <c r="E80" s="243"/>
      <c r="F80" s="243"/>
      <c r="G80" s="243"/>
      <c r="H80" s="244"/>
      <c r="I80" s="9">
        <v>73</v>
      </c>
      <c r="J80" s="11">
        <v>0</v>
      </c>
      <c r="K80" s="11">
        <v>0</v>
      </c>
    </row>
    <row r="81" spans="1:11">
      <c r="A81" s="242" t="s">
        <v>79</v>
      </c>
      <c r="B81" s="243"/>
      <c r="C81" s="243"/>
      <c r="D81" s="243"/>
      <c r="E81" s="243"/>
      <c r="F81" s="243"/>
      <c r="G81" s="243"/>
      <c r="H81" s="244"/>
      <c r="I81" s="9">
        <v>74</v>
      </c>
      <c r="J81" s="11">
        <v>93127681.989999995</v>
      </c>
      <c r="K81" s="11">
        <v>175579559.86000001</v>
      </c>
    </row>
    <row r="82" spans="1:11">
      <c r="A82" s="221" t="s">
        <v>80</v>
      </c>
      <c r="B82" s="222"/>
      <c r="C82" s="222"/>
      <c r="D82" s="222"/>
      <c r="E82" s="222"/>
      <c r="F82" s="222"/>
      <c r="G82" s="222"/>
      <c r="H82" s="223"/>
      <c r="I82" s="9">
        <v>75</v>
      </c>
      <c r="J82" s="11">
        <f>J83-J84</f>
        <v>-17729614.719999999</v>
      </c>
      <c r="K82" s="11">
        <f>K83-K84</f>
        <v>-11332779.99</v>
      </c>
    </row>
    <row r="83" spans="1:11">
      <c r="A83" s="242" t="s">
        <v>81</v>
      </c>
      <c r="B83" s="243"/>
      <c r="C83" s="243"/>
      <c r="D83" s="243"/>
      <c r="E83" s="243"/>
      <c r="F83" s="243"/>
      <c r="G83" s="243"/>
      <c r="H83" s="244"/>
      <c r="I83" s="9">
        <v>76</v>
      </c>
      <c r="J83" s="11"/>
      <c r="K83" s="11"/>
    </row>
    <row r="84" spans="1:11">
      <c r="A84" s="242" t="s">
        <v>82</v>
      </c>
      <c r="B84" s="243"/>
      <c r="C84" s="243"/>
      <c r="D84" s="243"/>
      <c r="E84" s="243"/>
      <c r="F84" s="243"/>
      <c r="G84" s="243"/>
      <c r="H84" s="244"/>
      <c r="I84" s="9">
        <v>77</v>
      </c>
      <c r="J84" s="11">
        <v>17729614.719999999</v>
      </c>
      <c r="K84" s="11">
        <v>11332779.99</v>
      </c>
    </row>
    <row r="85" spans="1:11">
      <c r="A85" s="221" t="s">
        <v>83</v>
      </c>
      <c r="B85" s="222"/>
      <c r="C85" s="222"/>
      <c r="D85" s="222"/>
      <c r="E85" s="222"/>
      <c r="F85" s="222"/>
      <c r="G85" s="222"/>
      <c r="H85" s="223"/>
      <c r="I85" s="9">
        <v>78</v>
      </c>
      <c r="J85" s="11"/>
      <c r="K85" s="11"/>
    </row>
    <row r="86" spans="1:11">
      <c r="A86" s="218" t="s">
        <v>84</v>
      </c>
      <c r="B86" s="219"/>
      <c r="C86" s="219"/>
      <c r="D86" s="219"/>
      <c r="E86" s="219"/>
      <c r="F86" s="219"/>
      <c r="G86" s="219"/>
      <c r="H86" s="220"/>
      <c r="I86" s="9">
        <v>79</v>
      </c>
      <c r="J86" s="11">
        <f>SUM(J87:J89)</f>
        <v>5372408.1699999999</v>
      </c>
      <c r="K86" s="11">
        <f>SUM(K87:K89)</f>
        <v>8811069.2200000007</v>
      </c>
    </row>
    <row r="87" spans="1:11">
      <c r="A87" s="221" t="s">
        <v>85</v>
      </c>
      <c r="B87" s="222"/>
      <c r="C87" s="222"/>
      <c r="D87" s="222"/>
      <c r="E87" s="222"/>
      <c r="F87" s="222"/>
      <c r="G87" s="222"/>
      <c r="H87" s="223"/>
      <c r="I87" s="9">
        <v>80</v>
      </c>
      <c r="J87" s="11">
        <v>923915</v>
      </c>
      <c r="K87" s="11">
        <v>6226658.1900000004</v>
      </c>
    </row>
    <row r="88" spans="1:11">
      <c r="A88" s="221" t="s">
        <v>86</v>
      </c>
      <c r="B88" s="222"/>
      <c r="C88" s="222"/>
      <c r="D88" s="222"/>
      <c r="E88" s="222"/>
      <c r="F88" s="222"/>
      <c r="G88" s="222"/>
      <c r="H88" s="223"/>
      <c r="I88" s="9">
        <v>81</v>
      </c>
      <c r="J88" s="11">
        <v>4448493.17</v>
      </c>
      <c r="K88" s="11">
        <v>2584411.0299999998</v>
      </c>
    </row>
    <row r="89" spans="1:11">
      <c r="A89" s="221" t="s">
        <v>87</v>
      </c>
      <c r="B89" s="222"/>
      <c r="C89" s="222"/>
      <c r="D89" s="222"/>
      <c r="E89" s="222"/>
      <c r="F89" s="222"/>
      <c r="G89" s="222"/>
      <c r="H89" s="223"/>
      <c r="I89" s="9">
        <v>82</v>
      </c>
      <c r="J89" s="11"/>
      <c r="K89" s="11"/>
    </row>
    <row r="90" spans="1:11">
      <c r="A90" s="218" t="s">
        <v>88</v>
      </c>
      <c r="B90" s="219"/>
      <c r="C90" s="219"/>
      <c r="D90" s="219"/>
      <c r="E90" s="219"/>
      <c r="F90" s="219"/>
      <c r="G90" s="219"/>
      <c r="H90" s="220"/>
      <c r="I90" s="9">
        <v>83</v>
      </c>
      <c r="J90" s="11">
        <f>SUM(J91:J99)</f>
        <v>900674.1399999999</v>
      </c>
      <c r="K90" s="11">
        <f>SUM(K91:K99)</f>
        <v>11975.82</v>
      </c>
    </row>
    <row r="91" spans="1:11">
      <c r="A91" s="221" t="s">
        <v>89</v>
      </c>
      <c r="B91" s="222"/>
      <c r="C91" s="222"/>
      <c r="D91" s="222"/>
      <c r="E91" s="222"/>
      <c r="F91" s="222"/>
      <c r="G91" s="222"/>
      <c r="H91" s="223"/>
      <c r="I91" s="9">
        <v>84</v>
      </c>
      <c r="J91" s="11"/>
      <c r="K91" s="11"/>
    </row>
    <row r="92" spans="1:11">
      <c r="A92" s="221" t="s">
        <v>90</v>
      </c>
      <c r="B92" s="222"/>
      <c r="C92" s="222"/>
      <c r="D92" s="222"/>
      <c r="E92" s="222"/>
      <c r="F92" s="222"/>
      <c r="G92" s="222"/>
      <c r="H92" s="223"/>
      <c r="I92" s="9">
        <v>85</v>
      </c>
      <c r="J92" s="11"/>
      <c r="K92" s="11"/>
    </row>
    <row r="93" spans="1:11">
      <c r="A93" s="221" t="s">
        <v>91</v>
      </c>
      <c r="B93" s="222"/>
      <c r="C93" s="222"/>
      <c r="D93" s="222"/>
      <c r="E93" s="222"/>
      <c r="F93" s="222"/>
      <c r="G93" s="222"/>
      <c r="H93" s="223"/>
      <c r="I93" s="9">
        <v>86</v>
      </c>
      <c r="J93" s="11">
        <v>887215.82</v>
      </c>
      <c r="K93" s="11">
        <v>0</v>
      </c>
    </row>
    <row r="94" spans="1:11">
      <c r="A94" s="221" t="s">
        <v>92</v>
      </c>
      <c r="B94" s="222"/>
      <c r="C94" s="222"/>
      <c r="D94" s="222"/>
      <c r="E94" s="222"/>
      <c r="F94" s="222"/>
      <c r="G94" s="222"/>
      <c r="H94" s="223"/>
      <c r="I94" s="9">
        <v>87</v>
      </c>
      <c r="J94" s="11"/>
      <c r="K94" s="11"/>
    </row>
    <row r="95" spans="1:11">
      <c r="A95" s="221" t="s">
        <v>93</v>
      </c>
      <c r="B95" s="222"/>
      <c r="C95" s="222"/>
      <c r="D95" s="222"/>
      <c r="E95" s="222"/>
      <c r="F95" s="222"/>
      <c r="G95" s="222"/>
      <c r="H95" s="223"/>
      <c r="I95" s="9">
        <v>88</v>
      </c>
      <c r="J95" s="11"/>
      <c r="K95" s="11"/>
    </row>
    <row r="96" spans="1:11">
      <c r="A96" s="221" t="s">
        <v>94</v>
      </c>
      <c r="B96" s="222"/>
      <c r="C96" s="222"/>
      <c r="D96" s="222"/>
      <c r="E96" s="222"/>
      <c r="F96" s="222"/>
      <c r="G96" s="222"/>
      <c r="H96" s="223"/>
      <c r="I96" s="9">
        <v>89</v>
      </c>
      <c r="J96" s="11"/>
      <c r="K96" s="11"/>
    </row>
    <row r="97" spans="1:11">
      <c r="A97" s="221" t="s">
        <v>95</v>
      </c>
      <c r="B97" s="222"/>
      <c r="C97" s="222"/>
      <c r="D97" s="222"/>
      <c r="E97" s="222"/>
      <c r="F97" s="222"/>
      <c r="G97" s="222"/>
      <c r="H97" s="223"/>
      <c r="I97" s="9">
        <v>90</v>
      </c>
      <c r="J97" s="11"/>
      <c r="K97" s="11"/>
    </row>
    <row r="98" spans="1:11">
      <c r="A98" s="221" t="s">
        <v>96</v>
      </c>
      <c r="B98" s="222"/>
      <c r="C98" s="222"/>
      <c r="D98" s="222"/>
      <c r="E98" s="222"/>
      <c r="F98" s="222"/>
      <c r="G98" s="222"/>
      <c r="H98" s="223"/>
      <c r="I98" s="9">
        <v>91</v>
      </c>
      <c r="J98" s="11">
        <v>13458.32</v>
      </c>
      <c r="K98" s="11">
        <v>11975.82</v>
      </c>
    </row>
    <row r="99" spans="1:11">
      <c r="A99" s="221" t="s">
        <v>97</v>
      </c>
      <c r="B99" s="222"/>
      <c r="C99" s="222"/>
      <c r="D99" s="222"/>
      <c r="E99" s="222"/>
      <c r="F99" s="222"/>
      <c r="G99" s="222"/>
      <c r="H99" s="223"/>
      <c r="I99" s="9">
        <v>92</v>
      </c>
      <c r="J99" s="11"/>
      <c r="K99" s="11"/>
    </row>
    <row r="100" spans="1:11">
      <c r="A100" s="218" t="s">
        <v>98</v>
      </c>
      <c r="B100" s="219"/>
      <c r="C100" s="219"/>
      <c r="D100" s="219"/>
      <c r="E100" s="219"/>
      <c r="F100" s="219"/>
      <c r="G100" s="219"/>
      <c r="H100" s="220"/>
      <c r="I100" s="9">
        <v>93</v>
      </c>
      <c r="J100" s="11">
        <f>SUM(J101:J112)</f>
        <v>140933756.62</v>
      </c>
      <c r="K100" s="11">
        <f>SUM(K101:K112)</f>
        <v>172277900.76000002</v>
      </c>
    </row>
    <row r="101" spans="1:11">
      <c r="A101" s="221" t="s">
        <v>89</v>
      </c>
      <c r="B101" s="222"/>
      <c r="C101" s="222"/>
      <c r="D101" s="222"/>
      <c r="E101" s="222"/>
      <c r="F101" s="222"/>
      <c r="G101" s="222"/>
      <c r="H101" s="223"/>
      <c r="I101" s="9">
        <v>94</v>
      </c>
      <c r="J101" s="11"/>
      <c r="K101" s="11"/>
    </row>
    <row r="102" spans="1:11">
      <c r="A102" s="221" t="s">
        <v>90</v>
      </c>
      <c r="B102" s="222"/>
      <c r="C102" s="222"/>
      <c r="D102" s="222"/>
      <c r="E102" s="222"/>
      <c r="F102" s="222"/>
      <c r="G102" s="222"/>
      <c r="H102" s="223"/>
      <c r="I102" s="9">
        <v>95</v>
      </c>
      <c r="J102" s="11"/>
      <c r="K102" s="11"/>
    </row>
    <row r="103" spans="1:11">
      <c r="A103" s="221" t="s">
        <v>91</v>
      </c>
      <c r="B103" s="222"/>
      <c r="C103" s="222"/>
      <c r="D103" s="222"/>
      <c r="E103" s="222"/>
      <c r="F103" s="222"/>
      <c r="G103" s="222"/>
      <c r="H103" s="223"/>
      <c r="I103" s="9">
        <v>96</v>
      </c>
      <c r="J103" s="11">
        <v>47934015.600000001</v>
      </c>
      <c r="K103" s="11">
        <v>63723695.18</v>
      </c>
    </row>
    <row r="104" spans="1:11">
      <c r="A104" s="221" t="s">
        <v>92</v>
      </c>
      <c r="B104" s="222"/>
      <c r="C104" s="222"/>
      <c r="D104" s="222"/>
      <c r="E104" s="222"/>
      <c r="F104" s="222"/>
      <c r="G104" s="222"/>
      <c r="H104" s="223"/>
      <c r="I104" s="9">
        <v>97</v>
      </c>
      <c r="J104" s="11">
        <v>64729.69</v>
      </c>
      <c r="K104" s="11">
        <v>119976.79</v>
      </c>
    </row>
    <row r="105" spans="1:11">
      <c r="A105" s="221" t="s">
        <v>93</v>
      </c>
      <c r="B105" s="222"/>
      <c r="C105" s="222"/>
      <c r="D105" s="222"/>
      <c r="E105" s="222"/>
      <c r="F105" s="222"/>
      <c r="G105" s="222"/>
      <c r="H105" s="223"/>
      <c r="I105" s="9">
        <v>98</v>
      </c>
      <c r="J105" s="11">
        <v>48490878.600000001</v>
      </c>
      <c r="K105" s="11">
        <v>58245408.740000002</v>
      </c>
    </row>
    <row r="106" spans="1:11">
      <c r="A106" s="221" t="s">
        <v>94</v>
      </c>
      <c r="B106" s="222"/>
      <c r="C106" s="222"/>
      <c r="D106" s="222"/>
      <c r="E106" s="222"/>
      <c r="F106" s="222"/>
      <c r="G106" s="222"/>
      <c r="H106" s="223"/>
      <c r="I106" s="9">
        <v>99</v>
      </c>
      <c r="J106" s="11">
        <v>0</v>
      </c>
      <c r="K106" s="11">
        <v>0</v>
      </c>
    </row>
    <row r="107" spans="1:11">
      <c r="A107" s="221" t="s">
        <v>95</v>
      </c>
      <c r="B107" s="222"/>
      <c r="C107" s="222"/>
      <c r="D107" s="222"/>
      <c r="E107" s="222"/>
      <c r="F107" s="222"/>
      <c r="G107" s="222"/>
      <c r="H107" s="223"/>
      <c r="I107" s="9">
        <v>100</v>
      </c>
      <c r="J107" s="11"/>
      <c r="K107" s="11"/>
    </row>
    <row r="108" spans="1:11">
      <c r="A108" s="221" t="s">
        <v>99</v>
      </c>
      <c r="B108" s="222"/>
      <c r="C108" s="222"/>
      <c r="D108" s="222"/>
      <c r="E108" s="222"/>
      <c r="F108" s="222"/>
      <c r="G108" s="222"/>
      <c r="H108" s="223"/>
      <c r="I108" s="9">
        <v>101</v>
      </c>
      <c r="J108" s="11">
        <v>6204852.6200000001</v>
      </c>
      <c r="K108" s="11">
        <v>2619098.37</v>
      </c>
    </row>
    <row r="109" spans="1:11">
      <c r="A109" s="221" t="s">
        <v>100</v>
      </c>
      <c r="B109" s="222"/>
      <c r="C109" s="222"/>
      <c r="D109" s="222"/>
      <c r="E109" s="222"/>
      <c r="F109" s="222"/>
      <c r="G109" s="222"/>
      <c r="H109" s="223"/>
      <c r="I109" s="9">
        <v>102</v>
      </c>
      <c r="J109" s="11">
        <v>35374949.170000002</v>
      </c>
      <c r="K109" s="11">
        <v>37645598.030000001</v>
      </c>
    </row>
    <row r="110" spans="1:11">
      <c r="A110" s="221" t="s">
        <v>101</v>
      </c>
      <c r="B110" s="222"/>
      <c r="C110" s="222"/>
      <c r="D110" s="222"/>
      <c r="E110" s="222"/>
      <c r="F110" s="222"/>
      <c r="G110" s="222"/>
      <c r="H110" s="223"/>
      <c r="I110" s="9">
        <v>103</v>
      </c>
      <c r="J110" s="11">
        <v>0</v>
      </c>
      <c r="K110" s="11">
        <v>0</v>
      </c>
    </row>
    <row r="111" spans="1:11">
      <c r="A111" s="221" t="s">
        <v>102</v>
      </c>
      <c r="B111" s="222"/>
      <c r="C111" s="222"/>
      <c r="D111" s="222"/>
      <c r="E111" s="222"/>
      <c r="F111" s="222"/>
      <c r="G111" s="222"/>
      <c r="H111" s="223"/>
      <c r="I111" s="9">
        <v>104</v>
      </c>
      <c r="J111" s="11"/>
      <c r="K111" s="11"/>
    </row>
    <row r="112" spans="1:11">
      <c r="A112" s="221" t="s">
        <v>103</v>
      </c>
      <c r="B112" s="222"/>
      <c r="C112" s="222"/>
      <c r="D112" s="222"/>
      <c r="E112" s="222"/>
      <c r="F112" s="222"/>
      <c r="G112" s="222"/>
      <c r="H112" s="223"/>
      <c r="I112" s="9">
        <v>105</v>
      </c>
      <c r="J112" s="11">
        <v>2864330.94</v>
      </c>
      <c r="K112" s="11">
        <v>9924123.6500000004</v>
      </c>
    </row>
    <row r="113" spans="1:11">
      <c r="A113" s="218" t="s">
        <v>104</v>
      </c>
      <c r="B113" s="219"/>
      <c r="C113" s="219"/>
      <c r="D113" s="219"/>
      <c r="E113" s="219"/>
      <c r="F113" s="219"/>
      <c r="G113" s="219"/>
      <c r="H113" s="220"/>
      <c r="I113" s="9">
        <v>106</v>
      </c>
      <c r="J113" s="11">
        <v>31422.23</v>
      </c>
      <c r="K113" s="11">
        <v>26685.16</v>
      </c>
    </row>
    <row r="114" spans="1:11">
      <c r="A114" s="218" t="s">
        <v>105</v>
      </c>
      <c r="B114" s="219"/>
      <c r="C114" s="219"/>
      <c r="D114" s="219"/>
      <c r="E114" s="219"/>
      <c r="F114" s="219"/>
      <c r="G114" s="219"/>
      <c r="H114" s="220"/>
      <c r="I114" s="9">
        <v>107</v>
      </c>
      <c r="J114" s="11">
        <f>J69+J86+J90+J100+J113</f>
        <v>142549264.44999999</v>
      </c>
      <c r="K114" s="11">
        <f>K69+K86+K90+K100+K113</f>
        <v>162988538.10000002</v>
      </c>
    </row>
    <row r="115" spans="1:11">
      <c r="A115" s="247" t="s">
        <v>106</v>
      </c>
      <c r="B115" s="248"/>
      <c r="C115" s="248"/>
      <c r="D115" s="248"/>
      <c r="E115" s="248"/>
      <c r="F115" s="248"/>
      <c r="G115" s="248"/>
      <c r="H115" s="249"/>
      <c r="I115" s="15">
        <v>108</v>
      </c>
      <c r="J115" s="11"/>
      <c r="K115" s="11"/>
    </row>
    <row r="116" spans="1:11">
      <c r="A116" s="239" t="s">
        <v>107</v>
      </c>
      <c r="B116" s="250"/>
      <c r="C116" s="250"/>
      <c r="D116" s="250"/>
      <c r="E116" s="250"/>
      <c r="F116" s="250"/>
      <c r="G116" s="250"/>
      <c r="H116" s="250"/>
      <c r="I116" s="251"/>
      <c r="J116" s="251"/>
      <c r="K116" s="252"/>
    </row>
    <row r="117" spans="1:11">
      <c r="A117" s="215" t="s">
        <v>108</v>
      </c>
      <c r="B117" s="216"/>
      <c r="C117" s="216"/>
      <c r="D117" s="216"/>
      <c r="E117" s="216"/>
      <c r="F117" s="216"/>
      <c r="G117" s="216"/>
      <c r="H117" s="216"/>
      <c r="I117" s="253"/>
      <c r="J117" s="253"/>
      <c r="K117" s="254"/>
    </row>
    <row r="118" spans="1:11">
      <c r="A118" s="221" t="s">
        <v>109</v>
      </c>
      <c r="B118" s="222"/>
      <c r="C118" s="222"/>
      <c r="D118" s="222"/>
      <c r="E118" s="222"/>
      <c r="F118" s="222"/>
      <c r="G118" s="222"/>
      <c r="H118" s="223"/>
      <c r="I118" s="9">
        <v>109</v>
      </c>
      <c r="J118" s="11"/>
      <c r="K118" s="11"/>
    </row>
    <row r="119" spans="1:11">
      <c r="A119" s="255" t="s">
        <v>110</v>
      </c>
      <c r="B119" s="256"/>
      <c r="C119" s="256"/>
      <c r="D119" s="256"/>
      <c r="E119" s="256"/>
      <c r="F119" s="256"/>
      <c r="G119" s="256"/>
      <c r="H119" s="257"/>
      <c r="I119" s="12">
        <v>110</v>
      </c>
      <c r="J119" s="13"/>
      <c r="K119" s="13"/>
    </row>
    <row r="120" spans="1:11">
      <c r="A120" s="258" t="s">
        <v>111</v>
      </c>
      <c r="B120" s="259"/>
      <c r="C120" s="259"/>
      <c r="D120" s="259"/>
      <c r="E120" s="259"/>
      <c r="F120" s="259"/>
      <c r="G120" s="259"/>
      <c r="H120" s="259"/>
      <c r="I120" s="259"/>
      <c r="J120" s="259"/>
      <c r="K120" s="259"/>
    </row>
    <row r="121" spans="1:11">
      <c r="A121" s="245"/>
      <c r="B121" s="246"/>
      <c r="C121" s="246"/>
      <c r="D121" s="246"/>
      <c r="E121" s="246"/>
      <c r="F121" s="246"/>
      <c r="G121" s="246"/>
      <c r="H121" s="246"/>
      <c r="I121" s="246"/>
      <c r="J121" s="246"/>
      <c r="K121" s="246"/>
    </row>
  </sheetData>
  <mergeCells count="121">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J65553:J65561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J131089:J131097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J196625:J196633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J262161:J262169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J327697:J327705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J393233:J393241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J458769:J458777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J524305:J524313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J589841:J589849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J655377:J655385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J720913:J720921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J786449:J786457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J851985:J851993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J917521:J917529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J983057:J983065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J65563:J65570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J131099:J131106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J196635:J196642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J262171:J262178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J327707:J327714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J393243:J393250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J458779:J458786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J524315:J524322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J589851:J589858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J655387:J655394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J720923:J720930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J786459:J786466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J851995:J852002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J917531:J917538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J983067:J983074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J65572:J65574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J131108:J131110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J196644:J196646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J262180:J262182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J327716:J327718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J393252:J393254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J458788:J458790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J524324:J524326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J589860:J589862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J655396:J655398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J720932:J720934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J786468:J786470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J852004:J852006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J917540:J917542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J983076:J983078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J65578:J65584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J131114:J131120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J196650:J196656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J262186:J262192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J327722:J327728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J393258:J393264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J458794:J458800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J524330:J524336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J589866:J589872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J655402:J655408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J720938:J720944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J786474:J786480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J852010:J852016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J917546:J917552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J983082:J983088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J65586:J65591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J131122:J131127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J196658:J196663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J262194:J262199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J327730:J327735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J393266:J393271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J458802:J458807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J524338:J524343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J589874:J589879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J655410:J655415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J720946:J720951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J786482:J786487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J852018:J852023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J917554:J917559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J983090:J983095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J65593:J65600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J131129:J131136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J196665:J196672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J262201:J262208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J327737:J327744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J393273:J393280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J458809:J458816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J524345:J524352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J589881:J589888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J655417:J655424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J720953:J720960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J786489:J786496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J852025:J852032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J917561:J917568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J983097:J983104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J65606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J131142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J196678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J262214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J327750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J393286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J458822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J524358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J589894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J655430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J720966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J786502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J852038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J917574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J983110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J65609:J65613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J131145:J131149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J196681:J196685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J262217:J262221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J327753:J327757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J393289:J393293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J458825:J458829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J524361:J524365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J589897:J589901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J655433:J655437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J720969:J720973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J786505:J786509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J852041:J852045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J917577:J917581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J983113:J983117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J65616:J65617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J131152:J131153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J196688:J196689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J262224:J262225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J327760:J327761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J393296:J393297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J458832:J458833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J524368:J524369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J589904:J589905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J655440:J655441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J720976:J720977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J786512:J786513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J852048:J852049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J917584:J917585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J983120:J983121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J65619:J65620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J131155:J131156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J196691:J196692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J262227:J262228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J327763:J327764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J393299:J393300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J458835:J458836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J524371:J524372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J589907:J589908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J655443:J655444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J720979:J720980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J786515:J786516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J852051:J852052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J917587:J917588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J983123:J983124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J65623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J131159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J196695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J262231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J327767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J393303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J458839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J524375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J589911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J655447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J720983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J786519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J852055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J917591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J983127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J65627:J65635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J131163:J131171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J196699:J196707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J262235:J262243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J327771:J327779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J393307:J393315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J458843:J458851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J524379:J524387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J589915:J589923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J655451:J655459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J720987:J720995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J786523:J786531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J852059:J852067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J917595:J917603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J983131:J983139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J65637:J65649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J131173:J131185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J196709:J196721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J262245:J262257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J327781:J327793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J393317:J393329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J458853:J458865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J524389:J524401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J589925:J589937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J655461:J655473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J720997:J721009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J786533:J786545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 RDZ786533:RDZ786545 RNV786533:RNV786545 RXR786533:RXR786545 SHN786533:SHN786545 SRJ786533:SRJ786545 TBF786533:TBF786545 TLB786533:TLB786545 TUX786533:TUX786545 UET786533:UET786545 UOP786533:UOP786545 UYL786533:UYL786545 VIH786533:VIH786545 VSD786533:VSD786545 WBZ786533:WBZ786545 WLV786533:WLV786545 WVR786533:WVR786545 J852069:J852081 JF852069:JF852081 TB852069:TB852081 ACX852069:ACX852081 AMT852069:AMT852081 AWP852069:AWP852081 BGL852069:BGL852081 BQH852069:BQH852081 CAD852069:CAD852081 CJZ852069:CJZ852081 CTV852069:CTV852081 DDR852069:DDR852081 DNN852069:DNN852081 DXJ852069:DXJ852081 EHF852069:EHF852081 ERB852069:ERB852081 FAX852069:FAX852081 FKT852069:FKT852081 FUP852069:FUP852081 GEL852069:GEL852081 GOH852069:GOH852081 GYD852069:GYD852081 HHZ852069:HHZ852081 HRV852069:HRV852081 IBR852069:IBR852081 ILN852069:ILN852081 IVJ852069:IVJ852081 JFF852069:JFF852081 JPB852069:JPB852081 JYX852069:JYX852081 KIT852069:KIT852081 KSP852069:KSP852081 LCL852069:LCL852081 LMH852069:LMH852081 LWD852069:LWD852081 MFZ852069:MFZ852081 MPV852069:MPV852081 MZR852069:MZR852081 NJN852069:NJN852081 NTJ852069:NTJ852081 ODF852069:ODF852081 ONB852069:ONB852081 OWX852069:OWX852081 PGT852069:PGT852081 PQP852069:PQP852081 QAL852069:QAL852081 QKH852069:QKH852081 QUD852069:QUD852081 RDZ852069:RDZ852081 RNV852069:RNV852081 RXR852069:RXR852081 SHN852069:SHN852081 SRJ852069:SRJ852081 TBF852069:TBF852081 TLB852069:TLB852081 TUX852069:TUX852081 UET852069:UET852081 UOP852069:UOP852081 UYL852069:UYL852081 VIH852069:VIH852081 VSD852069:VSD852081 WBZ852069:WBZ852081 WLV852069:WLV852081 WVR852069:WVR852081 J917605:J917617 JF917605:JF917617 TB917605:TB917617 ACX917605:ACX917617 AMT917605:AMT917617 AWP917605:AWP917617 BGL917605:BGL917617 BQH917605:BQH917617 CAD917605:CAD917617 CJZ917605:CJZ917617 CTV917605:CTV917617 DDR917605:DDR917617 DNN917605:DNN917617 DXJ917605:DXJ917617 EHF917605:EHF917617 ERB917605:ERB917617 FAX917605:FAX917617 FKT917605:FKT917617 FUP917605:FUP917617 GEL917605:GEL917617 GOH917605:GOH917617 GYD917605:GYD917617 HHZ917605:HHZ917617 HRV917605:HRV917617 IBR917605:IBR917617 ILN917605:ILN917617 IVJ917605:IVJ917617 JFF917605:JFF917617 JPB917605:JPB917617 JYX917605:JYX917617 KIT917605:KIT917617 KSP917605:KSP917617 LCL917605:LCL917617 LMH917605:LMH917617 LWD917605:LWD917617 MFZ917605:MFZ917617 MPV917605:MPV917617 MZR917605:MZR917617 NJN917605:NJN917617 NTJ917605:NTJ917617 ODF917605:ODF917617 ONB917605:ONB917617 OWX917605:OWX917617 PGT917605:PGT917617 PQP917605:PQP917617 QAL917605:QAL917617 QKH917605:QKH917617 QUD917605:QUD917617 RDZ917605:RDZ917617 RNV917605:RNV917617 RXR917605:RXR917617 SHN917605:SHN917617 SRJ917605:SRJ917617 TBF917605:TBF917617 TLB917605:TLB917617 TUX917605:TUX917617 UET917605:UET917617 UOP917605:UOP917617 UYL917605:UYL917617 VIH917605:VIH917617 VSD917605:VSD917617 WBZ917605:WBZ917617 WLV917605:WLV917617 WVR917605:WVR917617 J983141:J983153 JF983141:JF983153 TB983141:TB983153 ACX983141:ACX983153 AMT983141:AMT983153 AWP983141:AWP983153 BGL983141:BGL983153 BQH983141:BQH983153 CAD983141:CAD983153 CJZ983141:CJZ983153 CTV983141:CTV983153 DDR983141:DDR983153 DNN983141:DNN983153 DXJ983141:DXJ983153 EHF983141:EHF983153 ERB983141:ERB983153 FAX983141:FAX983153 FKT983141:FKT983153 FUP983141:FUP983153 GEL983141:GEL983153 GOH983141:GOH983153 GYD983141:GYD983153 HHZ983141:HHZ983153 HRV983141:HRV983153 IBR983141:IBR983153 ILN983141:ILN983153 IVJ983141:IVJ983153 JFF983141:JFF983153 JPB983141:JPB983153 JYX983141:JYX983153 KIT983141:KIT983153 KSP983141:KSP983153 LCL983141:LCL983153 LMH983141:LMH983153 LWD983141:LWD983153 MFZ983141:MFZ983153 MPV983141:MPV983153 MZR983141:MZR983153 NJN983141:NJN983153 NTJ983141:NTJ983153 ODF983141:ODF983153 ONB983141:ONB983153 OWX983141:OWX983153 PGT983141:PGT983153 PQP983141:PQP983153 QAL983141:QAL983153 QKH983141:QKH983153 QUD983141:QUD983153 RDZ983141:RDZ983153 RNV983141:RNV983153 RXR983141:RXR983153</xm:sqref>
        </x14:dataValidation>
        <x14:dataValidation allowBlank="1">
          <xm: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J65650:J131088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J131186:J196624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J196722:J262160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J262258:J327696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J327794:J393232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J393330:J458768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J458866:J524304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J524402:J589840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J589938:J655376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J655474:J720912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J721010:J786448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J786546:J851984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J852082:J917520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J917618:J983056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J65575:J65577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J131111:J131113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J196647:J196649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J262183:J262185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J327719:J327721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J393255:J393257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J458791:J458793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J524327:J524329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J589863:J589865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J655399:J655401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J720935:J720937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J786471:J786473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J852007:J852009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J917543:J917545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J983079:J983081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J65601:J65605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J131137:J131141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J196673:J196677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J262209:J262213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J327745:J327749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J393281:J393285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J458817:J458821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J524353:J524357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J589889:J589893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J655425:J655429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J720961:J720965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J786497:J786501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J852033:J852037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J917569:J917573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J983105:J983109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J65607:J65608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J131143:J131144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J196679:J196680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J262215:J262216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J327751:J327752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J393287:J393288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J458823:J458824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J524359:J524360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J589895:J589896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J655431:J655432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J720967:J720968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J786503:J786504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J852039:J852040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J917575:J917576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J983111:J983112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J65614:J65615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J131150:J131151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J196686:J196687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J262222:J262223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J327758:J327759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J393294:J393295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J458830:J458831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J524366:J524367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J589902:J589903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J655438:J655439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J720974:J720975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J786510:J786511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J852046:J852047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J917582:J917583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J983118:J983119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J65618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J131154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J196690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J262226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J327762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J393298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J458834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J524370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J589906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J655442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J720978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J786514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J852050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J917586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J983122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J65621:J65622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J131157:J131158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J196693:J196694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J262229:J262230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J327765:J327766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J393301:J393302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J458837:J458838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J524373:J524374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J589909:J589910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J655445:J655446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J720981:J720982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J786517:J786518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J852053:J852054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J917589:J917590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J983125:J983126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J65624:J65626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J131160:J131162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J196696:J196698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J262232:J262234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J327768:J327770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J393304:J393306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J458840:J458842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J524376:J524378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J589912:J589914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J655448:J655450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J720984:J720986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J786520:J786522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J852056:J852058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J917592:J917594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J983128:J983130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J65636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J131172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J196708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J262244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J327780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J393316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J458852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J524388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J589924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J655460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J720996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J786532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J852068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VIH852068 VSD852068 WBZ852068 WLV852068 WVR852068 J917604 JF917604 TB917604 ACX917604 AMT917604 AWP917604 BGL917604 BQH917604 CAD917604 CJZ917604 CTV917604 DDR917604 DNN917604 DXJ917604 EHF917604 ERB917604 FAX917604 FKT917604 FUP917604 GEL917604 GOH917604 GYD917604 HHZ917604 HRV917604 IBR917604 ILN917604 IVJ917604 JFF917604 JPB917604 JYX917604 KIT917604 KSP917604 LCL917604 LMH917604 LWD917604 MFZ917604 MPV917604 MZR917604 NJN917604 NTJ917604 ODF917604 ONB917604 OWX917604 PGT917604 PQP917604 QAL917604 QKH917604 QUD917604 RDZ917604 RNV917604 RXR917604 SHN917604 SRJ917604 TBF917604 TLB917604 TUX917604 UET917604 UOP917604 UYL917604 VIH917604 VSD917604 WBZ917604 WLV917604 WVR917604 J983140 JF983140 TB983140 ACX983140 AMT983140 AWP983140 BGL983140 BQH983140 CAD983140 CJZ983140 CTV983140 DDR983140 DNN983140 DXJ983140 EHF983140 ERB983140 FAX983140 FKT983140 FUP983140 GEL983140 GOH983140 GYD983140 HHZ983140 HRV983140 IBR983140 ILN983140 IVJ983140 JFF983140 JPB983140 JYX983140 KIT983140 KSP983140 LCL983140 LMH983140 LWD983140 MFZ983140 MPV983140 MZR983140 NJN983140 NTJ983140 ODF983140 ONB983140 OWX983140 PGT983140 PQP983140 QAL983140 QKH983140 QUD983140 RDZ983140 RNV983140 RXR983140 SHN983140 SRJ983140 TBF983140 TLB983140 TUX983140 UET983140 UOP983140 UYL983140 VIH983140 VSD983140 WBZ983140 WLV983140 WVR983140 J983154:J1048576 JF983154:JF1048576 TB983154:TB1048576 ACX983154:ACX1048576 AMT983154:AMT1048576 AWP983154:AWP1048576 BGL983154:BGL1048576 BQH983154:BQH1048576 CAD983154:CAD1048576 CJZ983154:CJZ1048576 CTV983154:CTV1048576 DDR983154:DDR1048576 DNN983154:DNN1048576 DXJ983154:DXJ1048576 EHF983154:EHF1048576 ERB983154:ERB1048576 FAX983154:FAX1048576 FKT983154:FKT1048576 FUP983154:FUP1048576 GEL983154:GEL1048576 GOH983154:GOH1048576 GYD983154:GYD1048576 HHZ983154:HHZ1048576 HRV983154:HRV1048576 IBR983154:IBR1048576 ILN983154:ILN1048576 IVJ983154:IVJ1048576 JFF983154:JFF1048576 JPB983154:JPB1048576 JYX983154:JYX1048576 KIT983154:KIT1048576 KSP983154:KSP1048576 LCL983154:LCL1048576 LMH983154:LMH1048576 LWD983154:LWD1048576 MFZ983154:MFZ1048576 MPV983154:MPV1048576 MZR983154:MZR1048576 NJN983154:NJN1048576 NTJ983154:NTJ1048576 ODF983154:ODF1048576 ONB983154:ONB1048576 OWX983154:OWX1048576 PGT983154:PGT1048576 PQP983154:PQP1048576 QAL983154:QAL1048576 QKH983154:QKH1048576 QUD983154:QUD1048576 RDZ983154:RDZ1048576 RNV983154:RNV1048576 RXR983154:RXR1048576 SHN983154:SHN1048576 SRJ983154:SRJ1048576 TBF983154:TBF1048576 TLB983154:TLB1048576 TUX983154:TUX1048576 UET983154:UET1048576 UOP983154:UOP1048576 UYL983154:UYL1048576 VIH983154:VIH1048576 VSD983154:VSD1048576 WBZ983154:WBZ1048576 J1:J65552 K1:JE1048576</xm:sqref>
        </x14:dataValidation>
      </x14:dataValidations>
    </ext>
  </extLst>
</worksheet>
</file>

<file path=xl/worksheets/sheet3.xml><?xml version="1.0" encoding="utf-8"?>
<worksheet xmlns="http://schemas.openxmlformats.org/spreadsheetml/2006/main" xmlns:r="http://schemas.openxmlformats.org/officeDocument/2006/relationships">
  <dimension ref="A1:O71"/>
  <sheetViews>
    <sheetView topLeftCell="A37" zoomScale="115" zoomScaleNormal="115" zoomScaleSheetLayoutView="110" workbookViewId="0">
      <selection activeCell="J50" sqref="J50:M50"/>
    </sheetView>
  </sheetViews>
  <sheetFormatPr defaultRowHeight="12.75"/>
  <cols>
    <col min="1" max="9" width="9.140625" style="1"/>
    <col min="10" max="11" width="10.7109375"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3" ht="12.75" customHeight="1">
      <c r="A1" s="224" t="s">
        <v>112</v>
      </c>
      <c r="B1" s="224"/>
      <c r="C1" s="224"/>
      <c r="D1" s="224"/>
      <c r="E1" s="224"/>
      <c r="F1" s="224"/>
      <c r="G1" s="224"/>
      <c r="H1" s="224"/>
      <c r="I1" s="224"/>
      <c r="J1" s="224"/>
      <c r="K1" s="224"/>
      <c r="L1" s="224"/>
    </row>
    <row r="2" spans="1:13" ht="12.75" customHeight="1">
      <c r="A2" s="261" t="s">
        <v>342</v>
      </c>
      <c r="B2" s="261"/>
      <c r="C2" s="261"/>
      <c r="D2" s="261"/>
      <c r="E2" s="261"/>
      <c r="F2" s="261"/>
      <c r="G2" s="261"/>
      <c r="H2" s="261"/>
      <c r="I2" s="261"/>
      <c r="J2" s="261"/>
      <c r="K2" s="261"/>
      <c r="L2" s="261"/>
    </row>
    <row r="3" spans="1:13" ht="12.75" customHeight="1">
      <c r="A3" s="262" t="s">
        <v>7</v>
      </c>
      <c r="B3" s="262"/>
      <c r="C3" s="262"/>
      <c r="D3" s="262"/>
      <c r="E3" s="262"/>
      <c r="F3" s="262"/>
      <c r="G3" s="262"/>
      <c r="H3" s="262"/>
      <c r="I3" s="262"/>
      <c r="J3" s="262"/>
      <c r="K3" s="262"/>
      <c r="L3" s="262"/>
    </row>
    <row r="4" spans="1:13" ht="23.25">
      <c r="A4" s="263" t="s">
        <v>2</v>
      </c>
      <c r="B4" s="263"/>
      <c r="C4" s="263"/>
      <c r="D4" s="263"/>
      <c r="E4" s="263"/>
      <c r="F4" s="263"/>
      <c r="G4" s="263"/>
      <c r="H4" s="263"/>
      <c r="I4" s="54" t="s">
        <v>113</v>
      </c>
      <c r="J4" s="260" t="s">
        <v>9</v>
      </c>
      <c r="K4" s="260"/>
      <c r="L4" s="260" t="s">
        <v>10</v>
      </c>
      <c r="M4" s="260"/>
    </row>
    <row r="5" spans="1:13" ht="22.5">
      <c r="A5" s="263"/>
      <c r="B5" s="263"/>
      <c r="C5" s="263"/>
      <c r="D5" s="263"/>
      <c r="E5" s="263"/>
      <c r="F5" s="263"/>
      <c r="G5" s="263"/>
      <c r="H5" s="263"/>
      <c r="I5" s="54"/>
      <c r="J5" s="57" t="s">
        <v>114</v>
      </c>
      <c r="K5" s="57" t="s">
        <v>251</v>
      </c>
      <c r="L5" s="57" t="s">
        <v>114</v>
      </c>
      <c r="M5" s="57" t="s">
        <v>251</v>
      </c>
    </row>
    <row r="6" spans="1:13">
      <c r="A6" s="260">
        <v>1</v>
      </c>
      <c r="B6" s="260"/>
      <c r="C6" s="260"/>
      <c r="D6" s="260"/>
      <c r="E6" s="260"/>
      <c r="F6" s="260"/>
      <c r="G6" s="260"/>
      <c r="H6" s="260"/>
      <c r="I6" s="16">
        <v>2</v>
      </c>
      <c r="J6" s="55">
        <v>3</v>
      </c>
      <c r="K6" s="57">
        <v>4</v>
      </c>
      <c r="L6" s="55">
        <v>5</v>
      </c>
      <c r="M6" s="57">
        <v>6</v>
      </c>
    </row>
    <row r="7" spans="1:13">
      <c r="A7" s="215" t="s">
        <v>115</v>
      </c>
      <c r="B7" s="216"/>
      <c r="C7" s="216"/>
      <c r="D7" s="216"/>
      <c r="E7" s="216"/>
      <c r="F7" s="216"/>
      <c r="G7" s="216"/>
      <c r="H7" s="217"/>
      <c r="I7" s="7">
        <v>111</v>
      </c>
      <c r="J7" s="45">
        <f>SUM(J8:J9)</f>
        <v>54263227.93</v>
      </c>
      <c r="K7" s="45">
        <f>SUM(K8:K9)</f>
        <v>27668770.950000003</v>
      </c>
      <c r="L7" s="14">
        <f>SUM(L8:L9)</f>
        <v>39987318.890000001</v>
      </c>
      <c r="M7" s="14">
        <f>SUM(M8:M9)</f>
        <v>20054488.899999999</v>
      </c>
    </row>
    <row r="8" spans="1:13">
      <c r="A8" s="218" t="s">
        <v>116</v>
      </c>
      <c r="B8" s="219"/>
      <c r="C8" s="219"/>
      <c r="D8" s="219"/>
      <c r="E8" s="219"/>
      <c r="F8" s="219"/>
      <c r="G8" s="219"/>
      <c r="H8" s="220"/>
      <c r="I8" s="9">
        <v>112</v>
      </c>
      <c r="J8" s="11">
        <v>51224369.93</v>
      </c>
      <c r="K8" s="11">
        <v>26142402.280000001</v>
      </c>
      <c r="L8" s="11">
        <v>39177031.93</v>
      </c>
      <c r="M8" s="11">
        <v>19706240.329999998</v>
      </c>
    </row>
    <row r="9" spans="1:13">
      <c r="A9" s="218" t="s">
        <v>117</v>
      </c>
      <c r="B9" s="219"/>
      <c r="C9" s="219"/>
      <c r="D9" s="219"/>
      <c r="E9" s="219"/>
      <c r="F9" s="219"/>
      <c r="G9" s="219"/>
      <c r="H9" s="220"/>
      <c r="I9" s="9">
        <v>113</v>
      </c>
      <c r="J9" s="11">
        <v>3038858</v>
      </c>
      <c r="K9" s="11">
        <v>1526368.67</v>
      </c>
      <c r="L9" s="11">
        <v>810286.96</v>
      </c>
      <c r="M9" s="11">
        <v>348248.57</v>
      </c>
    </row>
    <row r="10" spans="1:13">
      <c r="A10" s="218" t="s">
        <v>118</v>
      </c>
      <c r="B10" s="219"/>
      <c r="C10" s="219"/>
      <c r="D10" s="219"/>
      <c r="E10" s="219"/>
      <c r="F10" s="219"/>
      <c r="G10" s="219"/>
      <c r="H10" s="220"/>
      <c r="I10" s="9">
        <v>114</v>
      </c>
      <c r="J10" s="11">
        <f>J11+J12+J16+J20+J21+J22+J25+J26</f>
        <v>69629500.840000018</v>
      </c>
      <c r="K10" s="11">
        <f>K11+K12+K16+K20+K21+K22+K25+K26</f>
        <v>34526119.239999995</v>
      </c>
      <c r="L10" s="11">
        <f>L11+L12+L16+L20+L21+L22+L25+L26</f>
        <v>49731834.670000002</v>
      </c>
      <c r="M10" s="11">
        <f>M11+M12+M16+M20+M21+M22+M25+M26</f>
        <v>27802302.079999994</v>
      </c>
    </row>
    <row r="11" spans="1:13">
      <c r="A11" s="218" t="s">
        <v>119</v>
      </c>
      <c r="B11" s="219"/>
      <c r="C11" s="219"/>
      <c r="D11" s="219"/>
      <c r="E11" s="219"/>
      <c r="F11" s="219"/>
      <c r="G11" s="219"/>
      <c r="H11" s="220"/>
      <c r="I11" s="9">
        <v>115</v>
      </c>
      <c r="J11" s="11">
        <v>-86239.920000000042</v>
      </c>
      <c r="K11" s="11">
        <v>11208.639999999956</v>
      </c>
      <c r="L11" s="11">
        <v>55207.409999999974</v>
      </c>
      <c r="M11" s="11">
        <v>15685.520000000019</v>
      </c>
    </row>
    <row r="12" spans="1:13">
      <c r="A12" s="218" t="s">
        <v>120</v>
      </c>
      <c r="B12" s="219"/>
      <c r="C12" s="219"/>
      <c r="D12" s="219"/>
      <c r="E12" s="219"/>
      <c r="F12" s="219"/>
      <c r="G12" s="219"/>
      <c r="H12" s="220"/>
      <c r="I12" s="9">
        <v>116</v>
      </c>
      <c r="J12" s="11">
        <f>SUM(J13:J15)</f>
        <v>36208450.170000002</v>
      </c>
      <c r="K12" s="11">
        <f>SUM(K13:K15)</f>
        <v>18183118.579999998</v>
      </c>
      <c r="L12" s="11">
        <f>SUM(L13:L15)</f>
        <v>26843147.690000001</v>
      </c>
      <c r="M12" s="11">
        <f>SUM(M13:M15)</f>
        <v>13581701.389999999</v>
      </c>
    </row>
    <row r="13" spans="1:13">
      <c r="A13" s="221" t="s">
        <v>121</v>
      </c>
      <c r="B13" s="222"/>
      <c r="C13" s="222"/>
      <c r="D13" s="222"/>
      <c r="E13" s="222"/>
      <c r="F13" s="222"/>
      <c r="G13" s="222"/>
      <c r="H13" s="223"/>
      <c r="I13" s="9">
        <v>117</v>
      </c>
      <c r="J13" s="11">
        <v>30265799.420000002</v>
      </c>
      <c r="K13" s="11">
        <v>15194662.699999999</v>
      </c>
      <c r="L13" s="11">
        <v>21993288.940000001</v>
      </c>
      <c r="M13" s="11">
        <v>11170356.949999999</v>
      </c>
    </row>
    <row r="14" spans="1:13">
      <c r="A14" s="221" t="s">
        <v>122</v>
      </c>
      <c r="B14" s="222"/>
      <c r="C14" s="222"/>
      <c r="D14" s="222"/>
      <c r="E14" s="222"/>
      <c r="F14" s="222"/>
      <c r="G14" s="222"/>
      <c r="H14" s="223"/>
      <c r="I14" s="9">
        <v>118</v>
      </c>
      <c r="J14" s="11">
        <v>396113.46</v>
      </c>
      <c r="K14" s="11">
        <v>192507.35</v>
      </c>
      <c r="L14" s="11">
        <v>312080.8</v>
      </c>
      <c r="M14" s="11">
        <v>152267.09</v>
      </c>
    </row>
    <row r="15" spans="1:13">
      <c r="A15" s="221" t="s">
        <v>123</v>
      </c>
      <c r="B15" s="222"/>
      <c r="C15" s="222"/>
      <c r="D15" s="222"/>
      <c r="E15" s="222"/>
      <c r="F15" s="222"/>
      <c r="G15" s="222"/>
      <c r="H15" s="223"/>
      <c r="I15" s="9">
        <v>119</v>
      </c>
      <c r="J15" s="11">
        <v>5546537.29</v>
      </c>
      <c r="K15" s="11">
        <v>2795948.53</v>
      </c>
      <c r="L15" s="11">
        <v>4537777.95</v>
      </c>
      <c r="M15" s="11">
        <v>2259077.35</v>
      </c>
    </row>
    <row r="16" spans="1:13">
      <c r="A16" s="218" t="s">
        <v>124</v>
      </c>
      <c r="B16" s="219"/>
      <c r="C16" s="219"/>
      <c r="D16" s="219"/>
      <c r="E16" s="219"/>
      <c r="F16" s="219"/>
      <c r="G16" s="219"/>
      <c r="H16" s="220"/>
      <c r="I16" s="9">
        <v>120</v>
      </c>
      <c r="J16" s="11">
        <f>SUM(J17:J19)</f>
        <v>18985658.370000001</v>
      </c>
      <c r="K16" s="11">
        <f>SUM(K17:K19)</f>
        <v>9672832.6799999997</v>
      </c>
      <c r="L16" s="11">
        <f>SUM(L17:L19)</f>
        <v>10924154.439999999</v>
      </c>
      <c r="M16" s="11">
        <f>SUM(M17:M19)</f>
        <v>5479383.2999999998</v>
      </c>
    </row>
    <row r="17" spans="1:13">
      <c r="A17" s="221" t="s">
        <v>125</v>
      </c>
      <c r="B17" s="222"/>
      <c r="C17" s="222"/>
      <c r="D17" s="222"/>
      <c r="E17" s="222"/>
      <c r="F17" s="222"/>
      <c r="G17" s="222"/>
      <c r="H17" s="223"/>
      <c r="I17" s="9">
        <v>121</v>
      </c>
      <c r="J17" s="11">
        <v>11644424.98</v>
      </c>
      <c r="K17" s="11">
        <v>5932820.8399999999</v>
      </c>
      <c r="L17" s="11">
        <v>7088412.9000000004</v>
      </c>
      <c r="M17" s="11">
        <v>3532661.99</v>
      </c>
    </row>
    <row r="18" spans="1:13">
      <c r="A18" s="221" t="s">
        <v>126</v>
      </c>
      <c r="B18" s="222"/>
      <c r="C18" s="222"/>
      <c r="D18" s="222"/>
      <c r="E18" s="222"/>
      <c r="F18" s="222"/>
      <c r="G18" s="222"/>
      <c r="H18" s="223"/>
      <c r="I18" s="9">
        <v>122</v>
      </c>
      <c r="J18" s="11">
        <v>4638875.99</v>
      </c>
      <c r="K18" s="11">
        <v>2409563.77</v>
      </c>
      <c r="L18" s="11">
        <v>2389273.69</v>
      </c>
      <c r="M18" s="11">
        <v>1221213.43</v>
      </c>
    </row>
    <row r="19" spans="1:13">
      <c r="A19" s="221" t="s">
        <v>127</v>
      </c>
      <c r="B19" s="222"/>
      <c r="C19" s="222"/>
      <c r="D19" s="222"/>
      <c r="E19" s="222"/>
      <c r="F19" s="222"/>
      <c r="G19" s="222"/>
      <c r="H19" s="223"/>
      <c r="I19" s="9">
        <v>123</v>
      </c>
      <c r="J19" s="11">
        <v>2702357.4</v>
      </c>
      <c r="K19" s="11">
        <v>1330448.07</v>
      </c>
      <c r="L19" s="11">
        <v>1446467.85</v>
      </c>
      <c r="M19" s="11">
        <v>725507.88</v>
      </c>
    </row>
    <row r="20" spans="1:13">
      <c r="A20" s="218" t="s">
        <v>128</v>
      </c>
      <c r="B20" s="219"/>
      <c r="C20" s="219"/>
      <c r="D20" s="219"/>
      <c r="E20" s="219"/>
      <c r="F20" s="219"/>
      <c r="G20" s="219"/>
      <c r="H20" s="220"/>
      <c r="I20" s="9">
        <v>124</v>
      </c>
      <c r="J20" s="11">
        <v>7613110.0999999996</v>
      </c>
      <c r="K20" s="11">
        <v>3768924.39</v>
      </c>
      <c r="L20" s="11">
        <v>3985828.77</v>
      </c>
      <c r="M20" s="11">
        <v>1976506.9</v>
      </c>
    </row>
    <row r="21" spans="1:13">
      <c r="A21" s="218" t="s">
        <v>129</v>
      </c>
      <c r="B21" s="219"/>
      <c r="C21" s="219"/>
      <c r="D21" s="219"/>
      <c r="E21" s="219"/>
      <c r="F21" s="219"/>
      <c r="G21" s="219"/>
      <c r="H21" s="220"/>
      <c r="I21" s="9">
        <v>125</v>
      </c>
      <c r="J21" s="11">
        <v>6908522.1100000003</v>
      </c>
      <c r="K21" s="11">
        <v>2890034.94</v>
      </c>
      <c r="L21" s="11">
        <v>3008315.87</v>
      </c>
      <c r="M21" s="11">
        <v>1840433.93</v>
      </c>
    </row>
    <row r="22" spans="1:13">
      <c r="A22" s="218" t="s">
        <v>130</v>
      </c>
      <c r="B22" s="219"/>
      <c r="C22" s="219"/>
      <c r="D22" s="219"/>
      <c r="E22" s="219"/>
      <c r="F22" s="219"/>
      <c r="G22" s="219"/>
      <c r="H22" s="220"/>
      <c r="I22" s="9">
        <v>126</v>
      </c>
      <c r="J22" s="11">
        <f>SUM(J23:J24)</f>
        <v>0</v>
      </c>
      <c r="K22" s="11">
        <f>SUM(K23:K24)</f>
        <v>0</v>
      </c>
      <c r="L22" s="11">
        <f>SUM(L23:L24)</f>
        <v>4727857.25</v>
      </c>
      <c r="M22" s="11">
        <f>SUM(M23:M24)</f>
        <v>4727857.25</v>
      </c>
    </row>
    <row r="23" spans="1:13">
      <c r="A23" s="221" t="s">
        <v>131</v>
      </c>
      <c r="B23" s="222"/>
      <c r="C23" s="222"/>
      <c r="D23" s="222"/>
      <c r="E23" s="222"/>
      <c r="F23" s="222"/>
      <c r="G23" s="222"/>
      <c r="H23" s="223"/>
      <c r="I23" s="9">
        <v>127</v>
      </c>
      <c r="J23" s="11">
        <v>0</v>
      </c>
      <c r="K23" s="11">
        <v>0</v>
      </c>
      <c r="L23" s="11">
        <v>0</v>
      </c>
      <c r="M23" s="11">
        <v>0</v>
      </c>
    </row>
    <row r="24" spans="1:13">
      <c r="A24" s="221" t="s">
        <v>132</v>
      </c>
      <c r="B24" s="222"/>
      <c r="C24" s="222"/>
      <c r="D24" s="222"/>
      <c r="E24" s="222"/>
      <c r="F24" s="222"/>
      <c r="G24" s="222"/>
      <c r="H24" s="223"/>
      <c r="I24" s="9">
        <v>128</v>
      </c>
      <c r="J24" s="11">
        <v>0</v>
      </c>
      <c r="K24" s="11">
        <v>0</v>
      </c>
      <c r="L24" s="11">
        <v>4727857.25</v>
      </c>
      <c r="M24" s="11">
        <v>4727857.25</v>
      </c>
    </row>
    <row r="25" spans="1:13">
      <c r="A25" s="218" t="s">
        <v>133</v>
      </c>
      <c r="B25" s="219"/>
      <c r="C25" s="219"/>
      <c r="D25" s="219"/>
      <c r="E25" s="219"/>
      <c r="F25" s="219"/>
      <c r="G25" s="219"/>
      <c r="H25" s="220"/>
      <c r="I25" s="9">
        <v>129</v>
      </c>
      <c r="J25" s="11">
        <v>0</v>
      </c>
      <c r="K25" s="11">
        <v>0</v>
      </c>
      <c r="L25" s="11">
        <v>0</v>
      </c>
      <c r="M25" s="11">
        <v>0</v>
      </c>
    </row>
    <row r="26" spans="1:13">
      <c r="A26" s="218" t="s">
        <v>134</v>
      </c>
      <c r="B26" s="219"/>
      <c r="C26" s="219"/>
      <c r="D26" s="219"/>
      <c r="E26" s="219"/>
      <c r="F26" s="219"/>
      <c r="G26" s="219"/>
      <c r="H26" s="220"/>
      <c r="I26" s="9">
        <v>130</v>
      </c>
      <c r="J26" s="11">
        <v>0.01</v>
      </c>
      <c r="K26" s="11">
        <v>0.01</v>
      </c>
      <c r="L26" s="11">
        <v>187323.24</v>
      </c>
      <c r="M26" s="11">
        <v>180733.79</v>
      </c>
    </row>
    <row r="27" spans="1:13">
      <c r="A27" s="218" t="s">
        <v>135</v>
      </c>
      <c r="B27" s="219"/>
      <c r="C27" s="219"/>
      <c r="D27" s="219"/>
      <c r="E27" s="219"/>
      <c r="F27" s="219"/>
      <c r="G27" s="219"/>
      <c r="H27" s="220"/>
      <c r="I27" s="9">
        <v>131</v>
      </c>
      <c r="J27" s="11">
        <f>SUM(J28:J32)</f>
        <v>550790.95000000007</v>
      </c>
      <c r="K27" s="11">
        <f>SUM(K28:K32)</f>
        <v>220640.08000000002</v>
      </c>
      <c r="L27" s="11">
        <f>SUM(L28:L32)</f>
        <v>106067.48</v>
      </c>
      <c r="M27" s="11">
        <f>SUM(M28:M32)</f>
        <v>70867.289999999994</v>
      </c>
    </row>
    <row r="28" spans="1:13" ht="12.75" customHeight="1">
      <c r="A28" s="218" t="s">
        <v>136</v>
      </c>
      <c r="B28" s="219"/>
      <c r="C28" s="219"/>
      <c r="D28" s="219"/>
      <c r="E28" s="219"/>
      <c r="F28" s="219"/>
      <c r="G28" s="219"/>
      <c r="H28" s="220"/>
      <c r="I28" s="9">
        <v>132</v>
      </c>
      <c r="J28" s="11"/>
      <c r="K28" s="11"/>
      <c r="L28" s="11"/>
      <c r="M28" s="11"/>
    </row>
    <row r="29" spans="1:13" ht="20.45" customHeight="1">
      <c r="A29" s="218" t="s">
        <v>137</v>
      </c>
      <c r="B29" s="219"/>
      <c r="C29" s="219"/>
      <c r="D29" s="219"/>
      <c r="E29" s="219"/>
      <c r="F29" s="219"/>
      <c r="G29" s="219"/>
      <c r="H29" s="220"/>
      <c r="I29" s="9">
        <v>133</v>
      </c>
      <c r="J29" s="11">
        <v>550790.95000000007</v>
      </c>
      <c r="K29" s="11">
        <v>220640.08000000002</v>
      </c>
      <c r="L29" s="11">
        <v>99155.48</v>
      </c>
      <c r="M29" s="11">
        <v>63955.289999999994</v>
      </c>
    </row>
    <row r="30" spans="1:13">
      <c r="A30" s="218" t="s">
        <v>138</v>
      </c>
      <c r="B30" s="219"/>
      <c r="C30" s="219"/>
      <c r="D30" s="219"/>
      <c r="E30" s="219"/>
      <c r="F30" s="219"/>
      <c r="G30" s="219"/>
      <c r="H30" s="220"/>
      <c r="I30" s="9">
        <v>134</v>
      </c>
      <c r="J30" s="11"/>
      <c r="K30" s="11"/>
      <c r="L30" s="11"/>
      <c r="M30" s="11"/>
    </row>
    <row r="31" spans="1:13">
      <c r="A31" s="218" t="s">
        <v>139</v>
      </c>
      <c r="B31" s="219"/>
      <c r="C31" s="219"/>
      <c r="D31" s="219"/>
      <c r="E31" s="219"/>
      <c r="F31" s="219"/>
      <c r="G31" s="219"/>
      <c r="H31" s="220"/>
      <c r="I31" s="9">
        <v>135</v>
      </c>
      <c r="J31" s="11"/>
      <c r="K31" s="11"/>
      <c r="L31" s="11"/>
      <c r="M31" s="11"/>
    </row>
    <row r="32" spans="1:13">
      <c r="A32" s="218" t="s">
        <v>140</v>
      </c>
      <c r="B32" s="219"/>
      <c r="C32" s="219"/>
      <c r="D32" s="219"/>
      <c r="E32" s="219"/>
      <c r="F32" s="219"/>
      <c r="G32" s="219"/>
      <c r="H32" s="220"/>
      <c r="I32" s="9">
        <v>136</v>
      </c>
      <c r="J32" s="11">
        <v>0</v>
      </c>
      <c r="K32" s="11">
        <v>0</v>
      </c>
      <c r="L32" s="11">
        <v>6912</v>
      </c>
      <c r="M32" s="11">
        <v>6912</v>
      </c>
    </row>
    <row r="33" spans="1:13">
      <c r="A33" s="218" t="s">
        <v>141</v>
      </c>
      <c r="B33" s="219"/>
      <c r="C33" s="219"/>
      <c r="D33" s="219"/>
      <c r="E33" s="219"/>
      <c r="F33" s="219"/>
      <c r="G33" s="219"/>
      <c r="H33" s="220"/>
      <c r="I33" s="9">
        <v>137</v>
      </c>
      <c r="J33" s="11">
        <f>SUM(J34:J37)</f>
        <v>2914132.7599999993</v>
      </c>
      <c r="K33" s="11">
        <f>SUM(K34:K37)</f>
        <v>1906553.71</v>
      </c>
      <c r="L33" s="11">
        <f>SUM(L34:L37)</f>
        <v>1694331.69</v>
      </c>
      <c r="M33" s="11">
        <f>SUM(M34:M37)</f>
        <v>563636.38</v>
      </c>
    </row>
    <row r="34" spans="1:13">
      <c r="A34" s="218" t="s">
        <v>142</v>
      </c>
      <c r="B34" s="219"/>
      <c r="C34" s="219"/>
      <c r="D34" s="219"/>
      <c r="E34" s="219"/>
      <c r="F34" s="219"/>
      <c r="G34" s="219"/>
      <c r="H34" s="220"/>
      <c r="I34" s="9">
        <v>138</v>
      </c>
      <c r="J34" s="11"/>
      <c r="K34" s="11"/>
      <c r="L34" s="11"/>
      <c r="M34" s="11"/>
    </row>
    <row r="35" spans="1:13" ht="19.899999999999999" customHeight="1">
      <c r="A35" s="218" t="s">
        <v>143</v>
      </c>
      <c r="B35" s="219"/>
      <c r="C35" s="219"/>
      <c r="D35" s="219"/>
      <c r="E35" s="219"/>
      <c r="F35" s="219"/>
      <c r="G35" s="219"/>
      <c r="H35" s="220"/>
      <c r="I35" s="9">
        <v>139</v>
      </c>
      <c r="J35" s="11">
        <v>2914132.7599999993</v>
      </c>
      <c r="K35" s="11">
        <v>1906553.71</v>
      </c>
      <c r="L35" s="11">
        <v>1694331.69</v>
      </c>
      <c r="M35" s="11">
        <v>563636.38</v>
      </c>
    </row>
    <row r="36" spans="1:13">
      <c r="A36" s="218" t="s">
        <v>144</v>
      </c>
      <c r="B36" s="219"/>
      <c r="C36" s="219"/>
      <c r="D36" s="219"/>
      <c r="E36" s="219"/>
      <c r="F36" s="219"/>
      <c r="G36" s="219"/>
      <c r="H36" s="220"/>
      <c r="I36" s="9">
        <v>140</v>
      </c>
      <c r="J36" s="11"/>
      <c r="K36" s="11"/>
      <c r="L36" s="11"/>
      <c r="M36" s="11"/>
    </row>
    <row r="37" spans="1:13">
      <c r="A37" s="218" t="s">
        <v>145</v>
      </c>
      <c r="B37" s="219"/>
      <c r="C37" s="219"/>
      <c r="D37" s="219"/>
      <c r="E37" s="219"/>
      <c r="F37" s="219"/>
      <c r="G37" s="219"/>
      <c r="H37" s="220"/>
      <c r="I37" s="9">
        <v>141</v>
      </c>
      <c r="J37" s="11"/>
      <c r="K37" s="11"/>
      <c r="L37" s="11"/>
      <c r="M37" s="11"/>
    </row>
    <row r="38" spans="1:13">
      <c r="A38" s="218" t="s">
        <v>146</v>
      </c>
      <c r="B38" s="219"/>
      <c r="C38" s="219"/>
      <c r="D38" s="219"/>
      <c r="E38" s="219"/>
      <c r="F38" s="219"/>
      <c r="G38" s="219"/>
      <c r="H38" s="220"/>
      <c r="I38" s="9">
        <v>142</v>
      </c>
      <c r="J38" s="11"/>
      <c r="K38" s="11"/>
      <c r="L38" s="11"/>
      <c r="M38" s="11"/>
    </row>
    <row r="39" spans="1:13">
      <c r="A39" s="218" t="s">
        <v>147</v>
      </c>
      <c r="B39" s="219"/>
      <c r="C39" s="219"/>
      <c r="D39" s="219"/>
      <c r="E39" s="219"/>
      <c r="F39" s="219"/>
      <c r="G39" s="219"/>
      <c r="H39" s="220"/>
      <c r="I39" s="9">
        <v>143</v>
      </c>
      <c r="J39" s="11"/>
      <c r="K39" s="11"/>
      <c r="L39" s="11"/>
      <c r="M39" s="11"/>
    </row>
    <row r="40" spans="1:13">
      <c r="A40" s="218" t="s">
        <v>148</v>
      </c>
      <c r="B40" s="219"/>
      <c r="C40" s="219"/>
      <c r="D40" s="219"/>
      <c r="E40" s="219"/>
      <c r="F40" s="219"/>
      <c r="G40" s="219"/>
      <c r="H40" s="220"/>
      <c r="I40" s="9">
        <v>144</v>
      </c>
      <c r="J40" s="11"/>
      <c r="K40" s="11"/>
      <c r="L40" s="11"/>
      <c r="M40" s="11"/>
    </row>
    <row r="41" spans="1:13">
      <c r="A41" s="218" t="s">
        <v>149</v>
      </c>
      <c r="B41" s="219"/>
      <c r="C41" s="219"/>
      <c r="D41" s="219"/>
      <c r="E41" s="219"/>
      <c r="F41" s="219"/>
      <c r="G41" s="219"/>
      <c r="H41" s="220"/>
      <c r="I41" s="9">
        <v>145</v>
      </c>
      <c r="J41" s="11"/>
      <c r="K41" s="11"/>
      <c r="L41" s="11"/>
      <c r="M41" s="11"/>
    </row>
    <row r="42" spans="1:13">
      <c r="A42" s="218" t="s">
        <v>150</v>
      </c>
      <c r="B42" s="219"/>
      <c r="C42" s="219"/>
      <c r="D42" s="219"/>
      <c r="E42" s="219"/>
      <c r="F42" s="219"/>
      <c r="G42" s="219"/>
      <c r="H42" s="220"/>
      <c r="I42" s="9">
        <v>146</v>
      </c>
      <c r="J42" s="10">
        <f>J7+J27+J38+J40</f>
        <v>54814018.880000003</v>
      </c>
      <c r="K42" s="10">
        <f>K7+K27+K38+K40</f>
        <v>27889411.030000001</v>
      </c>
      <c r="L42" s="10">
        <f>L7+L27+L38+L40</f>
        <v>40093386.369999997</v>
      </c>
      <c r="M42" s="10">
        <f>M7+M27+M38+M40</f>
        <v>20125356.189999998</v>
      </c>
    </row>
    <row r="43" spans="1:13">
      <c r="A43" s="218" t="s">
        <v>151</v>
      </c>
      <c r="B43" s="219"/>
      <c r="C43" s="219"/>
      <c r="D43" s="219"/>
      <c r="E43" s="219"/>
      <c r="F43" s="219"/>
      <c r="G43" s="219"/>
      <c r="H43" s="220"/>
      <c r="I43" s="9">
        <v>147</v>
      </c>
      <c r="J43" s="10">
        <f>J10+J33+J39+J41</f>
        <v>72543633.600000024</v>
      </c>
      <c r="K43" s="10">
        <f>K10+K33+K39+K41</f>
        <v>36432672.949999996</v>
      </c>
      <c r="L43" s="10">
        <f>L10+L33+L39+L41</f>
        <v>51426166.359999999</v>
      </c>
      <c r="M43" s="10">
        <f>M10+M33+M39+M41</f>
        <v>28365938.459999993</v>
      </c>
    </row>
    <row r="44" spans="1:13">
      <c r="A44" s="218" t="s">
        <v>152</v>
      </c>
      <c r="B44" s="219"/>
      <c r="C44" s="219"/>
      <c r="D44" s="219"/>
      <c r="E44" s="219"/>
      <c r="F44" s="219"/>
      <c r="G44" s="219"/>
      <c r="H44" s="220"/>
      <c r="I44" s="9">
        <v>148</v>
      </c>
      <c r="J44" s="10">
        <f>J42-J43</f>
        <v>-17729614.720000021</v>
      </c>
      <c r="K44" s="10">
        <f>K42-K43</f>
        <v>-8543261.9199999943</v>
      </c>
      <c r="L44" s="10">
        <f>L42-L43</f>
        <v>-11332779.990000002</v>
      </c>
      <c r="M44" s="10">
        <f>M42-M43</f>
        <v>-8240582.2699999958</v>
      </c>
    </row>
    <row r="45" spans="1:13">
      <c r="A45" s="242" t="s">
        <v>153</v>
      </c>
      <c r="B45" s="243"/>
      <c r="C45" s="243"/>
      <c r="D45" s="243"/>
      <c r="E45" s="243"/>
      <c r="F45" s="243"/>
      <c r="G45" s="243"/>
      <c r="H45" s="244"/>
      <c r="I45" s="9">
        <v>149</v>
      </c>
      <c r="J45" s="10">
        <f>IF(J42&gt;J43,J42-J43,0)</f>
        <v>0</v>
      </c>
      <c r="K45" s="10">
        <f>IF(K42&gt;K43,K42-K43,0)</f>
        <v>0</v>
      </c>
      <c r="L45" s="10">
        <f>IF(L42&gt;L43,L42-L43,0)</f>
        <v>0</v>
      </c>
      <c r="M45" s="10">
        <f>IF(M42&gt;M43,M42-M43,0)</f>
        <v>0</v>
      </c>
    </row>
    <row r="46" spans="1:13">
      <c r="A46" s="242" t="s">
        <v>154</v>
      </c>
      <c r="B46" s="243"/>
      <c r="C46" s="243"/>
      <c r="D46" s="243"/>
      <c r="E46" s="243"/>
      <c r="F46" s="243"/>
      <c r="G46" s="243"/>
      <c r="H46" s="244"/>
      <c r="I46" s="9">
        <v>150</v>
      </c>
      <c r="J46" s="10">
        <f>IF(J43&gt;J42,J43-J42,0)</f>
        <v>17729614.720000021</v>
      </c>
      <c r="K46" s="10">
        <f>IF(K43&gt;K42,K43-K42,0)</f>
        <v>8543261.9199999943</v>
      </c>
      <c r="L46" s="10">
        <f>IF(L43&gt;L42,L43-L42,0)</f>
        <v>11332779.990000002</v>
      </c>
      <c r="M46" s="10">
        <f>IF(M43&gt;M42,M43-M42,0)</f>
        <v>8240582.2699999958</v>
      </c>
    </row>
    <row r="47" spans="1:13">
      <c r="A47" s="218" t="s">
        <v>155</v>
      </c>
      <c r="B47" s="219"/>
      <c r="C47" s="219"/>
      <c r="D47" s="219"/>
      <c r="E47" s="219"/>
      <c r="F47" s="219"/>
      <c r="G47" s="219"/>
      <c r="H47" s="220"/>
      <c r="I47" s="9">
        <v>151</v>
      </c>
      <c r="J47" s="11"/>
      <c r="K47" s="11"/>
      <c r="L47" s="11"/>
      <c r="M47" s="11"/>
    </row>
    <row r="48" spans="1:13">
      <c r="A48" s="218" t="s">
        <v>156</v>
      </c>
      <c r="B48" s="219"/>
      <c r="C48" s="219"/>
      <c r="D48" s="219"/>
      <c r="E48" s="219"/>
      <c r="F48" s="219"/>
      <c r="G48" s="219"/>
      <c r="H48" s="220"/>
      <c r="I48" s="9">
        <v>152</v>
      </c>
      <c r="J48" s="10">
        <f>J44-J47</f>
        <v>-17729614.720000021</v>
      </c>
      <c r="K48" s="10">
        <f>K44-K47</f>
        <v>-8543261.9199999943</v>
      </c>
      <c r="L48" s="10">
        <f>L44-L47</f>
        <v>-11332779.990000002</v>
      </c>
      <c r="M48" s="10">
        <f>M44-M47</f>
        <v>-8240582.2699999958</v>
      </c>
    </row>
    <row r="49" spans="1:15">
      <c r="A49" s="242" t="s">
        <v>157</v>
      </c>
      <c r="B49" s="243"/>
      <c r="C49" s="243"/>
      <c r="D49" s="243"/>
      <c r="E49" s="243"/>
      <c r="F49" s="243"/>
      <c r="G49" s="243"/>
      <c r="H49" s="244"/>
      <c r="I49" s="9">
        <v>153</v>
      </c>
      <c r="J49" s="10">
        <f>IF(J48&gt;0,J48,0)</f>
        <v>0</v>
      </c>
      <c r="K49" s="10">
        <f>IF(K48&gt;0,K48,0)</f>
        <v>0</v>
      </c>
      <c r="L49" s="10">
        <f>IF(L48&gt;0,L48,0)</f>
        <v>0</v>
      </c>
      <c r="M49" s="10">
        <f>IF(M48&gt;0,M48,0)</f>
        <v>0</v>
      </c>
    </row>
    <row r="50" spans="1:15">
      <c r="A50" s="267" t="s">
        <v>158</v>
      </c>
      <c r="B50" s="268"/>
      <c r="C50" s="268"/>
      <c r="D50" s="268"/>
      <c r="E50" s="268"/>
      <c r="F50" s="268"/>
      <c r="G50" s="268"/>
      <c r="H50" s="269"/>
      <c r="I50" s="15">
        <v>154</v>
      </c>
      <c r="J50" s="17">
        <f>IF(J48&lt;0,-J48,0)</f>
        <v>17729614.720000021</v>
      </c>
      <c r="K50" s="17">
        <f>IF(K48&lt;0,-K48,0)</f>
        <v>8543261.9199999943</v>
      </c>
      <c r="L50" s="17">
        <f>IF(L48&lt;0,-L48,0)</f>
        <v>11332779.990000002</v>
      </c>
      <c r="M50" s="17">
        <f>IF(M48&lt;0,-M48,0)</f>
        <v>8240582.2699999958</v>
      </c>
    </row>
    <row r="51" spans="1:15" ht="12.75" customHeight="1">
      <c r="A51" s="239" t="s">
        <v>159</v>
      </c>
      <c r="B51" s="250"/>
      <c r="C51" s="250"/>
      <c r="D51" s="250"/>
      <c r="E51" s="250"/>
      <c r="F51" s="250"/>
      <c r="G51" s="250"/>
      <c r="H51" s="250"/>
      <c r="I51" s="250"/>
      <c r="J51" s="250"/>
      <c r="K51" s="250"/>
      <c r="L51" s="250"/>
      <c r="M51" s="58"/>
    </row>
    <row r="52" spans="1:15" ht="12.75" customHeight="1">
      <c r="A52" s="215" t="s">
        <v>160</v>
      </c>
      <c r="B52" s="216"/>
      <c r="C52" s="216"/>
      <c r="D52" s="216"/>
      <c r="E52" s="216"/>
      <c r="F52" s="216"/>
      <c r="G52" s="216"/>
      <c r="H52" s="216"/>
      <c r="I52" s="53"/>
      <c r="J52" s="53"/>
      <c r="K52" s="56"/>
      <c r="L52" s="53"/>
      <c r="M52" s="60"/>
    </row>
    <row r="53" spans="1:15">
      <c r="A53" s="264" t="s">
        <v>161</v>
      </c>
      <c r="B53" s="265"/>
      <c r="C53" s="265"/>
      <c r="D53" s="265"/>
      <c r="E53" s="265"/>
      <c r="F53" s="265"/>
      <c r="G53" s="265"/>
      <c r="H53" s="266"/>
      <c r="I53" s="9">
        <v>155</v>
      </c>
      <c r="J53" s="47"/>
      <c r="K53" s="59"/>
      <c r="L53" s="11"/>
      <c r="M53" s="11"/>
      <c r="N53" s="49"/>
      <c r="O53" s="50"/>
    </row>
    <row r="54" spans="1:15" ht="15">
      <c r="A54" s="264" t="s">
        <v>162</v>
      </c>
      <c r="B54" s="265"/>
      <c r="C54" s="265"/>
      <c r="D54" s="265"/>
      <c r="E54" s="265"/>
      <c r="F54" s="265"/>
      <c r="G54" s="265"/>
      <c r="H54" s="266"/>
      <c r="I54" s="9">
        <v>156</v>
      </c>
      <c r="J54" s="13"/>
      <c r="K54" s="13"/>
      <c r="L54" s="13"/>
      <c r="M54" s="13"/>
      <c r="N54" s="52"/>
      <c r="O54" s="50"/>
    </row>
    <row r="55" spans="1:15" ht="12.75" customHeight="1">
      <c r="A55" s="239" t="s">
        <v>163</v>
      </c>
      <c r="B55" s="250"/>
      <c r="C55" s="250"/>
      <c r="D55" s="250"/>
      <c r="E55" s="250"/>
      <c r="F55" s="250"/>
      <c r="G55" s="250"/>
      <c r="H55" s="250"/>
      <c r="I55" s="250"/>
      <c r="J55" s="250"/>
      <c r="K55" s="250"/>
      <c r="L55" s="250"/>
      <c r="N55" s="49"/>
      <c r="O55" s="50"/>
    </row>
    <row r="56" spans="1:15">
      <c r="A56" s="215" t="s">
        <v>164</v>
      </c>
      <c r="B56" s="216"/>
      <c r="C56" s="216"/>
      <c r="D56" s="216"/>
      <c r="E56" s="216"/>
      <c r="F56" s="216"/>
      <c r="G56" s="216"/>
      <c r="H56" s="217"/>
      <c r="I56" s="18">
        <v>157</v>
      </c>
      <c r="J56" s="8"/>
      <c r="K56" s="8"/>
      <c r="L56" s="8"/>
      <c r="M56" s="8"/>
      <c r="N56" s="50"/>
      <c r="O56" s="50"/>
    </row>
    <row r="57" spans="1:15">
      <c r="A57" s="218" t="s">
        <v>165</v>
      </c>
      <c r="B57" s="219"/>
      <c r="C57" s="219"/>
      <c r="D57" s="219"/>
      <c r="E57" s="219"/>
      <c r="F57" s="219"/>
      <c r="G57" s="219"/>
      <c r="H57" s="220"/>
      <c r="I57" s="9">
        <v>158</v>
      </c>
      <c r="J57" s="10">
        <f>SUM(J58:J64)</f>
        <v>0</v>
      </c>
      <c r="K57" s="10">
        <f>SUM(K58:K64)</f>
        <v>0</v>
      </c>
      <c r="L57" s="10">
        <f>SUM(L58:L64)</f>
        <v>0</v>
      </c>
      <c r="M57" s="10">
        <f>SUM(M58:M64)</f>
        <v>0</v>
      </c>
      <c r="N57" s="50"/>
      <c r="O57" s="50"/>
    </row>
    <row r="58" spans="1:15">
      <c r="A58" s="218" t="s">
        <v>166</v>
      </c>
      <c r="B58" s="219"/>
      <c r="C58" s="219"/>
      <c r="D58" s="219"/>
      <c r="E58" s="219"/>
      <c r="F58" s="219"/>
      <c r="G58" s="219"/>
      <c r="H58" s="220"/>
      <c r="I58" s="9">
        <v>159</v>
      </c>
      <c r="J58" s="11"/>
      <c r="K58" s="11"/>
      <c r="L58" s="11"/>
      <c r="M58" s="11"/>
      <c r="N58" s="49"/>
      <c r="O58" s="50"/>
    </row>
    <row r="59" spans="1:15">
      <c r="A59" s="218" t="s">
        <v>167</v>
      </c>
      <c r="B59" s="219"/>
      <c r="C59" s="219"/>
      <c r="D59" s="219"/>
      <c r="E59" s="219"/>
      <c r="F59" s="219"/>
      <c r="G59" s="219"/>
      <c r="H59" s="220"/>
      <c r="I59" s="9">
        <v>160</v>
      </c>
      <c r="J59" s="11"/>
      <c r="K59" s="11"/>
      <c r="L59" s="11"/>
      <c r="M59" s="11"/>
      <c r="N59" s="51"/>
      <c r="O59" s="50"/>
    </row>
    <row r="60" spans="1:15">
      <c r="A60" s="218" t="s">
        <v>168</v>
      </c>
      <c r="B60" s="219"/>
      <c r="C60" s="219"/>
      <c r="D60" s="219"/>
      <c r="E60" s="219"/>
      <c r="F60" s="219"/>
      <c r="G60" s="219"/>
      <c r="H60" s="220"/>
      <c r="I60" s="9">
        <v>161</v>
      </c>
      <c r="J60" s="11"/>
      <c r="K60" s="11"/>
      <c r="L60" s="11"/>
      <c r="M60" s="11"/>
      <c r="N60" s="49"/>
      <c r="O60" s="50"/>
    </row>
    <row r="61" spans="1:15">
      <c r="A61" s="218" t="s">
        <v>169</v>
      </c>
      <c r="B61" s="219"/>
      <c r="C61" s="219"/>
      <c r="D61" s="219"/>
      <c r="E61" s="219"/>
      <c r="F61" s="219"/>
      <c r="G61" s="219"/>
      <c r="H61" s="220"/>
      <c r="I61" s="9">
        <v>162</v>
      </c>
      <c r="J61" s="11"/>
      <c r="K61" s="11"/>
      <c r="L61" s="11"/>
      <c r="M61" s="11"/>
    </row>
    <row r="62" spans="1:15">
      <c r="A62" s="218" t="s">
        <v>170</v>
      </c>
      <c r="B62" s="219"/>
      <c r="C62" s="219"/>
      <c r="D62" s="219"/>
      <c r="E62" s="219"/>
      <c r="F62" s="219"/>
      <c r="G62" s="219"/>
      <c r="H62" s="220"/>
      <c r="I62" s="9">
        <v>163</v>
      </c>
      <c r="J62" s="11"/>
      <c r="K62" s="11"/>
      <c r="L62" s="11"/>
      <c r="M62" s="11"/>
    </row>
    <row r="63" spans="1:15">
      <c r="A63" s="218" t="s">
        <v>171</v>
      </c>
      <c r="B63" s="219"/>
      <c r="C63" s="219"/>
      <c r="D63" s="219"/>
      <c r="E63" s="219"/>
      <c r="F63" s="219"/>
      <c r="G63" s="219"/>
      <c r="H63" s="220"/>
      <c r="I63" s="9">
        <v>164</v>
      </c>
      <c r="J63" s="11"/>
      <c r="K63" s="11"/>
      <c r="L63" s="11"/>
      <c r="M63" s="11"/>
    </row>
    <row r="64" spans="1:15">
      <c r="A64" s="218" t="s">
        <v>172</v>
      </c>
      <c r="B64" s="219"/>
      <c r="C64" s="219"/>
      <c r="D64" s="219"/>
      <c r="E64" s="219"/>
      <c r="F64" s="219"/>
      <c r="G64" s="219"/>
      <c r="H64" s="220"/>
      <c r="I64" s="9">
        <v>165</v>
      </c>
      <c r="J64" s="11"/>
      <c r="K64" s="11"/>
      <c r="L64" s="11"/>
      <c r="M64" s="11"/>
    </row>
    <row r="65" spans="1:13">
      <c r="A65" s="218" t="s">
        <v>173</v>
      </c>
      <c r="B65" s="219"/>
      <c r="C65" s="219"/>
      <c r="D65" s="219"/>
      <c r="E65" s="219"/>
      <c r="F65" s="219"/>
      <c r="G65" s="219"/>
      <c r="H65" s="220"/>
      <c r="I65" s="9">
        <v>166</v>
      </c>
      <c r="J65" s="11"/>
      <c r="K65" s="11"/>
      <c r="L65" s="11"/>
      <c r="M65" s="11"/>
    </row>
    <row r="66" spans="1:13">
      <c r="A66" s="218" t="s">
        <v>174</v>
      </c>
      <c r="B66" s="219"/>
      <c r="C66" s="219"/>
      <c r="D66" s="219"/>
      <c r="E66" s="219"/>
      <c r="F66" s="219"/>
      <c r="G66" s="219"/>
      <c r="H66" s="220"/>
      <c r="I66" s="9">
        <v>167</v>
      </c>
      <c r="J66" s="10">
        <f>J57-J65</f>
        <v>0</v>
      </c>
      <c r="K66" s="10">
        <f>K57-K65</f>
        <v>0</v>
      </c>
      <c r="L66" s="10">
        <f>L57-L65</f>
        <v>0</v>
      </c>
      <c r="M66" s="10">
        <f>M57-M65</f>
        <v>0</v>
      </c>
    </row>
    <row r="67" spans="1:13">
      <c r="A67" s="218" t="s">
        <v>175</v>
      </c>
      <c r="B67" s="219"/>
      <c r="C67" s="219"/>
      <c r="D67" s="219"/>
      <c r="E67" s="219"/>
      <c r="F67" s="219"/>
      <c r="G67" s="219"/>
      <c r="H67" s="220"/>
      <c r="I67" s="9">
        <v>168</v>
      </c>
      <c r="J67" s="17">
        <f>J56+J66</f>
        <v>0</v>
      </c>
      <c r="K67" s="17">
        <f>K56+K66</f>
        <v>0</v>
      </c>
      <c r="L67" s="17">
        <f>L56+L66</f>
        <v>0</v>
      </c>
      <c r="M67" s="17">
        <f>M56+M66</f>
        <v>0</v>
      </c>
    </row>
    <row r="68" spans="1:13" ht="12.75" customHeight="1">
      <c r="A68" s="270" t="s">
        <v>176</v>
      </c>
      <c r="B68" s="271"/>
      <c r="C68" s="271"/>
      <c r="D68" s="271"/>
      <c r="E68" s="271"/>
      <c r="F68" s="271"/>
      <c r="G68" s="271"/>
      <c r="H68" s="271"/>
      <c r="I68" s="271"/>
      <c r="J68" s="271"/>
      <c r="K68" s="271"/>
      <c r="L68" s="271"/>
    </row>
    <row r="69" spans="1:13" ht="12.75" customHeight="1">
      <c r="A69" s="272" t="s">
        <v>177</v>
      </c>
      <c r="B69" s="273"/>
      <c r="C69" s="273"/>
      <c r="D69" s="273"/>
      <c r="E69" s="273"/>
      <c r="F69" s="273"/>
      <c r="G69" s="273"/>
      <c r="H69" s="273"/>
      <c r="I69" s="273"/>
      <c r="J69" s="273"/>
      <c r="K69" s="273"/>
      <c r="L69" s="273"/>
    </row>
    <row r="70" spans="1:13">
      <c r="A70" s="264" t="s">
        <v>161</v>
      </c>
      <c r="B70" s="265"/>
      <c r="C70" s="265"/>
      <c r="D70" s="265"/>
      <c r="E70" s="265"/>
      <c r="F70" s="265"/>
      <c r="G70" s="265"/>
      <c r="H70" s="266"/>
      <c r="I70" s="9">
        <v>169</v>
      </c>
      <c r="J70" s="11"/>
      <c r="K70" s="11"/>
      <c r="L70" s="11"/>
      <c r="M70" s="11"/>
    </row>
    <row r="71" spans="1:13">
      <c r="A71" s="274" t="s">
        <v>162</v>
      </c>
      <c r="B71" s="275"/>
      <c r="C71" s="275"/>
      <c r="D71" s="275"/>
      <c r="E71" s="275"/>
      <c r="F71" s="275"/>
      <c r="G71" s="275"/>
      <c r="H71" s="276"/>
      <c r="I71" s="12">
        <v>170</v>
      </c>
      <c r="J71" s="13"/>
      <c r="K71" s="13"/>
      <c r="L71" s="13"/>
      <c r="M71" s="13"/>
    </row>
  </sheetData>
  <mergeCells count="73">
    <mergeCell ref="A67:H67"/>
    <mergeCell ref="A68:L68"/>
    <mergeCell ref="A69:L69"/>
    <mergeCell ref="A70:H70"/>
    <mergeCell ref="A71:H71"/>
    <mergeCell ref="A66:H66"/>
    <mergeCell ref="A55:L55"/>
    <mergeCell ref="A56:H56"/>
    <mergeCell ref="A57:H57"/>
    <mergeCell ref="A58:H58"/>
    <mergeCell ref="A59:H59"/>
    <mergeCell ref="A60:H60"/>
    <mergeCell ref="A61:H61"/>
    <mergeCell ref="A62:H62"/>
    <mergeCell ref="A63:H63"/>
    <mergeCell ref="A64:H64"/>
    <mergeCell ref="A65:H65"/>
    <mergeCell ref="A54:H54"/>
    <mergeCell ref="A43:H43"/>
    <mergeCell ref="A44:H44"/>
    <mergeCell ref="A45:H45"/>
    <mergeCell ref="A46:H46"/>
    <mergeCell ref="A47:H47"/>
    <mergeCell ref="A48:H48"/>
    <mergeCell ref="A49:H49"/>
    <mergeCell ref="A50:H50"/>
    <mergeCell ref="A51:L51"/>
    <mergeCell ref="A52:H52"/>
    <mergeCell ref="A53:H53"/>
    <mergeCell ref="A42:H42"/>
    <mergeCell ref="A31:H31"/>
    <mergeCell ref="A32:H32"/>
    <mergeCell ref="A33:H33"/>
    <mergeCell ref="A34:H34"/>
    <mergeCell ref="A35:H35"/>
    <mergeCell ref="A36:H36"/>
    <mergeCell ref="A37:H37"/>
    <mergeCell ref="A38:H38"/>
    <mergeCell ref="A39:H39"/>
    <mergeCell ref="A40:H40"/>
    <mergeCell ref="A41:H41"/>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H6"/>
    <mergeCell ref="J4:K4"/>
    <mergeCell ref="L4:M4"/>
    <mergeCell ref="A1:L1"/>
    <mergeCell ref="A2:L2"/>
    <mergeCell ref="A3:L3"/>
    <mergeCell ref="A4:H4"/>
    <mergeCell ref="A5:H5"/>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N1:JC1048576 A1:I1048576 J65574:K131079 J131110:K196615 J196646:K262151 J262182:K327687 J327718:K393223 J393254:K458759 J458790:K524295 J524326:K589831 J589862:K655367 J655398:K720903 J720934:K786439 J786470:K851975 J852006:K917511 J917542:K983047 J65546:K65546 J131082:K131082 J196618:K196618 J262154:K262154 J327690:K327690 J393226:K393226 J458762:K458762 J524298:K524298 J589834:K589834 J655370:K655370 J720906:K720906 J786442:K786442 J851978:K851978 J917514:K917514 J983050:K983050 J65548:K65548 J131084:K131084 J196620:K196620 J262156:K262156 J327692:K327692 J393228:K393228 J458764:K458764 J524300:K524300 J589836:K589836 J655372:K655372 J720908:K720908 J786444:K786444 J851980:K851980 J917516:K917516 J983052:K983052 J65552:K65552 J131088:K131088 J196624:K196624 J262160:K262160 J327696:K327696 J393232:K393232 J458768:K458768 J524304:K524304 J589840:K589840 J655376:K655376 J720912:K720912 J786448:K786448 J851984:K851984 J917520:K917520 J983056:K983056 J65558:K65561 J131094:K131097 J196630:K196633 J262166:K262169 J327702:K327705 J393238:K393241 J458774:K458777 J524310:K524313 J589846:K589849 J655382:K655385 J720918:K720921 J786454:K786457 J851990:K851993 J917526:K917529 J983062:K983065 J32:K33 J65563:K65563 J131099:K131099 J196635:K196635 J262171:K262171 J327707:K327707 J393243:K393243 J458779:K458779 J524315:K524315 J589851:K589851 J655387:K655387 J720923:K720923 J786459:K786459 J851995:K851995 J917531:K917531 J983067:K983067 J65569:K65569 J131105:K131105 J196641:K196641 J262177:K262177 J327713:K327713 J393249:K393249 J458785:K458785 J524321:K524321 J589857:K589857 J655393:K655393 J720929:K720929 J786465:K786465 J852001:K852001 J917537:K917537 J983073:K983073 J983078:K1048576 J6:K27 L30:M34 J1:M5 J35:M35 J29:M29 J38:K65543 L6:M28 L36:M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J65544:K65545 J131080:K131081 J196616:K196617 J262152:K262153 J327688:K327689 J393224:K393225 J458760:K458761 J524296:K524297 J589832:K589833 J655368:K655369 J720904:K720905 J786440:K786441 J851976:K851977 J917512:K917513 J983048:K983049 J65549:K65551 J131085:K131087 J196621:K196623 J262157:K262159 J327693:K327695 J393229:K393231 J458765:K458767 J524301:K524303 J589837:K589839 J655373:K655375 J720909:K720911 J786445:K786447 J851981:K851983 J917517:K917519 J983053:K983055 J65553:K65557 J131089:K131093 J196625:K196629 J262161:K262165 J327697:K327701 J393233:K393237 J458769:K458773 J524305:K524309 J589841:K589845 J655377:K655381 J720913:K720917 J786449:K786453 J851985:K851989 J917521:K917525 J983057:K983061 J65562:K65562 J131098:K131098 J196634:K196634 J262170:K262170 J327706:K327706 J393242:K393242 J458778:K458778 J524314:K524314 J589850:K589850 J655386:K655386 J720922:K720922 J786458:K786458 J851994:K851994 J917530:K917530 J983066:K983066 J65564:K65568 J131100:K131104 J196636:K196640 J262172:K262176 J327708:K327712 J393244:K393248 J458780:K458784 J524316:K524320 J589852:K589856 J655388:K655392 J720924:K720928 J786460:K786464 J851996:K852000 J917532:K917536 J983068:K983072 J28:K28 J65570:K65573 J131106:K131109 J196642:K196645 J262178:K262181 J327714:K327717 J393250:K393253 J458786:K458789 J524322:K524325 J589858:K589861 J655394:K655397 J720930:K720933 J786466:K786469 J852002:K852005 J917538:K917541 J983074:K983077 J34:K34 J30:K31 J36:K3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J65547:K65547 J131083:K131083 J196619:K196619 J262155:K262155 J327691:K327691 J393227:K393227 J458763:K458763 J524299:K524299 J589835:K589835 J655371:K655371 J720907:K720907 J786443:K786443 J851979:K851979 J917515:K917515 J983051:K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dimension ref="A1:K52"/>
  <sheetViews>
    <sheetView view="pageBreakPreview" zoomScale="110" workbookViewId="0">
      <selection activeCell="O10" sqref="O10"/>
    </sheetView>
  </sheetViews>
  <sheetFormatPr defaultColWidth="7.5703125" defaultRowHeight="12.75"/>
  <cols>
    <col min="1" max="16384" width="7.5703125" style="140"/>
  </cols>
  <sheetData>
    <row r="1" spans="1:11" ht="12.75" customHeight="1">
      <c r="A1" s="287" t="s">
        <v>305</v>
      </c>
      <c r="B1" s="287"/>
      <c r="C1" s="287"/>
      <c r="D1" s="287"/>
      <c r="E1" s="287"/>
      <c r="F1" s="287"/>
      <c r="G1" s="287"/>
      <c r="H1" s="287"/>
      <c r="I1" s="287"/>
      <c r="J1" s="287"/>
      <c r="K1" s="287"/>
    </row>
    <row r="2" spans="1:11" ht="12.75" customHeight="1">
      <c r="A2" s="288" t="s">
        <v>306</v>
      </c>
      <c r="B2" s="288"/>
      <c r="C2" s="288"/>
      <c r="D2" s="288"/>
      <c r="E2" s="288"/>
      <c r="F2" s="288"/>
      <c r="G2" s="288"/>
      <c r="H2" s="288"/>
      <c r="I2" s="288"/>
      <c r="J2" s="288"/>
      <c r="K2" s="288"/>
    </row>
    <row r="3" spans="1:11">
      <c r="A3" s="289" t="s">
        <v>307</v>
      </c>
      <c r="B3" s="290"/>
      <c r="C3" s="290"/>
      <c r="D3" s="290"/>
      <c r="E3" s="290"/>
      <c r="F3" s="290"/>
      <c r="G3" s="290"/>
      <c r="H3" s="290"/>
      <c r="I3" s="290"/>
      <c r="J3" s="290"/>
      <c r="K3" s="291"/>
    </row>
    <row r="4" spans="1:11" ht="45">
      <c r="A4" s="292" t="s">
        <v>2</v>
      </c>
      <c r="B4" s="292"/>
      <c r="C4" s="292"/>
      <c r="D4" s="292"/>
      <c r="E4" s="292"/>
      <c r="F4" s="292"/>
      <c r="G4" s="292"/>
      <c r="H4" s="292"/>
      <c r="I4" s="141" t="s">
        <v>113</v>
      </c>
      <c r="J4" s="142" t="s">
        <v>9</v>
      </c>
      <c r="K4" s="142" t="s">
        <v>10</v>
      </c>
    </row>
    <row r="5" spans="1:11">
      <c r="A5" s="293">
        <v>1</v>
      </c>
      <c r="B5" s="293"/>
      <c r="C5" s="293"/>
      <c r="D5" s="293"/>
      <c r="E5" s="293"/>
      <c r="F5" s="293"/>
      <c r="G5" s="293"/>
      <c r="H5" s="293"/>
      <c r="I5" s="143">
        <v>2</v>
      </c>
      <c r="J5" s="144" t="s">
        <v>179</v>
      </c>
      <c r="K5" s="144" t="s">
        <v>1</v>
      </c>
    </row>
    <row r="6" spans="1:11">
      <c r="A6" s="283" t="s">
        <v>180</v>
      </c>
      <c r="B6" s="284"/>
      <c r="C6" s="284"/>
      <c r="D6" s="284"/>
      <c r="E6" s="284"/>
      <c r="F6" s="284"/>
      <c r="G6" s="284"/>
      <c r="H6" s="284"/>
      <c r="I6" s="285"/>
      <c r="J6" s="285"/>
      <c r="K6" s="286"/>
    </row>
    <row r="7" spans="1:11">
      <c r="A7" s="277" t="s">
        <v>308</v>
      </c>
      <c r="B7" s="278"/>
      <c r="C7" s="278"/>
      <c r="D7" s="278"/>
      <c r="E7" s="278"/>
      <c r="F7" s="278"/>
      <c r="G7" s="278"/>
      <c r="H7" s="278"/>
      <c r="I7" s="145">
        <v>1</v>
      </c>
      <c r="J7" s="146"/>
      <c r="K7" s="147"/>
    </row>
    <row r="8" spans="1:11">
      <c r="A8" s="277" t="s">
        <v>309</v>
      </c>
      <c r="B8" s="278"/>
      <c r="C8" s="278"/>
      <c r="D8" s="278"/>
      <c r="E8" s="278"/>
      <c r="F8" s="278"/>
      <c r="G8" s="278"/>
      <c r="H8" s="278"/>
      <c r="I8" s="145">
        <v>2</v>
      </c>
      <c r="J8" s="146"/>
      <c r="K8" s="147"/>
    </row>
    <row r="9" spans="1:11">
      <c r="A9" s="277" t="s">
        <v>310</v>
      </c>
      <c r="B9" s="278"/>
      <c r="C9" s="278"/>
      <c r="D9" s="278"/>
      <c r="E9" s="278"/>
      <c r="F9" s="278"/>
      <c r="G9" s="278"/>
      <c r="H9" s="278"/>
      <c r="I9" s="145">
        <v>3</v>
      </c>
      <c r="J9" s="146"/>
      <c r="K9" s="147"/>
    </row>
    <row r="10" spans="1:11">
      <c r="A10" s="277" t="s">
        <v>311</v>
      </c>
      <c r="B10" s="278"/>
      <c r="C10" s="278"/>
      <c r="D10" s="278"/>
      <c r="E10" s="278"/>
      <c r="F10" s="278"/>
      <c r="G10" s="278"/>
      <c r="H10" s="278"/>
      <c r="I10" s="145">
        <v>4</v>
      </c>
      <c r="J10" s="146"/>
      <c r="K10" s="147"/>
    </row>
    <row r="11" spans="1:11">
      <c r="A11" s="277" t="s">
        <v>312</v>
      </c>
      <c r="B11" s="278"/>
      <c r="C11" s="278"/>
      <c r="D11" s="278"/>
      <c r="E11" s="278"/>
      <c r="F11" s="278"/>
      <c r="G11" s="278"/>
      <c r="H11" s="278"/>
      <c r="I11" s="145">
        <v>5</v>
      </c>
      <c r="J11" s="146"/>
      <c r="K11" s="147"/>
    </row>
    <row r="12" spans="1:11">
      <c r="A12" s="277" t="s">
        <v>313</v>
      </c>
      <c r="B12" s="278"/>
      <c r="C12" s="278"/>
      <c r="D12" s="278"/>
      <c r="E12" s="278"/>
      <c r="F12" s="278"/>
      <c r="G12" s="278"/>
      <c r="H12" s="278"/>
      <c r="I12" s="145">
        <v>6</v>
      </c>
      <c r="J12" s="146"/>
      <c r="K12" s="147"/>
    </row>
    <row r="13" spans="1:11">
      <c r="A13" s="281" t="s">
        <v>314</v>
      </c>
      <c r="B13" s="282"/>
      <c r="C13" s="282"/>
      <c r="D13" s="282"/>
      <c r="E13" s="282"/>
      <c r="F13" s="282"/>
      <c r="G13" s="282"/>
      <c r="H13" s="282"/>
      <c r="I13" s="145">
        <v>7</v>
      </c>
      <c r="J13" s="148">
        <f>SUM(J7:J12)</f>
        <v>0</v>
      </c>
      <c r="K13" s="149">
        <f>SUM(K7:K12)</f>
        <v>0</v>
      </c>
    </row>
    <row r="14" spans="1:11">
      <c r="A14" s="277" t="s">
        <v>315</v>
      </c>
      <c r="B14" s="278"/>
      <c r="C14" s="278"/>
      <c r="D14" s="278"/>
      <c r="E14" s="278"/>
      <c r="F14" s="278"/>
      <c r="G14" s="278"/>
      <c r="H14" s="278"/>
      <c r="I14" s="145">
        <v>8</v>
      </c>
      <c r="J14" s="146"/>
      <c r="K14" s="147"/>
    </row>
    <row r="15" spans="1:11">
      <c r="A15" s="277" t="s">
        <v>316</v>
      </c>
      <c r="B15" s="278"/>
      <c r="C15" s="278"/>
      <c r="D15" s="278"/>
      <c r="E15" s="278"/>
      <c r="F15" s="278"/>
      <c r="G15" s="278"/>
      <c r="H15" s="278"/>
      <c r="I15" s="145">
        <v>9</v>
      </c>
      <c r="J15" s="146"/>
      <c r="K15" s="147"/>
    </row>
    <row r="16" spans="1:11">
      <c r="A16" s="277" t="s">
        <v>317</v>
      </c>
      <c r="B16" s="278"/>
      <c r="C16" s="278"/>
      <c r="D16" s="278"/>
      <c r="E16" s="278"/>
      <c r="F16" s="278"/>
      <c r="G16" s="278"/>
      <c r="H16" s="278"/>
      <c r="I16" s="145">
        <v>10</v>
      </c>
      <c r="J16" s="146"/>
      <c r="K16" s="147"/>
    </row>
    <row r="17" spans="1:11">
      <c r="A17" s="277" t="s">
        <v>318</v>
      </c>
      <c r="B17" s="278"/>
      <c r="C17" s="278"/>
      <c r="D17" s="278"/>
      <c r="E17" s="278"/>
      <c r="F17" s="278"/>
      <c r="G17" s="278"/>
      <c r="H17" s="278"/>
      <c r="I17" s="145">
        <v>11</v>
      </c>
      <c r="J17" s="146"/>
      <c r="K17" s="147"/>
    </row>
    <row r="18" spans="1:11">
      <c r="A18" s="281" t="s">
        <v>319</v>
      </c>
      <c r="B18" s="282"/>
      <c r="C18" s="282"/>
      <c r="D18" s="282"/>
      <c r="E18" s="282"/>
      <c r="F18" s="282"/>
      <c r="G18" s="282"/>
      <c r="H18" s="282"/>
      <c r="I18" s="145">
        <v>12</v>
      </c>
      <c r="J18" s="148">
        <f>SUM(J14:J17)</f>
        <v>0</v>
      </c>
      <c r="K18" s="149">
        <f>SUM(K14:K17)</f>
        <v>0</v>
      </c>
    </row>
    <row r="19" spans="1:11">
      <c r="A19" s="281" t="s">
        <v>320</v>
      </c>
      <c r="B19" s="282"/>
      <c r="C19" s="282"/>
      <c r="D19" s="282"/>
      <c r="E19" s="282"/>
      <c r="F19" s="282"/>
      <c r="G19" s="282"/>
      <c r="H19" s="282"/>
      <c r="I19" s="145">
        <v>13</v>
      </c>
      <c r="J19" s="148">
        <f>IF(J13&gt;J18,J13-J18,0)</f>
        <v>0</v>
      </c>
      <c r="K19" s="149">
        <f>IF(K13&gt;K18,K13-K18,0)</f>
        <v>0</v>
      </c>
    </row>
    <row r="20" spans="1:11">
      <c r="A20" s="281" t="s">
        <v>321</v>
      </c>
      <c r="B20" s="282"/>
      <c r="C20" s="282"/>
      <c r="D20" s="282"/>
      <c r="E20" s="282"/>
      <c r="F20" s="282"/>
      <c r="G20" s="282"/>
      <c r="H20" s="282"/>
      <c r="I20" s="145">
        <v>14</v>
      </c>
      <c r="J20" s="148">
        <f>IF(J18&gt;J13,J18-J13,0)</f>
        <v>0</v>
      </c>
      <c r="K20" s="149">
        <f>IF(K18&gt;K13,K18-K13,0)</f>
        <v>0</v>
      </c>
    </row>
    <row r="21" spans="1:11">
      <c r="A21" s="283" t="s">
        <v>196</v>
      </c>
      <c r="B21" s="284"/>
      <c r="C21" s="284"/>
      <c r="D21" s="284"/>
      <c r="E21" s="284"/>
      <c r="F21" s="284"/>
      <c r="G21" s="284"/>
      <c r="H21" s="284"/>
      <c r="I21" s="285"/>
      <c r="J21" s="285"/>
      <c r="K21" s="286"/>
    </row>
    <row r="22" spans="1:11">
      <c r="A22" s="277" t="s">
        <v>322</v>
      </c>
      <c r="B22" s="278"/>
      <c r="C22" s="278"/>
      <c r="D22" s="278"/>
      <c r="E22" s="278"/>
      <c r="F22" s="278"/>
      <c r="G22" s="278"/>
      <c r="H22" s="278"/>
      <c r="I22" s="145">
        <v>15</v>
      </c>
      <c r="J22" s="146"/>
      <c r="K22" s="147"/>
    </row>
    <row r="23" spans="1:11">
      <c r="A23" s="277" t="s">
        <v>323</v>
      </c>
      <c r="B23" s="278"/>
      <c r="C23" s="278"/>
      <c r="D23" s="278"/>
      <c r="E23" s="278"/>
      <c r="F23" s="278"/>
      <c r="G23" s="278"/>
      <c r="H23" s="278"/>
      <c r="I23" s="145">
        <v>16</v>
      </c>
      <c r="J23" s="146"/>
      <c r="K23" s="147"/>
    </row>
    <row r="24" spans="1:11">
      <c r="A24" s="277" t="s">
        <v>324</v>
      </c>
      <c r="B24" s="278"/>
      <c r="C24" s="278"/>
      <c r="D24" s="278"/>
      <c r="E24" s="278"/>
      <c r="F24" s="278"/>
      <c r="G24" s="278"/>
      <c r="H24" s="278"/>
      <c r="I24" s="145">
        <v>17</v>
      </c>
      <c r="J24" s="146"/>
      <c r="K24" s="147"/>
    </row>
    <row r="25" spans="1:11">
      <c r="A25" s="277" t="s">
        <v>325</v>
      </c>
      <c r="B25" s="278"/>
      <c r="C25" s="278"/>
      <c r="D25" s="278"/>
      <c r="E25" s="278"/>
      <c r="F25" s="278"/>
      <c r="G25" s="278"/>
      <c r="H25" s="278"/>
      <c r="I25" s="145">
        <v>18</v>
      </c>
      <c r="J25" s="146"/>
      <c r="K25" s="147"/>
    </row>
    <row r="26" spans="1:11">
      <c r="A26" s="277" t="s">
        <v>326</v>
      </c>
      <c r="B26" s="278"/>
      <c r="C26" s="278"/>
      <c r="D26" s="278"/>
      <c r="E26" s="278"/>
      <c r="F26" s="278"/>
      <c r="G26" s="278"/>
      <c r="H26" s="278"/>
      <c r="I26" s="145">
        <v>19</v>
      </c>
      <c r="J26" s="146"/>
      <c r="K26" s="147"/>
    </row>
    <row r="27" spans="1:11">
      <c r="A27" s="281" t="s">
        <v>327</v>
      </c>
      <c r="B27" s="282"/>
      <c r="C27" s="282"/>
      <c r="D27" s="282"/>
      <c r="E27" s="282"/>
      <c r="F27" s="282"/>
      <c r="G27" s="282"/>
      <c r="H27" s="282"/>
      <c r="I27" s="145">
        <v>20</v>
      </c>
      <c r="J27" s="148">
        <f>SUM(J22:J26)</f>
        <v>0</v>
      </c>
      <c r="K27" s="149">
        <f>SUM(K22:K26)</f>
        <v>0</v>
      </c>
    </row>
    <row r="28" spans="1:11">
      <c r="A28" s="277" t="s">
        <v>328</v>
      </c>
      <c r="B28" s="278"/>
      <c r="C28" s="278"/>
      <c r="D28" s="278"/>
      <c r="E28" s="278"/>
      <c r="F28" s="278"/>
      <c r="G28" s="278"/>
      <c r="H28" s="278"/>
      <c r="I28" s="145">
        <v>21</v>
      </c>
      <c r="J28" s="146"/>
      <c r="K28" s="147"/>
    </row>
    <row r="29" spans="1:11">
      <c r="A29" s="277" t="s">
        <v>329</v>
      </c>
      <c r="B29" s="278"/>
      <c r="C29" s="278"/>
      <c r="D29" s="278"/>
      <c r="E29" s="278"/>
      <c r="F29" s="278"/>
      <c r="G29" s="278"/>
      <c r="H29" s="278"/>
      <c r="I29" s="145">
        <v>22</v>
      </c>
      <c r="J29" s="146"/>
      <c r="K29" s="147"/>
    </row>
    <row r="30" spans="1:11">
      <c r="A30" s="277" t="s">
        <v>330</v>
      </c>
      <c r="B30" s="278"/>
      <c r="C30" s="278"/>
      <c r="D30" s="278"/>
      <c r="E30" s="278"/>
      <c r="F30" s="278"/>
      <c r="G30" s="278"/>
      <c r="H30" s="278"/>
      <c r="I30" s="145">
        <v>23</v>
      </c>
      <c r="J30" s="146"/>
      <c r="K30" s="147"/>
    </row>
    <row r="31" spans="1:11">
      <c r="A31" s="281" t="s">
        <v>331</v>
      </c>
      <c r="B31" s="282"/>
      <c r="C31" s="282"/>
      <c r="D31" s="282"/>
      <c r="E31" s="282"/>
      <c r="F31" s="282"/>
      <c r="G31" s="282"/>
      <c r="H31" s="282"/>
      <c r="I31" s="145">
        <v>24</v>
      </c>
      <c r="J31" s="148">
        <f>SUM(J28:J30)</f>
        <v>0</v>
      </c>
      <c r="K31" s="149">
        <f>SUM(K28:K30)</f>
        <v>0</v>
      </c>
    </row>
    <row r="32" spans="1:11">
      <c r="A32" s="281" t="s">
        <v>332</v>
      </c>
      <c r="B32" s="282"/>
      <c r="C32" s="282"/>
      <c r="D32" s="282"/>
      <c r="E32" s="282"/>
      <c r="F32" s="282"/>
      <c r="G32" s="282"/>
      <c r="H32" s="282"/>
      <c r="I32" s="145">
        <v>25</v>
      </c>
      <c r="J32" s="148">
        <f>IF(J27&gt;J31,J27-J31,0)</f>
        <v>0</v>
      </c>
      <c r="K32" s="149">
        <f>IF(K27&gt;K31,K27-K31,0)</f>
        <v>0</v>
      </c>
    </row>
    <row r="33" spans="1:11">
      <c r="A33" s="281" t="s">
        <v>333</v>
      </c>
      <c r="B33" s="282"/>
      <c r="C33" s="282"/>
      <c r="D33" s="282"/>
      <c r="E33" s="282"/>
      <c r="F33" s="282"/>
      <c r="G33" s="282"/>
      <c r="H33" s="282"/>
      <c r="I33" s="145">
        <v>26</v>
      </c>
      <c r="J33" s="148">
        <f>IF(J31&gt;J27,J31-J27,0)</f>
        <v>0</v>
      </c>
      <c r="K33" s="149">
        <f>IF(K31&gt;K27,K31-K27,0)</f>
        <v>0</v>
      </c>
    </row>
    <row r="34" spans="1:11">
      <c r="A34" s="283" t="s">
        <v>209</v>
      </c>
      <c r="B34" s="284"/>
      <c r="C34" s="284"/>
      <c r="D34" s="284"/>
      <c r="E34" s="284"/>
      <c r="F34" s="284"/>
      <c r="G34" s="284"/>
      <c r="H34" s="284"/>
      <c r="I34" s="285"/>
      <c r="J34" s="285"/>
      <c r="K34" s="286"/>
    </row>
    <row r="35" spans="1:11">
      <c r="A35" s="277" t="s">
        <v>210</v>
      </c>
      <c r="B35" s="278"/>
      <c r="C35" s="278"/>
      <c r="D35" s="278"/>
      <c r="E35" s="278"/>
      <c r="F35" s="278"/>
      <c r="G35" s="278"/>
      <c r="H35" s="278"/>
      <c r="I35" s="145">
        <v>27</v>
      </c>
      <c r="J35" s="146"/>
      <c r="K35" s="147"/>
    </row>
    <row r="36" spans="1:11">
      <c r="A36" s="277" t="s">
        <v>211</v>
      </c>
      <c r="B36" s="278"/>
      <c r="C36" s="278"/>
      <c r="D36" s="278"/>
      <c r="E36" s="278"/>
      <c r="F36" s="278"/>
      <c r="G36" s="278"/>
      <c r="H36" s="278"/>
      <c r="I36" s="145">
        <v>28</v>
      </c>
      <c r="J36" s="146"/>
      <c r="K36" s="147"/>
    </row>
    <row r="37" spans="1:11">
      <c r="A37" s="277" t="s">
        <v>212</v>
      </c>
      <c r="B37" s="278"/>
      <c r="C37" s="278"/>
      <c r="D37" s="278"/>
      <c r="E37" s="278"/>
      <c r="F37" s="278"/>
      <c r="G37" s="278"/>
      <c r="H37" s="278"/>
      <c r="I37" s="145">
        <v>29</v>
      </c>
      <c r="J37" s="146"/>
      <c r="K37" s="147"/>
    </row>
    <row r="38" spans="1:11">
      <c r="A38" s="281" t="s">
        <v>334</v>
      </c>
      <c r="B38" s="282"/>
      <c r="C38" s="282"/>
      <c r="D38" s="282"/>
      <c r="E38" s="282"/>
      <c r="F38" s="282"/>
      <c r="G38" s="282"/>
      <c r="H38" s="282"/>
      <c r="I38" s="145">
        <v>30</v>
      </c>
      <c r="J38" s="148">
        <f>SUM(J35:J37)</f>
        <v>0</v>
      </c>
      <c r="K38" s="149">
        <f>SUM(K35:K37)</f>
        <v>0</v>
      </c>
    </row>
    <row r="39" spans="1:11">
      <c r="A39" s="277" t="s">
        <v>214</v>
      </c>
      <c r="B39" s="278"/>
      <c r="C39" s="278"/>
      <c r="D39" s="278"/>
      <c r="E39" s="278"/>
      <c r="F39" s="278"/>
      <c r="G39" s="278"/>
      <c r="H39" s="278"/>
      <c r="I39" s="145">
        <v>31</v>
      </c>
      <c r="J39" s="146"/>
      <c r="K39" s="147"/>
    </row>
    <row r="40" spans="1:11">
      <c r="A40" s="277" t="s">
        <v>215</v>
      </c>
      <c r="B40" s="278"/>
      <c r="C40" s="278"/>
      <c r="D40" s="278"/>
      <c r="E40" s="278"/>
      <c r="F40" s="278"/>
      <c r="G40" s="278"/>
      <c r="H40" s="278"/>
      <c r="I40" s="145">
        <v>32</v>
      </c>
      <c r="J40" s="146"/>
      <c r="K40" s="147"/>
    </row>
    <row r="41" spans="1:11">
      <c r="A41" s="277" t="s">
        <v>216</v>
      </c>
      <c r="B41" s="278"/>
      <c r="C41" s="278"/>
      <c r="D41" s="278"/>
      <c r="E41" s="278"/>
      <c r="F41" s="278"/>
      <c r="G41" s="278"/>
      <c r="H41" s="278"/>
      <c r="I41" s="145">
        <v>33</v>
      </c>
      <c r="J41" s="146"/>
      <c r="K41" s="147"/>
    </row>
    <row r="42" spans="1:11">
      <c r="A42" s="277" t="s">
        <v>217</v>
      </c>
      <c r="B42" s="278"/>
      <c r="C42" s="278"/>
      <c r="D42" s="278"/>
      <c r="E42" s="278"/>
      <c r="F42" s="278"/>
      <c r="G42" s="278"/>
      <c r="H42" s="278"/>
      <c r="I42" s="145">
        <v>34</v>
      </c>
      <c r="J42" s="146"/>
      <c r="K42" s="147"/>
    </row>
    <row r="43" spans="1:11">
      <c r="A43" s="277" t="s">
        <v>218</v>
      </c>
      <c r="B43" s="278"/>
      <c r="C43" s="278"/>
      <c r="D43" s="278"/>
      <c r="E43" s="278"/>
      <c r="F43" s="278"/>
      <c r="G43" s="278"/>
      <c r="H43" s="278"/>
      <c r="I43" s="145">
        <v>35</v>
      </c>
      <c r="J43" s="146"/>
      <c r="K43" s="147"/>
    </row>
    <row r="44" spans="1:11">
      <c r="A44" s="281" t="s">
        <v>335</v>
      </c>
      <c r="B44" s="282"/>
      <c r="C44" s="282"/>
      <c r="D44" s="282"/>
      <c r="E44" s="282"/>
      <c r="F44" s="282"/>
      <c r="G44" s="282"/>
      <c r="H44" s="282"/>
      <c r="I44" s="145">
        <v>36</v>
      </c>
      <c r="J44" s="148">
        <f>SUM(J39:J43)</f>
        <v>0</v>
      </c>
      <c r="K44" s="149">
        <f>SUM(K39:K43)</f>
        <v>0</v>
      </c>
    </row>
    <row r="45" spans="1:11">
      <c r="A45" s="281" t="s">
        <v>336</v>
      </c>
      <c r="B45" s="282"/>
      <c r="C45" s="282"/>
      <c r="D45" s="282"/>
      <c r="E45" s="282"/>
      <c r="F45" s="282"/>
      <c r="G45" s="282"/>
      <c r="H45" s="282"/>
      <c r="I45" s="145">
        <v>37</v>
      </c>
      <c r="J45" s="148">
        <f>IF(J38&gt;J44,J38-J44,0)</f>
        <v>0</v>
      </c>
      <c r="K45" s="149">
        <f>IF(K38&gt;K44,K38-K44,0)</f>
        <v>0</v>
      </c>
    </row>
    <row r="46" spans="1:11">
      <c r="A46" s="281" t="s">
        <v>337</v>
      </c>
      <c r="B46" s="282"/>
      <c r="C46" s="282"/>
      <c r="D46" s="282"/>
      <c r="E46" s="282"/>
      <c r="F46" s="282"/>
      <c r="G46" s="282"/>
      <c r="H46" s="282"/>
      <c r="I46" s="145">
        <v>38</v>
      </c>
      <c r="J46" s="148">
        <f>IF(J44&gt;J38,J44-J38,0)</f>
        <v>0</v>
      </c>
      <c r="K46" s="149">
        <f>IF(K44&gt;K38,K44-K38,0)</f>
        <v>0</v>
      </c>
    </row>
    <row r="47" spans="1:11">
      <c r="A47" s="277" t="s">
        <v>338</v>
      </c>
      <c r="B47" s="278"/>
      <c r="C47" s="278"/>
      <c r="D47" s="278"/>
      <c r="E47" s="278"/>
      <c r="F47" s="278"/>
      <c r="G47" s="278"/>
      <c r="H47" s="278"/>
      <c r="I47" s="145">
        <v>39</v>
      </c>
      <c r="J47" s="148">
        <f>IF(J19-J20+J32-J33+J45-J46&gt;0,J19-J20+J32-J33+J45-J46,0)</f>
        <v>0</v>
      </c>
      <c r="K47" s="149">
        <f>IF(K19-K20+K32-K33+K45-K46&gt;0,K19-K20+K32-K33+K45-K46,0)</f>
        <v>0</v>
      </c>
    </row>
    <row r="48" spans="1:11">
      <c r="A48" s="277" t="s">
        <v>339</v>
      </c>
      <c r="B48" s="278"/>
      <c r="C48" s="278"/>
      <c r="D48" s="278"/>
      <c r="E48" s="278"/>
      <c r="F48" s="278"/>
      <c r="G48" s="278"/>
      <c r="H48" s="278"/>
      <c r="I48" s="145">
        <v>40</v>
      </c>
      <c r="J48" s="148">
        <f>IF(J20-J19+J33-J32+J46-J45&gt;0,J20-J19+J33-J32+J46-J45,0)</f>
        <v>0</v>
      </c>
      <c r="K48" s="149">
        <f>IF(K20-K19+K33-K32+K46-K45&gt;0,K20-K19+K33-K32+K46-K45,0)</f>
        <v>0</v>
      </c>
    </row>
    <row r="49" spans="1:11">
      <c r="A49" s="277" t="s">
        <v>3</v>
      </c>
      <c r="B49" s="278"/>
      <c r="C49" s="278"/>
      <c r="D49" s="278"/>
      <c r="E49" s="278"/>
      <c r="F49" s="278"/>
      <c r="G49" s="278"/>
      <c r="H49" s="278"/>
      <c r="I49" s="145">
        <v>41</v>
      </c>
      <c r="J49" s="146"/>
      <c r="K49" s="147"/>
    </row>
    <row r="50" spans="1:11">
      <c r="A50" s="277" t="s">
        <v>224</v>
      </c>
      <c r="B50" s="278"/>
      <c r="C50" s="278"/>
      <c r="D50" s="278"/>
      <c r="E50" s="278"/>
      <c r="F50" s="278"/>
      <c r="G50" s="278"/>
      <c r="H50" s="278"/>
      <c r="I50" s="145">
        <v>42</v>
      </c>
      <c r="J50" s="146"/>
      <c r="K50" s="147"/>
    </row>
    <row r="51" spans="1:11">
      <c r="A51" s="277" t="s">
        <v>4</v>
      </c>
      <c r="B51" s="278"/>
      <c r="C51" s="278"/>
      <c r="D51" s="278"/>
      <c r="E51" s="278"/>
      <c r="F51" s="278"/>
      <c r="G51" s="278"/>
      <c r="H51" s="278"/>
      <c r="I51" s="145">
        <v>43</v>
      </c>
      <c r="J51" s="146"/>
      <c r="K51" s="147"/>
    </row>
    <row r="52" spans="1:11">
      <c r="A52" s="279" t="s">
        <v>5</v>
      </c>
      <c r="B52" s="280"/>
      <c r="C52" s="280"/>
      <c r="D52" s="280"/>
      <c r="E52" s="280"/>
      <c r="F52" s="280"/>
      <c r="G52" s="280"/>
      <c r="H52" s="280"/>
      <c r="I52" s="150">
        <v>44</v>
      </c>
      <c r="J52" s="151">
        <f>J49+J50-J51</f>
        <v>0</v>
      </c>
      <c r="K52" s="152">
        <f>K49+K50-K51</f>
        <v>0</v>
      </c>
    </row>
  </sheetData>
  <mergeCells count="52">
    <mergeCell ref="A6:K6"/>
    <mergeCell ref="A1:K1"/>
    <mergeCell ref="A2:K2"/>
    <mergeCell ref="A3:K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K21"/>
    <mergeCell ref="A22:H22"/>
    <mergeCell ref="A23:H23"/>
    <mergeCell ref="A24:H24"/>
    <mergeCell ref="A25:H25"/>
    <mergeCell ref="A26:H26"/>
    <mergeCell ref="A27:H27"/>
    <mergeCell ref="A28:H28"/>
    <mergeCell ref="A29:H29"/>
    <mergeCell ref="A42:H42"/>
    <mergeCell ref="A31:H31"/>
    <mergeCell ref="A32:H32"/>
    <mergeCell ref="A33:H33"/>
    <mergeCell ref="A34:K34"/>
    <mergeCell ref="A35:H35"/>
    <mergeCell ref="A36:H36"/>
    <mergeCell ref="A37:H37"/>
    <mergeCell ref="A38:H38"/>
    <mergeCell ref="A39:H39"/>
    <mergeCell ref="A40:H40"/>
    <mergeCell ref="A41:H41"/>
    <mergeCell ref="A49:H49"/>
    <mergeCell ref="A50:H50"/>
    <mergeCell ref="A51:H51"/>
    <mergeCell ref="A52:H52"/>
    <mergeCell ref="A43:H43"/>
    <mergeCell ref="A44:H44"/>
    <mergeCell ref="A45:H45"/>
    <mergeCell ref="A46:H46"/>
    <mergeCell ref="A47:H47"/>
    <mergeCell ref="A48:H48"/>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5"/>
  <dimension ref="A1:M55"/>
  <sheetViews>
    <sheetView view="pageBreakPreview" topLeftCell="A43" zoomScale="110" workbookViewId="0">
      <selection activeCell="P35" sqref="P35"/>
    </sheetView>
  </sheetViews>
  <sheetFormatPr defaultRowHeight="12.75"/>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c r="A1" s="294" t="s">
        <v>178</v>
      </c>
      <c r="B1" s="294"/>
      <c r="C1" s="294"/>
      <c r="D1" s="294"/>
      <c r="E1" s="294"/>
      <c r="F1" s="294"/>
      <c r="G1" s="294"/>
      <c r="H1" s="294"/>
      <c r="I1" s="294"/>
      <c r="J1" s="294"/>
      <c r="K1" s="294"/>
    </row>
    <row r="2" spans="1:11" ht="12.75" customHeight="1">
      <c r="A2" s="295" t="s">
        <v>342</v>
      </c>
      <c r="B2" s="295"/>
      <c r="C2" s="295"/>
      <c r="D2" s="295"/>
      <c r="E2" s="295"/>
      <c r="F2" s="295"/>
      <c r="G2" s="295"/>
      <c r="H2" s="295"/>
      <c r="I2" s="295"/>
      <c r="J2" s="295"/>
      <c r="K2" s="295"/>
    </row>
    <row r="3" spans="1:11">
      <c r="A3" s="296" t="s">
        <v>7</v>
      </c>
      <c r="B3" s="296"/>
      <c r="C3" s="296"/>
      <c r="D3" s="296"/>
      <c r="E3" s="296"/>
      <c r="F3" s="296"/>
      <c r="G3" s="296"/>
      <c r="H3" s="296"/>
      <c r="I3" s="296"/>
      <c r="J3" s="296"/>
      <c r="K3" s="296"/>
    </row>
    <row r="4" spans="1:11" ht="23.25">
      <c r="A4" s="297" t="s">
        <v>2</v>
      </c>
      <c r="B4" s="297"/>
      <c r="C4" s="297"/>
      <c r="D4" s="297"/>
      <c r="E4" s="297"/>
      <c r="F4" s="297"/>
      <c r="G4" s="297"/>
      <c r="H4" s="297"/>
      <c r="I4" s="19" t="s">
        <v>113</v>
      </c>
      <c r="J4" s="20" t="s">
        <v>9</v>
      </c>
      <c r="K4" s="20" t="s">
        <v>10</v>
      </c>
    </row>
    <row r="5" spans="1:11">
      <c r="A5" s="298">
        <v>1</v>
      </c>
      <c r="B5" s="298"/>
      <c r="C5" s="298"/>
      <c r="D5" s="298"/>
      <c r="E5" s="298"/>
      <c r="F5" s="298"/>
      <c r="G5" s="298"/>
      <c r="H5" s="298"/>
      <c r="I5" s="21">
        <v>2</v>
      </c>
      <c r="J5" s="22" t="s">
        <v>179</v>
      </c>
      <c r="K5" s="22" t="s">
        <v>1</v>
      </c>
    </row>
    <row r="6" spans="1:11">
      <c r="A6" s="239" t="s">
        <v>180</v>
      </c>
      <c r="B6" s="250"/>
      <c r="C6" s="250"/>
      <c r="D6" s="250"/>
      <c r="E6" s="250"/>
      <c r="F6" s="250"/>
      <c r="G6" s="250"/>
      <c r="H6" s="250"/>
      <c r="I6" s="299"/>
      <c r="J6" s="299"/>
      <c r="K6" s="300"/>
    </row>
    <row r="7" spans="1:11">
      <c r="A7" s="221" t="s">
        <v>181</v>
      </c>
      <c r="B7" s="222"/>
      <c r="C7" s="222"/>
      <c r="D7" s="222"/>
      <c r="E7" s="222"/>
      <c r="F7" s="222"/>
      <c r="G7" s="222"/>
      <c r="H7" s="222"/>
      <c r="I7" s="9">
        <v>1</v>
      </c>
      <c r="J7" s="24">
        <v>39182793.520000003</v>
      </c>
      <c r="K7" s="24">
        <v>23882997.890000001</v>
      </c>
    </row>
    <row r="8" spans="1:11">
      <c r="A8" s="221" t="s">
        <v>182</v>
      </c>
      <c r="B8" s="222"/>
      <c r="C8" s="222"/>
      <c r="D8" s="222"/>
      <c r="E8" s="222"/>
      <c r="F8" s="222"/>
      <c r="G8" s="222"/>
      <c r="H8" s="222"/>
      <c r="I8" s="9">
        <v>2</v>
      </c>
      <c r="J8" s="24"/>
      <c r="K8" s="10"/>
    </row>
    <row r="9" spans="1:11">
      <c r="A9" s="221" t="s">
        <v>183</v>
      </c>
      <c r="B9" s="222"/>
      <c r="C9" s="222"/>
      <c r="D9" s="222"/>
      <c r="E9" s="222"/>
      <c r="F9" s="222"/>
      <c r="G9" s="222"/>
      <c r="H9" s="222"/>
      <c r="I9" s="9">
        <v>3</v>
      </c>
      <c r="J9" s="24"/>
      <c r="K9" s="10"/>
    </row>
    <row r="10" spans="1:11">
      <c r="A10" s="221" t="s">
        <v>184</v>
      </c>
      <c r="B10" s="222"/>
      <c r="C10" s="222"/>
      <c r="D10" s="222"/>
      <c r="E10" s="222"/>
      <c r="F10" s="222"/>
      <c r="G10" s="222"/>
      <c r="H10" s="222"/>
      <c r="I10" s="9">
        <v>4</v>
      </c>
      <c r="J10" s="24"/>
      <c r="K10" s="10"/>
    </row>
    <row r="11" spans="1:11">
      <c r="A11" s="221" t="s">
        <v>185</v>
      </c>
      <c r="B11" s="222"/>
      <c r="C11" s="222"/>
      <c r="D11" s="222"/>
      <c r="E11" s="222"/>
      <c r="F11" s="222"/>
      <c r="G11" s="222"/>
      <c r="H11" s="222"/>
      <c r="I11" s="9">
        <v>5</v>
      </c>
      <c r="J11" s="24">
        <v>421342.29000000004</v>
      </c>
      <c r="K11" s="10">
        <v>59263.25</v>
      </c>
    </row>
    <row r="12" spans="1:11">
      <c r="A12" s="218" t="s">
        <v>186</v>
      </c>
      <c r="B12" s="219"/>
      <c r="C12" s="219"/>
      <c r="D12" s="219"/>
      <c r="E12" s="219"/>
      <c r="F12" s="219"/>
      <c r="G12" s="219"/>
      <c r="H12" s="219"/>
      <c r="I12" s="9">
        <v>6</v>
      </c>
      <c r="J12" s="24">
        <f>SUM(J7:J11)</f>
        <v>39604135.810000002</v>
      </c>
      <c r="K12" s="10">
        <f>SUM(K7:K11)</f>
        <v>23942261.140000001</v>
      </c>
    </row>
    <row r="13" spans="1:11">
      <c r="A13" s="221" t="s">
        <v>187</v>
      </c>
      <c r="B13" s="222"/>
      <c r="C13" s="222"/>
      <c r="D13" s="222"/>
      <c r="E13" s="222"/>
      <c r="F13" s="222"/>
      <c r="G13" s="222"/>
      <c r="H13" s="222"/>
      <c r="I13" s="9">
        <v>7</v>
      </c>
      <c r="J13" s="24">
        <v>16828685.57</v>
      </c>
      <c r="K13" s="10">
        <v>8824683.2300000004</v>
      </c>
    </row>
    <row r="14" spans="1:11">
      <c r="A14" s="221" t="s">
        <v>188</v>
      </c>
      <c r="B14" s="222"/>
      <c r="C14" s="222"/>
      <c r="D14" s="222"/>
      <c r="E14" s="222"/>
      <c r="F14" s="222"/>
      <c r="G14" s="222"/>
      <c r="H14" s="222"/>
      <c r="I14" s="9">
        <v>8</v>
      </c>
      <c r="J14" s="24">
        <v>11350891.82</v>
      </c>
      <c r="K14" s="10">
        <v>12088640.98</v>
      </c>
    </row>
    <row r="15" spans="1:11">
      <c r="A15" s="221" t="s">
        <v>189</v>
      </c>
      <c r="B15" s="222"/>
      <c r="C15" s="222"/>
      <c r="D15" s="222"/>
      <c r="E15" s="222"/>
      <c r="F15" s="222"/>
      <c r="G15" s="222"/>
      <c r="H15" s="222"/>
      <c r="I15" s="9">
        <v>9</v>
      </c>
      <c r="J15" s="24"/>
      <c r="K15" s="10"/>
    </row>
    <row r="16" spans="1:11">
      <c r="A16" s="221" t="s">
        <v>190</v>
      </c>
      <c r="B16" s="222"/>
      <c r="C16" s="222"/>
      <c r="D16" s="222"/>
      <c r="E16" s="222"/>
      <c r="F16" s="222"/>
      <c r="G16" s="222"/>
      <c r="H16" s="222"/>
      <c r="I16" s="9">
        <v>10</v>
      </c>
      <c r="J16" s="24">
        <v>3340789.53</v>
      </c>
      <c r="K16" s="10">
        <v>194916.03</v>
      </c>
    </row>
    <row r="17" spans="1:13">
      <c r="A17" s="221" t="s">
        <v>191</v>
      </c>
      <c r="B17" s="222"/>
      <c r="C17" s="222"/>
      <c r="D17" s="222"/>
      <c r="E17" s="222"/>
      <c r="F17" s="222"/>
      <c r="G17" s="222"/>
      <c r="H17" s="222"/>
      <c r="I17" s="9">
        <v>11</v>
      </c>
      <c r="J17" s="24">
        <v>131039.78999999998</v>
      </c>
      <c r="K17" s="10">
        <v>55562.720000000001</v>
      </c>
    </row>
    <row r="18" spans="1:13">
      <c r="A18" s="221" t="s">
        <v>192</v>
      </c>
      <c r="B18" s="222"/>
      <c r="C18" s="222"/>
      <c r="D18" s="222"/>
      <c r="E18" s="222"/>
      <c r="F18" s="222"/>
      <c r="G18" s="222"/>
      <c r="H18" s="222"/>
      <c r="I18" s="9">
        <v>12</v>
      </c>
      <c r="J18" s="24">
        <v>7430973.2299999995</v>
      </c>
      <c r="K18" s="10">
        <v>2869755.8</v>
      </c>
    </row>
    <row r="19" spans="1:13">
      <c r="A19" s="218" t="s">
        <v>193</v>
      </c>
      <c r="B19" s="219"/>
      <c r="C19" s="219"/>
      <c r="D19" s="219"/>
      <c r="E19" s="219"/>
      <c r="F19" s="219"/>
      <c r="G19" s="219"/>
      <c r="H19" s="219"/>
      <c r="I19" s="9">
        <v>13</v>
      </c>
      <c r="J19" s="24">
        <f>SUM(J13:J18)</f>
        <v>39082379.939999998</v>
      </c>
      <c r="K19" s="10">
        <f>SUM(K13:K18)</f>
        <v>24033558.760000002</v>
      </c>
    </row>
    <row r="20" spans="1:13">
      <c r="A20" s="218" t="s">
        <v>194</v>
      </c>
      <c r="B20" s="301"/>
      <c r="C20" s="301"/>
      <c r="D20" s="301"/>
      <c r="E20" s="301"/>
      <c r="F20" s="301"/>
      <c r="G20" s="301"/>
      <c r="H20" s="302"/>
      <c r="I20" s="9">
        <v>14</v>
      </c>
      <c r="J20" s="24">
        <f>IF(J12&gt;J19,J12-J19,0)</f>
        <v>521755.87000000477</v>
      </c>
      <c r="K20" s="10">
        <f>IF(K12&gt;K19,K12-K19,0)</f>
        <v>0</v>
      </c>
    </row>
    <row r="21" spans="1:13">
      <c r="A21" s="236" t="s">
        <v>195</v>
      </c>
      <c r="B21" s="303"/>
      <c r="C21" s="303"/>
      <c r="D21" s="303"/>
      <c r="E21" s="303"/>
      <c r="F21" s="303"/>
      <c r="G21" s="303"/>
      <c r="H21" s="304"/>
      <c r="I21" s="9">
        <v>15</v>
      </c>
      <c r="J21" s="24">
        <f>IF(J19&gt;J12,J19-J12,0)</f>
        <v>0</v>
      </c>
      <c r="K21" s="10">
        <f>IF(K19&gt;K12,K19-K12,0)</f>
        <v>91297.620000001043</v>
      </c>
    </row>
    <row r="22" spans="1:13">
      <c r="A22" s="239" t="s">
        <v>196</v>
      </c>
      <c r="B22" s="250"/>
      <c r="C22" s="250"/>
      <c r="D22" s="250"/>
      <c r="E22" s="250"/>
      <c r="F22" s="250"/>
      <c r="G22" s="250"/>
      <c r="H22" s="250"/>
      <c r="I22" s="299"/>
      <c r="J22" s="299"/>
      <c r="K22" s="300"/>
    </row>
    <row r="23" spans="1:13">
      <c r="A23" s="221" t="s">
        <v>197</v>
      </c>
      <c r="B23" s="222"/>
      <c r="C23" s="222"/>
      <c r="D23" s="222"/>
      <c r="E23" s="222"/>
      <c r="F23" s="222"/>
      <c r="G23" s="222"/>
      <c r="H23" s="222"/>
      <c r="I23" s="9">
        <v>16</v>
      </c>
      <c r="J23" s="23"/>
      <c r="K23" s="11"/>
    </row>
    <row r="24" spans="1:13">
      <c r="A24" s="221" t="s">
        <v>198</v>
      </c>
      <c r="B24" s="222"/>
      <c r="C24" s="222"/>
      <c r="D24" s="222"/>
      <c r="E24" s="222"/>
      <c r="F24" s="222"/>
      <c r="G24" s="222"/>
      <c r="H24" s="222"/>
      <c r="I24" s="9">
        <v>17</v>
      </c>
      <c r="J24" s="23"/>
      <c r="K24" s="11"/>
    </row>
    <row r="25" spans="1:13">
      <c r="A25" s="221" t="s">
        <v>199</v>
      </c>
      <c r="B25" s="222"/>
      <c r="C25" s="222"/>
      <c r="D25" s="222"/>
      <c r="E25" s="222"/>
      <c r="F25" s="222"/>
      <c r="G25" s="222"/>
      <c r="H25" s="222"/>
      <c r="I25" s="9">
        <v>18</v>
      </c>
      <c r="J25" s="23"/>
      <c r="K25" s="11"/>
    </row>
    <row r="26" spans="1:13">
      <c r="A26" s="221" t="s">
        <v>200</v>
      </c>
      <c r="B26" s="222"/>
      <c r="C26" s="222"/>
      <c r="D26" s="222"/>
      <c r="E26" s="222"/>
      <c r="F26" s="222"/>
      <c r="G26" s="222"/>
      <c r="H26" s="222"/>
      <c r="I26" s="9">
        <v>19</v>
      </c>
      <c r="J26" s="23"/>
      <c r="K26" s="11"/>
    </row>
    <row r="27" spans="1:13">
      <c r="A27" s="221" t="s">
        <v>201</v>
      </c>
      <c r="B27" s="222"/>
      <c r="C27" s="222"/>
      <c r="D27" s="222"/>
      <c r="E27" s="222"/>
      <c r="F27" s="222"/>
      <c r="G27" s="222"/>
      <c r="H27" s="222"/>
      <c r="I27" s="9">
        <v>20</v>
      </c>
      <c r="J27" s="23"/>
      <c r="K27" s="11"/>
    </row>
    <row r="28" spans="1:13">
      <c r="A28" s="218" t="s">
        <v>202</v>
      </c>
      <c r="B28" s="219"/>
      <c r="C28" s="219"/>
      <c r="D28" s="219"/>
      <c r="E28" s="219"/>
      <c r="F28" s="219"/>
      <c r="G28" s="219"/>
      <c r="H28" s="219"/>
      <c r="I28" s="9">
        <v>21</v>
      </c>
      <c r="J28" s="23">
        <f>SUM(J23:J27)</f>
        <v>0</v>
      </c>
      <c r="K28" s="11">
        <f>SUM(K23:K27)</f>
        <v>0</v>
      </c>
    </row>
    <row r="29" spans="1:13">
      <c r="A29" s="221" t="s">
        <v>203</v>
      </c>
      <c r="B29" s="222"/>
      <c r="C29" s="222"/>
      <c r="D29" s="222"/>
      <c r="E29" s="222"/>
      <c r="F29" s="222"/>
      <c r="G29" s="222"/>
      <c r="H29" s="222"/>
      <c r="I29" s="9">
        <v>22</v>
      </c>
      <c r="J29" s="23">
        <v>152372.53</v>
      </c>
      <c r="K29" s="11">
        <v>55205.98</v>
      </c>
    </row>
    <row r="30" spans="1:13">
      <c r="A30" s="221" t="s">
        <v>204</v>
      </c>
      <c r="B30" s="222"/>
      <c r="C30" s="222"/>
      <c r="D30" s="222"/>
      <c r="E30" s="222"/>
      <c r="F30" s="222"/>
      <c r="G30" s="222"/>
      <c r="H30" s="222"/>
      <c r="I30" s="9">
        <v>23</v>
      </c>
      <c r="J30" s="23"/>
      <c r="K30" s="11"/>
    </row>
    <row r="31" spans="1:13">
      <c r="A31" s="221" t="s">
        <v>205</v>
      </c>
      <c r="B31" s="222"/>
      <c r="C31" s="222"/>
      <c r="D31" s="222"/>
      <c r="E31" s="222"/>
      <c r="F31" s="222"/>
      <c r="G31" s="222"/>
      <c r="H31" s="222"/>
      <c r="I31" s="9">
        <v>24</v>
      </c>
      <c r="J31" s="23"/>
      <c r="K31" s="11">
        <v>0</v>
      </c>
      <c r="M31" s="153"/>
    </row>
    <row r="32" spans="1:13">
      <c r="A32" s="218" t="s">
        <v>206</v>
      </c>
      <c r="B32" s="219"/>
      <c r="C32" s="219"/>
      <c r="D32" s="219"/>
      <c r="E32" s="219"/>
      <c r="F32" s="219"/>
      <c r="G32" s="219"/>
      <c r="H32" s="219"/>
      <c r="I32" s="9">
        <v>25</v>
      </c>
      <c r="J32" s="24">
        <f>SUM(J29:J31)</f>
        <v>152372.53</v>
      </c>
      <c r="K32" s="10">
        <f>SUM(K29:K31)</f>
        <v>55205.98</v>
      </c>
    </row>
    <row r="33" spans="1:11">
      <c r="A33" s="218" t="s">
        <v>207</v>
      </c>
      <c r="B33" s="219"/>
      <c r="C33" s="219"/>
      <c r="D33" s="219"/>
      <c r="E33" s="219"/>
      <c r="F33" s="219"/>
      <c r="G33" s="219"/>
      <c r="H33" s="219"/>
      <c r="I33" s="9">
        <v>26</v>
      </c>
      <c r="J33" s="24">
        <f>IF(J28&gt;J32,J28-J32,0)</f>
        <v>0</v>
      </c>
      <c r="K33" s="10">
        <f>IF(K28&gt;K32,K28-K32,0)</f>
        <v>0</v>
      </c>
    </row>
    <row r="34" spans="1:11">
      <c r="A34" s="218" t="s">
        <v>208</v>
      </c>
      <c r="B34" s="219"/>
      <c r="C34" s="219"/>
      <c r="D34" s="219"/>
      <c r="E34" s="219"/>
      <c r="F34" s="219"/>
      <c r="G34" s="219"/>
      <c r="H34" s="219"/>
      <c r="I34" s="9">
        <v>27</v>
      </c>
      <c r="J34" s="24">
        <f>IF(J32&gt;J28,J32-J28,0)</f>
        <v>152372.53</v>
      </c>
      <c r="K34" s="10">
        <f>IF(K32&gt;K28,K32-K28,0)</f>
        <v>55205.98</v>
      </c>
    </row>
    <row r="35" spans="1:11">
      <c r="A35" s="239" t="s">
        <v>209</v>
      </c>
      <c r="B35" s="250"/>
      <c r="C35" s="250"/>
      <c r="D35" s="250"/>
      <c r="E35" s="250"/>
      <c r="F35" s="250"/>
      <c r="G35" s="250"/>
      <c r="H35" s="250"/>
      <c r="I35" s="299">
        <v>0</v>
      </c>
      <c r="J35" s="299"/>
      <c r="K35" s="300"/>
    </row>
    <row r="36" spans="1:11">
      <c r="A36" s="221" t="s">
        <v>210</v>
      </c>
      <c r="B36" s="222"/>
      <c r="C36" s="222"/>
      <c r="D36" s="222"/>
      <c r="E36" s="222"/>
      <c r="F36" s="222"/>
      <c r="G36" s="222"/>
      <c r="H36" s="222"/>
      <c r="I36" s="9">
        <v>28</v>
      </c>
      <c r="J36" s="23"/>
      <c r="K36" s="11"/>
    </row>
    <row r="37" spans="1:11">
      <c r="A37" s="221" t="s">
        <v>211</v>
      </c>
      <c r="B37" s="222"/>
      <c r="C37" s="222"/>
      <c r="D37" s="222"/>
      <c r="E37" s="222"/>
      <c r="F37" s="222"/>
      <c r="G37" s="222"/>
      <c r="H37" s="222"/>
      <c r="I37" s="9">
        <v>29</v>
      </c>
      <c r="J37" s="46">
        <v>0</v>
      </c>
      <c r="K37" s="46">
        <v>70000</v>
      </c>
    </row>
    <row r="38" spans="1:11">
      <c r="A38" s="221" t="s">
        <v>212</v>
      </c>
      <c r="B38" s="222"/>
      <c r="C38" s="222"/>
      <c r="D38" s="222"/>
      <c r="E38" s="222"/>
      <c r="F38" s="222"/>
      <c r="G38" s="222"/>
      <c r="H38" s="222"/>
      <c r="I38" s="9">
        <v>30</v>
      </c>
      <c r="J38" s="46">
        <v>17507.32</v>
      </c>
      <c r="K38" s="46">
        <v>25423.37</v>
      </c>
    </row>
    <row r="39" spans="1:11">
      <c r="A39" s="218" t="s">
        <v>213</v>
      </c>
      <c r="B39" s="219"/>
      <c r="C39" s="219"/>
      <c r="D39" s="219"/>
      <c r="E39" s="219"/>
      <c r="F39" s="219"/>
      <c r="G39" s="219"/>
      <c r="H39" s="219"/>
      <c r="I39" s="9">
        <v>31</v>
      </c>
      <c r="J39" s="46">
        <f>SUM(J36:J38)</f>
        <v>17507.32</v>
      </c>
      <c r="K39" s="46">
        <f>SUM(K36:K38)</f>
        <v>95423.37</v>
      </c>
    </row>
    <row r="40" spans="1:11">
      <c r="A40" s="221" t="s">
        <v>214</v>
      </c>
      <c r="B40" s="222"/>
      <c r="C40" s="222"/>
      <c r="D40" s="222"/>
      <c r="E40" s="222"/>
      <c r="F40" s="222"/>
      <c r="G40" s="222"/>
      <c r="H40" s="222"/>
      <c r="I40" s="9">
        <v>32</v>
      </c>
      <c r="J40" s="46">
        <v>0</v>
      </c>
      <c r="K40" s="46">
        <v>0</v>
      </c>
    </row>
    <row r="41" spans="1:11">
      <c r="A41" s="221" t="s">
        <v>215</v>
      </c>
      <c r="B41" s="222"/>
      <c r="C41" s="222"/>
      <c r="D41" s="222"/>
      <c r="E41" s="222"/>
      <c r="F41" s="222"/>
      <c r="G41" s="222"/>
      <c r="H41" s="222"/>
      <c r="I41" s="9">
        <v>33</v>
      </c>
      <c r="J41" s="46"/>
      <c r="K41" s="46"/>
    </row>
    <row r="42" spans="1:11">
      <c r="A42" s="221" t="s">
        <v>216</v>
      </c>
      <c r="B42" s="222"/>
      <c r="C42" s="222"/>
      <c r="D42" s="222"/>
      <c r="E42" s="222"/>
      <c r="F42" s="222"/>
      <c r="G42" s="222"/>
      <c r="H42" s="222"/>
      <c r="I42" s="9">
        <v>34</v>
      </c>
      <c r="J42" s="46"/>
      <c r="K42" s="46"/>
    </row>
    <row r="43" spans="1:11">
      <c r="A43" s="221" t="s">
        <v>217</v>
      </c>
      <c r="B43" s="222"/>
      <c r="C43" s="222"/>
      <c r="D43" s="222"/>
      <c r="E43" s="222"/>
      <c r="F43" s="222"/>
      <c r="G43" s="222"/>
      <c r="H43" s="222"/>
      <c r="I43" s="9">
        <v>35</v>
      </c>
      <c r="J43" s="46"/>
      <c r="K43" s="46"/>
    </row>
    <row r="44" spans="1:11">
      <c r="A44" s="221" t="s">
        <v>218</v>
      </c>
      <c r="B44" s="222"/>
      <c r="C44" s="222"/>
      <c r="D44" s="222"/>
      <c r="E44" s="222"/>
      <c r="F44" s="222"/>
      <c r="G44" s="222"/>
      <c r="H44" s="222"/>
      <c r="I44" s="9">
        <v>36</v>
      </c>
      <c r="J44" s="46">
        <v>0</v>
      </c>
      <c r="K44" s="46">
        <v>0</v>
      </c>
    </row>
    <row r="45" spans="1:11">
      <c r="A45" s="218" t="s">
        <v>219</v>
      </c>
      <c r="B45" s="219"/>
      <c r="C45" s="219"/>
      <c r="D45" s="219"/>
      <c r="E45" s="219"/>
      <c r="F45" s="219"/>
      <c r="G45" s="219"/>
      <c r="H45" s="219"/>
      <c r="I45" s="9">
        <v>37</v>
      </c>
      <c r="J45" s="46">
        <f>SUM(J40:J44)</f>
        <v>0</v>
      </c>
      <c r="K45" s="46">
        <f>SUM(K40:K44)</f>
        <v>0</v>
      </c>
    </row>
    <row r="46" spans="1:11">
      <c r="A46" s="218" t="s">
        <v>220</v>
      </c>
      <c r="B46" s="219"/>
      <c r="C46" s="219"/>
      <c r="D46" s="219"/>
      <c r="E46" s="219"/>
      <c r="F46" s="219"/>
      <c r="G46" s="219"/>
      <c r="H46" s="219"/>
      <c r="I46" s="9">
        <v>38</v>
      </c>
      <c r="J46" s="46">
        <f>IF(J39&gt;J45,J39-J45,0)</f>
        <v>17507.32</v>
      </c>
      <c r="K46" s="46">
        <f>IF(K39&gt;K45,K39-K45,0)</f>
        <v>95423.37</v>
      </c>
    </row>
    <row r="47" spans="1:11">
      <c r="A47" s="218" t="s">
        <v>221</v>
      </c>
      <c r="B47" s="219"/>
      <c r="C47" s="219"/>
      <c r="D47" s="219"/>
      <c r="E47" s="219"/>
      <c r="F47" s="219"/>
      <c r="G47" s="219"/>
      <c r="H47" s="219"/>
      <c r="I47" s="9">
        <v>39</v>
      </c>
      <c r="J47" s="46">
        <f>IF(J45&gt;J39,J45-J39,0)</f>
        <v>0</v>
      </c>
      <c r="K47" s="46">
        <f>IF(K45&gt;K39,K45-K39,0)</f>
        <v>0</v>
      </c>
    </row>
    <row r="48" spans="1:11">
      <c r="A48" s="218" t="s">
        <v>222</v>
      </c>
      <c r="B48" s="219"/>
      <c r="C48" s="219"/>
      <c r="D48" s="219"/>
      <c r="E48" s="219"/>
      <c r="F48" s="219"/>
      <c r="G48" s="219"/>
      <c r="H48" s="219"/>
      <c r="I48" s="9">
        <v>40</v>
      </c>
      <c r="J48" s="46">
        <v>386891</v>
      </c>
      <c r="K48" s="46">
        <f>IF(K20-K19+K33-K32+K46-K45&gt;0,K20-K19+K33-K32+K46-K45,0)</f>
        <v>0</v>
      </c>
    </row>
    <row r="49" spans="1:11">
      <c r="A49" s="218" t="s">
        <v>223</v>
      </c>
      <c r="B49" s="219"/>
      <c r="C49" s="219"/>
      <c r="D49" s="219"/>
      <c r="E49" s="219"/>
      <c r="F49" s="219"/>
      <c r="G49" s="219"/>
      <c r="H49" s="219"/>
      <c r="I49" s="9">
        <v>41</v>
      </c>
      <c r="J49" s="46">
        <f>IF(J21-J20+J34-J33+J47-J46&gt;0,J21-J20+J34-J33+J47-J46,0)</f>
        <v>0</v>
      </c>
      <c r="K49" s="46">
        <f>IF(K21-K20+K34-K33+K47-K46&gt;0,K21-K20+K34-K33+K47-K46,0)</f>
        <v>51080.230000001058</v>
      </c>
    </row>
    <row r="50" spans="1:11">
      <c r="A50" s="218" t="s">
        <v>3</v>
      </c>
      <c r="B50" s="219"/>
      <c r="C50" s="219"/>
      <c r="D50" s="219"/>
      <c r="E50" s="219"/>
      <c r="F50" s="219"/>
      <c r="G50" s="219"/>
      <c r="H50" s="219"/>
      <c r="I50" s="9">
        <v>42</v>
      </c>
      <c r="J50" s="46">
        <v>317267.07</v>
      </c>
      <c r="K50" s="46">
        <v>139750.85999999999</v>
      </c>
    </row>
    <row r="51" spans="1:11">
      <c r="A51" s="218" t="s">
        <v>224</v>
      </c>
      <c r="B51" s="219"/>
      <c r="C51" s="219"/>
      <c r="D51" s="219"/>
      <c r="E51" s="219"/>
      <c r="F51" s="219"/>
      <c r="G51" s="219"/>
      <c r="H51" s="219"/>
      <c r="I51" s="9">
        <v>43</v>
      </c>
      <c r="J51" s="46">
        <f>IF(J48&gt;0,J48,0)</f>
        <v>386891</v>
      </c>
      <c r="K51" s="46">
        <f>IF(K48&gt;0,K48,0)</f>
        <v>0</v>
      </c>
    </row>
    <row r="52" spans="1:11">
      <c r="A52" s="218" t="s">
        <v>4</v>
      </c>
      <c r="B52" s="219"/>
      <c r="C52" s="219"/>
      <c r="D52" s="219"/>
      <c r="E52" s="219"/>
      <c r="F52" s="219"/>
      <c r="G52" s="219"/>
      <c r="H52" s="219"/>
      <c r="I52" s="9">
        <v>44</v>
      </c>
      <c r="J52" s="46">
        <f>IF(J49&gt;0,J49,0)</f>
        <v>0</v>
      </c>
      <c r="K52" s="46">
        <f>IF(K49&gt;0,K49,0)</f>
        <v>51080.230000001058</v>
      </c>
    </row>
    <row r="53" spans="1:11">
      <c r="A53" s="236" t="s">
        <v>5</v>
      </c>
      <c r="B53" s="237"/>
      <c r="C53" s="237"/>
      <c r="D53" s="237"/>
      <c r="E53" s="237"/>
      <c r="F53" s="237"/>
      <c r="G53" s="237"/>
      <c r="H53" s="237"/>
      <c r="I53" s="12">
        <v>45</v>
      </c>
      <c r="J53" s="48">
        <f>J50-J52+J51</f>
        <v>704158.07000000007</v>
      </c>
      <c r="K53" s="48">
        <f>K50-K52+K51</f>
        <v>88670.629999998928</v>
      </c>
    </row>
    <row r="54" spans="1:11">
      <c r="A54" s="25"/>
      <c r="B54" s="26"/>
      <c r="C54" s="26"/>
      <c r="D54" s="26"/>
      <c r="E54" s="26"/>
      <c r="F54" s="26"/>
      <c r="G54" s="26"/>
      <c r="H54" s="26"/>
      <c r="I54" s="26"/>
      <c r="J54" s="26"/>
      <c r="K54" s="26"/>
    </row>
    <row r="55" spans="1:11">
      <c r="J55" s="153"/>
      <c r="K55" s="153"/>
    </row>
  </sheetData>
  <mergeCells count="53">
    <mergeCell ref="A49:H49"/>
    <mergeCell ref="A50:H50"/>
    <mergeCell ref="A51:H51"/>
    <mergeCell ref="A52:H52"/>
    <mergeCell ref="A53:H53"/>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K35"/>
    <mergeCell ref="A24:H24"/>
    <mergeCell ref="A13:H13"/>
    <mergeCell ref="A14:H14"/>
    <mergeCell ref="A15:H15"/>
    <mergeCell ref="A16:H16"/>
    <mergeCell ref="A17:H17"/>
    <mergeCell ref="A18:H18"/>
    <mergeCell ref="A19:H19"/>
    <mergeCell ref="A20:H20"/>
    <mergeCell ref="A21:H21"/>
    <mergeCell ref="A22:K22"/>
    <mergeCell ref="A23:H23"/>
    <mergeCell ref="A12:H12"/>
    <mergeCell ref="A1:K1"/>
    <mergeCell ref="A2:K2"/>
    <mergeCell ref="A3:K3"/>
    <mergeCell ref="A4:H4"/>
    <mergeCell ref="A5:H5"/>
    <mergeCell ref="A6:K6"/>
    <mergeCell ref="A7:H7"/>
    <mergeCell ref="A8:H8"/>
    <mergeCell ref="A9:H9"/>
    <mergeCell ref="A10:H10"/>
    <mergeCell ref="A11:H11"/>
  </mergeCells>
  <dataValidations count="3">
    <dataValidation type="whole" operator="notEqual" allowBlank="1" showInputMessage="1" showErrorMessage="1" errorTitle="Pogrešan unos" error="Mogu se unijeti samo cjelobrojne pozitivne vrijednosti." sqref="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543:J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J65549:J65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J131085:J131090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J196621:J196626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J262157:J262162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J327693:J327698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J393229:J39323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J458765:J458770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J524301:J524306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J589837:J589842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J655373:J655378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J720909:J72091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J786445:J786450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J851981:J851986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J917517:J917522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J983053:J983058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65576:J6558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131112:J131116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J196648:J196652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J262184:J262188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J327720:J327724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J393256:J39326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J458792:J458796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J524328:J524332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J589864:J589868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J655400:J655404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J720936:J72094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J786472:J786476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J852008:J852012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J917544:J917548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J983080:J983084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J41:J44">
      <formula1>9999999998</formula1>
    </dataValidation>
    <dataValidation allowBlank="1" 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J54:J6554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J65590:J131078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J131126:J196614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J196662:J262150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J262198:J327686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J327734:J39322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393270:J458758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458806:J524294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524342:J589830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J589878:J655366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J655414:J72090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J720950:J786438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J786486:J851974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J852022:J917510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J917558:J983046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J65555:J65564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J131091:J131100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J196627:J196636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J262163:J26217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J327699:J327708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J393235:J393244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J458771:J458780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J524307:J524316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J589843:J58985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J655379:J655388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J720915:J720924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J786451:J786460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J851987:J851996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J917523:J91753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983059:J983068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J65566:J65572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J131102:J131108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J196638:J196644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J262174:J262180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J327710:J32771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J393246:J393252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J458782:J458788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J524318:J524324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J589854:J589860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J655390:J65539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J720926:J720932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J786462:J786468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J851998:J852004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J917534:J917540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J983070:J9830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J1:J40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J65581:J65585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J131117:J131121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J196653:J196657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J262189:J262193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J327725:J327729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J393261:J393265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J458797:J458801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J524333:J524337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J589869:J589873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J655405:J655409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J720941:J720945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J786477:J786481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J852013:J852017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J917549:J917553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J983085:J983089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J65587:J65588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J131123:J131124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J196659:J196660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J262195:J26219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J327731:J327732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J393267:J393268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J458803:J458804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J524339:J524340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J589875:J5898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J655411:J655412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J720947:J720948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J786483:J786484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J852019:J852020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J917555:J91755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J983091:J983092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GOH983091:GOH983092 GYD983091:GYD983092 HHZ983091:HHZ983092 HRV983091:HRV983092 IBR983091:IBR983092 ILN983091:ILN983092 IVJ983091:IVJ983092 JFF983091:JFF983092 JPB983091:JPB983092 JYX983091:JYX983092 KIT983091:KIT983092 KSP983091:KSP983092 LCL983091:LCL983092 LMH983091:LMH983092 LWD983091:LWD983092 MFZ983091:MFZ983092 MPV983091:MPV983092 MZR983091:MZR983092 NJN983091:NJN983092 NTJ983091:NTJ983092 ODF983091:ODF983092 ONB983091:ONB983092 OWX983091:OWX983092 PGT983091:PGT983092 PQP983091:PQP983092 QAL983091:QAL983092 QKH983091:QKH983092 QUD983091:QUD983092 RDZ983091:RDZ983092 RNV983091:RNV983092 RXR983091:RXR983092 SHN983091:SHN983092 SRJ983091:SRJ983092 TBF983091:TBF983092 TLB983091:TLB983092 TUX983091:TUX983092 UET983091:UET983092 UOP983091:UOP983092 UYL983091:UYL983092 VIH983091:VIH983092 VSD983091:VSD983092 WBZ983091:WBZ983092 WLV983091:WLV983092 WVR983091:WVR983092 J983094:J1048576 JF983094:JF1048576 TB983094:TB1048576 ACX983094:ACX1048576 AMT983094:AMT1048576 AWP983094:AWP1048576 BGL983094:BGL1048576 BQH983094:BQH1048576 CAD983094:CAD1048576 CJZ983094:CJZ1048576 CTV983094:CTV1048576 DDR983094:DDR1048576 DNN983094:DNN1048576 DXJ983094:DXJ1048576 EHF983094:EHF1048576 ERB983094:ERB1048576 FAX983094:FAX1048576 FKT983094:FKT1048576 FUP983094:FUP1048576 GEL983094:GEL1048576 GOH983094:GOH1048576 GYD983094:GYD1048576 HHZ983094:HHZ1048576 HRV983094:HRV1048576 IBR983094:IBR1048576 ILN983094:ILN1048576 IVJ983094:IVJ1048576 JFF983094:JFF1048576 JPB983094:JPB1048576 JYX983094:JYX1048576 KIT983094:KIT1048576 KSP983094:KSP1048576 LCL983094:LCL1048576 LMH983094:LMH1048576 LWD983094:LWD1048576 MFZ983094:MFZ1048576 MPV983094:MPV1048576 MZR983094:MZR1048576 NJN983094:NJN1048576 NTJ983094:NTJ1048576 ODF983094:ODF1048576 ONB983094:ONB1048576 OWX983094:OWX1048576 PGT983094:PGT1048576 PQP983094:PQP1048576 QAL983094:QAL1048576 QKH983094:QKH1048576 QUD983094:QUD1048576 RDZ983094:RDZ1048576 RNV983094:RNV1048576 RXR983094:RXR1048576 SHN983094:SHN1048576 SRJ983094:SRJ1048576 TBF983094:TBF1048576 TLB983094:TLB1048576 TUX983094:TUX1048576 UET983094:UET1048576 UOP983094:UOP1048576 UYL983094:UYL1048576 VIH983094:VIH1048576 VSD983094:VSD1048576 WBZ983094:WBZ1048576 WLV983094:WLV1048576 J45:J52 K1:JE1048576"/>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6"/>
  <dimension ref="A1:N25"/>
  <sheetViews>
    <sheetView view="pageBreakPreview" zoomScale="125" workbookViewId="0">
      <selection activeCell="K12" sqref="K12"/>
    </sheetView>
  </sheetViews>
  <sheetFormatPr defaultRowHeight="12.75"/>
  <cols>
    <col min="1" max="4" width="9.140625" style="28"/>
    <col min="5" max="5" width="10.140625" style="28" bestFit="1" customWidth="1"/>
    <col min="6" max="9" width="9.140625" style="28"/>
    <col min="10" max="10" width="9.5703125" style="28" bestFit="1" customWidth="1"/>
    <col min="11" max="11" width="10.140625" style="28" bestFit="1" customWidth="1"/>
    <col min="12" max="12" width="9.140625" style="28"/>
    <col min="13" max="14" width="12.140625" style="28" bestFit="1" customWidth="1"/>
    <col min="15" max="260" width="9.140625" style="28"/>
    <col min="261" max="261" width="10.140625" style="28" bestFit="1" customWidth="1"/>
    <col min="262" max="266" width="9.140625" style="28"/>
    <col min="267" max="267" width="9.5703125" style="28" bestFit="1" customWidth="1"/>
    <col min="268" max="516" width="9.140625" style="28"/>
    <col min="517" max="517" width="10.140625" style="28" bestFit="1" customWidth="1"/>
    <col min="518" max="522" width="9.140625" style="28"/>
    <col min="523" max="523" width="9.5703125" style="28" bestFit="1" customWidth="1"/>
    <col min="524" max="772" width="9.140625" style="28"/>
    <col min="773" max="773" width="10.140625" style="28" bestFit="1" customWidth="1"/>
    <col min="774" max="778" width="9.140625" style="28"/>
    <col min="779" max="779" width="9.5703125" style="28" bestFit="1" customWidth="1"/>
    <col min="780" max="1028" width="9.140625" style="28"/>
    <col min="1029" max="1029" width="10.140625" style="28" bestFit="1" customWidth="1"/>
    <col min="1030" max="1034" width="9.140625" style="28"/>
    <col min="1035" max="1035" width="9.5703125" style="28" bestFit="1" customWidth="1"/>
    <col min="1036" max="1284" width="9.140625" style="28"/>
    <col min="1285" max="1285" width="10.140625" style="28" bestFit="1" customWidth="1"/>
    <col min="1286" max="1290" width="9.140625" style="28"/>
    <col min="1291" max="1291" width="9.5703125" style="28" bestFit="1" customWidth="1"/>
    <col min="1292" max="1540" width="9.140625" style="28"/>
    <col min="1541" max="1541" width="10.140625" style="28" bestFit="1" customWidth="1"/>
    <col min="1542" max="1546" width="9.140625" style="28"/>
    <col min="1547" max="1547" width="9.5703125" style="28" bestFit="1" customWidth="1"/>
    <col min="1548" max="1796" width="9.140625" style="28"/>
    <col min="1797" max="1797" width="10.140625" style="28" bestFit="1" customWidth="1"/>
    <col min="1798" max="1802" width="9.140625" style="28"/>
    <col min="1803" max="1803" width="9.5703125" style="28" bestFit="1" customWidth="1"/>
    <col min="1804" max="2052" width="9.140625" style="28"/>
    <col min="2053" max="2053" width="10.140625" style="28" bestFit="1" customWidth="1"/>
    <col min="2054" max="2058" width="9.140625" style="28"/>
    <col min="2059" max="2059" width="9.5703125" style="28" bestFit="1" customWidth="1"/>
    <col min="2060" max="2308" width="9.140625" style="28"/>
    <col min="2309" max="2309" width="10.140625" style="28" bestFit="1" customWidth="1"/>
    <col min="2310" max="2314" width="9.140625" style="28"/>
    <col min="2315" max="2315" width="9.5703125" style="28" bestFit="1" customWidth="1"/>
    <col min="2316" max="2564" width="9.140625" style="28"/>
    <col min="2565" max="2565" width="10.140625" style="28" bestFit="1" customWidth="1"/>
    <col min="2566" max="2570" width="9.140625" style="28"/>
    <col min="2571" max="2571" width="9.5703125" style="28" bestFit="1" customWidth="1"/>
    <col min="2572" max="2820" width="9.140625" style="28"/>
    <col min="2821" max="2821" width="10.140625" style="28" bestFit="1" customWidth="1"/>
    <col min="2822" max="2826" width="9.140625" style="28"/>
    <col min="2827" max="2827" width="9.5703125" style="28" bestFit="1" customWidth="1"/>
    <col min="2828" max="3076" width="9.140625" style="28"/>
    <col min="3077" max="3077" width="10.140625" style="28" bestFit="1" customWidth="1"/>
    <col min="3078" max="3082" width="9.140625" style="28"/>
    <col min="3083" max="3083" width="9.5703125" style="28" bestFit="1" customWidth="1"/>
    <col min="3084" max="3332" width="9.140625" style="28"/>
    <col min="3333" max="3333" width="10.140625" style="28" bestFit="1" customWidth="1"/>
    <col min="3334" max="3338" width="9.140625" style="28"/>
    <col min="3339" max="3339" width="9.5703125" style="28" bestFit="1" customWidth="1"/>
    <col min="3340" max="3588" width="9.140625" style="28"/>
    <col min="3589" max="3589" width="10.140625" style="28" bestFit="1" customWidth="1"/>
    <col min="3590" max="3594" width="9.140625" style="28"/>
    <col min="3595" max="3595" width="9.5703125" style="28" bestFit="1" customWidth="1"/>
    <col min="3596" max="3844" width="9.140625" style="28"/>
    <col min="3845" max="3845" width="10.140625" style="28" bestFit="1" customWidth="1"/>
    <col min="3846" max="3850" width="9.140625" style="28"/>
    <col min="3851" max="3851" width="9.5703125" style="28" bestFit="1" customWidth="1"/>
    <col min="3852" max="4100" width="9.140625" style="28"/>
    <col min="4101" max="4101" width="10.140625" style="28" bestFit="1" customWidth="1"/>
    <col min="4102" max="4106" width="9.140625" style="28"/>
    <col min="4107" max="4107" width="9.5703125" style="28" bestFit="1" customWidth="1"/>
    <col min="4108" max="4356" width="9.140625" style="28"/>
    <col min="4357" max="4357" width="10.140625" style="28" bestFit="1" customWidth="1"/>
    <col min="4358" max="4362" width="9.140625" style="28"/>
    <col min="4363" max="4363" width="9.5703125" style="28" bestFit="1" customWidth="1"/>
    <col min="4364" max="4612" width="9.140625" style="28"/>
    <col min="4613" max="4613" width="10.140625" style="28" bestFit="1" customWidth="1"/>
    <col min="4614" max="4618" width="9.140625" style="28"/>
    <col min="4619" max="4619" width="9.5703125" style="28" bestFit="1" customWidth="1"/>
    <col min="4620" max="4868" width="9.140625" style="28"/>
    <col min="4869" max="4869" width="10.140625" style="28" bestFit="1" customWidth="1"/>
    <col min="4870" max="4874" width="9.140625" style="28"/>
    <col min="4875" max="4875" width="9.5703125" style="28" bestFit="1" customWidth="1"/>
    <col min="4876" max="5124" width="9.140625" style="28"/>
    <col min="5125" max="5125" width="10.140625" style="28" bestFit="1" customWidth="1"/>
    <col min="5126" max="5130" width="9.140625" style="28"/>
    <col min="5131" max="5131" width="9.5703125" style="28" bestFit="1" customWidth="1"/>
    <col min="5132" max="5380" width="9.140625" style="28"/>
    <col min="5381" max="5381" width="10.140625" style="28" bestFit="1" customWidth="1"/>
    <col min="5382" max="5386" width="9.140625" style="28"/>
    <col min="5387" max="5387" width="9.5703125" style="28" bestFit="1" customWidth="1"/>
    <col min="5388" max="5636" width="9.140625" style="28"/>
    <col min="5637" max="5637" width="10.140625" style="28" bestFit="1" customWidth="1"/>
    <col min="5638" max="5642" width="9.140625" style="28"/>
    <col min="5643" max="5643" width="9.5703125" style="28" bestFit="1" customWidth="1"/>
    <col min="5644" max="5892" width="9.140625" style="28"/>
    <col min="5893" max="5893" width="10.140625" style="28" bestFit="1" customWidth="1"/>
    <col min="5894" max="5898" width="9.140625" style="28"/>
    <col min="5899" max="5899" width="9.5703125" style="28" bestFit="1" customWidth="1"/>
    <col min="5900" max="6148" width="9.140625" style="28"/>
    <col min="6149" max="6149" width="10.140625" style="28" bestFit="1" customWidth="1"/>
    <col min="6150" max="6154" width="9.140625" style="28"/>
    <col min="6155" max="6155" width="9.5703125" style="28" bestFit="1" customWidth="1"/>
    <col min="6156" max="6404" width="9.140625" style="28"/>
    <col min="6405" max="6405" width="10.140625" style="28" bestFit="1" customWidth="1"/>
    <col min="6406" max="6410" width="9.140625" style="28"/>
    <col min="6411" max="6411" width="9.5703125" style="28" bestFit="1" customWidth="1"/>
    <col min="6412" max="6660" width="9.140625" style="28"/>
    <col min="6661" max="6661" width="10.140625" style="28" bestFit="1" customWidth="1"/>
    <col min="6662" max="6666" width="9.140625" style="28"/>
    <col min="6667" max="6667" width="9.5703125" style="28" bestFit="1" customWidth="1"/>
    <col min="6668" max="6916" width="9.140625" style="28"/>
    <col min="6917" max="6917" width="10.140625" style="28" bestFit="1" customWidth="1"/>
    <col min="6918" max="6922" width="9.140625" style="28"/>
    <col min="6923" max="6923" width="9.5703125" style="28" bestFit="1" customWidth="1"/>
    <col min="6924" max="7172" width="9.140625" style="28"/>
    <col min="7173" max="7173" width="10.140625" style="28" bestFit="1" customWidth="1"/>
    <col min="7174" max="7178" width="9.140625" style="28"/>
    <col min="7179" max="7179" width="9.5703125" style="28" bestFit="1" customWidth="1"/>
    <col min="7180" max="7428" width="9.140625" style="28"/>
    <col min="7429" max="7429" width="10.140625" style="28" bestFit="1" customWidth="1"/>
    <col min="7430" max="7434" width="9.140625" style="28"/>
    <col min="7435" max="7435" width="9.5703125" style="28" bestFit="1" customWidth="1"/>
    <col min="7436" max="7684" width="9.140625" style="28"/>
    <col min="7685" max="7685" width="10.140625" style="28" bestFit="1" customWidth="1"/>
    <col min="7686" max="7690" width="9.140625" style="28"/>
    <col min="7691" max="7691" width="9.5703125" style="28" bestFit="1" customWidth="1"/>
    <col min="7692" max="7940" width="9.140625" style="28"/>
    <col min="7941" max="7941" width="10.140625" style="28" bestFit="1" customWidth="1"/>
    <col min="7942" max="7946" width="9.140625" style="28"/>
    <col min="7947" max="7947" width="9.5703125" style="28" bestFit="1" customWidth="1"/>
    <col min="7948" max="8196" width="9.140625" style="28"/>
    <col min="8197" max="8197" width="10.140625" style="28" bestFit="1" customWidth="1"/>
    <col min="8198" max="8202" width="9.140625" style="28"/>
    <col min="8203" max="8203" width="9.5703125" style="28" bestFit="1" customWidth="1"/>
    <col min="8204" max="8452" width="9.140625" style="28"/>
    <col min="8453" max="8453" width="10.140625" style="28" bestFit="1" customWidth="1"/>
    <col min="8454" max="8458" width="9.140625" style="28"/>
    <col min="8459" max="8459" width="9.5703125" style="28" bestFit="1" customWidth="1"/>
    <col min="8460" max="8708" width="9.140625" style="28"/>
    <col min="8709" max="8709" width="10.140625" style="28" bestFit="1" customWidth="1"/>
    <col min="8710" max="8714" width="9.140625" style="28"/>
    <col min="8715" max="8715" width="9.5703125" style="28" bestFit="1" customWidth="1"/>
    <col min="8716" max="8964" width="9.140625" style="28"/>
    <col min="8965" max="8965" width="10.140625" style="28" bestFit="1" customWidth="1"/>
    <col min="8966" max="8970" width="9.140625" style="28"/>
    <col min="8971" max="8971" width="9.5703125" style="28" bestFit="1" customWidth="1"/>
    <col min="8972" max="9220" width="9.140625" style="28"/>
    <col min="9221" max="9221" width="10.140625" style="28" bestFit="1" customWidth="1"/>
    <col min="9222" max="9226" width="9.140625" style="28"/>
    <col min="9227" max="9227" width="9.5703125" style="28" bestFit="1" customWidth="1"/>
    <col min="9228" max="9476" width="9.140625" style="28"/>
    <col min="9477" max="9477" width="10.140625" style="28" bestFit="1" customWidth="1"/>
    <col min="9478" max="9482" width="9.140625" style="28"/>
    <col min="9483" max="9483" width="9.5703125" style="28" bestFit="1" customWidth="1"/>
    <col min="9484" max="9732" width="9.140625" style="28"/>
    <col min="9733" max="9733" width="10.140625" style="28" bestFit="1" customWidth="1"/>
    <col min="9734" max="9738" width="9.140625" style="28"/>
    <col min="9739" max="9739" width="9.5703125" style="28" bestFit="1" customWidth="1"/>
    <col min="9740" max="9988" width="9.140625" style="28"/>
    <col min="9989" max="9989" width="10.140625" style="28" bestFit="1" customWidth="1"/>
    <col min="9990" max="9994" width="9.140625" style="28"/>
    <col min="9995" max="9995" width="9.5703125" style="28" bestFit="1" customWidth="1"/>
    <col min="9996" max="10244" width="9.140625" style="28"/>
    <col min="10245" max="10245" width="10.140625" style="28" bestFit="1" customWidth="1"/>
    <col min="10246" max="10250" width="9.140625" style="28"/>
    <col min="10251" max="10251" width="9.5703125" style="28" bestFit="1" customWidth="1"/>
    <col min="10252" max="10500" width="9.140625" style="28"/>
    <col min="10501" max="10501" width="10.140625" style="28" bestFit="1" customWidth="1"/>
    <col min="10502" max="10506" width="9.140625" style="28"/>
    <col min="10507" max="10507" width="9.5703125" style="28" bestFit="1" customWidth="1"/>
    <col min="10508" max="10756" width="9.140625" style="28"/>
    <col min="10757" max="10757" width="10.140625" style="28" bestFit="1" customWidth="1"/>
    <col min="10758" max="10762" width="9.140625" style="28"/>
    <col min="10763" max="10763" width="9.5703125" style="28" bestFit="1" customWidth="1"/>
    <col min="10764" max="11012" width="9.140625" style="28"/>
    <col min="11013" max="11013" width="10.140625" style="28" bestFit="1" customWidth="1"/>
    <col min="11014" max="11018" width="9.140625" style="28"/>
    <col min="11019" max="11019" width="9.5703125" style="28" bestFit="1" customWidth="1"/>
    <col min="11020" max="11268" width="9.140625" style="28"/>
    <col min="11269" max="11269" width="10.140625" style="28" bestFit="1" customWidth="1"/>
    <col min="11270" max="11274" width="9.140625" style="28"/>
    <col min="11275" max="11275" width="9.5703125" style="28" bestFit="1" customWidth="1"/>
    <col min="11276" max="11524" width="9.140625" style="28"/>
    <col min="11525" max="11525" width="10.140625" style="28" bestFit="1" customWidth="1"/>
    <col min="11526" max="11530" width="9.140625" style="28"/>
    <col min="11531" max="11531" width="9.5703125" style="28" bestFit="1" customWidth="1"/>
    <col min="11532" max="11780" width="9.140625" style="28"/>
    <col min="11781" max="11781" width="10.140625" style="28" bestFit="1" customWidth="1"/>
    <col min="11782" max="11786" width="9.140625" style="28"/>
    <col min="11787" max="11787" width="9.5703125" style="28" bestFit="1" customWidth="1"/>
    <col min="11788" max="12036" width="9.140625" style="28"/>
    <col min="12037" max="12037" width="10.140625" style="28" bestFit="1" customWidth="1"/>
    <col min="12038" max="12042" width="9.140625" style="28"/>
    <col min="12043" max="12043" width="9.5703125" style="28" bestFit="1" customWidth="1"/>
    <col min="12044" max="12292" width="9.140625" style="28"/>
    <col min="12293" max="12293" width="10.140625" style="28" bestFit="1" customWidth="1"/>
    <col min="12294" max="12298" width="9.140625" style="28"/>
    <col min="12299" max="12299" width="9.5703125" style="28" bestFit="1" customWidth="1"/>
    <col min="12300" max="12548" width="9.140625" style="28"/>
    <col min="12549" max="12549" width="10.140625" style="28" bestFit="1" customWidth="1"/>
    <col min="12550" max="12554" width="9.140625" style="28"/>
    <col min="12555" max="12555" width="9.5703125" style="28" bestFit="1" customWidth="1"/>
    <col min="12556" max="12804" width="9.140625" style="28"/>
    <col min="12805" max="12805" width="10.140625" style="28" bestFit="1" customWidth="1"/>
    <col min="12806" max="12810" width="9.140625" style="28"/>
    <col min="12811" max="12811" width="9.5703125" style="28" bestFit="1" customWidth="1"/>
    <col min="12812" max="13060" width="9.140625" style="28"/>
    <col min="13061" max="13061" width="10.140625" style="28" bestFit="1" customWidth="1"/>
    <col min="13062" max="13066" width="9.140625" style="28"/>
    <col min="13067" max="13067" width="9.5703125" style="28" bestFit="1" customWidth="1"/>
    <col min="13068" max="13316" width="9.140625" style="28"/>
    <col min="13317" max="13317" width="10.140625" style="28" bestFit="1" customWidth="1"/>
    <col min="13318" max="13322" width="9.140625" style="28"/>
    <col min="13323" max="13323" width="9.5703125" style="28" bestFit="1" customWidth="1"/>
    <col min="13324" max="13572" width="9.140625" style="28"/>
    <col min="13573" max="13573" width="10.140625" style="28" bestFit="1" customWidth="1"/>
    <col min="13574" max="13578" width="9.140625" style="28"/>
    <col min="13579" max="13579" width="9.5703125" style="28" bestFit="1" customWidth="1"/>
    <col min="13580" max="13828" width="9.140625" style="28"/>
    <col min="13829" max="13829" width="10.140625" style="28" bestFit="1" customWidth="1"/>
    <col min="13830" max="13834" width="9.140625" style="28"/>
    <col min="13835" max="13835" width="9.5703125" style="28" bestFit="1" customWidth="1"/>
    <col min="13836" max="14084" width="9.140625" style="28"/>
    <col min="14085" max="14085" width="10.140625" style="28" bestFit="1" customWidth="1"/>
    <col min="14086" max="14090" width="9.140625" style="28"/>
    <col min="14091" max="14091" width="9.5703125" style="28" bestFit="1" customWidth="1"/>
    <col min="14092" max="14340" width="9.140625" style="28"/>
    <col min="14341" max="14341" width="10.140625" style="28" bestFit="1" customWidth="1"/>
    <col min="14342" max="14346" width="9.140625" style="28"/>
    <col min="14347" max="14347" width="9.5703125" style="28" bestFit="1" customWidth="1"/>
    <col min="14348" max="14596" width="9.140625" style="28"/>
    <col min="14597" max="14597" width="10.140625" style="28" bestFit="1" customWidth="1"/>
    <col min="14598" max="14602" width="9.140625" style="28"/>
    <col min="14603" max="14603" width="9.5703125" style="28" bestFit="1" customWidth="1"/>
    <col min="14604" max="14852" width="9.140625" style="28"/>
    <col min="14853" max="14853" width="10.140625" style="28" bestFit="1" customWidth="1"/>
    <col min="14854" max="14858" width="9.140625" style="28"/>
    <col min="14859" max="14859" width="9.5703125" style="28" bestFit="1" customWidth="1"/>
    <col min="14860" max="15108" width="9.140625" style="28"/>
    <col min="15109" max="15109" width="10.140625" style="28" bestFit="1" customWidth="1"/>
    <col min="15110" max="15114" width="9.140625" style="28"/>
    <col min="15115" max="15115" width="9.5703125" style="28" bestFit="1" customWidth="1"/>
    <col min="15116" max="15364" width="9.140625" style="28"/>
    <col min="15365" max="15365" width="10.140625" style="28" bestFit="1" customWidth="1"/>
    <col min="15366" max="15370" width="9.140625" style="28"/>
    <col min="15371" max="15371" width="9.5703125" style="28" bestFit="1" customWidth="1"/>
    <col min="15372" max="15620" width="9.140625" style="28"/>
    <col min="15621" max="15621" width="10.140625" style="28" bestFit="1" customWidth="1"/>
    <col min="15622" max="15626" width="9.140625" style="28"/>
    <col min="15627" max="15627" width="9.5703125" style="28" bestFit="1" customWidth="1"/>
    <col min="15628" max="15876" width="9.140625" style="28"/>
    <col min="15877" max="15877" width="10.140625" style="28" bestFit="1" customWidth="1"/>
    <col min="15878" max="15882" width="9.140625" style="28"/>
    <col min="15883" max="15883" width="9.5703125" style="28" bestFit="1" customWidth="1"/>
    <col min="15884" max="16132" width="9.140625" style="28"/>
    <col min="16133" max="16133" width="10.140625" style="28" bestFit="1" customWidth="1"/>
    <col min="16134" max="16138" width="9.140625" style="28"/>
    <col min="16139" max="16139" width="9.5703125" style="28" bestFit="1" customWidth="1"/>
    <col min="16140" max="16384" width="9.140625" style="28"/>
  </cols>
  <sheetData>
    <row r="1" spans="1:14">
      <c r="A1" s="307" t="s">
        <v>225</v>
      </c>
      <c r="B1" s="308"/>
      <c r="C1" s="308"/>
      <c r="D1" s="308"/>
      <c r="E1" s="308"/>
      <c r="F1" s="308"/>
      <c r="G1" s="308"/>
      <c r="H1" s="308"/>
      <c r="I1" s="308"/>
      <c r="J1" s="308"/>
      <c r="K1" s="308"/>
      <c r="L1" s="27"/>
    </row>
    <row r="2" spans="1:14" ht="15.75">
      <c r="A2" s="29"/>
      <c r="B2" s="30"/>
      <c r="C2" s="309" t="s">
        <v>226</v>
      </c>
      <c r="D2" s="309"/>
      <c r="E2" s="31" t="s">
        <v>252</v>
      </c>
      <c r="F2" s="32" t="s">
        <v>227</v>
      </c>
      <c r="G2" s="310" t="s">
        <v>343</v>
      </c>
      <c r="H2" s="311"/>
      <c r="I2" s="30"/>
      <c r="J2" s="30"/>
      <c r="K2" s="30"/>
      <c r="L2" s="33"/>
    </row>
    <row r="3" spans="1:14" ht="23.25">
      <c r="A3" s="312" t="s">
        <v>2</v>
      </c>
      <c r="B3" s="312"/>
      <c r="C3" s="312"/>
      <c r="D3" s="312"/>
      <c r="E3" s="312"/>
      <c r="F3" s="312"/>
      <c r="G3" s="312"/>
      <c r="H3" s="312"/>
      <c r="I3" s="34" t="s">
        <v>228</v>
      </c>
      <c r="J3" s="35" t="s">
        <v>229</v>
      </c>
      <c r="K3" s="35" t="s">
        <v>230</v>
      </c>
    </row>
    <row r="4" spans="1:14">
      <c r="A4" s="313">
        <v>1</v>
      </c>
      <c r="B4" s="313"/>
      <c r="C4" s="313"/>
      <c r="D4" s="313"/>
      <c r="E4" s="313"/>
      <c r="F4" s="313"/>
      <c r="G4" s="313"/>
      <c r="H4" s="313"/>
      <c r="I4" s="36">
        <v>2</v>
      </c>
      <c r="J4" s="37" t="s">
        <v>179</v>
      </c>
      <c r="K4" s="37" t="s">
        <v>1</v>
      </c>
    </row>
    <row r="5" spans="1:14">
      <c r="A5" s="305" t="s">
        <v>231</v>
      </c>
      <c r="B5" s="306"/>
      <c r="C5" s="306"/>
      <c r="D5" s="306"/>
      <c r="E5" s="306"/>
      <c r="F5" s="306"/>
      <c r="G5" s="306"/>
      <c r="H5" s="306"/>
      <c r="I5" s="38">
        <v>1</v>
      </c>
      <c r="J5" s="40">
        <v>106168300</v>
      </c>
      <c r="K5" s="41">
        <v>106168300</v>
      </c>
    </row>
    <row r="6" spans="1:14">
      <c r="A6" s="305" t="s">
        <v>232</v>
      </c>
      <c r="B6" s="306"/>
      <c r="C6" s="306"/>
      <c r="D6" s="306"/>
      <c r="E6" s="306"/>
      <c r="F6" s="306"/>
      <c r="G6" s="306"/>
      <c r="H6" s="306"/>
      <c r="I6" s="38">
        <v>2</v>
      </c>
      <c r="J6" s="40"/>
      <c r="K6" s="41"/>
    </row>
    <row r="7" spans="1:14">
      <c r="A7" s="305" t="s">
        <v>233</v>
      </c>
      <c r="B7" s="306"/>
      <c r="C7" s="306"/>
      <c r="D7" s="306"/>
      <c r="E7" s="306"/>
      <c r="F7" s="306"/>
      <c r="G7" s="306"/>
      <c r="H7" s="306"/>
      <c r="I7" s="38">
        <v>3</v>
      </c>
      <c r="J7" s="40"/>
      <c r="K7" s="41"/>
      <c r="M7" s="154"/>
    </row>
    <row r="8" spans="1:14">
      <c r="A8" s="305" t="s">
        <v>234</v>
      </c>
      <c r="B8" s="306"/>
      <c r="C8" s="306"/>
      <c r="D8" s="306"/>
      <c r="E8" s="306"/>
      <c r="F8" s="306"/>
      <c r="G8" s="306"/>
      <c r="H8" s="306"/>
      <c r="I8" s="38">
        <v>4</v>
      </c>
      <c r="J8" s="40">
        <v>-93127681.989999995</v>
      </c>
      <c r="K8" s="41">
        <v>-175579559.86000001</v>
      </c>
      <c r="M8" s="154"/>
      <c r="N8" s="154"/>
    </row>
    <row r="9" spans="1:14">
      <c r="A9" s="305" t="s">
        <v>235</v>
      </c>
      <c r="B9" s="306"/>
      <c r="C9" s="306"/>
      <c r="D9" s="306"/>
      <c r="E9" s="306"/>
      <c r="F9" s="306"/>
      <c r="G9" s="306"/>
      <c r="H9" s="306"/>
      <c r="I9" s="38">
        <v>5</v>
      </c>
      <c r="J9" s="40">
        <v>-17729614.719999999</v>
      </c>
      <c r="K9" s="41">
        <v>-11332779.99</v>
      </c>
    </row>
    <row r="10" spans="1:14">
      <c r="A10" s="305" t="s">
        <v>236</v>
      </c>
      <c r="B10" s="306"/>
      <c r="C10" s="306"/>
      <c r="D10" s="306"/>
      <c r="E10" s="306"/>
      <c r="F10" s="306"/>
      <c r="G10" s="306"/>
      <c r="H10" s="306"/>
      <c r="I10" s="38">
        <v>6</v>
      </c>
      <c r="J10" s="40">
        <v>0</v>
      </c>
      <c r="K10" s="41">
        <v>62604946.990000002</v>
      </c>
      <c r="M10" s="154"/>
    </row>
    <row r="11" spans="1:14">
      <c r="A11" s="305" t="s">
        <v>237</v>
      </c>
      <c r="B11" s="306"/>
      <c r="C11" s="306"/>
      <c r="D11" s="306"/>
      <c r="E11" s="306"/>
      <c r="F11" s="306"/>
      <c r="G11" s="306"/>
      <c r="H11" s="306"/>
      <c r="I11" s="38">
        <v>7</v>
      </c>
      <c r="J11" s="40"/>
      <c r="K11" s="40"/>
    </row>
    <row r="12" spans="1:14">
      <c r="A12" s="305" t="s">
        <v>238</v>
      </c>
      <c r="B12" s="306"/>
      <c r="C12" s="306"/>
      <c r="D12" s="306"/>
      <c r="E12" s="306"/>
      <c r="F12" s="306"/>
      <c r="G12" s="306"/>
      <c r="H12" s="306"/>
      <c r="I12" s="38">
        <v>8</v>
      </c>
      <c r="J12" s="40"/>
      <c r="K12" s="40"/>
    </row>
    <row r="13" spans="1:14">
      <c r="A13" s="305" t="s">
        <v>239</v>
      </c>
      <c r="B13" s="306"/>
      <c r="C13" s="306"/>
      <c r="D13" s="306"/>
      <c r="E13" s="306"/>
      <c r="F13" s="306"/>
      <c r="G13" s="306"/>
      <c r="H13" s="306"/>
      <c r="I13" s="38">
        <v>9</v>
      </c>
      <c r="J13" s="40"/>
      <c r="K13" s="40"/>
    </row>
    <row r="14" spans="1:14">
      <c r="A14" s="314" t="s">
        <v>240</v>
      </c>
      <c r="B14" s="315"/>
      <c r="C14" s="315"/>
      <c r="D14" s="315"/>
      <c r="E14" s="315"/>
      <c r="F14" s="315"/>
      <c r="G14" s="315"/>
      <c r="H14" s="315"/>
      <c r="I14" s="38">
        <v>10</v>
      </c>
      <c r="J14" s="41">
        <f>SUM(J5:J13)</f>
        <v>-4688996.7099999934</v>
      </c>
      <c r="K14" s="41">
        <f>SUM(K5:K13)</f>
        <v>-18139092.860000007</v>
      </c>
    </row>
    <row r="15" spans="1:14">
      <c r="A15" s="305" t="s">
        <v>241</v>
      </c>
      <c r="B15" s="306"/>
      <c r="C15" s="306"/>
      <c r="D15" s="306"/>
      <c r="E15" s="306"/>
      <c r="F15" s="306"/>
      <c r="G15" s="306"/>
      <c r="H15" s="306"/>
      <c r="I15" s="38">
        <v>11</v>
      </c>
      <c r="J15" s="40"/>
      <c r="K15" s="40"/>
    </row>
    <row r="16" spans="1:14">
      <c r="A16" s="305" t="s">
        <v>242</v>
      </c>
      <c r="B16" s="306"/>
      <c r="C16" s="306"/>
      <c r="D16" s="306"/>
      <c r="E16" s="306"/>
      <c r="F16" s="306"/>
      <c r="G16" s="306"/>
      <c r="H16" s="306"/>
      <c r="I16" s="38">
        <v>12</v>
      </c>
      <c r="J16" s="40"/>
      <c r="K16" s="40"/>
    </row>
    <row r="17" spans="1:11">
      <c r="A17" s="305" t="s">
        <v>243</v>
      </c>
      <c r="B17" s="306"/>
      <c r="C17" s="306"/>
      <c r="D17" s="306"/>
      <c r="E17" s="306"/>
      <c r="F17" s="306"/>
      <c r="G17" s="306"/>
      <c r="H17" s="306"/>
      <c r="I17" s="38">
        <v>13</v>
      </c>
      <c r="J17" s="40"/>
      <c r="K17" s="40"/>
    </row>
    <row r="18" spans="1:11">
      <c r="A18" s="305" t="s">
        <v>244</v>
      </c>
      <c r="B18" s="306"/>
      <c r="C18" s="306"/>
      <c r="D18" s="306"/>
      <c r="E18" s="306"/>
      <c r="F18" s="306"/>
      <c r="G18" s="306"/>
      <c r="H18" s="306"/>
      <c r="I18" s="38">
        <v>14</v>
      </c>
      <c r="J18" s="40"/>
      <c r="K18" s="40"/>
    </row>
    <row r="19" spans="1:11">
      <c r="A19" s="305" t="s">
        <v>245</v>
      </c>
      <c r="B19" s="306"/>
      <c r="C19" s="306"/>
      <c r="D19" s="306"/>
      <c r="E19" s="306"/>
      <c r="F19" s="306"/>
      <c r="G19" s="306"/>
      <c r="H19" s="306"/>
      <c r="I19" s="38">
        <v>15</v>
      </c>
      <c r="J19" s="40"/>
      <c r="K19" s="40"/>
    </row>
    <row r="20" spans="1:11">
      <c r="A20" s="305" t="s">
        <v>246</v>
      </c>
      <c r="B20" s="306"/>
      <c r="C20" s="306"/>
      <c r="D20" s="306"/>
      <c r="E20" s="306"/>
      <c r="F20" s="306"/>
      <c r="G20" s="306"/>
      <c r="H20" s="306"/>
      <c r="I20" s="38">
        <v>16</v>
      </c>
      <c r="J20" s="40"/>
      <c r="K20" s="40"/>
    </row>
    <row r="21" spans="1:11">
      <c r="A21" s="314" t="s">
        <v>247</v>
      </c>
      <c r="B21" s="315"/>
      <c r="C21" s="315"/>
      <c r="D21" s="315"/>
      <c r="E21" s="315"/>
      <c r="F21" s="315"/>
      <c r="G21" s="315"/>
      <c r="H21" s="315"/>
      <c r="I21" s="38">
        <v>17</v>
      </c>
      <c r="J21" s="42">
        <f>SUM(J15:J20)</f>
        <v>0</v>
      </c>
      <c r="K21" s="42">
        <f>SUM(K15:K20)</f>
        <v>0</v>
      </c>
    </row>
    <row r="22" spans="1:11">
      <c r="A22" s="320"/>
      <c r="B22" s="321"/>
      <c r="C22" s="321"/>
      <c r="D22" s="321"/>
      <c r="E22" s="321"/>
      <c r="F22" s="321"/>
      <c r="G22" s="321"/>
      <c r="H22" s="321"/>
      <c r="I22" s="322"/>
      <c r="J22" s="322"/>
      <c r="K22" s="323"/>
    </row>
    <row r="23" spans="1:11">
      <c r="A23" s="324" t="s">
        <v>248</v>
      </c>
      <c r="B23" s="325"/>
      <c r="C23" s="325"/>
      <c r="D23" s="325"/>
      <c r="E23" s="325"/>
      <c r="F23" s="325"/>
      <c r="G23" s="325"/>
      <c r="H23" s="325"/>
      <c r="I23" s="43">
        <v>18</v>
      </c>
      <c r="J23" s="39"/>
      <c r="K23" s="39"/>
    </row>
    <row r="24" spans="1:11" ht="17.25" customHeight="1">
      <c r="A24" s="316" t="s">
        <v>249</v>
      </c>
      <c r="B24" s="317"/>
      <c r="C24" s="317"/>
      <c r="D24" s="317"/>
      <c r="E24" s="317"/>
      <c r="F24" s="317"/>
      <c r="G24" s="317"/>
      <c r="H24" s="317"/>
      <c r="I24" s="44">
        <v>19</v>
      </c>
      <c r="J24" s="42"/>
      <c r="K24" s="42"/>
    </row>
    <row r="25" spans="1:11" ht="30" customHeight="1">
      <c r="A25" s="318" t="s">
        <v>250</v>
      </c>
      <c r="B25" s="319"/>
      <c r="C25" s="319"/>
      <c r="D25" s="319"/>
      <c r="E25" s="319"/>
      <c r="F25" s="319"/>
      <c r="G25" s="319"/>
      <c r="H25" s="319"/>
      <c r="I25" s="319"/>
      <c r="J25" s="319"/>
      <c r="K25" s="319"/>
    </row>
  </sheetData>
  <protectedRanges>
    <protectedRange sqref="E2" name="Range1_1"/>
    <protectedRange sqref="G2:H2" name="Range1"/>
  </protectedRanges>
  <mergeCells count="26">
    <mergeCell ref="A24:H24"/>
    <mergeCell ref="A25:K25"/>
    <mergeCell ref="A18:H18"/>
    <mergeCell ref="A19:H19"/>
    <mergeCell ref="A20:H20"/>
    <mergeCell ref="A21:H21"/>
    <mergeCell ref="A22:K22"/>
    <mergeCell ref="A23:H23"/>
    <mergeCell ref="A17:H17"/>
    <mergeCell ref="A6:H6"/>
    <mergeCell ref="A7:H7"/>
    <mergeCell ref="A8:H8"/>
    <mergeCell ref="A9:H9"/>
    <mergeCell ref="A10:H10"/>
    <mergeCell ref="A11:H11"/>
    <mergeCell ref="A12:H12"/>
    <mergeCell ref="A13:H13"/>
    <mergeCell ref="A14:H14"/>
    <mergeCell ref="A15:H15"/>
    <mergeCell ref="A16:H16"/>
    <mergeCell ref="A5:H5"/>
    <mergeCell ref="A1:K1"/>
    <mergeCell ref="C2:D2"/>
    <mergeCell ref="G2:H2"/>
    <mergeCell ref="A3:H3"/>
    <mergeCell ref="A4:H4"/>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K1:JE1048576 J8:J10"/>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8"/>
  <sheetViews>
    <sheetView view="pageBreakPreview" zoomScale="110" workbookViewId="0">
      <selection activeCell="C22" sqref="C22"/>
    </sheetView>
  </sheetViews>
  <sheetFormatPr defaultColWidth="9.140625" defaultRowHeight="12.75"/>
  <cols>
    <col min="1" max="16384" width="9.140625" style="62"/>
  </cols>
  <sheetData>
    <row r="1" spans="1:10">
      <c r="A1" s="61"/>
      <c r="B1" s="61"/>
      <c r="C1" s="61"/>
      <c r="D1" s="61"/>
      <c r="E1" s="61"/>
      <c r="F1" s="61"/>
      <c r="G1" s="61"/>
      <c r="H1" s="61"/>
      <c r="I1" s="61"/>
      <c r="J1" s="61"/>
    </row>
    <row r="2" spans="1:10" ht="15.75">
      <c r="A2" s="326" t="s">
        <v>253</v>
      </c>
      <c r="B2" s="326"/>
      <c r="C2" s="326"/>
      <c r="D2" s="326"/>
      <c r="E2" s="326"/>
      <c r="F2" s="326"/>
      <c r="G2" s="326"/>
      <c r="H2" s="326"/>
      <c r="I2" s="326"/>
      <c r="J2" s="326"/>
    </row>
    <row r="3" spans="1:10">
      <c r="A3" s="61"/>
      <c r="B3" s="61"/>
      <c r="C3" s="61"/>
      <c r="D3" s="61"/>
      <c r="E3" s="61"/>
      <c r="F3" s="61"/>
      <c r="G3" s="61"/>
      <c r="H3" s="61"/>
      <c r="I3" s="61"/>
      <c r="J3" s="61"/>
    </row>
    <row r="4" spans="1:10" ht="12.75" customHeight="1">
      <c r="A4" s="327" t="s">
        <v>254</v>
      </c>
      <c r="B4" s="327"/>
      <c r="C4" s="327"/>
      <c r="D4" s="327"/>
      <c r="E4" s="327"/>
      <c r="F4" s="327"/>
      <c r="G4" s="327"/>
      <c r="H4" s="327"/>
      <c r="I4" s="327"/>
      <c r="J4" s="327"/>
    </row>
    <row r="5" spans="1:10" ht="12.75" customHeight="1">
      <c r="A5" s="327"/>
      <c r="B5" s="327"/>
      <c r="C5" s="327"/>
      <c r="D5" s="327"/>
      <c r="E5" s="327"/>
      <c r="F5" s="327"/>
      <c r="G5" s="327"/>
      <c r="H5" s="327"/>
      <c r="I5" s="327"/>
      <c r="J5" s="327"/>
    </row>
    <row r="6" spans="1:10" ht="12.75" customHeight="1">
      <c r="A6" s="327"/>
      <c r="B6" s="327"/>
      <c r="C6" s="327"/>
      <c r="D6" s="327"/>
      <c r="E6" s="327"/>
      <c r="F6" s="327"/>
      <c r="G6" s="327"/>
      <c r="H6" s="327"/>
      <c r="I6" s="327"/>
      <c r="J6" s="327"/>
    </row>
    <row r="7" spans="1:10" ht="12.75" customHeight="1">
      <c r="A7" s="327"/>
      <c r="B7" s="327"/>
      <c r="C7" s="327"/>
      <c r="D7" s="327"/>
      <c r="E7" s="327"/>
      <c r="F7" s="327"/>
      <c r="G7" s="327"/>
      <c r="H7" s="327"/>
      <c r="I7" s="327"/>
      <c r="J7" s="327"/>
    </row>
    <row r="8" spans="1:10" ht="12.75" customHeight="1">
      <c r="A8" s="327"/>
      <c r="B8" s="327"/>
      <c r="C8" s="327"/>
      <c r="D8" s="327"/>
      <c r="E8" s="327"/>
      <c r="F8" s="327"/>
      <c r="G8" s="327"/>
      <c r="H8" s="327"/>
      <c r="I8" s="327"/>
      <c r="J8" s="327"/>
    </row>
    <row r="9" spans="1:10" ht="12.75" customHeight="1">
      <c r="A9" s="327"/>
      <c r="B9" s="327"/>
      <c r="C9" s="327"/>
      <c r="D9" s="327"/>
      <c r="E9" s="327"/>
      <c r="F9" s="327"/>
      <c r="G9" s="327"/>
      <c r="H9" s="327"/>
      <c r="I9" s="327"/>
      <c r="J9" s="327"/>
    </row>
    <row r="10" spans="1:10" ht="12.75" customHeight="1">
      <c r="A10" s="327"/>
      <c r="B10" s="327"/>
      <c r="C10" s="327"/>
      <c r="D10" s="327"/>
      <c r="E10" s="327"/>
      <c r="F10" s="327"/>
      <c r="G10" s="327"/>
      <c r="H10" s="327"/>
      <c r="I10" s="327"/>
      <c r="J10" s="327"/>
    </row>
    <row r="11" spans="1:10">
      <c r="A11" s="328"/>
      <c r="B11" s="328"/>
      <c r="C11" s="328"/>
      <c r="D11" s="328"/>
      <c r="E11" s="328"/>
      <c r="F11" s="328"/>
      <c r="G11" s="328"/>
      <c r="H11" s="328"/>
      <c r="I11" s="328"/>
      <c r="J11" s="328"/>
    </row>
    <row r="12" spans="1:10">
      <c r="A12" s="63"/>
      <c r="B12" s="63"/>
      <c r="C12" s="63"/>
      <c r="D12" s="63"/>
      <c r="E12" s="63"/>
      <c r="F12" s="63"/>
      <c r="G12" s="63"/>
      <c r="H12" s="63"/>
      <c r="I12" s="63"/>
      <c r="J12" s="63"/>
    </row>
    <row r="13" spans="1:10">
      <c r="A13" s="63"/>
      <c r="B13" s="63"/>
      <c r="C13" s="63"/>
      <c r="D13" s="63"/>
      <c r="E13" s="63"/>
      <c r="F13" s="63"/>
      <c r="G13" s="63"/>
      <c r="H13" s="63"/>
      <c r="I13" s="63"/>
      <c r="J13" s="63"/>
    </row>
    <row r="14" spans="1:10">
      <c r="A14" s="63"/>
      <c r="B14" s="63"/>
      <c r="C14" s="63"/>
      <c r="D14" s="63"/>
      <c r="E14" s="63"/>
      <c r="F14" s="63"/>
      <c r="G14" s="63"/>
      <c r="H14" s="63"/>
      <c r="I14" s="63"/>
      <c r="J14" s="63"/>
    </row>
    <row r="15" spans="1:10">
      <c r="A15" s="63"/>
      <c r="B15" s="63"/>
      <c r="C15" s="63"/>
      <c r="D15" s="63"/>
      <c r="E15" s="63"/>
      <c r="F15" s="63"/>
      <c r="G15" s="63"/>
      <c r="H15" s="63"/>
      <c r="I15" s="63"/>
      <c r="J15" s="63"/>
    </row>
    <row r="16" spans="1:10">
      <c r="A16" s="63"/>
      <c r="B16" s="63"/>
      <c r="C16" s="63"/>
      <c r="D16" s="63"/>
      <c r="E16" s="63"/>
      <c r="F16" s="63"/>
      <c r="G16" s="63"/>
      <c r="H16" s="63"/>
      <c r="I16" s="63"/>
      <c r="J16" s="63"/>
    </row>
    <row r="17" spans="1:10">
      <c r="A17" s="63"/>
      <c r="B17" s="63"/>
      <c r="C17" s="63"/>
      <c r="D17" s="63"/>
      <c r="E17" s="63"/>
      <c r="F17" s="63"/>
      <c r="G17" s="63"/>
      <c r="H17" s="63"/>
      <c r="I17" s="63"/>
      <c r="J17" s="63"/>
    </row>
    <row r="18" spans="1:10">
      <c r="A18" s="63"/>
      <c r="B18" s="63"/>
      <c r="C18" s="63"/>
      <c r="D18" s="63"/>
      <c r="E18" s="63"/>
      <c r="F18" s="63"/>
      <c r="G18" s="63"/>
      <c r="H18" s="63"/>
      <c r="I18" s="63"/>
      <c r="J18" s="63"/>
    </row>
    <row r="19" spans="1:10">
      <c r="A19" s="63"/>
      <c r="B19" s="63"/>
      <c r="C19" s="63"/>
      <c r="D19" s="63"/>
      <c r="E19" s="63"/>
      <c r="F19" s="63"/>
      <c r="G19" s="63"/>
      <c r="H19" s="63"/>
      <c r="I19" s="63"/>
      <c r="J19" s="63"/>
    </row>
    <row r="20" spans="1:10">
      <c r="A20" s="63"/>
      <c r="B20" s="63"/>
      <c r="C20" s="63"/>
      <c r="D20" s="63"/>
      <c r="E20" s="63"/>
      <c r="F20" s="63"/>
      <c r="G20" s="63"/>
      <c r="H20" s="63"/>
      <c r="I20" s="63"/>
      <c r="J20" s="63"/>
    </row>
    <row r="21" spans="1:10">
      <c r="A21" s="63"/>
      <c r="B21" s="63"/>
      <c r="C21" s="63"/>
      <c r="D21" s="63"/>
      <c r="E21" s="63"/>
      <c r="F21" s="63"/>
      <c r="G21" s="63"/>
      <c r="H21" s="63"/>
      <c r="I21" s="63"/>
      <c r="J21" s="63"/>
    </row>
    <row r="22" spans="1:10">
      <c r="A22" s="63"/>
      <c r="B22" s="63"/>
      <c r="C22" s="63"/>
      <c r="D22" s="63"/>
      <c r="E22" s="63"/>
      <c r="F22" s="63"/>
      <c r="G22" s="63"/>
      <c r="H22" s="63"/>
      <c r="I22" s="63"/>
      <c r="J22" s="63"/>
    </row>
    <row r="23" spans="1:10">
      <c r="A23" s="63"/>
      <c r="B23" s="63"/>
      <c r="C23" s="63"/>
      <c r="D23" s="63"/>
      <c r="E23" s="63"/>
      <c r="F23" s="63"/>
      <c r="G23" s="63"/>
      <c r="H23" s="63"/>
      <c r="I23" s="63"/>
      <c r="J23" s="63"/>
    </row>
    <row r="24" spans="1:10">
      <c r="A24" s="63"/>
      <c r="B24" s="63"/>
      <c r="C24" s="63"/>
      <c r="D24" s="63"/>
      <c r="E24" s="63"/>
      <c r="F24" s="63"/>
      <c r="G24" s="63"/>
      <c r="H24" s="63"/>
      <c r="I24" s="63"/>
      <c r="J24" s="63"/>
    </row>
    <row r="25" spans="1:10">
      <c r="A25" s="63"/>
      <c r="B25" s="63"/>
      <c r="C25" s="63"/>
      <c r="D25" s="63"/>
      <c r="E25" s="63"/>
      <c r="F25" s="63"/>
      <c r="G25" s="63"/>
      <c r="H25" s="63"/>
      <c r="I25" s="63"/>
      <c r="J25" s="63"/>
    </row>
    <row r="26" spans="1:10" ht="15">
      <c r="A26" s="63"/>
      <c r="B26" s="63"/>
      <c r="C26" s="63"/>
      <c r="D26" s="63"/>
      <c r="E26" s="63"/>
      <c r="F26" s="63"/>
      <c r="G26" s="63"/>
      <c r="H26" s="63"/>
      <c r="I26" s="64"/>
      <c r="J26" s="63"/>
    </row>
    <row r="27" spans="1:10">
      <c r="A27" s="63"/>
      <c r="B27" s="63"/>
      <c r="C27" s="63"/>
      <c r="D27" s="63"/>
      <c r="E27" s="63"/>
      <c r="F27" s="63"/>
      <c r="G27" s="63"/>
      <c r="H27" s="63"/>
      <c r="I27" s="63"/>
      <c r="J27" s="63"/>
    </row>
    <row r="28" spans="1:10">
      <c r="A28" s="63"/>
      <c r="B28" s="63"/>
      <c r="C28" s="63"/>
      <c r="D28" s="63"/>
      <c r="E28" s="63"/>
      <c r="F28" s="63"/>
      <c r="G28" s="63"/>
      <c r="H28" s="63"/>
      <c r="I28" s="63"/>
      <c r="J28" s="63"/>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 </vt:lpstr>
      <vt:lpstr>Bilanca</vt:lpstr>
      <vt:lpstr>RDG</vt:lpstr>
      <vt:lpstr>NT_I</vt:lpstr>
      <vt:lpstr>NT_D</vt:lpstr>
      <vt:lpstr>PK</vt:lpstr>
      <vt:lpstr>Bilješke</vt:lpstr>
      <vt:lpstr>Bilješke!Print_Area</vt:lpstr>
      <vt:lpstr>'OPĆI PODACI '!Print_Area</vt:lpstr>
      <vt:lpstr>PK!Print_Area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julkri</cp:lastModifiedBy>
  <cp:lastPrinted>2013-04-29T17:32:11Z</cp:lastPrinted>
  <dcterms:created xsi:type="dcterms:W3CDTF">2012-08-17T07:09:46Z</dcterms:created>
  <dcterms:modified xsi:type="dcterms:W3CDTF">2013-07-30T08:36:04Z</dcterms:modified>
</cp:coreProperties>
</file>