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164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<sst xmlns="http://schemas.openxmlformats.org/spreadsheetml/2006/main" count="881" uniqueCount="470">
  <si>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</si>
  <si>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</si>
  <si>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</si>
  <si>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</si>
  <si>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</si>
  <si>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</si>
  <si>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</si>
  <si>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</si>
  <si>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</si>
  <si>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</si>
  <si>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</si>
  <si>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</si>
  <si>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</si>
  <si>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</si>
  <si>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</si>
  <si>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</si>
  <si>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</si>
  <si>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</si>
  <si>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</si>
  <si>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</si>
  <si>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</si>
  <si>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</si>
  <si>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</si>
  <si>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</si>
  <si>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</si>
  <si>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</si>
  <si>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</si>
  <si>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</si>
  <si>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</si>
  <si>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</si>
  <si>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</si>
  <si>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</si>
  <si>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</si>
  <si>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</si>
  <si>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</si>
  <si>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</si>
  <si>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</si>
  <si>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</si>
  <si>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</si>
  <si>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</si>
  <si>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</si>
  <si>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</si>
  <si>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</si>
  <si>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</si>
  <si>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</si>
  <si>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</si>
  <si>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</si>
  <si>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</si>
  <si>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</si>
  <si>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</si>
  <si>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</si>
  <si>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</si>
  <si>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</si>
  <si>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</si>
  <si>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</si>
  <si>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</si>
  <si>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</si>
  <si>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</si>
  <si>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</si>
  <si>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</si>
  <si>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</si>
  <si>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</si>
  <si>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</si>
  <si>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</si>
  <si>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</si>
  <si>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</si>
  <si>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</si>
  <si>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</si>
  <si>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</si>
  <si>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</si>
  <si>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</si>
  <si>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</si>
  <si>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</si>
  <si>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</si>
  <si>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</si>
  <si>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</si>
  <si>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</si>
  <si>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</si>
  <si>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</si>
  <si>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</si>
  <si>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</si>
  <si>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</si>
  <si>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</si>
  <si>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</si>
  <si>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</si>
  <si>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</si>
  <si>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</si>
  <si>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</si>
  <si>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</si>
  <si>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</si>
  <si>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</si>
  <si>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</si>
  <si>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</si>
  <si>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</si>
  <si>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</si>
  <si>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</si>
  <si>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</si>
  <si>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</si>
  <si>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</si>
  <si>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</si>
  <si>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</si>
  <si>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</si>
  <si>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</si>
  <si>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</si>
  <si>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</si>
  <si>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</si>
  <si>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</si>
  <si>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</si>
  <si>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</si>
  <si>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</si>
  <si>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</si>
  <si>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</si>
  <si>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</si>
  <si>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</si>
  <si>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</si>
  <si>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</si>
  <si>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</si>
  <si>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</si>
  <si>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</si>
  <si>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</si>
  <si>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</si>
  <si>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</si>
  <si>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</si>
  <si>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</si>
  <si>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</si>
  <si>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</si>
  <si>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</si>
  <si>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</si>
  <si>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</si>
  <si>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</si>
  <si>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</si>
  <si>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</si>
  <si>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</si>
  <si>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</si>
  <si>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</si>
  <si>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</si>
  <si>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</si>
  <si>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</si>
  <si>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</si>
  <si>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</si>
  <si>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</si>
  <si>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</si>
  <si>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</si>
  <si>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</si>
  <si>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</si>
  <si>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</si>
  <si>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</si>
  <si>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</si>
  <si>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</si>
  <si>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</si>
  <si>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</si>
  <si>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</si>
  <si>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</si>
  <si>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</si>
  <si>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</si>
  <si>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</si>
  <si>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</si>
  <si>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</si>
  <si>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</si>
  <si>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</si>
  <si>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</si>
  <si>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</si>
  <si>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</si>
  <si>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</si>
  <si>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</si>
  <si>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</si>
  <si>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</si>
  <si>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</si>
  <si>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</si>
  <si>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</si>
  <si>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</si>
  <si>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</si>
  <si>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</si>
  <si>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</si>
  <si>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</si>
  <si>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</si>
  <si>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</si>
  <si>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</si>
  <si>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</si>
  <si>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</si>
  <si>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</si>
  <si>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</si>
  <si>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</si>
  <si>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</si>
  <si>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</si>
  <si>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</si>
  <si>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</si>
  <si>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</si>
  <si>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</si>
  <si>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</si>
  <si>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</si>
  <si>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</si>
  <si>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</si>
  <si>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</si>
  <si>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</si>
  <si>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</si>
  <si>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</si>
  <si>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</si>
  <si>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</si>
  <si>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</si>
  <si>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</si>
  <si>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</si>
  <si>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</si>
  <si>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</si>
  <si>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</si>
  <si>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</si>
  <si>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</si>
  <si>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</si>
  <si>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</si>
  <si>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</si>
  <si>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</si>
  <si>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</si>
  <si>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</si>
  <si>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</si>
  <si>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</si>
  <si>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</si>
  <si>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</si>
  <si>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</si>
  <si>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</si>
  <si>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</si>
  <si>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</si>
  <si>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</si>
  <si>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</si>
  <si>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</si>
  <si>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</si>
  <si>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</si>
  <si>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</si>
  <si>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</si>
  <si>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</si>
  <si>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</si>
  <si>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</si>
  <si>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</si>
  <si>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</si>
  <si>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</si>
  <si>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</si>
  <si>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</si>
  <si>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</si>
  <si>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</si>
  <si>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</si>
  <si>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</si>
  <si>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</si>
  <si>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</si>
  <si>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</si>
  <si>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</si>
  <si>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</si>
  <si>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</si>
  <si>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</si>
  <si>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</si>
  <si>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</si>
  <si>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</si>
  <si>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</si>
  <si>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</si>
  <si>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</si>
  <si>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</si>
  <si>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</si>
  <si>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</si>
  <si>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</si>
  <si>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</si>
  <si>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</si>
  <si>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</si>
  <si>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</si>
  <si>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</si>
  <si>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</si>
  <si>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</si>
  <si>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</si>
  <si>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</si>
  <si>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</si>
  <si>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</si>
  <si>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</si>
  <si>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</si>
  <si>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</si>
  <si>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</si>
  <si>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</si>
  <si>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</si>
  <si>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</si>
  <si>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</si>
  <si>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</si>
  <si>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</si>
  <si>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</si>
  <si>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</si>
  <si>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</si>
  <si>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</si>
  <si>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</si>
  <si>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</si>
  <si>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</si>
  <si>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</si>
  <si>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</si>
  <si>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</si>
  <si>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</si>
  <si>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</si>
  <si>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</si>
  <si>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</si>
  <si>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</si>
  <si>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</si>
  <si>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</si>
  <si>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</si>
  <si>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</si>
  <si>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</si>
  <si>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</si>
  <si>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</si>
  <si>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</si>
  <si>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</si>
  <si>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</si>
  <si>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LIABILITIES AND CAPITAL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</si>
  <si>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</si>
  <si>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</si>
  <si>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</si>
  <si>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</si>
  <si>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</si>
  <si>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</si>
  <si>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</si>
  <si>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</si>
  <si>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</si>
  <si>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</si>
  <si>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</si>
  <si>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</si>
  <si>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</si>
  <si>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</si>
  <si>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</si>
  <si>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</si>
  <si>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</si>
  <si>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</si>
  <si>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</si>
  <si>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</si>
  <si>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</si>
  <si>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</si>
  <si>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</si>
  <si>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</si>
  <si>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</si>
  <si>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</si>
  <si>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</si>
  <si>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</si>
  <si>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</si>
  <si>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</si>
  <si>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</si>
  <si>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</si>
  <si>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</si>
  <si>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</si>
  <si>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</si>
  <si>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</si>
  <si>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</si>
  <si>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</si>
  <si>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</si>
  <si>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</si>
  <si>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</si>
  <si>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</si>
  <si>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</si>
  <si>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</si>
  <si>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</si>
  <si>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</si>
  <si>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</si>
  <si>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</si>
  <si>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</si>
  <si>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</si>
  <si>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</si>
  <si>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</si>
  <si>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</si>
  <si>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</si>
  <si>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</si>
  <si>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</si>
  <si>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</si>
  <si>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</si>
  <si>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</si>
  <si>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</si>
  <si>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</si>
  <si>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</si>
  <si>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</si>
  <si>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</si>
  <si>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</si>
  <si>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</si>
  <si>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</si>
  <si>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</si>
  <si>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</si>
  <si>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</si>
  <si>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</si>
  <si>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</si>
  <si>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</si>
  <si>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</si>
  <si>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</si>
  <si>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</si>
  <si>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_____________________________________________________________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</si>
  <si>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</si>
  <si>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</si>
  <si>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</si>
  <si>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</si>
  <si>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</si>
  <si>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</si>
  <si>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</si>
  <si>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</si>
  <si>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</si>
  <si>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</si>
  <si>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</si>
  <si>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</si>
  <si>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</si>
  <si>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</si>
  <si>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</si>
  <si>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</si>
  <si>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</si>
  <si>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</si>
  <si>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</si>
  <si>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</si>
  <si>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</si>
  <si>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</si>
  <si>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</si>
  <si>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</si>
  <si>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</si>
  <si>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</si>
  <si>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</si>
  <si>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</si>
  <si>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</si>
  <si>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</si>
  <si>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</si>
  <si>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</si>
  <si>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</si>
  <si>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</si>
  <si>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</si>
  <si>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</si>
  <si>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</si>
  <si>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</si>
  <si>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</si>
  <si>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</si>
  <si>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</si>
  <si>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</si>
  <si>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</si>
  <si>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</si>
  <si>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</si>
  <si>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</si>
  <si>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</si>
  <si>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</si>
  <si>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</si>
  <si>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</si>
  <si>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</si>
  <si>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</si>
  <si>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</si>
  <si>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</si>
  <si>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</si>
  <si>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</si>
  <si>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</si>
  <si>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</si>
  <si>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</si>
  <si>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</si>
  <si>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</si>
  <si>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</si>
  <si>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</si>
  <si>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</si>
  <si>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</si>
  <si>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</si>
  <si>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</si>
  <si>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</si>
  <si>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</si>
  <si>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</si>
  <si>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</si>
  <si>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</si>
  <si>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</si>
  <si>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</si>
  <si>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</si>
  <si>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</si>
  <si>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</si>
  <si>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NO</t>
  </si>
  <si>
    <t>1081</t>
  </si>
  <si>
    <t>SMOJVER ZDENKA</t>
  </si>
  <si>
    <t>033840122</t>
  </si>
  <si>
    <t>033840103</t>
  </si>
  <si>
    <t>racunovodstvo-viro@secerana.hr</t>
  </si>
  <si>
    <t>ZADRO ŽELJKO</t>
  </si>
  <si>
    <t>Internet address:</t>
  </si>
  <si>
    <t>Quarterly Financial Report  - TFI-POD</t>
  </si>
  <si>
    <t xml:space="preserve">THERE WERE NO ACCOUNTING POLICY CHANGES IN RELATION TO HTE ANNUAL FINANCIAL REPORT </t>
  </si>
  <si>
    <t>for the period 01.01.2012. do 31.03.2012.</t>
  </si>
  <si>
    <t>FOR YEAR 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</si>
</sst>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4" borderId="22" xfId="0" applyNumberFormat="1" applyFont="1" applyFill="1" applyBorder="1" applyAlignment="1" applyProtection="1">
      <alignment vertical="center"/>
      <protection hidden="1"/>
    </xf>
    <xf numFmtId="0" fontId="0" fillId="0" borderId="0" xfId="58" applyFont="1">
      <alignment vertical="top"/>
      <protection/>
    </xf>
    <xf numFmtId="0" fontId="6" fillId="0" borderId="0" xfId="58" applyFont="1" applyAlignment="1">
      <alignment horizont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/>
      <protection hidden="1"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2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/>
      <protection/>
    </xf>
    <xf numFmtId="0" fontId="2" fillId="21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21" borderId="25" xfId="0" applyFont="1" applyFill="1" applyBorder="1" applyAlignment="1">
      <alignment horizontal="center" vertical="center"/>
    </xf>
    <xf numFmtId="49" fontId="13" fillId="21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13" fillId="21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8" applyFont="1" applyAlignment="1">
      <alignment wrapText="1"/>
      <protection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21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24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0" fillId="0" borderId="0" xfId="52" applyFont="1" applyBorder="1" applyAlignment="1" applyProtection="1">
      <alignment horizontal="right" vertical="center" wrapText="1"/>
      <protection hidden="1"/>
    </xf>
    <xf numFmtId="0" fontId="10" fillId="0" borderId="0" xfId="52" applyFont="1" applyAlignment="1" applyProtection="1">
      <alignment horizontal="right"/>
      <protection hidden="1"/>
    </xf>
    <xf numFmtId="0" fontId="10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24" borderId="2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3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top"/>
      <protection hidden="1"/>
    </xf>
    <xf numFmtId="0" fontId="2" fillId="24" borderId="2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49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24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8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11" fillId="0" borderId="0" xfId="52" applyFont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9" xfId="52" applyFont="1" applyBorder="1" applyAlignment="1" applyProtection="1">
      <alignment/>
      <protection hidden="1"/>
    </xf>
    <xf numFmtId="0" fontId="3" fillId="0" borderId="29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13" fillId="21" borderId="25" xfId="0" applyNumberFormat="1" applyFont="1" applyFill="1" applyBorder="1" applyAlignment="1">
      <alignment horizontal="center" vertical="center" wrapText="1"/>
    </xf>
    <xf numFmtId="49" fontId="13" fillId="21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3" fillId="21" borderId="25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0" fontId="0" fillId="0" borderId="0" xfId="53">
      <alignment/>
      <protection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0" fillId="0" borderId="0" xfId="53" applyFont="1" applyFill="1" applyBorder="1" applyAlignment="1" applyProtection="1">
      <alignment horizontal="center" vertical="top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2" fillId="21" borderId="19" xfId="53" applyFont="1" applyFill="1" applyBorder="1" applyAlignment="1" applyProtection="1">
      <alignment horizontal="center" vertical="center" wrapText="1"/>
      <protection hidden="1"/>
    </xf>
    <xf numFmtId="0" fontId="13" fillId="21" borderId="23" xfId="53" applyFont="1" applyFill="1" applyBorder="1" applyAlignment="1" applyProtection="1">
      <alignment horizontal="center" vertical="center"/>
      <protection hidden="1"/>
    </xf>
    <xf numFmtId="0" fontId="13" fillId="21" borderId="31" xfId="53" applyFont="1" applyFill="1" applyBorder="1" applyAlignment="1" applyProtection="1">
      <alignment horizontal="center" vertical="center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/>
      <protection hidden="1"/>
    </xf>
    <xf numFmtId="167" fontId="2" fillId="0" borderId="12" xfId="53" applyNumberFormat="1" applyFont="1" applyFill="1" applyBorder="1" applyAlignment="1">
      <alignment horizontal="center" vertical="center"/>
      <protection/>
    </xf>
    <xf numFmtId="167" fontId="2" fillId="0" borderId="10" xfId="53" applyNumberFormat="1" applyFont="1" applyFill="1" applyBorder="1" applyAlignment="1">
      <alignment horizontal="center" vertical="center"/>
      <protection/>
    </xf>
    <xf numFmtId="167" fontId="2" fillId="0" borderId="11" xfId="53" applyNumberFormat="1" applyFont="1" applyFill="1" applyBorder="1" applyAlignment="1">
      <alignment horizontal="center" vertical="center"/>
      <protection/>
    </xf>
    <xf numFmtId="0" fontId="0" fillId="0" borderId="32" xfId="53" applyFont="1" applyBorder="1" applyAlignment="1">
      <alignment vertical="center"/>
      <protection/>
    </xf>
    <xf numFmtId="167" fontId="2" fillId="0" borderId="22" xfId="53" applyNumberFormat="1" applyFont="1" applyFill="1" applyBorder="1" applyAlignment="1">
      <alignment horizontal="center" vertical="center"/>
      <protection/>
    </xf>
    <xf numFmtId="167" fontId="2" fillId="0" borderId="13" xfId="53" applyNumberFormat="1" applyFont="1" applyFill="1" applyBorder="1" applyAlignment="1">
      <alignment horizontal="center" vertical="center"/>
      <protection/>
    </xf>
    <xf numFmtId="0" fontId="0" fillId="0" borderId="32" xfId="53" applyFont="1" applyBorder="1">
      <alignment/>
      <protection/>
    </xf>
    <xf numFmtId="3" fontId="1" fillId="2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3" fillId="0" borderId="16" xfId="52" applyFont="1" applyBorder="1" applyAlignment="1">
      <alignment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2" fillId="24" borderId="15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left"/>
      <protection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4" fillId="24" borderId="17" xfId="48" applyFont="1" applyFill="1" applyBorder="1" applyAlignment="1" applyProtection="1">
      <alignment/>
      <protection hidden="1" locked="0"/>
    </xf>
    <xf numFmtId="0" fontId="3" fillId="0" borderId="0" xfId="52" applyFont="1" applyAlignment="1" applyProtection="1">
      <alignment horizontal="left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1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2" applyNumberFormat="1" applyFont="1" applyFill="1" applyBorder="1" applyAlignment="1" applyProtection="1">
      <alignment horizontal="center" vertical="center"/>
      <protection hidden="1" locked="0"/>
    </xf>
    <xf numFmtId="0" fontId="2" fillId="24" borderId="15" xfId="52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>
      <alignment horizontal="left" vertical="center"/>
      <protection/>
    </xf>
    <xf numFmtId="0" fontId="3" fillId="0" borderId="17" xfId="52" applyFont="1" applyBorder="1" applyAlignment="1">
      <alignment horizontal="left" vertical="center"/>
      <protection/>
    </xf>
    <xf numFmtId="0" fontId="3" fillId="0" borderId="0" xfId="52" applyFont="1" applyBorder="1" applyAlignment="1" applyProtection="1">
      <alignment horizontal="left" vertical="center" wrapText="1"/>
      <protection hidden="1"/>
    </xf>
    <xf numFmtId="49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7" fillId="0" borderId="0" xfId="52" applyFont="1" applyAlignment="1">
      <alignment/>
      <protection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0" fontId="4" fillId="24" borderId="15" xfId="48" applyFill="1" applyBorder="1" applyAlignment="1" applyProtection="1">
      <alignment/>
      <protection hidden="1" locked="0"/>
    </xf>
    <xf numFmtId="0" fontId="4" fillId="24" borderId="16" xfId="48" applyFont="1" applyFill="1" applyBorder="1" applyAlignment="1" applyProtection="1">
      <alignment/>
      <protection hidden="1" locked="0"/>
    </xf>
    <xf numFmtId="0" fontId="3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0" fontId="3" fillId="0" borderId="28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49" fontId="2" fillId="24" borderId="15" xfId="5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11" fillId="0" borderId="0" xfId="52" applyFont="1" applyAlignment="1" applyProtection="1">
      <alignment horizontal="left"/>
      <protection hidden="1"/>
    </xf>
    <xf numFmtId="0" fontId="0" fillId="0" borderId="0" xfId="52" applyAlignment="1">
      <alignment/>
      <protection/>
    </xf>
    <xf numFmtId="49" fontId="4" fillId="24" borderId="15" xfId="48" applyNumberFormat="1" applyFill="1" applyBorder="1" applyAlignment="1" applyProtection="1">
      <alignment horizontal="left" vertical="center"/>
      <protection hidden="1" locked="0"/>
    </xf>
    <xf numFmtId="49" fontId="4" fillId="0" borderId="16" xfId="48" applyNumberFormat="1" applyFont="1" applyBorder="1" applyAlignment="1" applyProtection="1">
      <alignment horizontal="left" vertical="center"/>
      <protection hidden="1" locked="0"/>
    </xf>
    <xf numFmtId="49" fontId="4" fillId="0" borderId="17" xfId="48" applyNumberFormat="1" applyFont="1" applyBorder="1" applyAlignment="1" applyProtection="1">
      <alignment horizontal="left" vertical="center"/>
      <protection hidden="1" locked="0"/>
    </xf>
    <xf numFmtId="0" fontId="3" fillId="0" borderId="33" xfId="52" applyFont="1" applyBorder="1" applyAlignment="1" applyProtection="1">
      <alignment horizontal="center" vertical="top"/>
      <protection hidden="1"/>
    </xf>
    <xf numFmtId="0" fontId="3" fillId="0" borderId="33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25" borderId="20" xfId="0" applyFont="1" applyFill="1" applyBorder="1" applyAlignment="1">
      <alignment horizontal="left" vertical="center" wrapText="1"/>
    </xf>
    <xf numFmtId="0" fontId="2" fillId="25" borderId="34" xfId="0" applyFont="1" applyFill="1" applyBorder="1" applyAlignment="1">
      <alignment horizontal="left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20" borderId="15" xfId="0" applyFont="1" applyFill="1" applyBorder="1" applyAlignment="1">
      <alignment horizontal="left" vertical="center" wrapText="1"/>
    </xf>
    <xf numFmtId="0" fontId="2" fillId="20" borderId="16" xfId="0" applyFont="1" applyFill="1" applyBorder="1" applyAlignment="1">
      <alignment horizontal="left" vertical="center" wrapText="1"/>
    </xf>
    <xf numFmtId="0" fontId="6" fillId="20" borderId="16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25" borderId="20" xfId="0" applyFont="1" applyFill="1" applyBorder="1" applyAlignment="1">
      <alignment horizontal="left" vertical="center" wrapText="1"/>
    </xf>
    <xf numFmtId="0" fontId="3" fillId="25" borderId="34" xfId="0" applyFont="1" applyFill="1" applyBorder="1" applyAlignment="1">
      <alignment horizontal="left" vertical="center" wrapText="1"/>
    </xf>
    <xf numFmtId="0" fontId="3" fillId="25" borderId="35" xfId="0" applyFont="1" applyFill="1" applyBorder="1" applyAlignment="1">
      <alignment horizontal="left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0" fillId="20" borderId="44" xfId="0" applyFont="1" applyFill="1" applyBorder="1" applyAlignment="1">
      <alignment vertical="center"/>
    </xf>
    <xf numFmtId="0" fontId="0" fillId="20" borderId="45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6" fillId="0" borderId="16" xfId="58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horizontal="center"/>
      <protection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2" fillId="21" borderId="47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2" fillId="0" borderId="20" xfId="53" applyFont="1" applyFill="1" applyBorder="1" applyAlignment="1">
      <alignment horizontal="left" vertical="center" wrapText="1"/>
      <protection/>
    </xf>
    <xf numFmtId="0" fontId="2" fillId="0" borderId="34" xfId="53" applyFont="1" applyFill="1" applyBorder="1" applyAlignment="1">
      <alignment horizontal="left" vertical="center" wrapText="1"/>
      <protection/>
    </xf>
    <xf numFmtId="0" fontId="2" fillId="0" borderId="35" xfId="53" applyFont="1" applyFill="1" applyBorder="1" applyAlignment="1">
      <alignment horizontal="left" vertical="center" wrapText="1"/>
      <protection/>
    </xf>
    <xf numFmtId="0" fontId="2" fillId="20" borderId="48" xfId="53" applyFont="1" applyFill="1" applyBorder="1" applyAlignment="1">
      <alignment horizontal="left" vertical="center" wrapText="1"/>
      <protection/>
    </xf>
    <xf numFmtId="0" fontId="2" fillId="20" borderId="28" xfId="53" applyFont="1" applyFill="1" applyBorder="1" applyAlignment="1">
      <alignment horizontal="left" vertical="center" wrapText="1"/>
      <protection/>
    </xf>
    <xf numFmtId="0" fontId="2" fillId="0" borderId="49" xfId="53" applyFont="1" applyFill="1" applyBorder="1" applyAlignment="1">
      <alignment horizontal="left" vertical="center" wrapText="1"/>
      <protection/>
    </xf>
    <xf numFmtId="0" fontId="2" fillId="0" borderId="50" xfId="53" applyFont="1" applyFill="1" applyBorder="1" applyAlignment="1">
      <alignment horizontal="left" vertical="center" wrapText="1"/>
      <protection/>
    </xf>
    <xf numFmtId="0" fontId="2" fillId="20" borderId="43" xfId="53" applyFont="1" applyFill="1" applyBorder="1" applyAlignment="1">
      <alignment horizontal="left" vertical="center" wrapText="1"/>
      <protection/>
    </xf>
    <xf numFmtId="0" fontId="2" fillId="20" borderId="44" xfId="53" applyFont="1" applyFill="1" applyBorder="1" applyAlignment="1">
      <alignment horizontal="left" vertical="center" wrapText="1"/>
      <protection/>
    </xf>
    <xf numFmtId="0" fontId="2" fillId="0" borderId="41" xfId="53" applyFont="1" applyFill="1" applyBorder="1" applyAlignment="1">
      <alignment horizontal="left" vertical="center" wrapText="1"/>
      <protection/>
    </xf>
    <xf numFmtId="0" fontId="2" fillId="0" borderId="32" xfId="53" applyFont="1" applyFill="1" applyBorder="1" applyAlignment="1">
      <alignment horizontal="left" vertical="center" wrapText="1"/>
      <protection/>
    </xf>
    <xf numFmtId="0" fontId="2" fillId="0" borderId="42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left" vertical="center" wrapText="1" indent="1"/>
      <protection/>
    </xf>
    <xf numFmtId="0" fontId="3" fillId="0" borderId="34" xfId="53" applyFont="1" applyFill="1" applyBorder="1" applyAlignment="1">
      <alignment horizontal="left" vertical="center" wrapText="1" indent="1"/>
      <protection/>
    </xf>
    <xf numFmtId="0" fontId="3" fillId="0" borderId="35" xfId="53" applyFont="1" applyFill="1" applyBorder="1" applyAlignment="1">
      <alignment horizontal="left" vertical="center" wrapText="1" indent="1"/>
      <protection/>
    </xf>
    <xf numFmtId="0" fontId="3" fillId="0" borderId="38" xfId="53" applyFont="1" applyFill="1" applyBorder="1" applyAlignment="1">
      <alignment horizontal="left" vertical="center" wrapText="1" indent="1"/>
      <protection/>
    </xf>
    <xf numFmtId="0" fontId="3" fillId="0" borderId="39" xfId="53" applyFont="1" applyFill="1" applyBorder="1" applyAlignment="1">
      <alignment horizontal="left" vertical="center" wrapText="1" indent="1"/>
      <protection/>
    </xf>
    <xf numFmtId="0" fontId="3" fillId="0" borderId="40" xfId="53" applyFont="1" applyFill="1" applyBorder="1" applyAlignment="1">
      <alignment horizontal="left" vertical="center" wrapText="1" indent="1"/>
      <protection/>
    </xf>
    <xf numFmtId="0" fontId="2" fillId="21" borderId="51" xfId="53" applyFont="1" applyFill="1" applyBorder="1" applyAlignment="1" applyProtection="1">
      <alignment horizontal="center" vertical="center" wrapText="1"/>
      <protection hidden="1"/>
    </xf>
    <xf numFmtId="0" fontId="2" fillId="21" borderId="52" xfId="53" applyFont="1" applyFill="1" applyBorder="1" applyAlignment="1" applyProtection="1">
      <alignment horizontal="center" vertical="center" wrapText="1"/>
      <protection hidden="1"/>
    </xf>
    <xf numFmtId="0" fontId="2" fillId="21" borderId="53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6" fillId="26" borderId="15" xfId="53" applyFont="1" applyFill="1" applyBorder="1" applyAlignment="1" applyProtection="1">
      <alignment horizontal="left" vertical="center" wrapText="1"/>
      <protection hidden="1"/>
    </xf>
    <xf numFmtId="0" fontId="6" fillId="26" borderId="16" xfId="53" applyFont="1" applyFill="1" applyBorder="1" applyAlignment="1" applyProtection="1">
      <alignment horizontal="left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13" fillId="21" borderId="26" xfId="53" applyFont="1" applyFill="1" applyBorder="1" applyAlignment="1" applyProtection="1">
      <alignment horizontal="center" vertical="center" wrapText="1"/>
      <protection hidden="1"/>
    </xf>
    <xf numFmtId="0" fontId="13" fillId="21" borderId="47" xfId="53" applyFont="1" applyFill="1" applyBorder="1" applyAlignment="1" applyProtection="1">
      <alignment horizontal="center" vertical="center" wrapText="1"/>
      <protection hidden="1"/>
    </xf>
    <xf numFmtId="14" fontId="6" fillId="24" borderId="48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0" xfId="58" applyFont="1" applyBorder="1" applyAlignment="1">
      <alignment horizontal="center" wrapText="1"/>
      <protection/>
    </xf>
    <xf numFmtId="0" fontId="0" fillId="0" borderId="54" xfId="58" applyFont="1" applyBorder="1" applyAlignment="1">
      <alignment vertical="center"/>
      <protection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2" fillId="27" borderId="4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6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16" xfId="58" applyFont="1" applyBorder="1" applyAlignment="1">
      <alignment horizontal="center" vertical="top"/>
      <protection/>
    </xf>
    <xf numFmtId="0" fontId="6" fillId="0" borderId="17" xfId="58" applyFont="1" applyBorder="1" applyAlignment="1">
      <alignment horizontal="center" vertical="top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27" borderId="43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45" xfId="0" applyFont="1" applyFill="1" applyBorder="1" applyAlignment="1">
      <alignment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0" xfId="58" applyFont="1" applyFill="1" applyBorder="1" applyAlignment="1">
      <alignment horizontal="center" vertical="center"/>
      <protection/>
    </xf>
    <xf numFmtId="0" fontId="2" fillId="0" borderId="36" xfId="0" applyFont="1" applyFill="1" applyBorder="1" applyAlignment="1">
      <alignment horizontal="left" vertical="center" wrapText="1"/>
    </xf>
    <xf numFmtId="0" fontId="6" fillId="0" borderId="0" xfId="58" applyFont="1" applyFill="1" applyBorder="1" applyAlignment="1" applyProtection="1">
      <alignment horizontal="center" vertical="center"/>
      <protection hidden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49" fontId="13" fillId="21" borderId="25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3" fontId="13" fillId="24" borderId="22" xfId="0" applyNumberFormat="1" applyFont="1" applyFill="1" applyBorder="1" applyAlignment="1" applyProtection="1">
      <alignment vertical="center"/>
      <protection hidden="1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24" borderId="13" xfId="0" applyNumberFormat="1" applyFont="1" applyFill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30" t="s">
        <v>121</v>
      </c>
      <c r="K1" s="30" t="s">
        <v>122</v>
      </c>
      <c r="L1" s="30" t="s">
        <v>123</v>
      </c>
      <c r="M1" s="30" t="s">
        <v>124</v>
      </c>
      <c r="N1" s="30" t="s">
        <v>125</v>
      </c>
      <c r="O1" s="30" t="s">
        <v>126</v>
      </c>
      <c r="P1" s="30" t="s">
        <v>127</v>
      </c>
      <c r="Q1" s="30" t="s">
        <v>128</v>
      </c>
      <c r="R1" s="30" t="s">
        <v>129</v>
      </c>
      <c r="S1" s="30" t="s">
        <v>130</v>
      </c>
      <c r="T1" s="30" t="s">
        <v>131</v>
      </c>
      <c r="U1" s="30" t="s">
        <v>11</v>
      </c>
      <c r="V1" s="30" t="s">
        <v>12</v>
      </c>
      <c r="W1" s="30" t="s">
        <v>13</v>
      </c>
      <c r="X1" s="30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.75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1" t="e">
        <f>#REF!</f>
        <v>#REF!</v>
      </c>
      <c r="K2" s="32" t="e">
        <f>#REF!</f>
        <v>#REF!</v>
      </c>
      <c r="L2" s="31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2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1" t="e">
        <f>#REF!</f>
        <v>#REF!</v>
      </c>
      <c r="K3" s="32" t="e">
        <f>#REF!</f>
        <v>#REF!</v>
      </c>
      <c r="L3" s="3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2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1" t="e">
        <f>#REF!</f>
        <v>#REF!</v>
      </c>
      <c r="K4" s="32" t="e">
        <f>#REF!</f>
        <v>#REF!</v>
      </c>
      <c r="L4" s="3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2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1" t="e">
        <f>#REF!</f>
        <v>#REF!</v>
      </c>
      <c r="K5" s="32" t="e">
        <f>#REF!</f>
        <v>#REF!</v>
      </c>
      <c r="L5" s="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2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1" t="e">
        <f>#REF!</f>
        <v>#REF!</v>
      </c>
      <c r="K6" s="32" t="e">
        <f>#REF!</f>
        <v>#REF!</v>
      </c>
      <c r="L6" s="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2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1" t="e">
        <f>#REF!</f>
        <v>#REF!</v>
      </c>
      <c r="K7" s="32" t="e">
        <f>#REF!</f>
        <v>#REF!</v>
      </c>
      <c r="L7" s="31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1" t="e">
        <f>#REF!</f>
        <v>#REF!</v>
      </c>
      <c r="K8" s="32" t="e">
        <f>#REF!</f>
        <v>#REF!</v>
      </c>
      <c r="L8" s="31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2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1" t="e">
        <f>#REF!</f>
        <v>#REF!</v>
      </c>
      <c r="K9" s="32" t="e">
        <f>#REF!</f>
        <v>#REF!</v>
      </c>
      <c r="L9" s="31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2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1" t="e">
        <f>#REF!</f>
        <v>#REF!</v>
      </c>
      <c r="K10" s="32" t="e">
        <f>#REF!</f>
        <v>#REF!</v>
      </c>
      <c r="L10" s="3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1" t="e">
        <f>#REF!</f>
        <v>#REF!</v>
      </c>
      <c r="K11" s="32" t="e">
        <f>#REF!</f>
        <v>#REF!</v>
      </c>
      <c r="L11" s="3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2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1" t="e">
        <f>#REF!</f>
        <v>#REF!</v>
      </c>
      <c r="K12" s="32" t="e">
        <f>#REF!</f>
        <v>#REF!</v>
      </c>
      <c r="L12" s="3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2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1" t="e">
        <f>#REF!</f>
        <v>#REF!</v>
      </c>
      <c r="K13" s="32" t="e">
        <f>#REF!</f>
        <v>#REF!</v>
      </c>
      <c r="L13" s="3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2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1" t="e">
        <f>#REF!</f>
        <v>#REF!</v>
      </c>
      <c r="K14" s="32" t="e">
        <f>#REF!</f>
        <v>#REF!</v>
      </c>
      <c r="L14" s="3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2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1" t="e">
        <f>#REF!</f>
        <v>#REF!</v>
      </c>
      <c r="K15" s="32" t="e">
        <f>#REF!</f>
        <v>#REF!</v>
      </c>
      <c r="L15" s="31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2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1" t="e">
        <f>#REF!</f>
        <v>#REF!</v>
      </c>
      <c r="K16" s="32" t="e">
        <f>#REF!</f>
        <v>#REF!</v>
      </c>
      <c r="L16" s="31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2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1" t="e">
        <f>#REF!</f>
        <v>#REF!</v>
      </c>
      <c r="K17" s="32" t="e">
        <f>#REF!</f>
        <v>#REF!</v>
      </c>
      <c r="L17" s="31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2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1" t="e">
        <f>#REF!</f>
        <v>#REF!</v>
      </c>
      <c r="K18" s="32" t="e">
        <f>#REF!</f>
        <v>#REF!</v>
      </c>
      <c r="L18" s="3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2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1" t="e">
        <f>#REF!</f>
        <v>#REF!</v>
      </c>
      <c r="K19" s="32" t="e">
        <f>#REF!</f>
        <v>#REF!</v>
      </c>
      <c r="L19" s="3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2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1" t="e">
        <f>#REF!</f>
        <v>#REF!</v>
      </c>
      <c r="K20" s="32" t="e">
        <f>#REF!</f>
        <v>#REF!</v>
      </c>
      <c r="L20" s="31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2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1" t="e">
        <f>#REF!</f>
        <v>#REF!</v>
      </c>
      <c r="K21" s="32" t="e">
        <f>#REF!</f>
        <v>#REF!</v>
      </c>
      <c r="L21" s="31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2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1" t="e">
        <f>#REF!</f>
        <v>#REF!</v>
      </c>
      <c r="K22" s="32" t="e">
        <f>#REF!</f>
        <v>#REF!</v>
      </c>
      <c r="L22" s="31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2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1" t="e">
        <f>#REF!</f>
        <v>#REF!</v>
      </c>
      <c r="K23" s="32" t="e">
        <f>#REF!</f>
        <v>#REF!</v>
      </c>
      <c r="L23" s="3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2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1" t="e">
        <f>#REF!</f>
        <v>#REF!</v>
      </c>
      <c r="K24" s="32" t="e">
        <f>#REF!</f>
        <v>#REF!</v>
      </c>
      <c r="L24" s="3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2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1" t="e">
        <f>#REF!</f>
        <v>#REF!</v>
      </c>
      <c r="K25" s="32" t="e">
        <f>#REF!</f>
        <v>#REF!</v>
      </c>
      <c r="L25" s="3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2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1" t="e">
        <f>#REF!</f>
        <v>#REF!</v>
      </c>
      <c r="K26" s="32" t="e">
        <f>#REF!</f>
        <v>#REF!</v>
      </c>
      <c r="L26" s="31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2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1" t="e">
        <f>#REF!</f>
        <v>#REF!</v>
      </c>
      <c r="K27" s="32" t="e">
        <f>#REF!</f>
        <v>#REF!</v>
      </c>
      <c r="L27" s="3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2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1" t="e">
        <f>#REF!</f>
        <v>#REF!</v>
      </c>
      <c r="K28" s="32" t="e">
        <f>#REF!</f>
        <v>#REF!</v>
      </c>
      <c r="L28" s="31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2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1" t="e">
        <f>#REF!</f>
        <v>#REF!</v>
      </c>
      <c r="K29" s="32" t="e">
        <f>#REF!</f>
        <v>#REF!</v>
      </c>
      <c r="L29" s="3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2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1" t="e">
        <f>#REF!</f>
        <v>#REF!</v>
      </c>
      <c r="K30" s="32" t="e">
        <f>#REF!</f>
        <v>#REF!</v>
      </c>
      <c r="L30" s="3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1" t="e">
        <f>#REF!</f>
        <v>#REF!</v>
      </c>
      <c r="K31" s="32" t="e">
        <f>#REF!</f>
        <v>#REF!</v>
      </c>
      <c r="L31" s="3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1" t="e">
        <f>#REF!</f>
        <v>#REF!</v>
      </c>
      <c r="K32" s="32" t="e">
        <f>#REF!</f>
        <v>#REF!</v>
      </c>
      <c r="L32" s="3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1" t="e">
        <f>#REF!</f>
        <v>#REF!</v>
      </c>
      <c r="K33" s="32" t="e">
        <f>#REF!</f>
        <v>#REF!</v>
      </c>
      <c r="L33" s="31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2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1" t="e">
        <f>#REF!</f>
        <v>#REF!</v>
      </c>
      <c r="K34" s="32" t="e">
        <f>#REF!</f>
        <v>#REF!</v>
      </c>
      <c r="L34" s="31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2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1" t="e">
        <f>#REF!</f>
        <v>#REF!</v>
      </c>
      <c r="K35" s="32" t="e">
        <f>#REF!</f>
        <v>#REF!</v>
      </c>
      <c r="L35" s="31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2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1" t="e">
        <f>#REF!</f>
        <v>#REF!</v>
      </c>
      <c r="K36" s="32" t="e">
        <f>#REF!</f>
        <v>#REF!</v>
      </c>
      <c r="L36" s="31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2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1" t="e">
        <f>#REF!</f>
        <v>#REF!</v>
      </c>
      <c r="K37" s="32" t="e">
        <f>#REF!</f>
        <v>#REF!</v>
      </c>
      <c r="L37" s="31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2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1" t="e">
        <f>#REF!</f>
        <v>#REF!</v>
      </c>
      <c r="K38" s="32" t="e">
        <f>#REF!</f>
        <v>#REF!</v>
      </c>
      <c r="L38" s="31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1" t="e">
        <f>#REF!</f>
        <v>#REF!</v>
      </c>
      <c r="K39" s="32" t="e">
        <f>#REF!</f>
        <v>#REF!</v>
      </c>
      <c r="L39" s="31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1" t="e">
        <f>#REF!</f>
        <v>#REF!</v>
      </c>
      <c r="K40" s="32" t="e">
        <f>#REF!</f>
        <v>#REF!</v>
      </c>
      <c r="L40" s="31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1" t="e">
        <f>#REF!</f>
        <v>#REF!</v>
      </c>
      <c r="K41" s="32" t="e">
        <f>#REF!</f>
        <v>#REF!</v>
      </c>
      <c r="L41" s="3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2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1" t="e">
        <f>#REF!</f>
        <v>#REF!</v>
      </c>
      <c r="K42" s="32" t="e">
        <f>#REF!</f>
        <v>#REF!</v>
      </c>
      <c r="L42" s="31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2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1" t="e">
        <f>#REF!</f>
        <v>#REF!</v>
      </c>
      <c r="K43" s="32" t="e">
        <f>#REF!</f>
        <v>#REF!</v>
      </c>
      <c r="L43" s="31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2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1" t="e">
        <f>#REF!</f>
        <v>#REF!</v>
      </c>
      <c r="K44" s="32" t="e">
        <f>#REF!</f>
        <v>#REF!</v>
      </c>
      <c r="L44" s="31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2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1" t="e">
        <f>#REF!</f>
        <v>#REF!</v>
      </c>
      <c r="K45" s="32" t="e">
        <f>#REF!</f>
        <v>#REF!</v>
      </c>
      <c r="L45" s="31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2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1" t="e">
        <f>#REF!</f>
        <v>#REF!</v>
      </c>
      <c r="K46" s="32" t="e">
        <f>#REF!</f>
        <v>#REF!</v>
      </c>
      <c r="L46" s="31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2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1" t="e">
        <f>#REF!</f>
        <v>#REF!</v>
      </c>
      <c r="K47" s="32" t="e">
        <f>#REF!</f>
        <v>#REF!</v>
      </c>
      <c r="L47" s="31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2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1" t="e">
        <f>#REF!</f>
        <v>#REF!</v>
      </c>
      <c r="K48" s="32" t="e">
        <f>#REF!</f>
        <v>#REF!</v>
      </c>
      <c r="L48" s="31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2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1" t="e">
        <f>#REF!</f>
        <v>#REF!</v>
      </c>
      <c r="K49" s="32" t="e">
        <f>#REF!</f>
        <v>#REF!</v>
      </c>
      <c r="L49" s="31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2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1" t="e">
        <f>#REF!</f>
        <v>#REF!</v>
      </c>
      <c r="K50" s="32" t="e">
        <f>#REF!</f>
        <v>#REF!</v>
      </c>
      <c r="L50" s="31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2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1" t="e">
        <f>#REF!</f>
        <v>#REF!</v>
      </c>
      <c r="K51" s="32" t="e">
        <f>#REF!</f>
        <v>#REF!</v>
      </c>
      <c r="L51" s="31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1" t="e">
        <f>#REF!</f>
        <v>#REF!</v>
      </c>
      <c r="K52" s="32" t="e">
        <f>#REF!</f>
        <v>#REF!</v>
      </c>
      <c r="L52" s="31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2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1" t="e">
        <f>#REF!</f>
        <v>#REF!</v>
      </c>
      <c r="K53" s="32" t="e">
        <f>#REF!</f>
        <v>#REF!</v>
      </c>
      <c r="L53" s="31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2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1" t="e">
        <f>#REF!</f>
        <v>#REF!</v>
      </c>
      <c r="K54" s="32" t="e">
        <f>#REF!</f>
        <v>#REF!</v>
      </c>
      <c r="L54" s="31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2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1" t="e">
        <f>#REF!</f>
        <v>#REF!</v>
      </c>
      <c r="K55" s="32" t="e">
        <f>#REF!</f>
        <v>#REF!</v>
      </c>
      <c r="L55" s="31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2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1" t="e">
        <f>#REF!</f>
        <v>#REF!</v>
      </c>
      <c r="K56" s="32" t="e">
        <f>#REF!</f>
        <v>#REF!</v>
      </c>
      <c r="L56" s="3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1" t="e">
        <f>#REF!</f>
        <v>#REF!</v>
      </c>
      <c r="K57" s="32" t="e">
        <f>#REF!</f>
        <v>#REF!</v>
      </c>
      <c r="L57" s="31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2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1" t="e">
        <f>#REF!</f>
        <v>#REF!</v>
      </c>
      <c r="K58" s="32" t="e">
        <f>#REF!</f>
        <v>#REF!</v>
      </c>
      <c r="L58" s="31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2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1" t="e">
        <f>#REF!</f>
        <v>#REF!</v>
      </c>
      <c r="K59" s="32" t="e">
        <f>#REF!</f>
        <v>#REF!</v>
      </c>
      <c r="L59" s="31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2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1" t="e">
        <f>#REF!</f>
        <v>#REF!</v>
      </c>
      <c r="K60" s="32" t="e">
        <f>#REF!</f>
        <v>#REF!</v>
      </c>
      <c r="L60" s="31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2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1" t="e">
        <f>#REF!</f>
        <v>#REF!</v>
      </c>
      <c r="K61" s="32" t="e">
        <f>#REF!</f>
        <v>#REF!</v>
      </c>
      <c r="L61" s="31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2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1" t="e">
        <f>#REF!</f>
        <v>#REF!</v>
      </c>
      <c r="K62" s="32" t="e">
        <f>#REF!</f>
        <v>#REF!</v>
      </c>
      <c r="L62" s="31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2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1" t="e">
        <f>#REF!</f>
        <v>#REF!</v>
      </c>
      <c r="K63" s="32" t="e">
        <f>#REF!</f>
        <v>#REF!</v>
      </c>
      <c r="L63" s="3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2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1" t="e">
        <f>#REF!</f>
        <v>#REF!</v>
      </c>
      <c r="K64" s="32" t="e">
        <f>#REF!</f>
        <v>#REF!</v>
      </c>
      <c r="L64" s="31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2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1" t="e">
        <f>#REF!</f>
        <v>#REF!</v>
      </c>
      <c r="K65" s="32" t="e">
        <f>#REF!</f>
        <v>#REF!</v>
      </c>
      <c r="L65" s="31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2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1" t="e">
        <f>#REF!</f>
        <v>#REF!</v>
      </c>
      <c r="K66" s="32" t="e">
        <f>#REF!</f>
        <v>#REF!</v>
      </c>
      <c r="L66" s="31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2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1" t="e">
        <f>#REF!</f>
        <v>#REF!</v>
      </c>
      <c r="K67" s="32" t="e">
        <f>#REF!</f>
        <v>#REF!</v>
      </c>
      <c r="L67" s="31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2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1" t="e">
        <f>#REF!</f>
        <v>#REF!</v>
      </c>
      <c r="K68" s="32" t="e">
        <f>#REF!</f>
        <v>#REF!</v>
      </c>
      <c r="L68" s="31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2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1" t="e">
        <f>#REF!</f>
        <v>#REF!</v>
      </c>
      <c r="K69" s="32" t="e">
        <f>#REF!</f>
        <v>#REF!</v>
      </c>
      <c r="L69" s="3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2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1" t="e">
        <f>#REF!</f>
        <v>#REF!</v>
      </c>
      <c r="K70" s="32" t="e">
        <f>#REF!</f>
        <v>#REF!</v>
      </c>
      <c r="L70" s="31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2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1" t="e">
        <f>#REF!</f>
        <v>#REF!</v>
      </c>
      <c r="K71" s="32" t="e">
        <f>#REF!</f>
        <v>#REF!</v>
      </c>
      <c r="L71" s="31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2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1" t="e">
        <f>#REF!</f>
        <v>#REF!</v>
      </c>
      <c r="K72" s="32" t="e">
        <f>#REF!</f>
        <v>#REF!</v>
      </c>
      <c r="L72" s="3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2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1" t="e">
        <f>#REF!</f>
        <v>#REF!</v>
      </c>
      <c r="K73" s="32" t="e">
        <f>#REF!</f>
        <v>#REF!</v>
      </c>
      <c r="L73" s="3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2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1" t="e">
        <f>#REF!</f>
        <v>#REF!</v>
      </c>
      <c r="K74" s="32" t="e">
        <f>#REF!</f>
        <v>#REF!</v>
      </c>
      <c r="L74" s="3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2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1" t="e">
        <f>#REF!</f>
        <v>#REF!</v>
      </c>
      <c r="K75" s="32" t="e">
        <f>#REF!</f>
        <v>#REF!</v>
      </c>
      <c r="L75" s="31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2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1" t="e">
        <f>#REF!</f>
        <v>#REF!</v>
      </c>
      <c r="K76" s="32" t="e">
        <f>#REF!</f>
        <v>#REF!</v>
      </c>
      <c r="L76" s="31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2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1" t="e">
        <f>#REF!</f>
        <v>#REF!</v>
      </c>
      <c r="K77" s="32" t="e">
        <f>#REF!</f>
        <v>#REF!</v>
      </c>
      <c r="L77" s="3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2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1" t="e">
        <f>#REF!</f>
        <v>#REF!</v>
      </c>
      <c r="K78" s="32" t="e">
        <f>#REF!</f>
        <v>#REF!</v>
      </c>
      <c r="L78" s="31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2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1" t="e">
        <f>#REF!</f>
        <v>#REF!</v>
      </c>
      <c r="K79" s="32" t="e">
        <f>#REF!</f>
        <v>#REF!</v>
      </c>
      <c r="L79" s="3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2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1" t="e">
        <f>#REF!</f>
        <v>#REF!</v>
      </c>
      <c r="K80" s="32" t="e">
        <f>#REF!</f>
        <v>#REF!</v>
      </c>
      <c r="L80" s="31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2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1" t="e">
        <f>#REF!</f>
        <v>#REF!</v>
      </c>
      <c r="K81" s="32" t="e">
        <f>#REF!</f>
        <v>#REF!</v>
      </c>
      <c r="L81" s="31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2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1" t="e">
        <f>#REF!</f>
        <v>#REF!</v>
      </c>
      <c r="K82" s="32" t="e">
        <f>#REF!</f>
        <v>#REF!</v>
      </c>
      <c r="L82" s="31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2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1" t="e">
        <f>#REF!</f>
        <v>#REF!</v>
      </c>
      <c r="K83" s="32" t="e">
        <f>#REF!</f>
        <v>#REF!</v>
      </c>
      <c r="L83" s="3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2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1" t="e">
        <f>#REF!</f>
        <v>#REF!</v>
      </c>
      <c r="K84" s="32" t="e">
        <f>#REF!</f>
        <v>#REF!</v>
      </c>
      <c r="L84" s="31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2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1" t="e">
        <f>#REF!</f>
        <v>#REF!</v>
      </c>
      <c r="K85" s="32" t="e">
        <f>#REF!</f>
        <v>#REF!</v>
      </c>
      <c r="L85" s="31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2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1" t="e">
        <f>#REF!</f>
        <v>#REF!</v>
      </c>
      <c r="K86" s="32" t="e">
        <f>#REF!</f>
        <v>#REF!</v>
      </c>
      <c r="L86" s="31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2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1" t="e">
        <f>#REF!</f>
        <v>#REF!</v>
      </c>
      <c r="K87" s="32" t="e">
        <f>#REF!</f>
        <v>#REF!</v>
      </c>
      <c r="L87" s="31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2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1" t="e">
        <f>#REF!</f>
        <v>#REF!</v>
      </c>
      <c r="K88" s="32" t="e">
        <f>#REF!</f>
        <v>#REF!</v>
      </c>
      <c r="L88" s="31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2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1" t="e">
        <f>#REF!</f>
        <v>#REF!</v>
      </c>
      <c r="K89" s="32" t="e">
        <f>#REF!</f>
        <v>#REF!</v>
      </c>
      <c r="L89" s="31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2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1" t="e">
        <f>#REF!</f>
        <v>#REF!</v>
      </c>
      <c r="K90" s="32" t="e">
        <f>#REF!</f>
        <v>#REF!</v>
      </c>
      <c r="L90" s="31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2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1" t="e">
        <f>#REF!</f>
        <v>#REF!</v>
      </c>
      <c r="K91" s="32" t="e">
        <f>#REF!</f>
        <v>#REF!</v>
      </c>
      <c r="L91" s="3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2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1" t="e">
        <f>#REF!</f>
        <v>#REF!</v>
      </c>
      <c r="K92" s="32" t="e">
        <f>#REF!</f>
        <v>#REF!</v>
      </c>
      <c r="L92" s="31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2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1" t="e">
        <f>#REF!</f>
        <v>#REF!</v>
      </c>
      <c r="K93" s="32" t="e">
        <f>#REF!</f>
        <v>#REF!</v>
      </c>
      <c r="L93" s="31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2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1" t="e">
        <f>#REF!</f>
        <v>#REF!</v>
      </c>
      <c r="K94" s="32" t="e">
        <f>#REF!</f>
        <v>#REF!</v>
      </c>
      <c r="L94" s="31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2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1" t="e">
        <f>#REF!</f>
        <v>#REF!</v>
      </c>
      <c r="K95" s="32" t="e">
        <f>#REF!</f>
        <v>#REF!</v>
      </c>
      <c r="L95" s="31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2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1" t="e">
        <f>#REF!</f>
        <v>#REF!</v>
      </c>
      <c r="K96" s="32" t="e">
        <f>#REF!</f>
        <v>#REF!</v>
      </c>
      <c r="L96" s="31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2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1" t="e">
        <f>#REF!</f>
        <v>#REF!</v>
      </c>
      <c r="K97" s="32" t="e">
        <f>#REF!</f>
        <v>#REF!</v>
      </c>
      <c r="L97" s="31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2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1" t="e">
        <f>#REF!</f>
        <v>#REF!</v>
      </c>
      <c r="K98" s="32" t="e">
        <f>#REF!</f>
        <v>#REF!</v>
      </c>
      <c r="L98" s="31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2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1" t="e">
        <f>#REF!</f>
        <v>#REF!</v>
      </c>
      <c r="K99" s="32" t="e">
        <f>#REF!</f>
        <v>#REF!</v>
      </c>
      <c r="L99" s="31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2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1" t="e">
        <f>#REF!</f>
        <v>#REF!</v>
      </c>
      <c r="K100" s="32" t="e">
        <f>#REF!</f>
        <v>#REF!</v>
      </c>
      <c r="L100" s="31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2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1" t="e">
        <f>#REF!</f>
        <v>#REF!</v>
      </c>
      <c r="K101" s="32" t="e">
        <f>#REF!</f>
        <v>#REF!</v>
      </c>
      <c r="L101" s="3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2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1" t="e">
        <f>#REF!</f>
        <v>#REF!</v>
      </c>
      <c r="K102" s="32" t="e">
        <f>#REF!</f>
        <v>#REF!</v>
      </c>
      <c r="L102" s="31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</row>
    <row r="103" spans="4:24" ht="12.75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1" t="e">
        <f>#REF!</f>
        <v>#REF!</v>
      </c>
      <c r="K103" s="32" t="e">
        <f>#REF!</f>
        <v>#REF!</v>
      </c>
      <c r="L103" s="31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2"/>
    </row>
    <row r="104" spans="4:24" ht="12.75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1" t="e">
        <f>#REF!</f>
        <v>#REF!</v>
      </c>
      <c r="K104" s="32" t="e">
        <f>#REF!</f>
        <v>#REF!</v>
      </c>
      <c r="L104" s="31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2"/>
    </row>
    <row r="105" spans="4:24" ht="12.75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1" t="e">
        <f>#REF!</f>
        <v>#REF!</v>
      </c>
      <c r="K105" s="32" t="e">
        <f>#REF!</f>
        <v>#REF!</v>
      </c>
      <c r="L105" s="31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2"/>
    </row>
    <row r="106" spans="4:24" ht="12.75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1" t="e">
        <f>#REF!</f>
        <v>#REF!</v>
      </c>
      <c r="K106" s="32" t="e">
        <f>#REF!</f>
        <v>#REF!</v>
      </c>
      <c r="L106" s="31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2"/>
    </row>
    <row r="107" spans="4:24" ht="12.75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1" t="e">
        <f>#REF!</f>
        <v>#REF!</v>
      </c>
      <c r="K107" s="32" t="e">
        <f>#REF!</f>
        <v>#REF!</v>
      </c>
      <c r="L107" s="31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2"/>
    </row>
    <row r="108" spans="4:24" ht="12.75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1" t="e">
        <f>#REF!</f>
        <v>#REF!</v>
      </c>
      <c r="K108" s="32" t="e">
        <f>#REF!</f>
        <v>#REF!</v>
      </c>
      <c r="L108" s="31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2"/>
    </row>
    <row r="109" spans="4:24" ht="12.75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1" t="e">
        <f>#REF!</f>
        <v>#REF!</v>
      </c>
      <c r="K109" s="32" t="e">
        <f>#REF!</f>
        <v>#REF!</v>
      </c>
      <c r="L109" s="31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2"/>
    </row>
    <row r="110" spans="4:24" ht="12.75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1" t="e">
        <f>#REF!</f>
        <v>#REF!</v>
      </c>
      <c r="K110" s="32" t="e">
        <f>#REF!</f>
        <v>#REF!</v>
      </c>
      <c r="L110" s="31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2"/>
    </row>
    <row r="111" spans="4:24" ht="12.75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1" t="e">
        <f>#REF!</f>
        <v>#REF!</v>
      </c>
      <c r="K111" s="32" t="e">
        <f>#REF!</f>
        <v>#REF!</v>
      </c>
      <c r="L111" s="3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2"/>
    </row>
    <row r="112" spans="4:24" ht="12.75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1" t="e">
        <f>#REF!</f>
        <v>#REF!</v>
      </c>
      <c r="K112" s="32" t="e">
        <f>#REF!</f>
        <v>#REF!</v>
      </c>
      <c r="L112" s="31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2"/>
    </row>
    <row r="113" spans="4:24" ht="12.75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1" t="e">
        <f>#REF!</f>
        <v>#REF!</v>
      </c>
      <c r="K113" s="32" t="e">
        <f>#REF!</f>
        <v>#REF!</v>
      </c>
      <c r="L113" s="31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2"/>
    </row>
    <row r="114" spans="4:24" ht="12.75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1" t="e">
        <f>#REF!</f>
        <v>#REF!</v>
      </c>
      <c r="K114" s="32" t="e">
        <f>#REF!</f>
        <v>#REF!</v>
      </c>
      <c r="L114" s="31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2"/>
    </row>
    <row r="115" spans="4:24" ht="12.75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1" t="e">
        <f>#REF!</f>
        <v>#REF!</v>
      </c>
      <c r="K115" s="32" t="e">
        <f>#REF!</f>
        <v>#REF!</v>
      </c>
      <c r="L115" s="31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2"/>
    </row>
    <row r="116" spans="4:24" ht="12.75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1" t="e">
        <f>#REF!</f>
        <v>#REF!</v>
      </c>
      <c r="K116" s="32" t="e">
        <f>#REF!</f>
        <v>#REF!</v>
      </c>
      <c r="L116" s="31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2"/>
    </row>
    <row r="117" spans="4:24" ht="12.75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1" t="e">
        <f>#REF!</f>
        <v>#REF!</v>
      </c>
      <c r="K117" s="32" t="e">
        <f>#REF!</f>
        <v>#REF!</v>
      </c>
      <c r="L117" s="31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2"/>
    </row>
    <row r="118" spans="4:24" ht="12.75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1" t="e">
        <f>#REF!</f>
        <v>#REF!</v>
      </c>
      <c r="K118" s="32" t="e">
        <f>#REF!</f>
        <v>#REF!</v>
      </c>
      <c r="L118" s="31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2"/>
    </row>
    <row r="119" spans="4:24" ht="12.75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1" t="e">
        <f>#REF!</f>
        <v>#REF!</v>
      </c>
      <c r="K119" s="32" t="e">
        <f>#REF!</f>
        <v>#REF!</v>
      </c>
      <c r="L119" s="31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2"/>
    </row>
    <row r="120" spans="4:24" ht="12.75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1" t="e">
        <f>#REF!</f>
        <v>#REF!</v>
      </c>
      <c r="K120" s="32" t="e">
        <f>#REF!</f>
        <v>#REF!</v>
      </c>
      <c r="L120" s="31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2"/>
    </row>
    <row r="121" spans="4:24" ht="12.75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1" t="e">
        <f>#REF!</f>
        <v>#REF!</v>
      </c>
      <c r="K121" s="32" t="e">
        <f>#REF!</f>
        <v>#REF!</v>
      </c>
      <c r="L121" s="3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2"/>
    </row>
    <row r="122" spans="4:24" ht="12.75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1" t="e">
        <f>#REF!</f>
        <v>#REF!</v>
      </c>
      <c r="K122" s="32" t="e">
        <f>#REF!</f>
        <v>#REF!</v>
      </c>
      <c r="L122" s="31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2"/>
    </row>
    <row r="123" spans="4:24" ht="12.75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1" t="e">
        <f>#REF!</f>
        <v>#REF!</v>
      </c>
      <c r="K123" s="32" t="e">
        <f>#REF!</f>
        <v>#REF!</v>
      </c>
      <c r="L123" s="31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2"/>
    </row>
    <row r="124" spans="4:24" ht="12.75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1" t="e">
        <f>#REF!</f>
        <v>#REF!</v>
      </c>
      <c r="K124" s="32" t="e">
        <f>#REF!</f>
        <v>#REF!</v>
      </c>
      <c r="L124" s="31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2"/>
    </row>
    <row r="125" spans="4:24" ht="12.75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1" t="e">
        <f>#REF!</f>
        <v>#REF!</v>
      </c>
      <c r="K125" s="32" t="e">
        <f>#REF!</f>
        <v>#REF!</v>
      </c>
      <c r="L125" s="31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2"/>
    </row>
    <row r="126" spans="4:24" ht="12.75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1" t="e">
        <f>#REF!</f>
        <v>#REF!</v>
      </c>
      <c r="K126" s="32" t="e">
        <f>#REF!</f>
        <v>#REF!</v>
      </c>
      <c r="L126" s="31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2"/>
    </row>
    <row r="127" spans="4:24" ht="12.75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1" t="e">
        <f>#REF!</f>
        <v>#REF!</v>
      </c>
      <c r="K127" s="32" t="e">
        <f>#REF!</f>
        <v>#REF!</v>
      </c>
      <c r="L127" s="31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2"/>
    </row>
    <row r="128" spans="4:24" ht="12.75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1" t="e">
        <f>#REF!</f>
        <v>#REF!</v>
      </c>
      <c r="K128" s="32" t="e">
        <f>#REF!</f>
        <v>#REF!</v>
      </c>
      <c r="L128" s="31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2"/>
    </row>
    <row r="129" spans="4:24" ht="12.75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1" t="e">
        <f>#REF!</f>
        <v>#REF!</v>
      </c>
      <c r="K129" s="32" t="e">
        <f>#REF!</f>
        <v>#REF!</v>
      </c>
      <c r="L129" s="31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2"/>
    </row>
    <row r="130" spans="4:24" ht="12.75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1" t="e">
        <f>#REF!</f>
        <v>#REF!</v>
      </c>
      <c r="K130" s="32" t="e">
        <f>#REF!</f>
        <v>#REF!</v>
      </c>
      <c r="L130" s="31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2"/>
    </row>
    <row r="131" spans="4:24" ht="12.75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1" t="e">
        <f>#REF!</f>
        <v>#REF!</v>
      </c>
      <c r="K131" s="32" t="e">
        <f>#REF!</f>
        <v>#REF!</v>
      </c>
      <c r="L131" s="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2"/>
    </row>
    <row r="132" spans="4:24" ht="12.75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1" t="e">
        <f>#REF!</f>
        <v>#REF!</v>
      </c>
      <c r="K132" s="32" t="e">
        <f>#REF!</f>
        <v>#REF!</v>
      </c>
      <c r="L132" s="31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2"/>
    </row>
    <row r="133" spans="4:24" ht="12.75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1" t="e">
        <f>#REF!</f>
        <v>#REF!</v>
      </c>
      <c r="K133" s="32" t="e">
        <f>#REF!</f>
        <v>#REF!</v>
      </c>
      <c r="L133" s="31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2"/>
    </row>
    <row r="134" spans="4:24" ht="12.75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1" t="e">
        <f>#REF!</f>
        <v>#REF!</v>
      </c>
      <c r="K134" s="32" t="e">
        <f>#REF!</f>
        <v>#REF!</v>
      </c>
      <c r="L134" s="31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2"/>
    </row>
    <row r="135" spans="4:24" ht="12.75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1" t="e">
        <f>#REF!</f>
        <v>#REF!</v>
      </c>
      <c r="K135" s="32" t="e">
        <f>#REF!</f>
        <v>#REF!</v>
      </c>
      <c r="L135" s="31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2"/>
    </row>
    <row r="136" spans="4:24" ht="12.75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1" t="e">
        <f>#REF!</f>
        <v>#REF!</v>
      </c>
      <c r="K136" s="32" t="e">
        <f>#REF!</f>
        <v>#REF!</v>
      </c>
      <c r="L136" s="31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2"/>
    </row>
    <row r="137" spans="4:24" ht="12.75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1" t="e">
        <f>#REF!</f>
        <v>#REF!</v>
      </c>
      <c r="K137" s="32" t="e">
        <f>#REF!</f>
        <v>#REF!</v>
      </c>
      <c r="L137" s="31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2"/>
    </row>
    <row r="138" spans="4:24" ht="12.75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1" t="e">
        <f>#REF!</f>
        <v>#REF!</v>
      </c>
      <c r="K138" s="32" t="e">
        <f>#REF!</f>
        <v>#REF!</v>
      </c>
      <c r="L138" s="31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2"/>
    </row>
    <row r="139" spans="4:24" ht="12.75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1" t="e">
        <f>#REF!</f>
        <v>#REF!</v>
      </c>
      <c r="K139" s="32" t="e">
        <f>#REF!</f>
        <v>#REF!</v>
      </c>
      <c r="L139" s="31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2"/>
    </row>
    <row r="140" spans="4:24" ht="12.75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1" t="e">
        <f>#REF!</f>
        <v>#REF!</v>
      </c>
      <c r="K140" s="32" t="e">
        <f>#REF!</f>
        <v>#REF!</v>
      </c>
      <c r="L140" s="31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2"/>
    </row>
    <row r="141" spans="4:24" ht="12.75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1" t="e">
        <f>#REF!</f>
        <v>#REF!</v>
      </c>
      <c r="K141" s="32" t="e">
        <f>#REF!</f>
        <v>#REF!</v>
      </c>
      <c r="L141" s="3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2"/>
    </row>
    <row r="142" spans="4:24" ht="12.75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1" t="e">
        <f>#REF!</f>
        <v>#REF!</v>
      </c>
      <c r="K142" s="32" t="e">
        <f>#REF!</f>
        <v>#REF!</v>
      </c>
      <c r="L142" s="31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2"/>
    </row>
    <row r="143" spans="4:24" ht="12.75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1" t="e">
        <f>#REF!</f>
        <v>#REF!</v>
      </c>
      <c r="K143" s="32" t="e">
        <f>#REF!</f>
        <v>#REF!</v>
      </c>
      <c r="L143" s="31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2"/>
    </row>
    <row r="144" spans="4:24" ht="12.75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1" t="e">
        <f>#REF!</f>
        <v>#REF!</v>
      </c>
      <c r="K144" s="32" t="e">
        <f>#REF!</f>
        <v>#REF!</v>
      </c>
      <c r="L144" s="31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2"/>
    </row>
    <row r="145" spans="4:24" ht="12.75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1" t="e">
        <f>#REF!</f>
        <v>#REF!</v>
      </c>
      <c r="K145" s="32" t="e">
        <f>#REF!</f>
        <v>#REF!</v>
      </c>
      <c r="L145" s="31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2"/>
    </row>
    <row r="146" spans="4:24" ht="12.75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1" t="e">
        <f>#REF!</f>
        <v>#REF!</v>
      </c>
      <c r="K146" s="32" t="e">
        <f>#REF!</f>
        <v>#REF!</v>
      </c>
      <c r="L146" s="31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2"/>
    </row>
    <row r="147" spans="4:24" ht="12.75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1" t="e">
        <f>#REF!</f>
        <v>#REF!</v>
      </c>
      <c r="K147" s="32" t="e">
        <f>#REF!</f>
        <v>#REF!</v>
      </c>
      <c r="L147" s="31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2"/>
    </row>
    <row r="148" spans="4:24" ht="12.75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1" t="e">
        <f>#REF!</f>
        <v>#REF!</v>
      </c>
      <c r="K148" s="32" t="e">
        <f>#REF!</f>
        <v>#REF!</v>
      </c>
      <c r="L148" s="31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2"/>
    </row>
    <row r="149" spans="4:24" ht="12.75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1" t="e">
        <f>#REF!</f>
        <v>#REF!</v>
      </c>
      <c r="K149" s="32" t="e">
        <f>#REF!</f>
        <v>#REF!</v>
      </c>
      <c r="L149" s="31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2"/>
    </row>
    <row r="150" spans="4:24" ht="12.75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1" t="e">
        <f>#REF!</f>
        <v>#REF!</v>
      </c>
      <c r="K150" s="32" t="e">
        <f>#REF!</f>
        <v>#REF!</v>
      </c>
      <c r="L150" s="31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2"/>
    </row>
    <row r="151" spans="4:24" ht="12.75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1" t="e">
        <f>#REF!</f>
        <v>#REF!</v>
      </c>
      <c r="K151" s="32" t="e">
        <f>#REF!</f>
        <v>#REF!</v>
      </c>
      <c r="L151" s="3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2"/>
    </row>
    <row r="152" spans="4:24" ht="12.75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1" t="e">
        <f>#REF!</f>
        <v>#REF!</v>
      </c>
      <c r="K152" s="32" t="e">
        <f>#REF!</f>
        <v>#REF!</v>
      </c>
      <c r="L152" s="31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2"/>
    </row>
    <row r="153" spans="4:24" ht="12.75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1" t="e">
        <f>#REF!</f>
        <v>#REF!</v>
      </c>
      <c r="K153" s="32" t="e">
        <f>#REF!</f>
        <v>#REF!</v>
      </c>
      <c r="L153" s="31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2"/>
    </row>
    <row r="154" spans="4:24" ht="12.75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1" t="e">
        <f>#REF!</f>
        <v>#REF!</v>
      </c>
      <c r="K154" s="32" t="e">
        <f>#REF!</f>
        <v>#REF!</v>
      </c>
      <c r="L154" s="31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2"/>
    </row>
    <row r="155" spans="4:24" ht="12.75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1" t="e">
        <f>#REF!</f>
        <v>#REF!</v>
      </c>
      <c r="K155" s="32" t="e">
        <f>#REF!</f>
        <v>#REF!</v>
      </c>
      <c r="L155" s="31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2"/>
    </row>
    <row r="156" spans="4:24" ht="12.75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1" t="e">
        <f>#REF!</f>
        <v>#REF!</v>
      </c>
      <c r="K156" s="32" t="e">
        <f>#REF!</f>
        <v>#REF!</v>
      </c>
      <c r="L156" s="31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2"/>
    </row>
    <row r="157" spans="4:24" ht="12.75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1" t="e">
        <f>#REF!</f>
        <v>#REF!</v>
      </c>
      <c r="K157" s="32" t="e">
        <f>#REF!</f>
        <v>#REF!</v>
      </c>
      <c r="L157" s="31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2"/>
    </row>
    <row r="158" spans="4:24" ht="12.75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1" t="e">
        <f>#REF!</f>
        <v>#REF!</v>
      </c>
      <c r="K158" s="32" t="e">
        <f>#REF!</f>
        <v>#REF!</v>
      </c>
      <c r="L158" s="31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2"/>
    </row>
    <row r="159" spans="4:24" ht="12.75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1" t="e">
        <f>#REF!</f>
        <v>#REF!</v>
      </c>
      <c r="K159" s="32" t="e">
        <f>#REF!</f>
        <v>#REF!</v>
      </c>
      <c r="L159" s="31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2"/>
    </row>
    <row r="160" spans="4:24" ht="12.75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1" t="e">
        <f>#REF!</f>
        <v>#REF!</v>
      </c>
      <c r="K160" s="32" t="e">
        <f>#REF!</f>
        <v>#REF!</v>
      </c>
      <c r="L160" s="31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2"/>
    </row>
    <row r="161" spans="4:24" ht="12.75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1" t="e">
        <f>#REF!</f>
        <v>#REF!</v>
      </c>
      <c r="K161" s="32" t="e">
        <f>#REF!</f>
        <v>#REF!</v>
      </c>
      <c r="L161" s="3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2"/>
    </row>
    <row r="162" spans="4:24" ht="12.75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1" t="e">
        <f>#REF!</f>
        <v>#REF!</v>
      </c>
      <c r="K162" s="32" t="e">
        <f>#REF!</f>
        <v>#REF!</v>
      </c>
      <c r="L162" s="31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2"/>
    </row>
    <row r="163" spans="4:24" ht="12.75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1" t="e">
        <f>#REF!</f>
        <v>#REF!</v>
      </c>
      <c r="K163" s="32" t="e">
        <f>#REF!</f>
        <v>#REF!</v>
      </c>
      <c r="L163" s="31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2"/>
    </row>
    <row r="164" spans="4:24" ht="12.75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1" t="e">
        <f>#REF!</f>
        <v>#REF!</v>
      </c>
      <c r="K164" s="32" t="e">
        <f>#REF!</f>
        <v>#REF!</v>
      </c>
      <c r="L164" s="31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2"/>
    </row>
    <row r="165" spans="4:24" ht="12.75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1" t="e">
        <f>#REF!</f>
        <v>#REF!</v>
      </c>
      <c r="K165" s="32" t="e">
        <f>#REF!</f>
        <v>#REF!</v>
      </c>
      <c r="L165" s="31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2"/>
    </row>
    <row r="166" spans="4:24" ht="12.75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1" t="e">
        <f>#REF!</f>
        <v>#REF!</v>
      </c>
      <c r="K166" s="32" t="e">
        <f>#REF!</f>
        <v>#REF!</v>
      </c>
      <c r="L166" s="31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2"/>
    </row>
    <row r="167" spans="4:24" ht="12.75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1" t="e">
        <f>#REF!</f>
        <v>#REF!</v>
      </c>
      <c r="K167" s="32" t="e">
        <f>#REF!</f>
        <v>#REF!</v>
      </c>
      <c r="L167" s="31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2"/>
    </row>
    <row r="168" spans="4:24" ht="12.75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1" t="e">
        <f>#REF!</f>
        <v>#REF!</v>
      </c>
      <c r="K168" s="32" t="e">
        <f>#REF!</f>
        <v>#REF!</v>
      </c>
      <c r="L168" s="31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2"/>
    </row>
    <row r="169" spans="4:24" ht="12.75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1" t="e">
        <f>#REF!</f>
        <v>#REF!</v>
      </c>
      <c r="K169" s="32" t="e">
        <f>#REF!</f>
        <v>#REF!</v>
      </c>
      <c r="L169" s="31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2"/>
    </row>
    <row r="170" spans="4:24" ht="12.75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1" t="e">
        <f>#REF!</f>
        <v>#REF!</v>
      </c>
      <c r="K170" s="32" t="e">
        <f>#REF!</f>
        <v>#REF!</v>
      </c>
      <c r="L170" s="31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2"/>
    </row>
    <row r="171" spans="4:24" ht="12.75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1" t="e">
        <f>#REF!</f>
        <v>#REF!</v>
      </c>
      <c r="K171" s="32" t="e">
        <f>#REF!</f>
        <v>#REF!</v>
      </c>
      <c r="L171" s="3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2"/>
    </row>
    <row r="172" spans="4:24" ht="12.75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1" t="e">
        <f>#REF!</f>
        <v>#REF!</v>
      </c>
      <c r="K172" s="32" t="e">
        <f>#REF!</f>
        <v>#REF!</v>
      </c>
      <c r="L172" s="31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2"/>
    </row>
    <row r="173" spans="4:24" ht="12.75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1" t="e">
        <f>#REF!</f>
        <v>#REF!</v>
      </c>
      <c r="K173" s="32" t="e">
        <f>#REF!</f>
        <v>#REF!</v>
      </c>
      <c r="L173" s="31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2"/>
    </row>
    <row r="174" spans="4:24" ht="12.75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1" t="e">
        <f>#REF!</f>
        <v>#REF!</v>
      </c>
      <c r="K174" s="32" t="e">
        <f>#REF!</f>
        <v>#REF!</v>
      </c>
      <c r="L174" s="31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2"/>
    </row>
    <row r="175" spans="4:24" ht="12.75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1" t="e">
        <f>#REF!</f>
        <v>#REF!</v>
      </c>
      <c r="K175" s="32" t="e">
        <f>#REF!</f>
        <v>#REF!</v>
      </c>
      <c r="L175" s="31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2"/>
    </row>
    <row r="176" spans="4:24" ht="12.75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1" t="e">
        <f>#REF!</f>
        <v>#REF!</v>
      </c>
      <c r="K176" s="32" t="e">
        <f>#REF!</f>
        <v>#REF!</v>
      </c>
      <c r="L176" s="31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2"/>
    </row>
    <row r="177" spans="4:24" ht="12.75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1" t="e">
        <f>#REF!</f>
        <v>#REF!</v>
      </c>
      <c r="K177" s="32" t="e">
        <f>#REF!</f>
        <v>#REF!</v>
      </c>
      <c r="L177" s="31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2"/>
    </row>
    <row r="178" spans="4:24" ht="12.75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1" t="e">
        <f>#REF!</f>
        <v>#REF!</v>
      </c>
      <c r="K178" s="32" t="e">
        <f>#REF!</f>
        <v>#REF!</v>
      </c>
      <c r="L178" s="31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2"/>
    </row>
    <row r="179" spans="4:24" ht="12.75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1" t="e">
        <f>#REF!</f>
        <v>#REF!</v>
      </c>
      <c r="K179" s="32" t="e">
        <f>#REF!</f>
        <v>#REF!</v>
      </c>
      <c r="L179" s="31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2"/>
    </row>
    <row r="180" spans="4:24" ht="12.75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1" t="e">
        <f>#REF!</f>
        <v>#REF!</v>
      </c>
      <c r="K180" s="32" t="e">
        <f>#REF!</f>
        <v>#REF!</v>
      </c>
      <c r="L180" s="31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2"/>
    </row>
    <row r="181" spans="4:24" ht="12.75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1" t="e">
        <f>#REF!</f>
        <v>#REF!</v>
      </c>
      <c r="K181" s="32" t="e">
        <f>#REF!</f>
        <v>#REF!</v>
      </c>
      <c r="L181" s="3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2"/>
    </row>
    <row r="182" spans="4:24" ht="12.75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1" t="e">
        <f>#REF!</f>
        <v>#REF!</v>
      </c>
      <c r="K182" s="32" t="e">
        <f>#REF!</f>
        <v>#REF!</v>
      </c>
      <c r="L182" s="31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2"/>
    </row>
    <row r="183" spans="4:24" ht="12.75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1" t="e">
        <f>#REF!</f>
        <v>#REF!</v>
      </c>
      <c r="K183" s="32" t="e">
        <f>#REF!</f>
        <v>#REF!</v>
      </c>
      <c r="L183" s="31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2"/>
    </row>
    <row r="184" spans="4:24" ht="12.75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1" t="e">
        <f>#REF!</f>
        <v>#REF!</v>
      </c>
      <c r="K184" s="32" t="e">
        <f>#REF!</f>
        <v>#REF!</v>
      </c>
      <c r="L184" s="31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2"/>
    </row>
    <row r="185" spans="4:24" ht="12.75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1" t="e">
        <f>#REF!</f>
        <v>#REF!</v>
      </c>
      <c r="K185" s="32" t="e">
        <f>#REF!</f>
        <v>#REF!</v>
      </c>
      <c r="L185" s="31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2"/>
    </row>
    <row r="186" spans="4:24" ht="12.75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1" t="e">
        <f>#REF!</f>
        <v>#REF!</v>
      </c>
      <c r="K186" s="32" t="e">
        <f>#REF!</f>
        <v>#REF!</v>
      </c>
      <c r="L186" s="31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2"/>
    </row>
    <row r="187" spans="4:24" ht="12.75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1" t="e">
        <f>#REF!</f>
        <v>#REF!</v>
      </c>
      <c r="K187" s="32" t="e">
        <f>#REF!</f>
        <v>#REF!</v>
      </c>
      <c r="L187" s="31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2"/>
    </row>
    <row r="188" spans="4:24" ht="12.75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1" t="e">
        <f>#REF!</f>
        <v>#REF!</v>
      </c>
      <c r="K188" s="32" t="e">
        <f>#REF!</f>
        <v>#REF!</v>
      </c>
      <c r="L188" s="31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2"/>
    </row>
    <row r="189" spans="4:24" ht="12.75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1" t="e">
        <f>#REF!</f>
        <v>#REF!</v>
      </c>
      <c r="K189" s="32" t="e">
        <f>#REF!</f>
        <v>#REF!</v>
      </c>
      <c r="L189" s="31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2"/>
    </row>
    <row r="190" spans="4:24" ht="12.75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1" t="e">
        <f>#REF!</f>
        <v>#REF!</v>
      </c>
      <c r="K190" s="32" t="e">
        <f>#REF!</f>
        <v>#REF!</v>
      </c>
      <c r="L190" s="31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2"/>
    </row>
    <row r="191" spans="4:24" ht="12.75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1" t="e">
        <f>#REF!</f>
        <v>#REF!</v>
      </c>
      <c r="K191" s="32" t="e">
        <f>#REF!</f>
        <v>#REF!</v>
      </c>
      <c r="L191" s="3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2"/>
    </row>
    <row r="192" spans="4:24" ht="12.75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1" t="e">
        <f>#REF!</f>
        <v>#REF!</v>
      </c>
      <c r="K192" s="32" t="e">
        <f>#REF!</f>
        <v>#REF!</v>
      </c>
      <c r="L192" s="31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2"/>
    </row>
    <row r="193" spans="4:24" ht="12.75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1" t="e">
        <f>#REF!</f>
        <v>#REF!</v>
      </c>
      <c r="K193" s="32" t="e">
        <f>#REF!</f>
        <v>#REF!</v>
      </c>
      <c r="L193" s="31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2"/>
    </row>
    <row r="194" spans="4:24" ht="12.75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1" t="e">
        <f>#REF!</f>
        <v>#REF!</v>
      </c>
      <c r="K194" s="32" t="e">
        <f>#REF!</f>
        <v>#REF!</v>
      </c>
      <c r="L194" s="31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2"/>
    </row>
    <row r="195" spans="4:24" ht="12.75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1" t="e">
        <f>#REF!</f>
        <v>#REF!</v>
      </c>
      <c r="K195" s="32" t="e">
        <f>#REF!</f>
        <v>#REF!</v>
      </c>
      <c r="L195" s="31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2"/>
    </row>
    <row r="196" spans="4:24" ht="12.75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1" t="e">
        <f>#REF!</f>
        <v>#REF!</v>
      </c>
      <c r="K196" s="32" t="e">
        <f>#REF!</f>
        <v>#REF!</v>
      </c>
      <c r="L196" s="31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2"/>
    </row>
    <row r="197" spans="4:24" ht="12.75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1" t="e">
        <f>#REF!</f>
        <v>#REF!</v>
      </c>
      <c r="K197" s="32" t="e">
        <f>#REF!</f>
        <v>#REF!</v>
      </c>
      <c r="L197" s="31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2"/>
    </row>
    <row r="198" spans="4:24" ht="12.75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1" t="e">
        <f>#REF!</f>
        <v>#REF!</v>
      </c>
      <c r="K198" s="32" t="e">
        <f>#REF!</f>
        <v>#REF!</v>
      </c>
      <c r="L198" s="31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2"/>
    </row>
    <row r="199" spans="4:24" ht="12.75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1" t="e">
        <f>#REF!</f>
        <v>#REF!</v>
      </c>
      <c r="K199" s="32" t="e">
        <f>#REF!</f>
        <v>#REF!</v>
      </c>
      <c r="L199" s="31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2"/>
    </row>
    <row r="200" spans="4:24" ht="12.75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1" t="e">
        <f>#REF!</f>
        <v>#REF!</v>
      </c>
      <c r="K200" s="32" t="e">
        <f>#REF!</f>
        <v>#REF!</v>
      </c>
      <c r="L200" s="31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2"/>
    </row>
    <row r="201" spans="4:24" ht="12.75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1" t="e">
        <f>#REF!</f>
        <v>#REF!</v>
      </c>
      <c r="K201" s="32" t="e">
        <f>#REF!</f>
        <v>#REF!</v>
      </c>
      <c r="L201" s="3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2"/>
    </row>
    <row r="202" spans="4:24" ht="12.75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1" t="e">
        <f>#REF!</f>
        <v>#REF!</v>
      </c>
      <c r="K202" s="32" t="e">
        <f>#REF!</f>
        <v>#REF!</v>
      </c>
      <c r="L202" s="31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2"/>
    </row>
    <row r="203" spans="4:24" ht="12.75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1" t="e">
        <f>#REF!</f>
        <v>#REF!</v>
      </c>
      <c r="K203" s="32" t="e">
        <f>#REF!</f>
        <v>#REF!</v>
      </c>
      <c r="L203" s="31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2"/>
    </row>
    <row r="204" spans="4:24" ht="12.75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1" t="e">
        <f>#REF!</f>
        <v>#REF!</v>
      </c>
      <c r="K204" s="32" t="e">
        <f>#REF!</f>
        <v>#REF!</v>
      </c>
      <c r="L204" s="31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2"/>
    </row>
    <row r="205" spans="4:24" ht="12.75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1" t="e">
        <f>#REF!</f>
        <v>#REF!</v>
      </c>
      <c r="K205" s="32" t="e">
        <f>#REF!</f>
        <v>#REF!</v>
      </c>
      <c r="L205" s="31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2"/>
    </row>
    <row r="206" spans="4:24" ht="12.75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1" t="e">
        <f>#REF!</f>
        <v>#REF!</v>
      </c>
      <c r="K206" s="32" t="e">
        <f>#REF!</f>
        <v>#REF!</v>
      </c>
      <c r="L206" s="31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2"/>
    </row>
    <row r="207" spans="4:24" ht="12.75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1" t="e">
        <f>#REF!</f>
        <v>#REF!</v>
      </c>
      <c r="K207" s="32" t="e">
        <f>#REF!</f>
        <v>#REF!</v>
      </c>
      <c r="L207" s="31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2"/>
    </row>
    <row r="208" spans="4:24" ht="12.75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1" t="e">
        <f>#REF!</f>
        <v>#REF!</v>
      </c>
      <c r="K208" s="32" t="e">
        <f>#REF!</f>
        <v>#REF!</v>
      </c>
      <c r="L208" s="31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2"/>
    </row>
    <row r="209" spans="4:24" ht="12.75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1" t="e">
        <f>#REF!</f>
        <v>#REF!</v>
      </c>
      <c r="K209" s="32" t="e">
        <f>#REF!</f>
        <v>#REF!</v>
      </c>
      <c r="L209" s="31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2"/>
    </row>
    <row r="210" spans="4:24" ht="12.75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1" t="e">
        <f>#REF!</f>
        <v>#REF!</v>
      </c>
      <c r="K210" s="32" t="e">
        <f>#REF!</f>
        <v>#REF!</v>
      </c>
      <c r="L210" s="31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2"/>
    </row>
    <row r="211" spans="4:24" ht="12.75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1" t="e">
        <f>#REF!</f>
        <v>#REF!</v>
      </c>
      <c r="K211" s="32" t="e">
        <f>#REF!</f>
        <v>#REF!</v>
      </c>
      <c r="L211" s="31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2"/>
    </row>
    <row r="212" spans="4:24" ht="12.75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1" t="e">
        <f>#REF!</f>
        <v>#REF!</v>
      </c>
      <c r="K212" s="32" t="e">
        <f>#REF!</f>
        <v>#REF!</v>
      </c>
      <c r="L212" s="31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2"/>
    </row>
    <row r="213" spans="4:24" ht="12.75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1" t="e">
        <f>#REF!</f>
        <v>#REF!</v>
      </c>
      <c r="K213" s="32" t="e">
        <f>#REF!</f>
        <v>#REF!</v>
      </c>
      <c r="L213" s="31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2"/>
    </row>
    <row r="214" spans="4:24" ht="12.75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1" t="e">
        <f>#REF!</f>
        <v>#REF!</v>
      </c>
      <c r="K214" s="32" t="e">
        <f>#REF!</f>
        <v>#REF!</v>
      </c>
      <c r="L214" s="31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2"/>
    </row>
    <row r="215" spans="4:24" ht="12.75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1" t="e">
        <f>#REF!</f>
        <v>#REF!</v>
      </c>
      <c r="K215" s="32" t="e">
        <f>#REF!</f>
        <v>#REF!</v>
      </c>
      <c r="L215" s="31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2"/>
    </row>
    <row r="216" spans="4:24" ht="12.75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1" t="e">
        <f>#REF!</f>
        <v>#REF!</v>
      </c>
      <c r="K216" s="32" t="e">
        <f>#REF!</f>
        <v>#REF!</v>
      </c>
      <c r="L216" s="31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2"/>
    </row>
    <row r="217" spans="4:24" ht="12.75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1" t="e">
        <f>#REF!</f>
        <v>#REF!</v>
      </c>
      <c r="K217" s="32" t="e">
        <f>#REF!</f>
        <v>#REF!</v>
      </c>
      <c r="L217" s="31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2"/>
    </row>
    <row r="218" spans="4:24" ht="12.75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1" t="e">
        <f>#REF!</f>
        <v>#REF!</v>
      </c>
      <c r="K218" s="32" t="e">
        <f>#REF!</f>
        <v>#REF!</v>
      </c>
      <c r="L218" s="31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2"/>
    </row>
    <row r="219" spans="4:24" ht="12.75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1" t="e">
        <f>#REF!</f>
        <v>#REF!</v>
      </c>
      <c r="K219" s="32" t="e">
        <f>#REF!</f>
        <v>#REF!</v>
      </c>
      <c r="L219" s="31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2"/>
    </row>
    <row r="220" spans="4:24" ht="12.75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1" t="e">
        <f>#REF!</f>
        <v>#REF!</v>
      </c>
      <c r="K220" s="32" t="e">
        <f>#REF!</f>
        <v>#REF!</v>
      </c>
      <c r="L220" s="31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2"/>
    </row>
    <row r="221" spans="4:24" ht="12.75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1" t="e">
        <f>#REF!</f>
        <v>#REF!</v>
      </c>
      <c r="K221" s="32" t="e">
        <f>#REF!</f>
        <v>#REF!</v>
      </c>
      <c r="L221" s="31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2"/>
    </row>
    <row r="222" spans="4:24" ht="12.75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1" t="e">
        <f>#REF!</f>
        <v>#REF!</v>
      </c>
      <c r="K222" s="32" t="e">
        <f>#REF!</f>
        <v>#REF!</v>
      </c>
      <c r="L222" s="31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2"/>
    </row>
    <row r="223" spans="4:24" ht="12.75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1" t="e">
        <f>#REF!</f>
        <v>#REF!</v>
      </c>
      <c r="K223" s="32" t="e">
        <f>#REF!</f>
        <v>#REF!</v>
      </c>
      <c r="L223" s="31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2"/>
    </row>
    <row r="224" spans="4:24" ht="12.75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1" t="e">
        <f>#REF!</f>
        <v>#REF!</v>
      </c>
      <c r="K224" s="32" t="e">
        <f>#REF!</f>
        <v>#REF!</v>
      </c>
      <c r="L224" s="31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2"/>
    </row>
    <row r="225" spans="4:24" ht="12.75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1" t="e">
        <f>#REF!</f>
        <v>#REF!</v>
      </c>
      <c r="K225" s="32" t="e">
        <f>#REF!</f>
        <v>#REF!</v>
      </c>
      <c r="L225" s="31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2"/>
    </row>
    <row r="226" spans="4:24" ht="12.75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1" t="e">
        <f>#REF!</f>
        <v>#REF!</v>
      </c>
      <c r="K226" s="32" t="e">
        <f>#REF!</f>
        <v>#REF!</v>
      </c>
      <c r="L226" s="31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2"/>
    </row>
    <row r="227" spans="4:24" ht="12.75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1" t="e">
        <f>#REF!</f>
        <v>#REF!</v>
      </c>
      <c r="K227" s="32" t="e">
        <f>#REF!</f>
        <v>#REF!</v>
      </c>
      <c r="L227" s="31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2"/>
    </row>
    <row r="228" spans="4:24" ht="12.75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1" t="e">
        <f>#REF!</f>
        <v>#REF!</v>
      </c>
      <c r="K228" s="32" t="e">
        <f>#REF!</f>
        <v>#REF!</v>
      </c>
      <c r="L228" s="31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2"/>
    </row>
    <row r="229" spans="4:24" ht="12.75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1" t="e">
        <f>#REF!</f>
        <v>#REF!</v>
      </c>
      <c r="K229" s="32" t="e">
        <f>#REF!</f>
        <v>#REF!</v>
      </c>
      <c r="L229" s="31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2"/>
    </row>
    <row r="230" spans="4:24" ht="12.75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1" t="e">
        <f>#REF!</f>
        <v>#REF!</v>
      </c>
      <c r="K230" s="32" t="e">
        <f>#REF!</f>
        <v>#REF!</v>
      </c>
      <c r="L230" s="31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2"/>
    </row>
    <row r="231" spans="4:24" ht="12.75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1" t="e">
        <f>#REF!</f>
        <v>#REF!</v>
      </c>
      <c r="K231" s="32" t="e">
        <f>#REF!</f>
        <v>#REF!</v>
      </c>
      <c r="L231" s="31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2"/>
    </row>
    <row r="232" spans="4:24" ht="12.75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1" t="e">
        <f>#REF!</f>
        <v>#REF!</v>
      </c>
      <c r="K232" s="32" t="e">
        <f>#REF!</f>
        <v>#REF!</v>
      </c>
      <c r="L232" s="31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2"/>
    </row>
    <row r="233" spans="4:24" ht="12.75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1" t="e">
        <f>#REF!</f>
        <v>#REF!</v>
      </c>
      <c r="K233" s="32" t="e">
        <f>#REF!</f>
        <v>#REF!</v>
      </c>
      <c r="L233" s="31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2"/>
    </row>
    <row r="234" spans="4:24" ht="12.75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1" t="e">
        <f>#REF!</f>
        <v>#REF!</v>
      </c>
      <c r="K234" s="32" t="e">
        <f>#REF!</f>
        <v>#REF!</v>
      </c>
      <c r="L234" s="31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2"/>
    </row>
    <row r="235" spans="4:24" ht="12.75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1" t="e">
        <f>#REF!</f>
        <v>#REF!</v>
      </c>
      <c r="K235" s="32" t="e">
        <f>#REF!</f>
        <v>#REF!</v>
      </c>
      <c r="L235" s="31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2"/>
    </row>
    <row r="236" spans="4:24" ht="12.75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1" t="e">
        <f>#REF!</f>
        <v>#REF!</v>
      </c>
      <c r="K236" s="32" t="e">
        <f>#REF!</f>
        <v>#REF!</v>
      </c>
      <c r="L236" s="31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2"/>
    </row>
    <row r="237" spans="4:24" ht="12.75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1" t="e">
        <f>#REF!</f>
        <v>#REF!</v>
      </c>
      <c r="K237" s="32" t="e">
        <f>#REF!</f>
        <v>#REF!</v>
      </c>
      <c r="L237" s="31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2"/>
    </row>
    <row r="238" spans="4:24" ht="12.75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1" t="e">
        <f>#REF!</f>
        <v>#REF!</v>
      </c>
      <c r="K238" s="32" t="e">
        <f>#REF!</f>
        <v>#REF!</v>
      </c>
      <c r="L238" s="31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2"/>
    </row>
    <row r="239" spans="4:24" ht="12.75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1" t="e">
        <f>#REF!</f>
        <v>#REF!</v>
      </c>
      <c r="K239" s="32" t="e">
        <f>#REF!</f>
        <v>#REF!</v>
      </c>
      <c r="L239" s="31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2"/>
    </row>
    <row r="240" spans="4:24" ht="12.75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1" t="e">
        <f>#REF!</f>
        <v>#REF!</v>
      </c>
      <c r="K240" s="32" t="e">
        <f>#REF!</f>
        <v>#REF!</v>
      </c>
      <c r="L240" s="31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2"/>
    </row>
    <row r="241" spans="4:24" ht="12.75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1" t="e">
        <f>#REF!</f>
        <v>#REF!</v>
      </c>
      <c r="K241" s="32" t="e">
        <f>#REF!</f>
        <v>#REF!</v>
      </c>
      <c r="L241" s="31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2"/>
    </row>
    <row r="242" spans="4:24" ht="12.75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1" t="e">
        <f>#REF!</f>
        <v>#REF!</v>
      </c>
      <c r="K242" s="32" t="e">
        <f>#REF!</f>
        <v>#REF!</v>
      </c>
      <c r="L242" s="31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2"/>
    </row>
    <row r="243" spans="4:24" ht="12.75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1" t="e">
        <f>#REF!</f>
        <v>#REF!</v>
      </c>
      <c r="K243" s="32" t="e">
        <f>#REF!</f>
        <v>#REF!</v>
      </c>
      <c r="L243" s="31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2"/>
    </row>
    <row r="244" spans="4:24" ht="12.75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1" t="e">
        <f>#REF!</f>
        <v>#REF!</v>
      </c>
      <c r="K244" s="32" t="e">
        <f>#REF!</f>
        <v>#REF!</v>
      </c>
      <c r="L244" s="31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2"/>
    </row>
    <row r="245" spans="4:24" ht="12.75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1" t="e">
        <f>#REF!</f>
        <v>#REF!</v>
      </c>
      <c r="K245" s="32" t="e">
        <f>#REF!</f>
        <v>#REF!</v>
      </c>
      <c r="L245" s="31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2"/>
    </row>
    <row r="246" spans="4:24" ht="12.75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1" t="e">
        <f>#REF!</f>
        <v>#REF!</v>
      </c>
      <c r="K246" s="32" t="e">
        <f>#REF!</f>
        <v>#REF!</v>
      </c>
      <c r="L246" s="31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2"/>
    </row>
    <row r="247" spans="4:24" ht="12.75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1" t="e">
        <f>#REF!</f>
        <v>#REF!</v>
      </c>
      <c r="K247" s="32" t="e">
        <f>#REF!</f>
        <v>#REF!</v>
      </c>
      <c r="L247" s="31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2"/>
    </row>
    <row r="248" spans="4:24" ht="12.75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1" t="e">
        <f>#REF!</f>
        <v>#REF!</v>
      </c>
      <c r="K248" s="32" t="e">
        <f>#REF!</f>
        <v>#REF!</v>
      </c>
      <c r="L248" s="31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2"/>
    </row>
    <row r="249" spans="4:24" ht="12.75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1" t="e">
        <f>#REF!</f>
        <v>#REF!</v>
      </c>
      <c r="K249" s="32" t="e">
        <f>#REF!</f>
        <v>#REF!</v>
      </c>
      <c r="L249" s="31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2"/>
    </row>
    <row r="250" spans="4:24" ht="12.75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1" t="e">
        <f>#REF!</f>
        <v>#REF!</v>
      </c>
      <c r="K250" s="32" t="e">
        <f>#REF!</f>
        <v>#REF!</v>
      </c>
      <c r="L250" s="31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2"/>
    </row>
    <row r="251" spans="4:24" ht="12.75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1" t="e">
        <f>#REF!</f>
        <v>#REF!</v>
      </c>
      <c r="K251" s="32" t="e">
        <f>#REF!</f>
        <v>#REF!</v>
      </c>
      <c r="L251" s="31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2"/>
    </row>
    <row r="252" spans="4:24" ht="12.75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1" t="e">
        <f>#REF!</f>
        <v>#REF!</v>
      </c>
      <c r="K252" s="32" t="e">
        <f>#REF!</f>
        <v>#REF!</v>
      </c>
      <c r="L252" s="31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2"/>
    </row>
    <row r="253" spans="4:24" ht="12.75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1" t="e">
        <f>#REF!</f>
        <v>#REF!</v>
      </c>
      <c r="K253" s="32" t="e">
        <f>#REF!</f>
        <v>#REF!</v>
      </c>
      <c r="L253" s="31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2"/>
    </row>
    <row r="254" spans="4:24" ht="12.75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1" t="e">
        <f>#REF!</f>
        <v>#REF!</v>
      </c>
      <c r="K254" s="32" t="e">
        <f>#REF!</f>
        <v>#REF!</v>
      </c>
      <c r="L254" s="31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2"/>
    </row>
    <row r="255" spans="4:24" ht="12.75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1" t="e">
        <f>#REF!</f>
        <v>#REF!</v>
      </c>
      <c r="K255" s="32" t="e">
        <f>#REF!</f>
        <v>#REF!</v>
      </c>
      <c r="L255" s="31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2"/>
    </row>
    <row r="256" spans="4:24" ht="12.75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1" t="e">
        <f>#REF!</f>
        <v>#REF!</v>
      </c>
      <c r="K256" s="32" t="e">
        <f>#REF!</f>
        <v>#REF!</v>
      </c>
      <c r="L256" s="31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2"/>
    </row>
    <row r="257" spans="4:24" ht="12.75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1" t="e">
        <f>#REF!</f>
        <v>#REF!</v>
      </c>
      <c r="K257" s="32" t="e">
        <f>#REF!</f>
        <v>#REF!</v>
      </c>
      <c r="L257" s="31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2"/>
    </row>
    <row r="258" spans="4:24" ht="12.75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1" t="e">
        <f>#REF!</f>
        <v>#REF!</v>
      </c>
      <c r="K258" s="32" t="e">
        <f>#REF!</f>
        <v>#REF!</v>
      </c>
      <c r="L258" s="31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2"/>
    </row>
    <row r="259" spans="4:24" ht="12.75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1" t="e">
        <f>#REF!</f>
        <v>#REF!</v>
      </c>
      <c r="K259" s="32" t="e">
        <f>#REF!</f>
        <v>#REF!</v>
      </c>
      <c r="L259" s="31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2"/>
    </row>
    <row r="260" spans="4:24" ht="12.75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1" t="e">
        <f>#REF!</f>
        <v>#REF!</v>
      </c>
      <c r="K260" s="32" t="e">
        <f>#REF!</f>
        <v>#REF!</v>
      </c>
      <c r="L260" s="31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2"/>
    </row>
    <row r="261" spans="4:24" ht="12.75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1" t="e">
        <f>#REF!</f>
        <v>#REF!</v>
      </c>
      <c r="K261" s="32" t="e">
        <f>#REF!</f>
        <v>#REF!</v>
      </c>
      <c r="L261" s="31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2"/>
    </row>
    <row r="262" spans="4:24" ht="12.75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1" t="e">
        <f>#REF!</f>
        <v>#REF!</v>
      </c>
      <c r="K262" s="32" t="e">
        <f>#REF!</f>
        <v>#REF!</v>
      </c>
      <c r="L262" s="31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2"/>
    </row>
    <row r="263" spans="4:24" ht="12.75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1" t="e">
        <f>#REF!</f>
        <v>#REF!</v>
      </c>
      <c r="K263" s="32" t="e">
        <f>#REF!</f>
        <v>#REF!</v>
      </c>
      <c r="L263" s="31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2"/>
    </row>
    <row r="264" spans="4:24" ht="12.75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1" t="e">
        <f>#REF!</f>
        <v>#REF!</v>
      </c>
      <c r="K264" s="32" t="e">
        <f>#REF!</f>
        <v>#REF!</v>
      </c>
      <c r="L264" s="31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2"/>
    </row>
    <row r="265" spans="4:24" ht="12.75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1" t="e">
        <f>#REF!</f>
        <v>#REF!</v>
      </c>
      <c r="K265" s="32" t="e">
        <f>#REF!</f>
        <v>#REF!</v>
      </c>
      <c r="L265" s="31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2"/>
    </row>
    <row r="266" spans="4:24" ht="12.75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1" t="e">
        <f>#REF!</f>
        <v>#REF!</v>
      </c>
      <c r="K266" s="32" t="e">
        <f>#REF!</f>
        <v>#REF!</v>
      </c>
      <c r="L266" s="31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2"/>
    </row>
    <row r="267" spans="4:24" ht="12.75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1" t="e">
        <f>#REF!</f>
        <v>#REF!</v>
      </c>
      <c r="K267" s="32" t="e">
        <f>#REF!</f>
        <v>#REF!</v>
      </c>
      <c r="L267" s="31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2"/>
    </row>
    <row r="268" spans="4:24" ht="12.75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1" t="e">
        <f>#REF!</f>
        <v>#REF!</v>
      </c>
      <c r="K268" s="32" t="e">
        <f>#REF!</f>
        <v>#REF!</v>
      </c>
      <c r="L268" s="31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2"/>
    </row>
    <row r="269" spans="4:24" ht="12.75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1" t="e">
        <f>#REF!</f>
        <v>#REF!</v>
      </c>
      <c r="K269" s="32" t="e">
        <f>#REF!</f>
        <v>#REF!</v>
      </c>
      <c r="L269" s="31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2"/>
    </row>
    <row r="270" spans="4:24" ht="12.75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1" t="e">
        <f>#REF!</f>
        <v>#REF!</v>
      </c>
      <c r="K270" s="32" t="e">
        <f>#REF!</f>
        <v>#REF!</v>
      </c>
      <c r="L270" s="31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2"/>
    </row>
    <row r="271" spans="4:24" ht="12.75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1" t="e">
        <f>#REF!</f>
        <v>#REF!</v>
      </c>
      <c r="K271" s="32" t="e">
        <f>#REF!</f>
        <v>#REF!</v>
      </c>
      <c r="L271" s="31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2"/>
    </row>
    <row r="272" spans="4:24" ht="12.75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1" t="e">
        <f>#REF!</f>
        <v>#REF!</v>
      </c>
      <c r="K272" s="32" t="e">
        <f>#REF!</f>
        <v>#REF!</v>
      </c>
      <c r="L272" s="31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2"/>
    </row>
    <row r="273" spans="4:24" ht="12.75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1" t="e">
        <f>#REF!</f>
        <v>#REF!</v>
      </c>
      <c r="K273" s="32" t="e">
        <f>#REF!</f>
        <v>#REF!</v>
      </c>
      <c r="L273" s="31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2"/>
    </row>
    <row r="274" spans="4:24" ht="12.75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1" t="e">
        <f>#REF!</f>
        <v>#REF!</v>
      </c>
      <c r="K274" s="32" t="e">
        <f>#REF!</f>
        <v>#REF!</v>
      </c>
      <c r="L274" s="31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2"/>
    </row>
    <row r="275" spans="4:24" ht="12.75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1" t="e">
        <f>#REF!</f>
        <v>#REF!</v>
      </c>
      <c r="K275" s="32" t="e">
        <f>#REF!</f>
        <v>#REF!</v>
      </c>
      <c r="L275" s="31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2"/>
    </row>
    <row r="276" spans="4:24" ht="12.75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1" t="e">
        <f>#REF!</f>
        <v>#REF!</v>
      </c>
      <c r="K276" s="32" t="e">
        <f>#REF!</f>
        <v>#REF!</v>
      </c>
      <c r="L276" s="31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2"/>
    </row>
    <row r="277" spans="4:24" ht="12.75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1" t="e">
        <f>#REF!</f>
        <v>#REF!</v>
      </c>
      <c r="K277" s="32" t="e">
        <f>#REF!</f>
        <v>#REF!</v>
      </c>
      <c r="L277" s="31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2"/>
    </row>
    <row r="278" spans="4:24" ht="12.75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1" t="e">
        <f>#REF!</f>
        <v>#REF!</v>
      </c>
      <c r="K278" s="32" t="e">
        <f>#REF!</f>
        <v>#REF!</v>
      </c>
      <c r="L278" s="31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2"/>
    </row>
    <row r="279" spans="4:24" ht="12.75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1" t="e">
        <f>#REF!</f>
        <v>#REF!</v>
      </c>
      <c r="K279" s="32" t="e">
        <f>#REF!</f>
        <v>#REF!</v>
      </c>
      <c r="L279" s="31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2"/>
    </row>
    <row r="280" spans="4:24" ht="12.75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1" t="e">
        <f>#REF!</f>
        <v>#REF!</v>
      </c>
      <c r="K280" s="32" t="e">
        <f>#REF!</f>
        <v>#REF!</v>
      </c>
      <c r="L280" s="31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2"/>
    </row>
    <row r="281" spans="4:24" ht="12.75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1" t="e">
        <f>#REF!</f>
        <v>#REF!</v>
      </c>
      <c r="K281" s="32" t="e">
        <f>#REF!</f>
        <v>#REF!</v>
      </c>
      <c r="L281" s="31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2"/>
    </row>
    <row r="282" spans="4:24" ht="12.75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1" t="e">
        <f>#REF!</f>
        <v>#REF!</v>
      </c>
      <c r="K282" s="32" t="e">
        <f>#REF!</f>
        <v>#REF!</v>
      </c>
      <c r="L282" s="31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2"/>
    </row>
    <row r="283" spans="4:24" ht="12.75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1" t="e">
        <f>#REF!</f>
        <v>#REF!</v>
      </c>
      <c r="K283" s="32" t="e">
        <f>#REF!</f>
        <v>#REF!</v>
      </c>
      <c r="L283" s="31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2"/>
    </row>
    <row r="284" spans="4:24" ht="12.75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1" t="e">
        <f>#REF!</f>
        <v>#REF!</v>
      </c>
      <c r="K284" s="32" t="e">
        <f>#REF!</f>
        <v>#REF!</v>
      </c>
      <c r="L284" s="31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2"/>
    </row>
    <row r="285" spans="4:24" ht="12.75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1" t="e">
        <f>#REF!</f>
        <v>#REF!</v>
      </c>
      <c r="K285" s="32" t="e">
        <f>#REF!</f>
        <v>#REF!</v>
      </c>
      <c r="L285" s="31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2"/>
    </row>
    <row r="286" spans="4:24" ht="12.75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1" t="e">
        <f>#REF!</f>
        <v>#REF!</v>
      </c>
      <c r="K286" s="32" t="e">
        <f>#REF!</f>
        <v>#REF!</v>
      </c>
      <c r="L286" s="31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2"/>
    </row>
    <row r="287" spans="4:24" ht="12.75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1" t="e">
        <f>#REF!</f>
        <v>#REF!</v>
      </c>
      <c r="K287" s="32" t="e">
        <f>#REF!</f>
        <v>#REF!</v>
      </c>
      <c r="L287" s="31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2"/>
    </row>
    <row r="288" spans="4:24" ht="12.75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1" t="e">
        <f>#REF!</f>
        <v>#REF!</v>
      </c>
      <c r="K288" s="32" t="e">
        <f>#REF!</f>
        <v>#REF!</v>
      </c>
      <c r="L288" s="31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2"/>
    </row>
    <row r="289" spans="4:24" ht="12.75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1" t="e">
        <f>#REF!</f>
        <v>#REF!</v>
      </c>
      <c r="K289" s="32" t="e">
        <f>#REF!</f>
        <v>#REF!</v>
      </c>
      <c r="L289" s="31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2"/>
    </row>
    <row r="290" spans="4:24" ht="12.75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1" t="e">
        <f>#REF!</f>
        <v>#REF!</v>
      </c>
      <c r="K290" s="32" t="e">
        <f>#REF!</f>
        <v>#REF!</v>
      </c>
      <c r="L290" s="31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2"/>
    </row>
    <row r="291" spans="4:24" ht="12.75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1" t="e">
        <f>#REF!</f>
        <v>#REF!</v>
      </c>
      <c r="K291" s="32" t="e">
        <f>#REF!</f>
        <v>#REF!</v>
      </c>
      <c r="L291" s="31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2"/>
    </row>
    <row r="292" spans="4:24" ht="12.75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1" t="e">
        <f>#REF!</f>
        <v>#REF!</v>
      </c>
      <c r="K292" s="32" t="e">
        <f>#REF!</f>
        <v>#REF!</v>
      </c>
      <c r="L292" s="31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2"/>
    </row>
    <row r="293" spans="4:24" ht="12.75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1" t="e">
        <f>#REF!</f>
        <v>#REF!</v>
      </c>
      <c r="K293" s="32" t="e">
        <f>#REF!</f>
        <v>#REF!</v>
      </c>
      <c r="L293" s="31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2"/>
    </row>
    <row r="294" spans="4:24" ht="12.75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1" t="e">
        <f>#REF!</f>
        <v>#REF!</v>
      </c>
      <c r="K294" s="32" t="e">
        <f>#REF!</f>
        <v>#REF!</v>
      </c>
      <c r="L294" s="31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2"/>
    </row>
    <row r="295" spans="4:24" ht="12.75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1" t="e">
        <f>#REF!</f>
        <v>#REF!</v>
      </c>
      <c r="K295" s="32" t="e">
        <f>#REF!</f>
        <v>#REF!</v>
      </c>
      <c r="L295" s="31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2"/>
    </row>
    <row r="296" spans="4:24" ht="12.75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1" t="e">
        <f>#REF!</f>
        <v>#REF!</v>
      </c>
      <c r="K296" s="32" t="e">
        <f>#REF!</f>
        <v>#REF!</v>
      </c>
      <c r="L296" s="31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2"/>
    </row>
    <row r="297" spans="4:24" ht="12.75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1" t="e">
        <f>#REF!</f>
        <v>#REF!</v>
      </c>
      <c r="K297" s="32" t="e">
        <f>#REF!</f>
        <v>#REF!</v>
      </c>
      <c r="L297" s="31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2"/>
    </row>
    <row r="298" spans="4:24" ht="12.75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1" t="e">
        <f>#REF!</f>
        <v>#REF!</v>
      </c>
      <c r="K298" s="32" t="e">
        <f>#REF!</f>
        <v>#REF!</v>
      </c>
      <c r="L298" s="31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2"/>
    </row>
    <row r="299" spans="4:24" ht="12.75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1" t="e">
        <f>#REF!</f>
        <v>#REF!</v>
      </c>
      <c r="K299" s="32" t="e">
        <f>#REF!</f>
        <v>#REF!</v>
      </c>
      <c r="L299" s="31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2"/>
    </row>
    <row r="300" spans="4:24" ht="12.75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1" t="e">
        <f>#REF!</f>
        <v>#REF!</v>
      </c>
      <c r="K300" s="32" t="e">
        <f>#REF!</f>
        <v>#REF!</v>
      </c>
      <c r="L300" s="31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2"/>
    </row>
    <row r="301" spans="4:24" ht="12.75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1" t="e">
        <f>#REF!</f>
        <v>#REF!</v>
      </c>
      <c r="K301" s="32" t="e">
        <f>#REF!</f>
        <v>#REF!</v>
      </c>
      <c r="L301" s="31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2"/>
    </row>
    <row r="302" spans="4:24" ht="12.75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1" t="e">
        <f>#REF!</f>
        <v>#REF!</v>
      </c>
      <c r="K302" s="32" t="e">
        <f>#REF!</f>
        <v>#REF!</v>
      </c>
      <c r="L302" s="31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2"/>
    </row>
    <row r="303" spans="4:24" ht="12.75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1" t="e">
        <f>#REF!</f>
        <v>#REF!</v>
      </c>
      <c r="K303" s="32" t="e">
        <f>#REF!</f>
        <v>#REF!</v>
      </c>
      <c r="L303" s="31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2"/>
    </row>
    <row r="304" spans="4:24" ht="12.75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1" t="e">
        <f>#REF!</f>
        <v>#REF!</v>
      </c>
      <c r="K304" s="32" t="e">
        <f>#REF!</f>
        <v>#REF!</v>
      </c>
      <c r="L304" s="31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2"/>
    </row>
    <row r="305" spans="4:24" ht="12.75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1" t="e">
        <f>#REF!</f>
        <v>#REF!</v>
      </c>
      <c r="K305" s="32" t="e">
        <f>#REF!</f>
        <v>#REF!</v>
      </c>
      <c r="L305" s="31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2"/>
    </row>
    <row r="306" spans="4:24" ht="12.75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1" t="e">
        <f>#REF!</f>
        <v>#REF!</v>
      </c>
      <c r="K306" s="32" t="e">
        <f>#REF!</f>
        <v>#REF!</v>
      </c>
      <c r="L306" s="31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2"/>
    </row>
    <row r="307" spans="4:24" ht="12.75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1" t="e">
        <f>#REF!</f>
        <v>#REF!</v>
      </c>
      <c r="K307" s="32" t="e">
        <f>#REF!</f>
        <v>#REF!</v>
      </c>
      <c r="L307" s="31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2"/>
    </row>
    <row r="308" spans="4:24" ht="12.75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1" t="e">
        <f>#REF!</f>
        <v>#REF!</v>
      </c>
      <c r="K308" s="32" t="e">
        <f>#REF!</f>
        <v>#REF!</v>
      </c>
      <c r="L308" s="31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2"/>
    </row>
    <row r="309" spans="4:24" ht="12.75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1" t="e">
        <f>#REF!</f>
        <v>#REF!</v>
      </c>
      <c r="K309" s="32" t="e">
        <f>#REF!</f>
        <v>#REF!</v>
      </c>
      <c r="L309" s="31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2"/>
    </row>
    <row r="310" spans="4:24" ht="12.75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1" t="e">
        <f>#REF!</f>
        <v>#REF!</v>
      </c>
      <c r="K310" s="32" t="e">
        <f>#REF!</f>
        <v>#REF!</v>
      </c>
      <c r="L310" s="31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2"/>
    </row>
    <row r="311" spans="4:24" ht="12.75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1" t="e">
        <f>#REF!</f>
        <v>#REF!</v>
      </c>
      <c r="K311" s="32" t="e">
        <f>#REF!</f>
        <v>#REF!</v>
      </c>
      <c r="L311" s="31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2"/>
    </row>
    <row r="312" spans="4:24" ht="12.75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1" t="e">
        <f>#REF!</f>
        <v>#REF!</v>
      </c>
      <c r="K312" s="32" t="e">
        <f>#REF!</f>
        <v>#REF!</v>
      </c>
      <c r="L312" s="31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2"/>
    </row>
    <row r="313" spans="4:24" ht="12.75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1" t="e">
        <f>#REF!</f>
        <v>#REF!</v>
      </c>
      <c r="K313" s="32" t="e">
        <f>#REF!</f>
        <v>#REF!</v>
      </c>
      <c r="L313" s="31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2"/>
    </row>
    <row r="314" spans="4:24" ht="12.75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1" t="e">
        <f>#REF!</f>
        <v>#REF!</v>
      </c>
      <c r="K314" s="32" t="e">
        <f>#REF!</f>
        <v>#REF!</v>
      </c>
      <c r="L314" s="31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2"/>
    </row>
    <row r="315" spans="4:24" ht="12.75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1" t="e">
        <f>#REF!</f>
        <v>#REF!</v>
      </c>
      <c r="K315" s="32" t="e">
        <f>#REF!</f>
        <v>#REF!</v>
      </c>
      <c r="L315" s="31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2"/>
    </row>
    <row r="316" spans="4:24" ht="12.75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1" t="e">
        <f>#REF!</f>
        <v>#REF!</v>
      </c>
      <c r="K316" s="32" t="e">
        <f>#REF!</f>
        <v>#REF!</v>
      </c>
      <c r="L316" s="31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2"/>
    </row>
    <row r="317" spans="4:24" ht="12.75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1" t="e">
        <f>#REF!</f>
        <v>#REF!</v>
      </c>
      <c r="K317" s="32" t="e">
        <f>#REF!</f>
        <v>#REF!</v>
      </c>
      <c r="L317" s="31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2"/>
    </row>
    <row r="318" spans="4:24" ht="12.75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1" t="e">
        <f>#REF!</f>
        <v>#REF!</v>
      </c>
      <c r="K318" s="32" t="e">
        <f>#REF!</f>
        <v>#REF!</v>
      </c>
      <c r="L318" s="31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2"/>
    </row>
    <row r="319" spans="4:24" ht="12.75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1" t="e">
        <f>#REF!</f>
        <v>#REF!</v>
      </c>
      <c r="K319" s="32" t="e">
        <f>#REF!</f>
        <v>#REF!</v>
      </c>
      <c r="L319" s="31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2"/>
    </row>
    <row r="320" spans="4:24" ht="12.75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1" t="e">
        <f>#REF!</f>
        <v>#REF!</v>
      </c>
      <c r="K320" s="32" t="e">
        <f>#REF!</f>
        <v>#REF!</v>
      </c>
      <c r="L320" s="31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2"/>
    </row>
    <row r="321" spans="4:24" ht="12.75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1" t="e">
        <f>#REF!</f>
        <v>#REF!</v>
      </c>
      <c r="K321" s="32" t="e">
        <f>#REF!</f>
        <v>#REF!</v>
      </c>
      <c r="L321" s="31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2"/>
    </row>
    <row r="322" spans="4:24" ht="12.75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1" t="e">
        <f>#REF!</f>
        <v>#REF!</v>
      </c>
      <c r="K322" s="32" t="e">
        <f>#REF!</f>
        <v>#REF!</v>
      </c>
      <c r="L322" s="31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2"/>
    </row>
    <row r="323" spans="4:24" ht="12.75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1" t="e">
        <f>#REF!</f>
        <v>#REF!</v>
      </c>
      <c r="K323" s="32" t="e">
        <f>#REF!</f>
        <v>#REF!</v>
      </c>
      <c r="L323" s="31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2"/>
    </row>
    <row r="324" spans="4:24" ht="12.75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1" t="e">
        <f>#REF!</f>
        <v>#REF!</v>
      </c>
      <c r="K324" s="32" t="e">
        <f>#REF!</f>
        <v>#REF!</v>
      </c>
      <c r="L324" s="31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2"/>
    </row>
    <row r="325" spans="4:24" ht="12.75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1" t="e">
        <f>#REF!</f>
        <v>#REF!</v>
      </c>
      <c r="K325" s="32" t="e">
        <f>#REF!</f>
        <v>#REF!</v>
      </c>
      <c r="L325" s="31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2"/>
    </row>
    <row r="326" spans="4:24" ht="12.75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1" t="e">
        <f>#REF!</f>
        <v>#REF!</v>
      </c>
      <c r="K326" s="32" t="e">
        <f>#REF!</f>
        <v>#REF!</v>
      </c>
      <c r="L326" s="31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2"/>
    </row>
    <row r="327" spans="4:24" ht="12.75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1" t="e">
        <f>#REF!</f>
        <v>#REF!</v>
      </c>
      <c r="K327" s="32" t="e">
        <f>#REF!</f>
        <v>#REF!</v>
      </c>
      <c r="L327" s="31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2"/>
    </row>
    <row r="328" spans="4:24" ht="12.75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1" t="e">
        <f>#REF!</f>
        <v>#REF!</v>
      </c>
      <c r="K328" s="32" t="e">
        <f>#REF!</f>
        <v>#REF!</v>
      </c>
      <c r="L328" s="31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2"/>
    </row>
    <row r="329" spans="4:24" ht="12.75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1" t="e">
        <f>#REF!</f>
        <v>#REF!</v>
      </c>
      <c r="K329" s="32" t="e">
        <f>#REF!</f>
        <v>#REF!</v>
      </c>
      <c r="L329" s="31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2"/>
    </row>
    <row r="330" spans="4:24" ht="12.75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1" t="e">
        <f>#REF!</f>
        <v>#REF!</v>
      </c>
      <c r="K330" s="32" t="e">
        <f>#REF!</f>
        <v>#REF!</v>
      </c>
      <c r="L330" s="31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2"/>
    </row>
    <row r="331" spans="4:24" ht="12.75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1" t="e">
        <f>#REF!</f>
        <v>#REF!</v>
      </c>
      <c r="K331" s="32" t="e">
        <f>#REF!</f>
        <v>#REF!</v>
      </c>
      <c r="L331" s="31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2"/>
    </row>
    <row r="332" spans="4:24" ht="12.75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1" t="e">
        <f>#REF!</f>
        <v>#REF!</v>
      </c>
      <c r="K332" s="32" t="e">
        <f>#REF!</f>
        <v>#REF!</v>
      </c>
      <c r="L332" s="31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2"/>
    </row>
    <row r="333" spans="4:24" ht="12.75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1" t="e">
        <f>#REF!</f>
        <v>#REF!</v>
      </c>
      <c r="K333" s="32" t="e">
        <f>#REF!</f>
        <v>#REF!</v>
      </c>
      <c r="L333" s="31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2"/>
    </row>
    <row r="334" spans="4:24" ht="12.75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1" t="e">
        <f>#REF!</f>
        <v>#REF!</v>
      </c>
      <c r="K334" s="32" t="e">
        <f>#REF!</f>
        <v>#REF!</v>
      </c>
      <c r="L334" s="31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2"/>
    </row>
    <row r="335" spans="4:24" ht="12.75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1" t="e">
        <f>#REF!</f>
        <v>#REF!</v>
      </c>
      <c r="K335" s="32" t="e">
        <f>#REF!</f>
        <v>#REF!</v>
      </c>
      <c r="L335" s="31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2"/>
    </row>
    <row r="336" spans="4:24" ht="12.75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1" t="e">
        <f>#REF!</f>
        <v>#REF!</v>
      </c>
      <c r="K336" s="32" t="e">
        <f>#REF!</f>
        <v>#REF!</v>
      </c>
      <c r="L336" s="31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2"/>
    </row>
    <row r="337" spans="4:24" ht="12.75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1" t="e">
        <f>#REF!</f>
        <v>#REF!</v>
      </c>
      <c r="K337" s="32" t="e">
        <f>#REF!</f>
        <v>#REF!</v>
      </c>
      <c r="L337" s="31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2"/>
    </row>
    <row r="338" spans="4:24" ht="12.75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1" t="e">
        <f>#REF!</f>
        <v>#REF!</v>
      </c>
      <c r="K338" s="32" t="e">
        <f>#REF!</f>
        <v>#REF!</v>
      </c>
      <c r="L338" s="31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2"/>
    </row>
    <row r="339" spans="4:24" ht="12.75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1" t="e">
        <f>#REF!</f>
        <v>#REF!</v>
      </c>
      <c r="K339" s="32" t="e">
        <f>#REF!</f>
        <v>#REF!</v>
      </c>
      <c r="L339" s="31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2"/>
    </row>
    <row r="340" spans="4:24" ht="12.75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1" t="e">
        <f>#REF!</f>
        <v>#REF!</v>
      </c>
      <c r="K340" s="32" t="e">
        <f>#REF!</f>
        <v>#REF!</v>
      </c>
      <c r="L340" s="31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2"/>
    </row>
    <row r="341" spans="4:24" ht="12.75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1" t="e">
        <f>#REF!</f>
        <v>#REF!</v>
      </c>
      <c r="K341" s="32" t="e">
        <f>#REF!</f>
        <v>#REF!</v>
      </c>
      <c r="L341" s="31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2"/>
    </row>
    <row r="342" spans="4:24" ht="12.75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1" t="e">
        <f>#REF!</f>
        <v>#REF!</v>
      </c>
      <c r="K342" s="32" t="e">
        <f>#REF!</f>
        <v>#REF!</v>
      </c>
      <c r="L342" s="31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2"/>
    </row>
    <row r="343" spans="4:24" ht="12.75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1" t="e">
        <f>#REF!</f>
        <v>#REF!</v>
      </c>
      <c r="K343" s="32" t="e">
        <f>#REF!</f>
        <v>#REF!</v>
      </c>
      <c r="L343" s="31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2"/>
    </row>
    <row r="344" spans="4:24" ht="12.75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1" t="e">
        <f>#REF!</f>
        <v>#REF!</v>
      </c>
      <c r="K344" s="32" t="e">
        <f>#REF!</f>
        <v>#REF!</v>
      </c>
      <c r="L344" s="31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2"/>
    </row>
    <row r="345" spans="4:24" ht="12.75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1" t="e">
        <f>#REF!</f>
        <v>#REF!</v>
      </c>
      <c r="K345" s="32" t="e">
        <f>#REF!</f>
        <v>#REF!</v>
      </c>
      <c r="L345" s="31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2"/>
    </row>
    <row r="346" spans="4:24" ht="12.75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1" t="e">
        <f>#REF!</f>
        <v>#REF!</v>
      </c>
      <c r="K346" s="32" t="e">
        <f>#REF!</f>
        <v>#REF!</v>
      </c>
      <c r="L346" s="31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2"/>
    </row>
    <row r="347" spans="4:24" ht="12.75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1" t="e">
        <f>#REF!</f>
        <v>#REF!</v>
      </c>
      <c r="K347" s="32" t="e">
        <f>#REF!</f>
        <v>#REF!</v>
      </c>
      <c r="L347" s="31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2"/>
    </row>
    <row r="348" spans="4:24" ht="12.75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1" t="e">
        <f>#REF!</f>
        <v>#REF!</v>
      </c>
      <c r="K348" s="32" t="e">
        <f>#REF!</f>
        <v>#REF!</v>
      </c>
      <c r="L348" s="31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2"/>
    </row>
    <row r="349" spans="4:24" ht="12.75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1" t="e">
        <f>#REF!</f>
        <v>#REF!</v>
      </c>
      <c r="K349" s="32" t="e">
        <f>#REF!</f>
        <v>#REF!</v>
      </c>
      <c r="L349" s="31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2"/>
    </row>
    <row r="350" spans="4:24" ht="12.75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1" t="e">
        <f>#REF!</f>
        <v>#REF!</v>
      </c>
      <c r="K350" s="32" t="e">
        <f>#REF!</f>
        <v>#REF!</v>
      </c>
      <c r="L350" s="31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2"/>
    </row>
    <row r="351" spans="4:24" ht="12.75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1" t="e">
        <f>#REF!</f>
        <v>#REF!</v>
      </c>
      <c r="K351" s="32" t="e">
        <f>#REF!</f>
        <v>#REF!</v>
      </c>
      <c r="L351" s="31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2"/>
    </row>
    <row r="352" spans="4:24" ht="12.75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1" t="e">
        <f>#REF!</f>
        <v>#REF!</v>
      </c>
      <c r="K352" s="32" t="e">
        <f>#REF!</f>
        <v>#REF!</v>
      </c>
      <c r="L352" s="31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2"/>
    </row>
    <row r="353" spans="4:24" ht="12.75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1" t="e">
        <f>#REF!</f>
        <v>#REF!</v>
      </c>
      <c r="K353" s="32" t="e">
        <f>#REF!</f>
        <v>#REF!</v>
      </c>
      <c r="L353" s="31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2"/>
    </row>
    <row r="354" spans="4:24" ht="12.75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1" t="e">
        <f>#REF!</f>
        <v>#REF!</v>
      </c>
      <c r="K354" s="32" t="e">
        <f>#REF!</f>
        <v>#REF!</v>
      </c>
      <c r="L354" s="31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2"/>
    </row>
    <row r="355" spans="4:24" ht="12.75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1" t="e">
        <f>#REF!</f>
        <v>#REF!</v>
      </c>
      <c r="K355" s="32" t="e">
        <f>#REF!</f>
        <v>#REF!</v>
      </c>
      <c r="L355" s="31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2"/>
    </row>
    <row r="356" spans="4:24" ht="12.75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1" t="e">
        <f>#REF!</f>
        <v>#REF!</v>
      </c>
      <c r="K356" s="32" t="e">
        <f>#REF!</f>
        <v>#REF!</v>
      </c>
      <c r="L356" s="31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2"/>
    </row>
    <row r="357" spans="4:24" ht="12.75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1" t="e">
        <f>#REF!</f>
        <v>#REF!</v>
      </c>
      <c r="K357" s="32" t="e">
        <f>#REF!</f>
        <v>#REF!</v>
      </c>
      <c r="L357" s="31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2"/>
    </row>
    <row r="358" spans="4:24" ht="12.75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1" t="e">
        <f>#REF!</f>
        <v>#REF!</v>
      </c>
      <c r="K358" s="32" t="e">
        <f>#REF!</f>
        <v>#REF!</v>
      </c>
      <c r="L358" s="31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2"/>
    </row>
    <row r="359" spans="4:24" ht="12.75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1" t="e">
        <f>#REF!</f>
        <v>#REF!</v>
      </c>
      <c r="K359" s="32" t="e">
        <f>#REF!</f>
        <v>#REF!</v>
      </c>
      <c r="L359" s="31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2"/>
    </row>
    <row r="360" spans="4:24" ht="12.75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1" t="e">
        <f>#REF!</f>
        <v>#REF!</v>
      </c>
      <c r="K360" s="32" t="e">
        <f>#REF!</f>
        <v>#REF!</v>
      </c>
      <c r="L360" s="31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2"/>
    </row>
    <row r="361" spans="4:24" ht="12.75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1" t="e">
        <f>#REF!</f>
        <v>#REF!</v>
      </c>
      <c r="K361" s="32" t="e">
        <f>#REF!</f>
        <v>#REF!</v>
      </c>
      <c r="L361" s="31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2"/>
    </row>
    <row r="362" spans="4:24" ht="12.75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1" t="e">
        <f>#REF!</f>
        <v>#REF!</v>
      </c>
      <c r="K362" s="32" t="e">
        <f>#REF!</f>
        <v>#REF!</v>
      </c>
      <c r="L362" s="31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2"/>
    </row>
    <row r="363" spans="4:24" ht="12.75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1" t="e">
        <f>#REF!</f>
        <v>#REF!</v>
      </c>
      <c r="K363" s="32" t="e">
        <f>#REF!</f>
        <v>#REF!</v>
      </c>
      <c r="L363" s="31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2"/>
    </row>
    <row r="364" spans="4:24" ht="12.75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1" t="e">
        <f>#REF!</f>
        <v>#REF!</v>
      </c>
      <c r="K364" s="32" t="e">
        <f>#REF!</f>
        <v>#REF!</v>
      </c>
      <c r="L364" s="31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2"/>
    </row>
    <row r="365" spans="4:24" ht="12.75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1" t="e">
        <f>#REF!</f>
        <v>#REF!</v>
      </c>
      <c r="K365" s="32" t="e">
        <f>#REF!</f>
        <v>#REF!</v>
      </c>
      <c r="L365" s="31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2"/>
    </row>
    <row r="366" spans="4:24" ht="12.75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1" t="e">
        <f>#REF!</f>
        <v>#REF!</v>
      </c>
      <c r="K366" s="32" t="e">
        <f>#REF!</f>
        <v>#REF!</v>
      </c>
      <c r="L366" s="31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2"/>
    </row>
    <row r="367" spans="4:24" ht="12.75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1" t="e">
        <f>#REF!</f>
        <v>#REF!</v>
      </c>
      <c r="K367" s="32" t="e">
        <f>#REF!</f>
        <v>#REF!</v>
      </c>
      <c r="L367" s="31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2"/>
    </row>
    <row r="368" spans="4:24" ht="12.75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1" t="e">
        <f>#REF!</f>
        <v>#REF!</v>
      </c>
      <c r="K368" s="32" t="e">
        <f>#REF!</f>
        <v>#REF!</v>
      </c>
      <c r="L368" s="31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2"/>
    </row>
    <row r="369" spans="4:24" ht="12.75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1" t="e">
        <f>#REF!</f>
        <v>#REF!</v>
      </c>
      <c r="K369" s="32" t="e">
        <f>#REF!</f>
        <v>#REF!</v>
      </c>
      <c r="L369" s="31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2"/>
    </row>
    <row r="370" spans="4:24" ht="12.75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1" t="e">
        <f>#REF!</f>
        <v>#REF!</v>
      </c>
      <c r="K370" s="32" t="e">
        <f>#REF!</f>
        <v>#REF!</v>
      </c>
      <c r="L370" s="31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2"/>
    </row>
    <row r="371" spans="4:24" ht="12.75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1" t="e">
        <f>#REF!</f>
        <v>#REF!</v>
      </c>
      <c r="K371" s="32" t="e">
        <f>#REF!</f>
        <v>#REF!</v>
      </c>
      <c r="L371" s="31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2"/>
    </row>
    <row r="372" spans="4:24" ht="12.75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1" t="e">
        <f>#REF!</f>
        <v>#REF!</v>
      </c>
      <c r="K372" s="32" t="e">
        <f>#REF!</f>
        <v>#REF!</v>
      </c>
      <c r="L372" s="31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2"/>
    </row>
    <row r="373" spans="4:24" ht="12.75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1" t="e">
        <f>#REF!</f>
        <v>#REF!</v>
      </c>
      <c r="K373" s="32" t="e">
        <f>#REF!</f>
        <v>#REF!</v>
      </c>
      <c r="L373" s="31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2"/>
    </row>
    <row r="374" spans="4:24" ht="12.75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1" t="e">
        <f>#REF!</f>
        <v>#REF!</v>
      </c>
      <c r="K374" s="32" t="e">
        <f>#REF!</f>
        <v>#REF!</v>
      </c>
      <c r="L374" s="31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2"/>
    </row>
    <row r="375" spans="4:24" ht="12.75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1" t="e">
        <f>#REF!</f>
        <v>#REF!</v>
      </c>
      <c r="K375" s="32" t="e">
        <f>#REF!</f>
        <v>#REF!</v>
      </c>
      <c r="L375" s="31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2"/>
    </row>
    <row r="376" spans="4:24" ht="12.75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1" t="e">
        <f>#REF!</f>
        <v>#REF!</v>
      </c>
      <c r="K376" s="32" t="e">
        <f>#REF!</f>
        <v>#REF!</v>
      </c>
      <c r="L376" s="31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2"/>
    </row>
    <row r="377" spans="4:24" ht="12.75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1" t="e">
        <f>#REF!</f>
        <v>#REF!</v>
      </c>
      <c r="K377" s="32" t="e">
        <f>#REF!</f>
        <v>#REF!</v>
      </c>
      <c r="L377" s="31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2"/>
    </row>
    <row r="378" spans="4:24" ht="12.75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1" t="e">
        <f>#REF!</f>
        <v>#REF!</v>
      </c>
      <c r="K378" s="32" t="e">
        <f>#REF!</f>
        <v>#REF!</v>
      </c>
      <c r="L378" s="31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2"/>
    </row>
    <row r="379" spans="4:24" ht="12.75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1" t="e">
        <f>#REF!</f>
        <v>#REF!</v>
      </c>
      <c r="K379" s="32" t="e">
        <f>#REF!</f>
        <v>#REF!</v>
      </c>
      <c r="L379" s="31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2"/>
    </row>
    <row r="380" spans="4:24" ht="12.75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1" t="e">
        <f>#REF!</f>
        <v>#REF!</v>
      </c>
      <c r="K380" s="32" t="e">
        <f>#REF!</f>
        <v>#REF!</v>
      </c>
      <c r="L380" s="31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2"/>
    </row>
    <row r="381" spans="4:24" ht="12.75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1" t="e">
        <f>#REF!</f>
        <v>#REF!</v>
      </c>
      <c r="K381" s="32" t="e">
        <f>#REF!</f>
        <v>#REF!</v>
      </c>
      <c r="L381" s="31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2"/>
    </row>
    <row r="382" spans="4:24" ht="12.75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1" t="e">
        <f>#REF!</f>
        <v>#REF!</v>
      </c>
      <c r="K382" s="32" t="e">
        <f>#REF!</f>
        <v>#REF!</v>
      </c>
      <c r="L382" s="31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2"/>
    </row>
    <row r="383" spans="4:24" ht="12.75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1" t="e">
        <f>#REF!</f>
        <v>#REF!</v>
      </c>
      <c r="K383" s="32" t="e">
        <f>#REF!</f>
        <v>#REF!</v>
      </c>
      <c r="L383" s="31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2"/>
    </row>
    <row r="384" spans="4:24" ht="12.75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1" t="e">
        <f>#REF!</f>
        <v>#REF!</v>
      </c>
      <c r="K384" s="32" t="e">
        <f>#REF!</f>
        <v>#REF!</v>
      </c>
      <c r="L384" s="31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2"/>
    </row>
    <row r="385" spans="4:24" ht="12.75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1" t="e">
        <f>#REF!</f>
        <v>#REF!</v>
      </c>
      <c r="K385" s="32" t="e">
        <f>#REF!</f>
        <v>#REF!</v>
      </c>
      <c r="L385" s="31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2"/>
    </row>
    <row r="386" spans="4:11" ht="12.75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1" t="e">
        <f>#REF!</f>
        <v>#REF!</v>
      </c>
      <c r="K386" s="32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A38" sqref="A38:D38"/>
    </sheetView>
  </sheetViews>
  <sheetFormatPr defaultColWidth="9.140625" defaultRowHeight="12.75"/>
  <cols>
    <col min="1" max="1" width="9.140625" style="69" customWidth="1"/>
    <col min="2" max="2" width="17.57421875" style="69" customWidth="1"/>
    <col min="3" max="3" width="9.140625" style="69" customWidth="1"/>
    <col min="4" max="4" width="16.140625" style="69" customWidth="1"/>
    <col min="5" max="5" width="15.7109375" style="69" customWidth="1"/>
    <col min="6" max="6" width="9.140625" style="69" customWidth="1"/>
    <col min="7" max="7" width="11.7109375" style="69" customWidth="1"/>
    <col min="8" max="8" width="18.28125" style="69" customWidth="1"/>
    <col min="9" max="9" width="14.421875" style="69" customWidth="1"/>
    <col min="10" max="16384" width="9.140625" style="69" customWidth="1"/>
  </cols>
  <sheetData>
    <row r="1" spans="1:12" ht="15.75">
      <c r="A1" s="179" t="s">
        <v>262</v>
      </c>
      <c r="B1" s="179"/>
      <c r="C1" s="179"/>
      <c r="D1" s="68"/>
      <c r="E1" s="68"/>
      <c r="F1" s="68"/>
      <c r="G1" s="68"/>
      <c r="H1" s="68"/>
      <c r="I1" s="68"/>
      <c r="J1" s="68"/>
      <c r="K1" s="68"/>
      <c r="L1" s="68"/>
    </row>
    <row r="2" spans="1:12" ht="12.75">
      <c r="A2" s="180" t="s">
        <v>263</v>
      </c>
      <c r="B2" s="180"/>
      <c r="C2" s="180"/>
      <c r="D2" s="181"/>
      <c r="E2" s="70">
        <v>40909</v>
      </c>
      <c r="F2" s="71"/>
      <c r="G2" s="72" t="s">
        <v>264</v>
      </c>
      <c r="H2" s="70">
        <v>40999</v>
      </c>
      <c r="I2" s="73"/>
      <c r="J2" s="68"/>
      <c r="K2" s="68"/>
      <c r="L2" s="68"/>
    </row>
    <row r="3" spans="1:12" ht="12.75">
      <c r="A3" s="74"/>
      <c r="B3" s="74"/>
      <c r="C3" s="74"/>
      <c r="D3" s="74"/>
      <c r="E3" s="75"/>
      <c r="F3" s="75"/>
      <c r="G3" s="74"/>
      <c r="H3" s="74"/>
      <c r="I3" s="76"/>
      <c r="J3" s="68"/>
      <c r="K3" s="68"/>
      <c r="L3" s="68"/>
    </row>
    <row r="4" spans="1:12" ht="15">
      <c r="A4" s="182" t="s">
        <v>466</v>
      </c>
      <c r="B4" s="182"/>
      <c r="C4" s="182"/>
      <c r="D4" s="182"/>
      <c r="E4" s="182"/>
      <c r="F4" s="182"/>
      <c r="G4" s="182"/>
      <c r="H4" s="182"/>
      <c r="I4" s="182"/>
      <c r="J4" s="68"/>
      <c r="K4" s="68"/>
      <c r="L4" s="68"/>
    </row>
    <row r="5" spans="1:12" ht="12.75">
      <c r="A5" s="77"/>
      <c r="B5" s="77"/>
      <c r="C5" s="77"/>
      <c r="D5" s="78"/>
      <c r="E5" s="79"/>
      <c r="F5" s="80"/>
      <c r="G5" s="81"/>
      <c r="H5" s="82"/>
      <c r="I5" s="83"/>
      <c r="J5" s="68"/>
      <c r="K5" s="68"/>
      <c r="L5" s="68"/>
    </row>
    <row r="6" spans="1:12" ht="12.75">
      <c r="A6" s="169" t="s">
        <v>265</v>
      </c>
      <c r="B6" s="170"/>
      <c r="C6" s="177" t="s">
        <v>449</v>
      </c>
      <c r="D6" s="178"/>
      <c r="E6" s="183"/>
      <c r="F6" s="183"/>
      <c r="G6" s="183"/>
      <c r="H6" s="183"/>
      <c r="I6" s="85"/>
      <c r="J6" s="68"/>
      <c r="K6" s="68"/>
      <c r="L6" s="68"/>
    </row>
    <row r="7" spans="1:12" ht="12.75">
      <c r="A7" s="86"/>
      <c r="B7" s="86"/>
      <c r="C7" s="77"/>
      <c r="D7" s="77"/>
      <c r="E7" s="183"/>
      <c r="F7" s="183"/>
      <c r="G7" s="183"/>
      <c r="H7" s="183"/>
      <c r="I7" s="85"/>
      <c r="J7" s="68"/>
      <c r="K7" s="68"/>
      <c r="L7" s="68"/>
    </row>
    <row r="8" spans="1:12" ht="27" customHeight="1">
      <c r="A8" s="184" t="s">
        <v>266</v>
      </c>
      <c r="B8" s="185"/>
      <c r="C8" s="177" t="s">
        <v>450</v>
      </c>
      <c r="D8" s="178"/>
      <c r="E8" s="183"/>
      <c r="F8" s="183"/>
      <c r="G8" s="183"/>
      <c r="H8" s="183"/>
      <c r="I8" s="78"/>
      <c r="J8" s="68"/>
      <c r="K8" s="68"/>
      <c r="L8" s="68"/>
    </row>
    <row r="9" spans="1:12" ht="12.75">
      <c r="A9" s="87"/>
      <c r="B9" s="87"/>
      <c r="C9" s="88"/>
      <c r="D9" s="77"/>
      <c r="E9" s="77"/>
      <c r="F9" s="77"/>
      <c r="G9" s="77"/>
      <c r="H9" s="77"/>
      <c r="I9" s="77"/>
      <c r="J9" s="68"/>
      <c r="K9" s="68"/>
      <c r="L9" s="68"/>
    </row>
    <row r="10" spans="1:12" ht="12.75" customHeight="1">
      <c r="A10" s="176" t="s">
        <v>267</v>
      </c>
      <c r="B10" s="176"/>
      <c r="C10" s="177" t="s">
        <v>451</v>
      </c>
      <c r="D10" s="178"/>
      <c r="E10" s="77"/>
      <c r="F10" s="77"/>
      <c r="G10" s="77"/>
      <c r="H10" s="77"/>
      <c r="I10" s="77"/>
      <c r="J10" s="68"/>
      <c r="K10" s="68"/>
      <c r="L10" s="68"/>
    </row>
    <row r="11" spans="1:12" ht="12.75">
      <c r="A11" s="176"/>
      <c r="B11" s="176"/>
      <c r="C11" s="77"/>
      <c r="D11" s="77"/>
      <c r="E11" s="77"/>
      <c r="F11" s="77"/>
      <c r="G11" s="77"/>
      <c r="H11" s="77"/>
      <c r="I11" s="77"/>
      <c r="J11" s="68"/>
      <c r="K11" s="68"/>
      <c r="L11" s="68"/>
    </row>
    <row r="12" spans="1:12" ht="12.75">
      <c r="A12" s="169" t="s">
        <v>268</v>
      </c>
      <c r="B12" s="170"/>
      <c r="C12" s="173" t="s">
        <v>452</v>
      </c>
      <c r="D12" s="174"/>
      <c r="E12" s="174"/>
      <c r="F12" s="174"/>
      <c r="G12" s="174"/>
      <c r="H12" s="174"/>
      <c r="I12" s="175"/>
      <c r="J12" s="68"/>
      <c r="K12" s="68"/>
      <c r="L12" s="68"/>
    </row>
    <row r="13" spans="1:12" ht="12.75">
      <c r="A13" s="86"/>
      <c r="B13" s="86"/>
      <c r="C13" s="89"/>
      <c r="D13" s="77"/>
      <c r="E13" s="77"/>
      <c r="F13" s="77"/>
      <c r="G13" s="77"/>
      <c r="H13" s="77"/>
      <c r="I13" s="77"/>
      <c r="J13" s="68"/>
      <c r="K13" s="68"/>
      <c r="L13" s="68"/>
    </row>
    <row r="14" spans="1:12" ht="12.75">
      <c r="A14" s="169" t="s">
        <v>269</v>
      </c>
      <c r="B14" s="170"/>
      <c r="C14" s="171">
        <v>33000</v>
      </c>
      <c r="D14" s="172"/>
      <c r="E14" s="77"/>
      <c r="F14" s="173" t="s">
        <v>453</v>
      </c>
      <c r="G14" s="174"/>
      <c r="H14" s="174"/>
      <c r="I14" s="175"/>
      <c r="J14" s="68"/>
      <c r="K14" s="68"/>
      <c r="L14" s="68"/>
    </row>
    <row r="15" spans="1:12" ht="12.75">
      <c r="A15" s="86"/>
      <c r="B15" s="86"/>
      <c r="C15" s="77"/>
      <c r="D15" s="77"/>
      <c r="E15" s="77"/>
      <c r="F15" s="77"/>
      <c r="G15" s="77"/>
      <c r="H15" s="77"/>
      <c r="I15" s="77"/>
      <c r="J15" s="68"/>
      <c r="K15" s="68"/>
      <c r="L15" s="68"/>
    </row>
    <row r="16" spans="1:12" ht="12.75">
      <c r="A16" s="169" t="s">
        <v>270</v>
      </c>
      <c r="B16" s="170"/>
      <c r="C16" s="173" t="s">
        <v>454</v>
      </c>
      <c r="D16" s="174"/>
      <c r="E16" s="174"/>
      <c r="F16" s="174"/>
      <c r="G16" s="174"/>
      <c r="H16" s="174"/>
      <c r="I16" s="175"/>
      <c r="J16" s="68"/>
      <c r="K16" s="68"/>
      <c r="L16" s="68"/>
    </row>
    <row r="17" spans="1:12" ht="12.75">
      <c r="A17" s="86"/>
      <c r="B17" s="86"/>
      <c r="C17" s="77"/>
      <c r="D17" s="77"/>
      <c r="E17" s="77"/>
      <c r="F17" s="77"/>
      <c r="G17" s="77"/>
      <c r="H17" s="77"/>
      <c r="I17" s="77"/>
      <c r="J17" s="68"/>
      <c r="K17" s="68"/>
      <c r="L17" s="68"/>
    </row>
    <row r="18" spans="1:12" ht="12.75">
      <c r="A18" s="169" t="s">
        <v>271</v>
      </c>
      <c r="B18" s="170"/>
      <c r="C18" s="186" t="s">
        <v>455</v>
      </c>
      <c r="D18" s="187"/>
      <c r="E18" s="187"/>
      <c r="F18" s="187"/>
      <c r="G18" s="187"/>
      <c r="H18" s="187"/>
      <c r="I18" s="167"/>
      <c r="J18" s="68"/>
      <c r="K18" s="68"/>
      <c r="L18" s="68"/>
    </row>
    <row r="19" spans="1:12" ht="12.75">
      <c r="A19" s="86"/>
      <c r="B19" s="86"/>
      <c r="C19" s="89"/>
      <c r="D19" s="77"/>
      <c r="E19" s="77"/>
      <c r="F19" s="77"/>
      <c r="G19" s="77"/>
      <c r="H19" s="77"/>
      <c r="I19" s="77"/>
      <c r="J19" s="68"/>
      <c r="K19" s="68"/>
      <c r="L19" s="68"/>
    </row>
    <row r="20" spans="1:12" ht="12.75">
      <c r="A20" s="169" t="s">
        <v>465</v>
      </c>
      <c r="B20" s="170"/>
      <c r="C20" s="186" t="s">
        <v>456</v>
      </c>
      <c r="D20" s="187"/>
      <c r="E20" s="187"/>
      <c r="F20" s="187"/>
      <c r="G20" s="187"/>
      <c r="H20" s="187"/>
      <c r="I20" s="167"/>
      <c r="J20" s="68"/>
      <c r="K20" s="68"/>
      <c r="L20" s="68"/>
    </row>
    <row r="21" spans="1:12" ht="12.75">
      <c r="A21" s="86"/>
      <c r="B21" s="86"/>
      <c r="C21" s="89"/>
      <c r="D21" s="77"/>
      <c r="E21" s="77"/>
      <c r="F21" s="77"/>
      <c r="G21" s="77"/>
      <c r="H21" s="77"/>
      <c r="I21" s="77"/>
      <c r="J21" s="68"/>
      <c r="K21" s="68"/>
      <c r="L21" s="68"/>
    </row>
    <row r="22" spans="1:12" ht="12.75">
      <c r="A22" s="168" t="s">
        <v>272</v>
      </c>
      <c r="B22" s="164"/>
      <c r="C22" s="90">
        <v>491</v>
      </c>
      <c r="D22" s="173" t="s">
        <v>453</v>
      </c>
      <c r="E22" s="165"/>
      <c r="F22" s="166"/>
      <c r="G22" s="163"/>
      <c r="H22" s="160"/>
      <c r="I22" s="92"/>
      <c r="J22" s="68"/>
      <c r="K22" s="68"/>
      <c r="L22" s="68"/>
    </row>
    <row r="23" spans="1:12" ht="12.75">
      <c r="A23" s="86"/>
      <c r="B23" s="86"/>
      <c r="C23" s="77"/>
      <c r="D23" s="77"/>
      <c r="E23" s="77"/>
      <c r="F23" s="77"/>
      <c r="G23" s="77"/>
      <c r="H23" s="77"/>
      <c r="I23" s="78"/>
      <c r="J23" s="68"/>
      <c r="K23" s="68"/>
      <c r="L23" s="68"/>
    </row>
    <row r="24" spans="1:12" ht="12.75">
      <c r="A24" s="169" t="s">
        <v>273</v>
      </c>
      <c r="B24" s="170"/>
      <c r="C24" s="90">
        <v>10</v>
      </c>
      <c r="D24" s="173" t="s">
        <v>457</v>
      </c>
      <c r="E24" s="165"/>
      <c r="F24" s="165"/>
      <c r="G24" s="166"/>
      <c r="H24" s="84" t="s">
        <v>274</v>
      </c>
      <c r="I24" s="93">
        <v>239</v>
      </c>
      <c r="J24" s="68"/>
      <c r="K24" s="68"/>
      <c r="L24" s="68"/>
    </row>
    <row r="25" spans="1:12" ht="12.75">
      <c r="A25" s="86"/>
      <c r="B25" s="86"/>
      <c r="C25" s="77"/>
      <c r="D25" s="77"/>
      <c r="E25" s="77"/>
      <c r="F25" s="77"/>
      <c r="G25" s="86"/>
      <c r="H25" s="86" t="s">
        <v>275</v>
      </c>
      <c r="I25" s="94"/>
      <c r="J25" s="68"/>
      <c r="K25" s="68"/>
      <c r="L25" s="68"/>
    </row>
    <row r="26" spans="1:12" ht="12.75">
      <c r="A26" s="169" t="s">
        <v>276</v>
      </c>
      <c r="B26" s="170"/>
      <c r="C26" s="95" t="s">
        <v>458</v>
      </c>
      <c r="D26" s="96"/>
      <c r="E26" s="68"/>
      <c r="F26" s="78"/>
      <c r="G26" s="169" t="s">
        <v>277</v>
      </c>
      <c r="H26" s="170"/>
      <c r="I26" s="97" t="s">
        <v>459</v>
      </c>
      <c r="J26" s="68"/>
      <c r="K26" s="68"/>
      <c r="L26" s="68"/>
    </row>
    <row r="27" spans="1:12" ht="12.75">
      <c r="A27" s="86"/>
      <c r="B27" s="86"/>
      <c r="C27" s="77"/>
      <c r="D27" s="78"/>
      <c r="E27" s="78"/>
      <c r="F27" s="78"/>
      <c r="G27" s="78"/>
      <c r="H27" s="77"/>
      <c r="I27" s="98"/>
      <c r="J27" s="68"/>
      <c r="K27" s="68"/>
      <c r="L27" s="68"/>
    </row>
    <row r="28" spans="1:12" ht="12.75">
      <c r="A28" s="168" t="s">
        <v>278</v>
      </c>
      <c r="B28" s="161"/>
      <c r="C28" s="162"/>
      <c r="D28" s="162"/>
      <c r="E28" s="156"/>
      <c r="F28" s="157"/>
      <c r="G28" s="157"/>
      <c r="H28" s="158" t="s">
        <v>279</v>
      </c>
      <c r="I28" s="158"/>
      <c r="J28" s="68"/>
      <c r="K28" s="68"/>
      <c r="L28" s="68"/>
    </row>
    <row r="29" spans="1:12" ht="12.75">
      <c r="A29" s="68"/>
      <c r="B29" s="68"/>
      <c r="C29" s="68"/>
      <c r="D29" s="83"/>
      <c r="E29" s="77"/>
      <c r="F29" s="77"/>
      <c r="G29" s="77"/>
      <c r="H29" s="99"/>
      <c r="I29" s="98"/>
      <c r="J29" s="68"/>
      <c r="K29" s="68"/>
      <c r="L29" s="68"/>
    </row>
    <row r="30" spans="1:12" ht="12.75">
      <c r="A30" s="159"/>
      <c r="B30" s="155"/>
      <c r="C30" s="155"/>
      <c r="D30" s="188"/>
      <c r="E30" s="159"/>
      <c r="F30" s="155"/>
      <c r="G30" s="155"/>
      <c r="H30" s="177"/>
      <c r="I30" s="178"/>
      <c r="J30" s="68"/>
      <c r="K30" s="68"/>
      <c r="L30" s="68"/>
    </row>
    <row r="31" spans="1:12" ht="12.75">
      <c r="A31" s="91"/>
      <c r="B31" s="91"/>
      <c r="C31" s="89"/>
      <c r="D31" s="189"/>
      <c r="E31" s="189"/>
      <c r="F31" s="189"/>
      <c r="G31" s="190"/>
      <c r="H31" s="77"/>
      <c r="I31" s="102"/>
      <c r="J31" s="68"/>
      <c r="K31" s="68"/>
      <c r="L31" s="68"/>
    </row>
    <row r="32" spans="1:12" ht="12.75">
      <c r="A32" s="159"/>
      <c r="B32" s="155"/>
      <c r="C32" s="155"/>
      <c r="D32" s="188"/>
      <c r="E32" s="159"/>
      <c r="F32" s="155"/>
      <c r="G32" s="155"/>
      <c r="H32" s="177"/>
      <c r="I32" s="178"/>
      <c r="J32" s="68"/>
      <c r="K32" s="68"/>
      <c r="L32" s="68"/>
    </row>
    <row r="33" spans="1:12" ht="12.75">
      <c r="A33" s="91"/>
      <c r="B33" s="91"/>
      <c r="C33" s="89"/>
      <c r="D33" s="100"/>
      <c r="E33" s="100"/>
      <c r="F33" s="100"/>
      <c r="G33" s="101"/>
      <c r="H33" s="77"/>
      <c r="I33" s="103"/>
      <c r="J33" s="68"/>
      <c r="K33" s="68"/>
      <c r="L33" s="68"/>
    </row>
    <row r="34" spans="1:12" ht="12.75">
      <c r="A34" s="159"/>
      <c r="B34" s="155"/>
      <c r="C34" s="155"/>
      <c r="D34" s="188"/>
      <c r="E34" s="159"/>
      <c r="F34" s="155"/>
      <c r="G34" s="155"/>
      <c r="H34" s="177"/>
      <c r="I34" s="178"/>
      <c r="J34" s="68"/>
      <c r="K34" s="68"/>
      <c r="L34" s="68"/>
    </row>
    <row r="35" spans="1:12" ht="12.75">
      <c r="A35" s="91"/>
      <c r="B35" s="91"/>
      <c r="C35" s="89"/>
      <c r="D35" s="100"/>
      <c r="E35" s="100"/>
      <c r="F35" s="100"/>
      <c r="G35" s="101"/>
      <c r="H35" s="77"/>
      <c r="I35" s="103"/>
      <c r="J35" s="68"/>
      <c r="K35" s="68"/>
      <c r="L35" s="68"/>
    </row>
    <row r="36" spans="1:12" ht="12.75">
      <c r="A36" s="159"/>
      <c r="B36" s="155"/>
      <c r="C36" s="155"/>
      <c r="D36" s="188"/>
      <c r="E36" s="159"/>
      <c r="F36" s="155"/>
      <c r="G36" s="155"/>
      <c r="H36" s="177"/>
      <c r="I36" s="178"/>
      <c r="J36" s="68"/>
      <c r="K36" s="68"/>
      <c r="L36" s="68"/>
    </row>
    <row r="37" spans="1:12" ht="12.75">
      <c r="A37" s="104"/>
      <c r="B37" s="104"/>
      <c r="C37" s="191"/>
      <c r="D37" s="192"/>
      <c r="E37" s="77"/>
      <c r="F37" s="191"/>
      <c r="G37" s="192"/>
      <c r="H37" s="77"/>
      <c r="I37" s="77"/>
      <c r="J37" s="68"/>
      <c r="K37" s="68"/>
      <c r="L37" s="68"/>
    </row>
    <row r="38" spans="1:12" ht="12.75">
      <c r="A38" s="159"/>
      <c r="B38" s="155"/>
      <c r="C38" s="155"/>
      <c r="D38" s="188"/>
      <c r="E38" s="159"/>
      <c r="F38" s="155"/>
      <c r="G38" s="155"/>
      <c r="H38" s="177"/>
      <c r="I38" s="178"/>
      <c r="J38" s="68"/>
      <c r="K38" s="68"/>
      <c r="L38" s="68"/>
    </row>
    <row r="39" spans="1:12" ht="12.75">
      <c r="A39" s="104"/>
      <c r="B39" s="104"/>
      <c r="C39" s="105"/>
      <c r="D39" s="106"/>
      <c r="E39" s="77"/>
      <c r="F39" s="105"/>
      <c r="G39" s="106"/>
      <c r="H39" s="77"/>
      <c r="I39" s="77"/>
      <c r="J39" s="68"/>
      <c r="K39" s="68"/>
      <c r="L39" s="68"/>
    </row>
    <row r="40" spans="1:12" ht="12.75">
      <c r="A40" s="159"/>
      <c r="B40" s="155"/>
      <c r="C40" s="155"/>
      <c r="D40" s="188"/>
      <c r="E40" s="159"/>
      <c r="F40" s="155"/>
      <c r="G40" s="155"/>
      <c r="H40" s="177"/>
      <c r="I40" s="178"/>
      <c r="J40" s="68"/>
      <c r="K40" s="68"/>
      <c r="L40" s="68"/>
    </row>
    <row r="41" spans="1:12" ht="12.75">
      <c r="A41" s="107"/>
      <c r="B41" s="108"/>
      <c r="C41" s="108"/>
      <c r="D41" s="108"/>
      <c r="E41" s="107"/>
      <c r="F41" s="108"/>
      <c r="G41" s="108"/>
      <c r="H41" s="109"/>
      <c r="I41" s="110"/>
      <c r="J41" s="68"/>
      <c r="K41" s="68"/>
      <c r="L41" s="68"/>
    </row>
    <row r="42" spans="1:12" ht="12.75">
      <c r="A42" s="104"/>
      <c r="B42" s="104"/>
      <c r="C42" s="105"/>
      <c r="D42" s="106"/>
      <c r="E42" s="77"/>
      <c r="F42" s="105"/>
      <c r="G42" s="106"/>
      <c r="H42" s="77"/>
      <c r="I42" s="77"/>
      <c r="J42" s="68"/>
      <c r="K42" s="68"/>
      <c r="L42" s="68"/>
    </row>
    <row r="43" spans="1:12" ht="12.75">
      <c r="A43" s="111"/>
      <c r="B43" s="111"/>
      <c r="C43" s="111"/>
      <c r="D43" s="88"/>
      <c r="E43" s="88"/>
      <c r="F43" s="111"/>
      <c r="G43" s="88"/>
      <c r="H43" s="88"/>
      <c r="I43" s="88"/>
      <c r="J43" s="68"/>
      <c r="K43" s="68"/>
      <c r="L43" s="68"/>
    </row>
    <row r="44" spans="1:12" ht="12.75">
      <c r="A44" s="193" t="s">
        <v>280</v>
      </c>
      <c r="B44" s="194"/>
      <c r="C44" s="177"/>
      <c r="D44" s="178"/>
      <c r="E44" s="78"/>
      <c r="F44" s="173"/>
      <c r="G44" s="155"/>
      <c r="H44" s="155"/>
      <c r="I44" s="188"/>
      <c r="J44" s="68"/>
      <c r="K44" s="68"/>
      <c r="L44" s="68"/>
    </row>
    <row r="45" spans="1:12" ht="12.75">
      <c r="A45" s="104"/>
      <c r="B45" s="104"/>
      <c r="C45" s="191"/>
      <c r="D45" s="192"/>
      <c r="E45" s="77"/>
      <c r="F45" s="191"/>
      <c r="G45" s="195"/>
      <c r="H45" s="112"/>
      <c r="I45" s="112"/>
      <c r="J45" s="68"/>
      <c r="K45" s="68"/>
      <c r="L45" s="68"/>
    </row>
    <row r="46" spans="1:12" ht="12.75">
      <c r="A46" s="193" t="s">
        <v>281</v>
      </c>
      <c r="B46" s="194"/>
      <c r="C46" s="173" t="s">
        <v>460</v>
      </c>
      <c r="D46" s="200"/>
      <c r="E46" s="200"/>
      <c r="F46" s="200"/>
      <c r="G46" s="200"/>
      <c r="H46" s="200"/>
      <c r="I46" s="200"/>
      <c r="J46" s="68"/>
      <c r="K46" s="68"/>
      <c r="L46" s="68"/>
    </row>
    <row r="47" spans="1:12" ht="12.75">
      <c r="A47" s="86"/>
      <c r="B47" s="86"/>
      <c r="C47" s="113" t="s">
        <v>282</v>
      </c>
      <c r="D47" s="78"/>
      <c r="E47" s="78"/>
      <c r="F47" s="78"/>
      <c r="G47" s="78"/>
      <c r="H47" s="78"/>
      <c r="I47" s="78"/>
      <c r="J47" s="68"/>
      <c r="K47" s="68"/>
      <c r="L47" s="68"/>
    </row>
    <row r="48" spans="1:12" ht="12.75">
      <c r="A48" s="193" t="s">
        <v>283</v>
      </c>
      <c r="B48" s="194"/>
      <c r="C48" s="197" t="s">
        <v>461</v>
      </c>
      <c r="D48" s="198"/>
      <c r="E48" s="199"/>
      <c r="F48" s="78"/>
      <c r="G48" s="84" t="s">
        <v>284</v>
      </c>
      <c r="H48" s="197" t="s">
        <v>462</v>
      </c>
      <c r="I48" s="199"/>
      <c r="J48" s="68"/>
      <c r="K48" s="68"/>
      <c r="L48" s="68"/>
    </row>
    <row r="49" spans="1:12" ht="12.75">
      <c r="A49" s="86"/>
      <c r="B49" s="86"/>
      <c r="C49" s="113"/>
      <c r="D49" s="78"/>
      <c r="E49" s="78"/>
      <c r="F49" s="78"/>
      <c r="G49" s="78"/>
      <c r="H49" s="78"/>
      <c r="I49" s="78"/>
      <c r="J49" s="68"/>
      <c r="K49" s="68"/>
      <c r="L49" s="68"/>
    </row>
    <row r="50" spans="1:12" ht="12.75">
      <c r="A50" s="193" t="s">
        <v>285</v>
      </c>
      <c r="B50" s="194"/>
      <c r="C50" s="203" t="s">
        <v>463</v>
      </c>
      <c r="D50" s="204"/>
      <c r="E50" s="204"/>
      <c r="F50" s="204"/>
      <c r="G50" s="204"/>
      <c r="H50" s="204"/>
      <c r="I50" s="205"/>
      <c r="J50" s="68"/>
      <c r="K50" s="68"/>
      <c r="L50" s="68"/>
    </row>
    <row r="51" spans="1:12" ht="12.75">
      <c r="A51" s="86"/>
      <c r="B51" s="86"/>
      <c r="C51" s="78"/>
      <c r="D51" s="78"/>
      <c r="E51" s="78"/>
      <c r="F51" s="78"/>
      <c r="G51" s="78"/>
      <c r="H51" s="78"/>
      <c r="I51" s="78"/>
      <c r="J51" s="68"/>
      <c r="K51" s="68"/>
      <c r="L51" s="68"/>
    </row>
    <row r="52" spans="1:12" ht="12.75">
      <c r="A52" s="169" t="s">
        <v>286</v>
      </c>
      <c r="B52" s="170"/>
      <c r="C52" s="197" t="s">
        <v>464</v>
      </c>
      <c r="D52" s="198"/>
      <c r="E52" s="198"/>
      <c r="F52" s="198"/>
      <c r="G52" s="198"/>
      <c r="H52" s="198"/>
      <c r="I52" s="175"/>
      <c r="J52" s="68"/>
      <c r="K52" s="68"/>
      <c r="L52" s="68"/>
    </row>
    <row r="53" spans="1:12" ht="12.75">
      <c r="A53" s="114"/>
      <c r="B53" s="114"/>
      <c r="C53" s="196" t="s">
        <v>287</v>
      </c>
      <c r="D53" s="196"/>
      <c r="E53" s="196"/>
      <c r="F53" s="196"/>
      <c r="G53" s="196"/>
      <c r="H53" s="196"/>
      <c r="I53" s="74"/>
      <c r="J53" s="68"/>
      <c r="K53" s="68"/>
      <c r="L53" s="68"/>
    </row>
    <row r="54" spans="1:12" ht="12.75">
      <c r="A54" s="114"/>
      <c r="B54" s="114"/>
      <c r="C54" s="115"/>
      <c r="D54" s="115"/>
      <c r="E54" s="115"/>
      <c r="F54" s="115"/>
      <c r="G54" s="115"/>
      <c r="H54" s="115"/>
      <c r="I54" s="74"/>
      <c r="J54" s="68"/>
      <c r="K54" s="68"/>
      <c r="L54" s="68"/>
    </row>
    <row r="55" spans="1:12" ht="12.75">
      <c r="A55" s="114"/>
      <c r="B55" s="201" t="s">
        <v>288</v>
      </c>
      <c r="C55" s="202"/>
      <c r="D55" s="202"/>
      <c r="E55" s="202"/>
      <c r="F55" s="116"/>
      <c r="G55" s="116"/>
      <c r="H55" s="116"/>
      <c r="I55" s="117"/>
      <c r="J55" s="68"/>
      <c r="K55" s="68"/>
      <c r="L55" s="68"/>
    </row>
    <row r="56" spans="1:12" ht="12.75">
      <c r="A56" s="114"/>
      <c r="B56" s="201" t="s">
        <v>289</v>
      </c>
      <c r="C56" s="202"/>
      <c r="D56" s="202"/>
      <c r="E56" s="202"/>
      <c r="F56" s="202"/>
      <c r="G56" s="202"/>
      <c r="H56" s="202"/>
      <c r="I56" s="202"/>
      <c r="J56" s="68"/>
      <c r="K56" s="68"/>
      <c r="L56" s="68"/>
    </row>
    <row r="57" spans="1:12" ht="12.75">
      <c r="A57" s="114"/>
      <c r="B57" s="201" t="s">
        <v>290</v>
      </c>
      <c r="C57" s="202"/>
      <c r="D57" s="202"/>
      <c r="E57" s="202"/>
      <c r="F57" s="202"/>
      <c r="G57" s="202"/>
      <c r="H57" s="202"/>
      <c r="I57" s="117"/>
      <c r="J57" s="68"/>
      <c r="K57" s="68"/>
      <c r="L57" s="68"/>
    </row>
    <row r="58" spans="1:12" ht="12.75">
      <c r="A58" s="114"/>
      <c r="B58" s="201" t="s">
        <v>291</v>
      </c>
      <c r="C58" s="202"/>
      <c r="D58" s="202"/>
      <c r="E58" s="202"/>
      <c r="F58" s="202"/>
      <c r="G58" s="202"/>
      <c r="H58" s="202"/>
      <c r="I58" s="202"/>
      <c r="J58" s="68"/>
      <c r="K58" s="68"/>
      <c r="L58" s="68"/>
    </row>
    <row r="59" spans="1:12" ht="12.75">
      <c r="A59" s="114"/>
      <c r="B59" s="201" t="s">
        <v>292</v>
      </c>
      <c r="C59" s="202"/>
      <c r="D59" s="202"/>
      <c r="E59" s="202"/>
      <c r="F59" s="202"/>
      <c r="G59" s="202"/>
      <c r="H59" s="202"/>
      <c r="I59" s="202"/>
      <c r="J59" s="68"/>
      <c r="K59" s="68"/>
      <c r="L59" s="68"/>
    </row>
    <row r="60" spans="1:12" ht="12.75">
      <c r="A60" s="114"/>
      <c r="B60" s="114"/>
      <c r="C60" s="115"/>
      <c r="D60" s="115"/>
      <c r="E60" s="115"/>
      <c r="F60" s="115"/>
      <c r="G60" s="115"/>
      <c r="H60" s="115"/>
      <c r="I60" s="74"/>
      <c r="J60" s="68"/>
      <c r="K60" s="68"/>
      <c r="L60" s="68"/>
    </row>
    <row r="61" spans="1:12" ht="13.5" thickBot="1">
      <c r="A61" s="118" t="s">
        <v>35</v>
      </c>
      <c r="B61" s="78"/>
      <c r="C61" s="78"/>
      <c r="D61" s="78"/>
      <c r="E61" s="78"/>
      <c r="F61" s="78"/>
      <c r="G61" s="119"/>
      <c r="H61" s="120"/>
      <c r="I61" s="119"/>
      <c r="J61" s="68"/>
      <c r="K61" s="68"/>
      <c r="L61" s="68"/>
    </row>
    <row r="62" spans="1:12" ht="12.75">
      <c r="A62" s="78"/>
      <c r="B62" s="78"/>
      <c r="C62" s="78"/>
      <c r="D62" s="78"/>
      <c r="E62" s="114" t="s">
        <v>39</v>
      </c>
      <c r="F62" s="68"/>
      <c r="G62" s="206" t="s">
        <v>293</v>
      </c>
      <c r="H62" s="207"/>
      <c r="I62" s="208"/>
      <c r="J62" s="68"/>
      <c r="K62" s="68"/>
      <c r="L62" s="68"/>
    </row>
    <row r="63" spans="1:12" ht="12.75">
      <c r="A63" s="121"/>
      <c r="B63" s="121"/>
      <c r="C63" s="83"/>
      <c r="D63" s="83"/>
      <c r="E63" s="83"/>
      <c r="F63" s="83"/>
      <c r="G63" s="209"/>
      <c r="H63" s="210"/>
      <c r="I63" s="83"/>
      <c r="J63" s="68"/>
      <c r="K63" s="68"/>
      <c r="L63" s="6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B55:E55"/>
    <mergeCell ref="B56:I56"/>
    <mergeCell ref="B57:H57"/>
    <mergeCell ref="A50:B50"/>
    <mergeCell ref="C50:I50"/>
    <mergeCell ref="A52:B52"/>
    <mergeCell ref="C52:I52"/>
    <mergeCell ref="C45:D45"/>
    <mergeCell ref="F45:G45"/>
    <mergeCell ref="A46:B46"/>
    <mergeCell ref="C53:H53"/>
    <mergeCell ref="A48:B48"/>
    <mergeCell ref="C48:E48"/>
    <mergeCell ref="C46:I46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H28:I28"/>
    <mergeCell ref="A26:B26"/>
    <mergeCell ref="G26:H26"/>
    <mergeCell ref="A30:D30"/>
    <mergeCell ref="E30:G30"/>
    <mergeCell ref="H30:I30"/>
    <mergeCell ref="A24:B24"/>
    <mergeCell ref="D24:G24"/>
    <mergeCell ref="A28:D28"/>
    <mergeCell ref="E28:G28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0:B11"/>
    <mergeCell ref="C10:D10"/>
    <mergeCell ref="A12:B12"/>
    <mergeCell ref="C12:I12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1">
      <selection activeCell="A16" sqref="A16:H16"/>
    </sheetView>
  </sheetViews>
  <sheetFormatPr defaultColWidth="9.140625" defaultRowHeight="12.75"/>
  <cols>
    <col min="1" max="1" width="10.421875" style="0" customWidth="1"/>
    <col min="7" max="7" width="16.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43" t="s">
        <v>211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44"/>
    </row>
    <row r="2" spans="1:12" ht="12.75">
      <c r="A2" s="35"/>
      <c r="B2" s="36"/>
      <c r="C2" s="36"/>
      <c r="D2" s="36"/>
      <c r="E2" s="248" t="s">
        <v>212</v>
      </c>
      <c r="F2" s="249"/>
      <c r="G2" s="250">
        <v>40999</v>
      </c>
      <c r="H2" s="251"/>
      <c r="I2" s="36"/>
      <c r="J2" s="36"/>
      <c r="K2" s="35"/>
      <c r="L2" s="44"/>
    </row>
    <row r="3" spans="1:12" ht="24" customHeight="1" thickBot="1">
      <c r="A3" s="252" t="s">
        <v>166</v>
      </c>
      <c r="B3" s="253"/>
      <c r="C3" s="253"/>
      <c r="D3" s="253"/>
      <c r="E3" s="253"/>
      <c r="F3" s="253"/>
      <c r="G3" s="253"/>
      <c r="H3" s="254"/>
      <c r="I3" s="40" t="s">
        <v>210</v>
      </c>
      <c r="J3" s="67" t="s">
        <v>167</v>
      </c>
      <c r="K3" s="41" t="s">
        <v>168</v>
      </c>
      <c r="L3" s="44"/>
    </row>
    <row r="4" spans="1:12" ht="12.75">
      <c r="A4" s="255">
        <v>1</v>
      </c>
      <c r="B4" s="255"/>
      <c r="C4" s="255"/>
      <c r="D4" s="255"/>
      <c r="E4" s="255"/>
      <c r="F4" s="255"/>
      <c r="G4" s="255"/>
      <c r="H4" s="255"/>
      <c r="I4" s="43">
        <v>2</v>
      </c>
      <c r="J4" s="42">
        <v>3</v>
      </c>
      <c r="K4" s="42">
        <v>4</v>
      </c>
      <c r="L4" s="44"/>
    </row>
    <row r="5" spans="1:12" ht="12.75">
      <c r="A5" s="223" t="s">
        <v>169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2"/>
    </row>
    <row r="6" spans="1:12" ht="12.75" customHeight="1">
      <c r="A6" s="227" t="s">
        <v>170</v>
      </c>
      <c r="B6" s="228"/>
      <c r="C6" s="228"/>
      <c r="D6" s="228"/>
      <c r="E6" s="228"/>
      <c r="F6" s="228"/>
      <c r="G6" s="228"/>
      <c r="H6" s="240"/>
      <c r="I6" s="6">
        <v>1</v>
      </c>
      <c r="J6" s="25"/>
      <c r="K6" s="25"/>
      <c r="L6" s="44"/>
    </row>
    <row r="7" spans="1:12" ht="12.75" customHeight="1">
      <c r="A7" s="245" t="s">
        <v>324</v>
      </c>
      <c r="B7" s="246"/>
      <c r="C7" s="246"/>
      <c r="D7" s="246"/>
      <c r="E7" s="246"/>
      <c r="F7" s="246"/>
      <c r="G7" s="246"/>
      <c r="H7" s="247"/>
      <c r="I7" s="4">
        <v>2</v>
      </c>
      <c r="J7" s="26">
        <f>J8+J15+J25+J34+J38</f>
        <v>569899534</v>
      </c>
      <c r="K7" s="26">
        <f>K8+K15+K25+K34+K38</f>
        <v>575028895</v>
      </c>
      <c r="L7" s="44"/>
    </row>
    <row r="8" spans="1:12" ht="12.75" customHeight="1">
      <c r="A8" s="231" t="s">
        <v>171</v>
      </c>
      <c r="B8" s="232"/>
      <c r="C8" s="232"/>
      <c r="D8" s="232"/>
      <c r="E8" s="232"/>
      <c r="F8" s="232"/>
      <c r="G8" s="232"/>
      <c r="H8" s="233"/>
      <c r="I8" s="4">
        <v>3</v>
      </c>
      <c r="J8" s="26">
        <f>SUM(J9:J14)</f>
        <v>531083</v>
      </c>
      <c r="K8" s="26">
        <f>SUM(K9:K14)</f>
        <v>472625</v>
      </c>
      <c r="L8" s="44"/>
    </row>
    <row r="9" spans="1:12" ht="12.75" customHeight="1">
      <c r="A9" s="231" t="s">
        <v>294</v>
      </c>
      <c r="B9" s="232"/>
      <c r="C9" s="232"/>
      <c r="D9" s="232"/>
      <c r="E9" s="232"/>
      <c r="F9" s="232"/>
      <c r="G9" s="232"/>
      <c r="H9" s="233"/>
      <c r="I9" s="4">
        <v>4</v>
      </c>
      <c r="J9" s="27">
        <v>518268</v>
      </c>
      <c r="K9" s="27">
        <v>472625</v>
      </c>
      <c r="L9" s="44"/>
    </row>
    <row r="10" spans="1:12" ht="12.75" customHeight="1">
      <c r="A10" s="231" t="s">
        <v>295</v>
      </c>
      <c r="B10" s="232"/>
      <c r="C10" s="232"/>
      <c r="D10" s="232"/>
      <c r="E10" s="232"/>
      <c r="F10" s="232"/>
      <c r="G10" s="232"/>
      <c r="H10" s="233"/>
      <c r="I10" s="4">
        <v>5</v>
      </c>
      <c r="J10" s="27">
        <v>12815</v>
      </c>
      <c r="K10" s="27"/>
      <c r="L10" s="44"/>
    </row>
    <row r="11" spans="1:12" ht="12.75" customHeight="1">
      <c r="A11" s="231" t="s">
        <v>38</v>
      </c>
      <c r="B11" s="232"/>
      <c r="C11" s="232"/>
      <c r="D11" s="232"/>
      <c r="E11" s="232"/>
      <c r="F11" s="232"/>
      <c r="G11" s="232"/>
      <c r="H11" s="233"/>
      <c r="I11" s="4">
        <v>6</v>
      </c>
      <c r="J11" s="27"/>
      <c r="K11" s="27"/>
      <c r="L11" s="44"/>
    </row>
    <row r="12" spans="1:12" ht="12.75" customHeight="1">
      <c r="A12" s="231" t="s">
        <v>172</v>
      </c>
      <c r="B12" s="232"/>
      <c r="C12" s="232"/>
      <c r="D12" s="232"/>
      <c r="E12" s="232"/>
      <c r="F12" s="232"/>
      <c r="G12" s="232"/>
      <c r="H12" s="233"/>
      <c r="I12" s="4">
        <v>7</v>
      </c>
      <c r="J12" s="27"/>
      <c r="K12" s="27"/>
      <c r="L12" s="44"/>
    </row>
    <row r="13" spans="1:12" ht="12.75" customHeight="1">
      <c r="A13" s="231" t="s">
        <v>445</v>
      </c>
      <c r="B13" s="232"/>
      <c r="C13" s="232"/>
      <c r="D13" s="232"/>
      <c r="E13" s="232"/>
      <c r="F13" s="232"/>
      <c r="G13" s="232"/>
      <c r="H13" s="233"/>
      <c r="I13" s="4">
        <v>8</v>
      </c>
      <c r="J13" s="27"/>
      <c r="K13" s="27"/>
      <c r="L13" s="44"/>
    </row>
    <row r="14" spans="1:12" ht="12.75" customHeight="1">
      <c r="A14" s="231" t="s">
        <v>173</v>
      </c>
      <c r="B14" s="232"/>
      <c r="C14" s="232"/>
      <c r="D14" s="232"/>
      <c r="E14" s="232"/>
      <c r="F14" s="232"/>
      <c r="G14" s="232"/>
      <c r="H14" s="233"/>
      <c r="I14" s="4">
        <v>9</v>
      </c>
      <c r="J14" s="27"/>
      <c r="K14" s="27"/>
      <c r="L14" s="44"/>
    </row>
    <row r="15" spans="1:12" ht="12.75" customHeight="1">
      <c r="A15" s="231" t="s">
        <v>174</v>
      </c>
      <c r="B15" s="232"/>
      <c r="C15" s="232"/>
      <c r="D15" s="232"/>
      <c r="E15" s="232"/>
      <c r="F15" s="232"/>
      <c r="G15" s="232"/>
      <c r="H15" s="233"/>
      <c r="I15" s="4">
        <v>10</v>
      </c>
      <c r="J15" s="26">
        <f>SUM(J16:J24)</f>
        <v>272801344</v>
      </c>
      <c r="K15" s="26">
        <f>SUM(K16:K24)</f>
        <v>268324922</v>
      </c>
      <c r="L15" s="44"/>
    </row>
    <row r="16" spans="1:13" ht="12.75" customHeight="1">
      <c r="A16" s="231" t="s">
        <v>175</v>
      </c>
      <c r="B16" s="232"/>
      <c r="C16" s="232"/>
      <c r="D16" s="232"/>
      <c r="E16" s="232"/>
      <c r="F16" s="232"/>
      <c r="G16" s="232"/>
      <c r="H16" s="233"/>
      <c r="I16" s="4">
        <v>11</v>
      </c>
      <c r="J16" s="27">
        <v>3685749</v>
      </c>
      <c r="K16" s="27">
        <v>3685749</v>
      </c>
      <c r="L16" s="66">
        <v>1142837000</v>
      </c>
      <c r="M16" s="44" t="s">
        <v>157</v>
      </c>
    </row>
    <row r="17" spans="1:13" ht="12.75" customHeight="1">
      <c r="A17" s="231" t="s">
        <v>176</v>
      </c>
      <c r="B17" s="232"/>
      <c r="C17" s="232"/>
      <c r="D17" s="232"/>
      <c r="E17" s="232"/>
      <c r="F17" s="232"/>
      <c r="G17" s="232"/>
      <c r="H17" s="233"/>
      <c r="I17" s="4">
        <v>12</v>
      </c>
      <c r="J17" s="27">
        <v>81588110</v>
      </c>
      <c r="K17" s="27">
        <v>80315065</v>
      </c>
      <c r="L17" s="66">
        <f>K16+K17</f>
        <v>84000814</v>
      </c>
      <c r="M17" s="44" t="s">
        <v>158</v>
      </c>
    </row>
    <row r="18" spans="1:12" ht="12.75" customHeight="1">
      <c r="A18" s="231" t="s">
        <v>296</v>
      </c>
      <c r="B18" s="232"/>
      <c r="C18" s="232"/>
      <c r="D18" s="232"/>
      <c r="E18" s="232"/>
      <c r="F18" s="232"/>
      <c r="G18" s="232"/>
      <c r="H18" s="233"/>
      <c r="I18" s="4">
        <v>13</v>
      </c>
      <c r="J18" s="27">
        <v>160293587</v>
      </c>
      <c r="K18" s="27">
        <v>155167118</v>
      </c>
      <c r="L18" s="66">
        <f>L16-L17</f>
        <v>1058836186</v>
      </c>
    </row>
    <row r="19" spans="1:13" ht="12.75" customHeight="1">
      <c r="A19" s="231" t="s">
        <v>177</v>
      </c>
      <c r="B19" s="232"/>
      <c r="C19" s="232"/>
      <c r="D19" s="232"/>
      <c r="E19" s="232"/>
      <c r="F19" s="232"/>
      <c r="G19" s="232"/>
      <c r="H19" s="233"/>
      <c r="I19" s="4">
        <v>14</v>
      </c>
      <c r="J19" s="27"/>
      <c r="K19" s="27"/>
      <c r="L19" s="122">
        <f>K18+K19+K23</f>
        <v>155176418</v>
      </c>
      <c r="M19" s="44" t="s">
        <v>158</v>
      </c>
    </row>
    <row r="20" spans="1:13" ht="12.75" customHeight="1">
      <c r="A20" s="231" t="s">
        <v>178</v>
      </c>
      <c r="B20" s="232"/>
      <c r="C20" s="232"/>
      <c r="D20" s="232"/>
      <c r="E20" s="232"/>
      <c r="F20" s="232"/>
      <c r="G20" s="232"/>
      <c r="H20" s="233"/>
      <c r="I20" s="4">
        <v>15</v>
      </c>
      <c r="J20" s="27"/>
      <c r="K20" s="27"/>
      <c r="L20" s="122">
        <v>446076000</v>
      </c>
      <c r="M20" s="44" t="s">
        <v>157</v>
      </c>
    </row>
    <row r="21" spans="1:12" ht="12.75" customHeight="1">
      <c r="A21" s="231" t="s">
        <v>179</v>
      </c>
      <c r="B21" s="232"/>
      <c r="C21" s="232"/>
      <c r="D21" s="232"/>
      <c r="E21" s="232"/>
      <c r="F21" s="232"/>
      <c r="G21" s="232"/>
      <c r="H21" s="233"/>
      <c r="I21" s="4">
        <v>16</v>
      </c>
      <c r="J21" s="27">
        <v>2587429</v>
      </c>
      <c r="K21" s="27">
        <v>2506372</v>
      </c>
      <c r="L21" s="122">
        <f>L20-L19</f>
        <v>290899582</v>
      </c>
    </row>
    <row r="22" spans="1:12" ht="12.75" customHeight="1">
      <c r="A22" s="231" t="s">
        <v>180</v>
      </c>
      <c r="B22" s="232"/>
      <c r="C22" s="232"/>
      <c r="D22" s="232"/>
      <c r="E22" s="232"/>
      <c r="F22" s="232"/>
      <c r="G22" s="232"/>
      <c r="H22" s="233"/>
      <c r="I22" s="4">
        <v>17</v>
      </c>
      <c r="J22" s="27">
        <v>23411903</v>
      </c>
      <c r="K22" s="27">
        <v>24860946</v>
      </c>
      <c r="L22" s="66">
        <f>K21+K22</f>
        <v>27367318</v>
      </c>
    </row>
    <row r="23" spans="1:12" ht="12.75" customHeight="1">
      <c r="A23" s="231" t="s">
        <v>181</v>
      </c>
      <c r="B23" s="232"/>
      <c r="C23" s="232"/>
      <c r="D23" s="232"/>
      <c r="E23" s="232"/>
      <c r="F23" s="232"/>
      <c r="G23" s="232"/>
      <c r="H23" s="233"/>
      <c r="I23" s="4">
        <v>18</v>
      </c>
      <c r="J23" s="27">
        <v>9300</v>
      </c>
      <c r="K23" s="27">
        <v>9300</v>
      </c>
      <c r="L23" s="66">
        <v>53907000</v>
      </c>
    </row>
    <row r="24" spans="1:12" ht="12.75" customHeight="1">
      <c r="A24" s="231" t="s">
        <v>297</v>
      </c>
      <c r="B24" s="232"/>
      <c r="C24" s="232"/>
      <c r="D24" s="232"/>
      <c r="E24" s="232"/>
      <c r="F24" s="232"/>
      <c r="G24" s="232"/>
      <c r="H24" s="233"/>
      <c r="I24" s="4">
        <v>19</v>
      </c>
      <c r="J24" s="27">
        <v>1225266</v>
      </c>
      <c r="K24" s="27">
        <v>1780372</v>
      </c>
      <c r="L24" s="66">
        <f>L22-L23</f>
        <v>-26539682</v>
      </c>
    </row>
    <row r="25" spans="1:12" ht="12.75" customHeight="1">
      <c r="A25" s="231" t="s">
        <v>323</v>
      </c>
      <c r="B25" s="232"/>
      <c r="C25" s="232"/>
      <c r="D25" s="232"/>
      <c r="E25" s="232"/>
      <c r="F25" s="232"/>
      <c r="G25" s="232"/>
      <c r="H25" s="233"/>
      <c r="I25" s="4">
        <v>20</v>
      </c>
      <c r="J25" s="26">
        <f>SUM(J26:J33)</f>
        <v>296542243</v>
      </c>
      <c r="K25" s="26">
        <f>SUM(K26:K33)</f>
        <v>306206674</v>
      </c>
      <c r="L25" s="44"/>
    </row>
    <row r="26" spans="1:12" ht="12.75" customHeight="1">
      <c r="A26" s="231" t="s">
        <v>182</v>
      </c>
      <c r="B26" s="232"/>
      <c r="C26" s="232"/>
      <c r="D26" s="232"/>
      <c r="E26" s="232"/>
      <c r="F26" s="232"/>
      <c r="G26" s="232"/>
      <c r="H26" s="233"/>
      <c r="I26" s="4">
        <v>21</v>
      </c>
      <c r="J26" s="27">
        <v>285332803</v>
      </c>
      <c r="K26" s="27">
        <v>294997704</v>
      </c>
      <c r="L26" s="44"/>
    </row>
    <row r="27" spans="1:12" ht="12.75" customHeight="1">
      <c r="A27" s="231" t="s">
        <v>298</v>
      </c>
      <c r="B27" s="232"/>
      <c r="C27" s="232"/>
      <c r="D27" s="232"/>
      <c r="E27" s="232"/>
      <c r="F27" s="232"/>
      <c r="G27" s="232"/>
      <c r="H27" s="233"/>
      <c r="I27" s="4">
        <v>22</v>
      </c>
      <c r="J27" s="27"/>
      <c r="K27" s="27"/>
      <c r="L27" s="44"/>
    </row>
    <row r="28" spans="1:12" ht="12.75" customHeight="1">
      <c r="A28" s="231" t="s">
        <v>183</v>
      </c>
      <c r="B28" s="232"/>
      <c r="C28" s="232"/>
      <c r="D28" s="232"/>
      <c r="E28" s="232"/>
      <c r="F28" s="232"/>
      <c r="G28" s="232"/>
      <c r="H28" s="233"/>
      <c r="I28" s="4">
        <v>23</v>
      </c>
      <c r="J28" s="27"/>
      <c r="K28" s="27"/>
      <c r="L28" s="44" t="s">
        <v>160</v>
      </c>
    </row>
    <row r="29" spans="1:12" ht="12.75" customHeight="1">
      <c r="A29" s="231" t="s">
        <v>334</v>
      </c>
      <c r="B29" s="232"/>
      <c r="C29" s="232"/>
      <c r="D29" s="232"/>
      <c r="E29" s="232"/>
      <c r="F29" s="232"/>
      <c r="G29" s="232"/>
      <c r="H29" s="233"/>
      <c r="I29" s="4">
        <v>24</v>
      </c>
      <c r="J29" s="27"/>
      <c r="K29" s="27"/>
      <c r="L29" s="44"/>
    </row>
    <row r="30" spans="1:12" ht="12.75" customHeight="1">
      <c r="A30" s="231" t="s">
        <v>321</v>
      </c>
      <c r="B30" s="232"/>
      <c r="C30" s="232"/>
      <c r="D30" s="232"/>
      <c r="E30" s="232"/>
      <c r="F30" s="232"/>
      <c r="G30" s="232"/>
      <c r="H30" s="233"/>
      <c r="I30" s="4">
        <v>25</v>
      </c>
      <c r="J30" s="27"/>
      <c r="K30" s="27"/>
      <c r="L30" s="44" t="s">
        <v>159</v>
      </c>
    </row>
    <row r="31" spans="1:12" ht="12.75" customHeight="1">
      <c r="A31" s="231" t="s">
        <v>322</v>
      </c>
      <c r="B31" s="232"/>
      <c r="C31" s="232"/>
      <c r="D31" s="232"/>
      <c r="E31" s="232"/>
      <c r="F31" s="232"/>
      <c r="G31" s="232"/>
      <c r="H31" s="233"/>
      <c r="I31" s="4">
        <v>26</v>
      </c>
      <c r="J31" s="27">
        <v>11209440</v>
      </c>
      <c r="K31" s="27">
        <v>11208970</v>
      </c>
      <c r="L31" s="44" t="s">
        <v>161</v>
      </c>
    </row>
    <row r="32" spans="1:12" ht="12.75" customHeight="1">
      <c r="A32" s="231" t="s">
        <v>299</v>
      </c>
      <c r="B32" s="232"/>
      <c r="C32" s="232"/>
      <c r="D32" s="232"/>
      <c r="E32" s="232"/>
      <c r="F32" s="232"/>
      <c r="G32" s="232"/>
      <c r="H32" s="233"/>
      <c r="I32" s="4">
        <v>27</v>
      </c>
      <c r="J32" s="27"/>
      <c r="K32" s="27"/>
      <c r="L32" s="44"/>
    </row>
    <row r="33" spans="1:12" ht="12.75" customHeight="1">
      <c r="A33" s="231" t="s">
        <v>335</v>
      </c>
      <c r="B33" s="232"/>
      <c r="C33" s="232"/>
      <c r="D33" s="232"/>
      <c r="E33" s="232"/>
      <c r="F33" s="232"/>
      <c r="G33" s="232"/>
      <c r="H33" s="233"/>
      <c r="I33" s="4">
        <v>28</v>
      </c>
      <c r="J33" s="27"/>
      <c r="K33" s="27"/>
      <c r="L33" s="44"/>
    </row>
    <row r="34" spans="1:12" ht="12.75" customHeight="1">
      <c r="A34" s="231" t="s">
        <v>446</v>
      </c>
      <c r="B34" s="232"/>
      <c r="C34" s="232"/>
      <c r="D34" s="232"/>
      <c r="E34" s="232"/>
      <c r="F34" s="232"/>
      <c r="G34" s="232"/>
      <c r="H34" s="233"/>
      <c r="I34" s="4">
        <v>29</v>
      </c>
      <c r="J34" s="26">
        <f>SUM(J35:J37)</f>
        <v>24864</v>
      </c>
      <c r="K34" s="26">
        <f>SUM(K35:K37)</f>
        <v>24674</v>
      </c>
      <c r="L34" s="44"/>
    </row>
    <row r="35" spans="1:12" ht="12.75" customHeight="1">
      <c r="A35" s="231" t="s">
        <v>184</v>
      </c>
      <c r="B35" s="232"/>
      <c r="C35" s="232"/>
      <c r="D35" s="232"/>
      <c r="E35" s="232"/>
      <c r="F35" s="232"/>
      <c r="G35" s="232"/>
      <c r="H35" s="233"/>
      <c r="I35" s="4">
        <v>30</v>
      </c>
      <c r="J35" s="27"/>
      <c r="K35" s="27"/>
      <c r="L35" s="44"/>
    </row>
    <row r="36" spans="1:12" ht="12.75" customHeight="1">
      <c r="A36" s="231" t="s">
        <v>300</v>
      </c>
      <c r="B36" s="232"/>
      <c r="C36" s="232"/>
      <c r="D36" s="232"/>
      <c r="E36" s="232"/>
      <c r="F36" s="232"/>
      <c r="G36" s="232"/>
      <c r="H36" s="233"/>
      <c r="I36" s="4">
        <v>31</v>
      </c>
      <c r="J36" s="27">
        <v>24864</v>
      </c>
      <c r="K36" s="27">
        <v>24674</v>
      </c>
      <c r="L36" s="44"/>
    </row>
    <row r="37" spans="1:12" ht="12.75" customHeight="1">
      <c r="A37" s="231" t="s">
        <v>185</v>
      </c>
      <c r="B37" s="232"/>
      <c r="C37" s="232"/>
      <c r="D37" s="232"/>
      <c r="E37" s="232"/>
      <c r="F37" s="232"/>
      <c r="G37" s="232"/>
      <c r="H37" s="233"/>
      <c r="I37" s="4">
        <v>32</v>
      </c>
      <c r="J37" s="27"/>
      <c r="K37" s="27"/>
      <c r="L37" s="44"/>
    </row>
    <row r="38" spans="1:12" ht="12.75" customHeight="1">
      <c r="A38" s="231" t="s">
        <v>186</v>
      </c>
      <c r="B38" s="232"/>
      <c r="C38" s="232"/>
      <c r="D38" s="232"/>
      <c r="E38" s="232"/>
      <c r="F38" s="232"/>
      <c r="G38" s="232"/>
      <c r="H38" s="233"/>
      <c r="I38" s="4">
        <v>33</v>
      </c>
      <c r="J38" s="27"/>
      <c r="K38" s="27"/>
      <c r="L38" s="44"/>
    </row>
    <row r="39" spans="1:12" ht="12.75" customHeight="1">
      <c r="A39" s="217" t="s">
        <v>325</v>
      </c>
      <c r="B39" s="218"/>
      <c r="C39" s="218"/>
      <c r="D39" s="218"/>
      <c r="E39" s="218"/>
      <c r="F39" s="218"/>
      <c r="G39" s="218"/>
      <c r="H39" s="219"/>
      <c r="I39" s="4">
        <v>34</v>
      </c>
      <c r="J39" s="26">
        <f>J40+J48+J55+J63</f>
        <v>455543559</v>
      </c>
      <c r="K39" s="26">
        <f>K40+K48+K55+K63</f>
        <v>397454010</v>
      </c>
      <c r="L39" s="44"/>
    </row>
    <row r="40" spans="1:12" ht="12.75" customHeight="1">
      <c r="A40" s="231" t="s">
        <v>326</v>
      </c>
      <c r="B40" s="232"/>
      <c r="C40" s="232"/>
      <c r="D40" s="232"/>
      <c r="E40" s="232"/>
      <c r="F40" s="232"/>
      <c r="G40" s="232"/>
      <c r="H40" s="233"/>
      <c r="I40" s="4">
        <v>35</v>
      </c>
      <c r="J40" s="26">
        <f>SUM(J41:J47)</f>
        <v>211954385</v>
      </c>
      <c r="K40" s="26">
        <f>SUM(K41:K47)</f>
        <v>206968283</v>
      </c>
      <c r="L40" s="44" t="s">
        <v>162</v>
      </c>
    </row>
    <row r="41" spans="1:12" ht="12.75" customHeight="1">
      <c r="A41" s="231" t="s">
        <v>187</v>
      </c>
      <c r="B41" s="232"/>
      <c r="C41" s="232"/>
      <c r="D41" s="232"/>
      <c r="E41" s="232"/>
      <c r="F41" s="232"/>
      <c r="G41" s="232"/>
      <c r="H41" s="233"/>
      <c r="I41" s="4">
        <v>36</v>
      </c>
      <c r="J41" s="27">
        <v>20391554</v>
      </c>
      <c r="K41" s="27">
        <v>114642828</v>
      </c>
      <c r="L41" s="44"/>
    </row>
    <row r="42" spans="1:12" ht="12.75" customHeight="1">
      <c r="A42" s="231" t="s">
        <v>188</v>
      </c>
      <c r="B42" s="232"/>
      <c r="C42" s="232"/>
      <c r="D42" s="232"/>
      <c r="E42" s="232"/>
      <c r="F42" s="232"/>
      <c r="G42" s="232"/>
      <c r="H42" s="233"/>
      <c r="I42" s="4">
        <v>37</v>
      </c>
      <c r="J42" s="27"/>
      <c r="K42" s="27">
        <v>25720867</v>
      </c>
      <c r="L42" s="44"/>
    </row>
    <row r="43" spans="1:12" ht="12.75" customHeight="1">
      <c r="A43" s="231" t="s">
        <v>319</v>
      </c>
      <c r="B43" s="232"/>
      <c r="C43" s="232"/>
      <c r="D43" s="232"/>
      <c r="E43" s="232"/>
      <c r="F43" s="232"/>
      <c r="G43" s="232"/>
      <c r="H43" s="233"/>
      <c r="I43" s="4">
        <v>38</v>
      </c>
      <c r="J43" s="27">
        <v>175331477</v>
      </c>
      <c r="K43" s="27">
        <v>42324213</v>
      </c>
      <c r="L43" s="44"/>
    </row>
    <row r="44" spans="1:12" ht="12.75" customHeight="1">
      <c r="A44" s="231" t="s">
        <v>336</v>
      </c>
      <c r="B44" s="232"/>
      <c r="C44" s="232"/>
      <c r="D44" s="232"/>
      <c r="E44" s="232"/>
      <c r="F44" s="232"/>
      <c r="G44" s="232"/>
      <c r="H44" s="233"/>
      <c r="I44" s="4">
        <v>39</v>
      </c>
      <c r="J44" s="27">
        <v>2869607</v>
      </c>
      <c r="K44" s="27">
        <v>15531422</v>
      </c>
      <c r="L44" s="44"/>
    </row>
    <row r="45" spans="1:12" ht="12.75" customHeight="1">
      <c r="A45" s="231" t="s">
        <v>320</v>
      </c>
      <c r="B45" s="232"/>
      <c r="C45" s="232"/>
      <c r="D45" s="232"/>
      <c r="E45" s="232"/>
      <c r="F45" s="232"/>
      <c r="G45" s="232"/>
      <c r="H45" s="233"/>
      <c r="I45" s="4">
        <v>40</v>
      </c>
      <c r="J45" s="27">
        <v>13361747</v>
      </c>
      <c r="K45" s="27">
        <v>8748953</v>
      </c>
      <c r="L45" s="44"/>
    </row>
    <row r="46" spans="1:12" ht="12.75" customHeight="1">
      <c r="A46" s="231" t="s">
        <v>337</v>
      </c>
      <c r="B46" s="232"/>
      <c r="C46" s="232"/>
      <c r="D46" s="232"/>
      <c r="E46" s="232"/>
      <c r="F46" s="232"/>
      <c r="G46" s="232"/>
      <c r="H46" s="233"/>
      <c r="I46" s="4">
        <v>41</v>
      </c>
      <c r="J46" s="27"/>
      <c r="K46" s="27"/>
      <c r="L46" s="44"/>
    </row>
    <row r="47" spans="1:12" ht="12.75" customHeight="1">
      <c r="A47" s="231" t="s">
        <v>327</v>
      </c>
      <c r="B47" s="232"/>
      <c r="C47" s="232"/>
      <c r="D47" s="232"/>
      <c r="E47" s="232"/>
      <c r="F47" s="232"/>
      <c r="G47" s="232"/>
      <c r="H47" s="233"/>
      <c r="I47" s="4">
        <v>42</v>
      </c>
      <c r="J47" s="27"/>
      <c r="K47" s="27"/>
      <c r="L47" s="44"/>
    </row>
    <row r="48" spans="1:12" ht="12.75" customHeight="1">
      <c r="A48" s="231" t="s">
        <v>328</v>
      </c>
      <c r="B48" s="232"/>
      <c r="C48" s="232"/>
      <c r="D48" s="232"/>
      <c r="E48" s="232"/>
      <c r="F48" s="232"/>
      <c r="G48" s="232"/>
      <c r="H48" s="233"/>
      <c r="I48" s="4">
        <v>43</v>
      </c>
      <c r="J48" s="26">
        <f>SUM(J49:J54)</f>
        <v>131418296</v>
      </c>
      <c r="K48" s="26">
        <f>SUM(K49:K54)</f>
        <v>91870700</v>
      </c>
      <c r="L48" s="44"/>
    </row>
    <row r="49" spans="1:12" ht="12.75" customHeight="1">
      <c r="A49" s="231" t="s">
        <v>189</v>
      </c>
      <c r="B49" s="232"/>
      <c r="C49" s="232"/>
      <c r="D49" s="232"/>
      <c r="E49" s="232"/>
      <c r="F49" s="232"/>
      <c r="G49" s="232"/>
      <c r="H49" s="233"/>
      <c r="I49" s="4">
        <v>44</v>
      </c>
      <c r="J49" s="27">
        <v>23314628</v>
      </c>
      <c r="K49" s="27">
        <v>38638174</v>
      </c>
      <c r="L49" s="44"/>
    </row>
    <row r="50" spans="1:12" ht="12.75" customHeight="1">
      <c r="A50" s="231" t="s">
        <v>338</v>
      </c>
      <c r="B50" s="232"/>
      <c r="C50" s="232"/>
      <c r="D50" s="232"/>
      <c r="E50" s="232"/>
      <c r="F50" s="232"/>
      <c r="G50" s="232"/>
      <c r="H50" s="233"/>
      <c r="I50" s="4">
        <v>45</v>
      </c>
      <c r="J50" s="27">
        <v>78898405</v>
      </c>
      <c r="K50" s="27">
        <v>51167856</v>
      </c>
      <c r="L50" s="44" t="s">
        <v>157</v>
      </c>
    </row>
    <row r="51" spans="1:12" ht="12.75" customHeight="1">
      <c r="A51" s="231" t="s">
        <v>190</v>
      </c>
      <c r="B51" s="232"/>
      <c r="C51" s="232"/>
      <c r="D51" s="232"/>
      <c r="E51" s="232"/>
      <c r="F51" s="232"/>
      <c r="G51" s="232"/>
      <c r="H51" s="233"/>
      <c r="I51" s="4">
        <v>46</v>
      </c>
      <c r="J51" s="27"/>
      <c r="K51" s="27"/>
      <c r="L51" s="44"/>
    </row>
    <row r="52" spans="1:12" ht="12.75" customHeight="1">
      <c r="A52" s="231" t="s">
        <v>191</v>
      </c>
      <c r="B52" s="232"/>
      <c r="C52" s="232"/>
      <c r="D52" s="232"/>
      <c r="E52" s="232"/>
      <c r="F52" s="232"/>
      <c r="G52" s="232"/>
      <c r="H52" s="233"/>
      <c r="I52" s="4">
        <v>47</v>
      </c>
      <c r="J52" s="27"/>
      <c r="K52" s="27">
        <v>25000</v>
      </c>
      <c r="L52" s="44"/>
    </row>
    <row r="53" spans="1:12" ht="12.75" customHeight="1">
      <c r="A53" s="231" t="s">
        <v>192</v>
      </c>
      <c r="B53" s="232"/>
      <c r="C53" s="232"/>
      <c r="D53" s="232"/>
      <c r="E53" s="232"/>
      <c r="F53" s="232"/>
      <c r="G53" s="232"/>
      <c r="H53" s="233"/>
      <c r="I53" s="4">
        <v>48</v>
      </c>
      <c r="J53" s="27">
        <v>29020843</v>
      </c>
      <c r="K53" s="27">
        <v>1671475</v>
      </c>
      <c r="L53" s="44"/>
    </row>
    <row r="54" spans="1:12" ht="12.75" customHeight="1">
      <c r="A54" s="231" t="s">
        <v>193</v>
      </c>
      <c r="B54" s="232"/>
      <c r="C54" s="232"/>
      <c r="D54" s="232"/>
      <c r="E54" s="232"/>
      <c r="F54" s="232"/>
      <c r="G54" s="232"/>
      <c r="H54" s="233"/>
      <c r="I54" s="4">
        <v>49</v>
      </c>
      <c r="J54" s="27">
        <v>184420</v>
      </c>
      <c r="K54" s="27">
        <v>368195</v>
      </c>
      <c r="L54" s="44"/>
    </row>
    <row r="55" spans="1:12" ht="12.75" customHeight="1">
      <c r="A55" s="231" t="s">
        <v>329</v>
      </c>
      <c r="B55" s="232"/>
      <c r="C55" s="232"/>
      <c r="D55" s="232"/>
      <c r="E55" s="232"/>
      <c r="F55" s="232"/>
      <c r="G55" s="232"/>
      <c r="H55" s="233"/>
      <c r="I55" s="4">
        <v>50</v>
      </c>
      <c r="J55" s="26">
        <f>SUM(J56:J62)</f>
        <v>85497110</v>
      </c>
      <c r="K55" s="26">
        <f>SUM(K56:K62)</f>
        <v>73190251</v>
      </c>
      <c r="L55" s="44"/>
    </row>
    <row r="56" spans="1:12" ht="12.75" customHeight="1">
      <c r="A56" s="231" t="s">
        <v>339</v>
      </c>
      <c r="B56" s="232"/>
      <c r="C56" s="232"/>
      <c r="D56" s="232"/>
      <c r="E56" s="232"/>
      <c r="F56" s="232"/>
      <c r="G56" s="232"/>
      <c r="H56" s="233"/>
      <c r="I56" s="4">
        <v>51</v>
      </c>
      <c r="J56" s="27"/>
      <c r="K56" s="27"/>
      <c r="L56" s="44"/>
    </row>
    <row r="57" spans="1:12" ht="12.75" customHeight="1">
      <c r="A57" s="231" t="s">
        <v>301</v>
      </c>
      <c r="B57" s="232"/>
      <c r="C57" s="232"/>
      <c r="D57" s="232"/>
      <c r="E57" s="232"/>
      <c r="F57" s="232"/>
      <c r="G57" s="232"/>
      <c r="H57" s="233"/>
      <c r="I57" s="4">
        <v>52</v>
      </c>
      <c r="J57" s="27">
        <v>1506678</v>
      </c>
      <c r="K57" s="27">
        <v>2827306</v>
      </c>
      <c r="L57" s="44"/>
    </row>
    <row r="58" spans="1:12" ht="12.75" customHeight="1">
      <c r="A58" s="231" t="s">
        <v>194</v>
      </c>
      <c r="B58" s="232"/>
      <c r="C58" s="232"/>
      <c r="D58" s="232"/>
      <c r="E58" s="232"/>
      <c r="F58" s="232"/>
      <c r="G58" s="232"/>
      <c r="H58" s="233"/>
      <c r="I58" s="4">
        <v>53</v>
      </c>
      <c r="J58" s="27"/>
      <c r="K58" s="27"/>
      <c r="L58" s="44"/>
    </row>
    <row r="59" spans="1:12" ht="12.75" customHeight="1">
      <c r="A59" s="231" t="s">
        <v>334</v>
      </c>
      <c r="B59" s="232"/>
      <c r="C59" s="232"/>
      <c r="D59" s="232"/>
      <c r="E59" s="232"/>
      <c r="F59" s="232"/>
      <c r="G59" s="232"/>
      <c r="H59" s="233"/>
      <c r="I59" s="4">
        <v>54</v>
      </c>
      <c r="J59" s="27"/>
      <c r="K59" s="27"/>
      <c r="L59" s="44" t="s">
        <v>163</v>
      </c>
    </row>
    <row r="60" spans="1:12" ht="12.75" customHeight="1">
      <c r="A60" s="231" t="s">
        <v>321</v>
      </c>
      <c r="B60" s="232"/>
      <c r="C60" s="232"/>
      <c r="D60" s="232"/>
      <c r="E60" s="232"/>
      <c r="F60" s="232"/>
      <c r="G60" s="232"/>
      <c r="H60" s="233"/>
      <c r="I60" s="4">
        <v>55</v>
      </c>
      <c r="J60" s="27">
        <v>39779361</v>
      </c>
      <c r="K60" s="27">
        <v>9948439</v>
      </c>
      <c r="L60" s="44" t="s">
        <v>164</v>
      </c>
    </row>
    <row r="61" spans="1:12" ht="12.75" customHeight="1">
      <c r="A61" s="231" t="s">
        <v>332</v>
      </c>
      <c r="B61" s="232"/>
      <c r="C61" s="232"/>
      <c r="D61" s="232"/>
      <c r="E61" s="232"/>
      <c r="F61" s="232"/>
      <c r="G61" s="232"/>
      <c r="H61" s="233"/>
      <c r="I61" s="4">
        <v>56</v>
      </c>
      <c r="J61" s="27">
        <v>44211071</v>
      </c>
      <c r="K61" s="27">
        <v>60414506</v>
      </c>
      <c r="L61" s="44"/>
    </row>
    <row r="62" spans="1:12" ht="12.75" customHeight="1">
      <c r="A62" s="231" t="s">
        <v>195</v>
      </c>
      <c r="B62" s="232"/>
      <c r="C62" s="232"/>
      <c r="D62" s="232"/>
      <c r="E62" s="232"/>
      <c r="F62" s="232"/>
      <c r="G62" s="232"/>
      <c r="H62" s="233"/>
      <c r="I62" s="4">
        <v>57</v>
      </c>
      <c r="J62" s="27"/>
      <c r="K62" s="27"/>
      <c r="L62" s="44" t="s">
        <v>165</v>
      </c>
    </row>
    <row r="63" spans="1:12" ht="12.75" customHeight="1">
      <c r="A63" s="231" t="s">
        <v>302</v>
      </c>
      <c r="B63" s="232"/>
      <c r="C63" s="232"/>
      <c r="D63" s="232"/>
      <c r="E63" s="232"/>
      <c r="F63" s="232"/>
      <c r="G63" s="232"/>
      <c r="H63" s="233"/>
      <c r="I63" s="4">
        <v>58</v>
      </c>
      <c r="J63" s="27">
        <v>26673768</v>
      </c>
      <c r="K63" s="27">
        <v>25424776</v>
      </c>
      <c r="L63" s="44"/>
    </row>
    <row r="64" spans="1:13" ht="12.75" customHeight="1">
      <c r="A64" s="217" t="s">
        <v>196</v>
      </c>
      <c r="B64" s="218"/>
      <c r="C64" s="218"/>
      <c r="D64" s="218"/>
      <c r="E64" s="218"/>
      <c r="F64" s="218"/>
      <c r="G64" s="218"/>
      <c r="H64" s="219"/>
      <c r="I64" s="4">
        <v>59</v>
      </c>
      <c r="J64" s="27">
        <v>2122790</v>
      </c>
      <c r="K64" s="27">
        <v>1941154</v>
      </c>
      <c r="L64" s="44"/>
      <c r="M64" s="9"/>
    </row>
    <row r="65" spans="1:12" ht="12.75" customHeight="1">
      <c r="A65" s="217" t="s">
        <v>331</v>
      </c>
      <c r="B65" s="218"/>
      <c r="C65" s="218"/>
      <c r="D65" s="218"/>
      <c r="E65" s="218"/>
      <c r="F65" s="218"/>
      <c r="G65" s="218"/>
      <c r="H65" s="219"/>
      <c r="I65" s="4">
        <v>60</v>
      </c>
      <c r="J65" s="26">
        <f>J6+J7+J39+J64</f>
        <v>1027565883</v>
      </c>
      <c r="K65" s="26">
        <f>K6+K7+K39+K64</f>
        <v>974424059</v>
      </c>
      <c r="L65" s="44"/>
    </row>
    <row r="66" spans="1:12" ht="12.75" customHeight="1" thickBot="1">
      <c r="A66" s="237" t="s">
        <v>330</v>
      </c>
      <c r="B66" s="238"/>
      <c r="C66" s="238"/>
      <c r="D66" s="238"/>
      <c r="E66" s="238"/>
      <c r="F66" s="238"/>
      <c r="G66" s="238"/>
      <c r="H66" s="239"/>
      <c r="I66" s="7">
        <v>61</v>
      </c>
      <c r="J66" s="135">
        <v>10852530</v>
      </c>
      <c r="K66" s="135">
        <v>107657923</v>
      </c>
      <c r="L66" s="44"/>
    </row>
    <row r="67" spans="1:12" ht="12.75">
      <c r="A67" s="234" t="s">
        <v>303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6"/>
    </row>
    <row r="68" spans="1:25" ht="12.75" customHeight="1">
      <c r="A68" s="227" t="s">
        <v>333</v>
      </c>
      <c r="B68" s="228"/>
      <c r="C68" s="228"/>
      <c r="D68" s="228"/>
      <c r="E68" s="228"/>
      <c r="F68" s="228"/>
      <c r="G68" s="228"/>
      <c r="H68" s="240"/>
      <c r="I68" s="6">
        <v>62</v>
      </c>
      <c r="J68" s="34">
        <f>J69+J70+J71+J77+J78+J81+J84</f>
        <v>532440254</v>
      </c>
      <c r="K68" s="34">
        <f>K69+K70+K71+K77+K78+K81+K84</f>
        <v>567786633</v>
      </c>
      <c r="L68" s="44"/>
      <c r="Y68" s="9"/>
    </row>
    <row r="69" spans="1:25" ht="12.75" customHeight="1">
      <c r="A69" s="211" t="s">
        <v>198</v>
      </c>
      <c r="B69" s="212"/>
      <c r="C69" s="212"/>
      <c r="D69" s="212"/>
      <c r="E69" s="212"/>
      <c r="F69" s="212"/>
      <c r="G69" s="212"/>
      <c r="H69" s="213"/>
      <c r="I69" s="4">
        <v>63</v>
      </c>
      <c r="J69" s="27">
        <v>249600060</v>
      </c>
      <c r="K69" s="27">
        <v>249600060</v>
      </c>
      <c r="L69" s="44"/>
      <c r="M69" s="9"/>
      <c r="Y69" s="9"/>
    </row>
    <row r="70" spans="1:13" ht="12.75" customHeight="1">
      <c r="A70" s="211" t="s">
        <v>199</v>
      </c>
      <c r="B70" s="212"/>
      <c r="C70" s="212"/>
      <c r="D70" s="212"/>
      <c r="E70" s="212"/>
      <c r="F70" s="212"/>
      <c r="G70" s="212"/>
      <c r="H70" s="213"/>
      <c r="I70" s="4">
        <v>64</v>
      </c>
      <c r="J70" s="27">
        <v>9064213</v>
      </c>
      <c r="K70" s="27">
        <v>9064213</v>
      </c>
      <c r="L70" s="44"/>
      <c r="M70" s="9"/>
    </row>
    <row r="71" spans="1:12" ht="12.75" customHeight="1">
      <c r="A71" s="211" t="s">
        <v>200</v>
      </c>
      <c r="B71" s="212"/>
      <c r="C71" s="212"/>
      <c r="D71" s="212"/>
      <c r="E71" s="212"/>
      <c r="F71" s="212"/>
      <c r="G71" s="212"/>
      <c r="H71" s="213"/>
      <c r="I71" s="4">
        <v>65</v>
      </c>
      <c r="J71" s="26">
        <f>J72+J73-J74+J75+J76</f>
        <v>19389313</v>
      </c>
      <c r="K71" s="26">
        <f>K72+K73-K74+K75+K76</f>
        <v>19389313</v>
      </c>
      <c r="L71" s="44"/>
    </row>
    <row r="72" spans="1:13" ht="12.75" customHeight="1">
      <c r="A72" s="211" t="s">
        <v>304</v>
      </c>
      <c r="B72" s="212"/>
      <c r="C72" s="212"/>
      <c r="D72" s="212"/>
      <c r="E72" s="212"/>
      <c r="F72" s="212"/>
      <c r="G72" s="212"/>
      <c r="H72" s="213"/>
      <c r="I72" s="4">
        <v>66</v>
      </c>
      <c r="J72" s="27">
        <v>12480003</v>
      </c>
      <c r="K72" s="27">
        <v>12480003</v>
      </c>
      <c r="L72" s="44"/>
      <c r="M72" s="9"/>
    </row>
    <row r="73" spans="1:12" ht="12.75" customHeight="1">
      <c r="A73" s="211" t="s">
        <v>201</v>
      </c>
      <c r="B73" s="212"/>
      <c r="C73" s="212"/>
      <c r="D73" s="212"/>
      <c r="E73" s="212"/>
      <c r="F73" s="212"/>
      <c r="G73" s="212"/>
      <c r="H73" s="213"/>
      <c r="I73" s="4">
        <v>67</v>
      </c>
      <c r="J73" s="27">
        <v>43866670</v>
      </c>
      <c r="K73" s="27">
        <v>43866670</v>
      </c>
      <c r="L73" s="44"/>
    </row>
    <row r="74" spans="1:12" ht="12.75" customHeight="1">
      <c r="A74" s="211" t="s">
        <v>340</v>
      </c>
      <c r="B74" s="212"/>
      <c r="C74" s="212"/>
      <c r="D74" s="212"/>
      <c r="E74" s="212"/>
      <c r="F74" s="212"/>
      <c r="G74" s="212"/>
      <c r="H74" s="213"/>
      <c r="I74" s="4">
        <v>68</v>
      </c>
      <c r="J74" s="27">
        <v>36957360</v>
      </c>
      <c r="K74" s="27">
        <v>36957360</v>
      </c>
      <c r="L74" s="44"/>
    </row>
    <row r="75" spans="1:12" ht="12.75" customHeight="1">
      <c r="A75" s="211" t="s">
        <v>202</v>
      </c>
      <c r="B75" s="212"/>
      <c r="C75" s="212"/>
      <c r="D75" s="212"/>
      <c r="E75" s="212"/>
      <c r="F75" s="212"/>
      <c r="G75" s="212"/>
      <c r="H75" s="213"/>
      <c r="I75" s="4">
        <v>69</v>
      </c>
      <c r="J75" s="27"/>
      <c r="K75" s="27"/>
      <c r="L75" s="44"/>
    </row>
    <row r="76" spans="1:12" ht="12.75" customHeight="1">
      <c r="A76" s="211" t="s">
        <v>203</v>
      </c>
      <c r="B76" s="212"/>
      <c r="C76" s="212"/>
      <c r="D76" s="212"/>
      <c r="E76" s="212"/>
      <c r="F76" s="212"/>
      <c r="G76" s="212"/>
      <c r="H76" s="213"/>
      <c r="I76" s="4">
        <v>70</v>
      </c>
      <c r="J76" s="27"/>
      <c r="K76" s="27"/>
      <c r="L76" s="122">
        <f>K76-J76</f>
        <v>0</v>
      </c>
    </row>
    <row r="77" spans="1:12" ht="12.75" customHeight="1">
      <c r="A77" s="211" t="s">
        <v>204</v>
      </c>
      <c r="B77" s="212"/>
      <c r="C77" s="212"/>
      <c r="D77" s="212"/>
      <c r="E77" s="212"/>
      <c r="F77" s="212"/>
      <c r="G77" s="212"/>
      <c r="H77" s="213"/>
      <c r="I77" s="4">
        <v>71</v>
      </c>
      <c r="J77" s="27">
        <v>874338</v>
      </c>
      <c r="K77" s="27">
        <v>218688</v>
      </c>
      <c r="L77" s="122">
        <v>1083194.47</v>
      </c>
    </row>
    <row r="78" spans="1:12" ht="12.75" customHeight="1">
      <c r="A78" s="211" t="s">
        <v>447</v>
      </c>
      <c r="B78" s="212"/>
      <c r="C78" s="212"/>
      <c r="D78" s="212"/>
      <c r="E78" s="212"/>
      <c r="F78" s="212"/>
      <c r="G78" s="212"/>
      <c r="H78" s="213"/>
      <c r="I78" s="4">
        <v>72</v>
      </c>
      <c r="J78" s="26">
        <f>J79-J80</f>
        <v>130952109</v>
      </c>
      <c r="K78" s="26">
        <f>K79-K80</f>
        <v>254267481</v>
      </c>
      <c r="L78" s="122">
        <f>L76+L77</f>
        <v>1083194.47</v>
      </c>
    </row>
    <row r="79" spans="1:13" ht="12.75" customHeight="1">
      <c r="A79" s="211" t="s">
        <v>341</v>
      </c>
      <c r="B79" s="212"/>
      <c r="C79" s="212"/>
      <c r="D79" s="212"/>
      <c r="E79" s="212"/>
      <c r="F79" s="212"/>
      <c r="G79" s="212"/>
      <c r="H79" s="213"/>
      <c r="I79" s="4">
        <v>73</v>
      </c>
      <c r="J79" s="27">
        <v>130952109</v>
      </c>
      <c r="K79" s="27">
        <v>254267481</v>
      </c>
      <c r="L79" s="44"/>
      <c r="M79" s="9"/>
    </row>
    <row r="80" spans="1:12" ht="12.75" customHeight="1">
      <c r="A80" s="211" t="s">
        <v>342</v>
      </c>
      <c r="B80" s="212"/>
      <c r="C80" s="212"/>
      <c r="D80" s="212"/>
      <c r="E80" s="212"/>
      <c r="F80" s="212"/>
      <c r="G80" s="212"/>
      <c r="H80" s="213"/>
      <c r="I80" s="4">
        <v>74</v>
      </c>
      <c r="J80" s="27"/>
      <c r="K80" s="27"/>
      <c r="L80" s="44"/>
    </row>
    <row r="81" spans="1:12" ht="12.75" customHeight="1">
      <c r="A81" s="211" t="s">
        <v>448</v>
      </c>
      <c r="B81" s="212"/>
      <c r="C81" s="212"/>
      <c r="D81" s="212"/>
      <c r="E81" s="212"/>
      <c r="F81" s="212"/>
      <c r="G81" s="212"/>
      <c r="H81" s="213"/>
      <c r="I81" s="4">
        <v>75</v>
      </c>
      <c r="J81" s="26">
        <f>J82-J83</f>
        <v>122560221</v>
      </c>
      <c r="K81" s="26">
        <f>K82-K83</f>
        <v>35246878</v>
      </c>
      <c r="L81" s="66" t="e">
        <f>K81-#REF!</f>
        <v>#REF!</v>
      </c>
    </row>
    <row r="82" spans="1:13" ht="12.75" customHeight="1">
      <c r="A82" s="211" t="s">
        <v>343</v>
      </c>
      <c r="B82" s="212"/>
      <c r="C82" s="212"/>
      <c r="D82" s="212"/>
      <c r="E82" s="212"/>
      <c r="F82" s="212"/>
      <c r="G82" s="212"/>
      <c r="H82" s="213"/>
      <c r="I82" s="4">
        <v>76</v>
      </c>
      <c r="J82" s="27">
        <v>122560221</v>
      </c>
      <c r="K82" s="27">
        <v>35246878</v>
      </c>
      <c r="L82" s="44"/>
      <c r="M82" s="9"/>
    </row>
    <row r="83" spans="1:12" ht="12.75" customHeight="1">
      <c r="A83" s="211" t="s">
        <v>344</v>
      </c>
      <c r="B83" s="212"/>
      <c r="C83" s="212"/>
      <c r="D83" s="212"/>
      <c r="E83" s="212"/>
      <c r="F83" s="212"/>
      <c r="G83" s="212"/>
      <c r="H83" s="213"/>
      <c r="I83" s="4">
        <v>77</v>
      </c>
      <c r="J83" s="27"/>
      <c r="K83" s="27"/>
      <c r="L83" s="44"/>
    </row>
    <row r="84" spans="1:12" ht="12.75" customHeight="1">
      <c r="A84" s="231" t="s">
        <v>205</v>
      </c>
      <c r="B84" s="232"/>
      <c r="C84" s="232"/>
      <c r="D84" s="232"/>
      <c r="E84" s="232"/>
      <c r="F84" s="232"/>
      <c r="G84" s="232"/>
      <c r="H84" s="233"/>
      <c r="I84" s="4">
        <v>78</v>
      </c>
      <c r="J84" s="27"/>
      <c r="K84" s="27"/>
      <c r="L84" s="44"/>
    </row>
    <row r="85" spans="1:12" ht="12.75" customHeight="1">
      <c r="A85" s="217" t="s">
        <v>348</v>
      </c>
      <c r="B85" s="218"/>
      <c r="C85" s="218"/>
      <c r="D85" s="218"/>
      <c r="E85" s="218"/>
      <c r="F85" s="218"/>
      <c r="G85" s="218"/>
      <c r="H85" s="219"/>
      <c r="I85" s="4">
        <v>79</v>
      </c>
      <c r="J85" s="26">
        <f>SUM(J86:J88)</f>
        <v>0</v>
      </c>
      <c r="K85" s="26">
        <f>SUM(K86:K88)</f>
        <v>0</v>
      </c>
      <c r="L85" s="44"/>
    </row>
    <row r="86" spans="1:12" ht="12.75" customHeight="1">
      <c r="A86" s="231" t="s">
        <v>345</v>
      </c>
      <c r="B86" s="232"/>
      <c r="C86" s="232"/>
      <c r="D86" s="232"/>
      <c r="E86" s="232"/>
      <c r="F86" s="232"/>
      <c r="G86" s="232"/>
      <c r="H86" s="233"/>
      <c r="I86" s="4">
        <v>80</v>
      </c>
      <c r="J86" s="27"/>
      <c r="K86" s="27"/>
      <c r="L86" s="44"/>
    </row>
    <row r="87" spans="1:12" ht="12.75" customHeight="1">
      <c r="A87" s="231" t="s">
        <v>347</v>
      </c>
      <c r="B87" s="232"/>
      <c r="C87" s="232"/>
      <c r="D87" s="232"/>
      <c r="E87" s="232"/>
      <c r="F87" s="232"/>
      <c r="G87" s="232"/>
      <c r="H87" s="233"/>
      <c r="I87" s="4">
        <v>81</v>
      </c>
      <c r="J87" s="27"/>
      <c r="K87" s="27"/>
      <c r="L87" s="44"/>
    </row>
    <row r="88" spans="1:12" ht="12.75" customHeight="1">
      <c r="A88" s="231" t="s">
        <v>346</v>
      </c>
      <c r="B88" s="232"/>
      <c r="C88" s="232"/>
      <c r="D88" s="232"/>
      <c r="E88" s="232"/>
      <c r="F88" s="232"/>
      <c r="G88" s="232"/>
      <c r="H88" s="233"/>
      <c r="I88" s="4">
        <v>82</v>
      </c>
      <c r="J88" s="27"/>
      <c r="K88" s="27"/>
      <c r="L88" s="44"/>
    </row>
    <row r="89" spans="1:12" ht="12.75" customHeight="1">
      <c r="A89" s="217" t="s">
        <v>349</v>
      </c>
      <c r="B89" s="218"/>
      <c r="C89" s="218"/>
      <c r="D89" s="218"/>
      <c r="E89" s="218"/>
      <c r="F89" s="218"/>
      <c r="G89" s="218"/>
      <c r="H89" s="219"/>
      <c r="I89" s="4">
        <v>83</v>
      </c>
      <c r="J89" s="26">
        <f>SUM(J90:J98)</f>
        <v>142272174</v>
      </c>
      <c r="K89" s="26">
        <f>SUM(K90:K98)</f>
        <v>129699967</v>
      </c>
      <c r="L89" s="44"/>
    </row>
    <row r="90" spans="1:12" ht="12.75" customHeight="1">
      <c r="A90" s="231" t="s">
        <v>206</v>
      </c>
      <c r="B90" s="232"/>
      <c r="C90" s="232"/>
      <c r="D90" s="232"/>
      <c r="E90" s="232"/>
      <c r="F90" s="232"/>
      <c r="G90" s="232"/>
      <c r="H90" s="233"/>
      <c r="I90" s="4">
        <v>84</v>
      </c>
      <c r="J90" s="27"/>
      <c r="K90" s="27"/>
      <c r="L90" s="44"/>
    </row>
    <row r="91" spans="1:12" ht="12.75" customHeight="1">
      <c r="A91" s="231" t="s">
        <v>305</v>
      </c>
      <c r="B91" s="232"/>
      <c r="C91" s="232"/>
      <c r="D91" s="232"/>
      <c r="E91" s="232"/>
      <c r="F91" s="232"/>
      <c r="G91" s="232"/>
      <c r="H91" s="233"/>
      <c r="I91" s="4">
        <v>85</v>
      </c>
      <c r="J91" s="27">
        <v>16985496</v>
      </c>
      <c r="K91" s="27">
        <v>16585948</v>
      </c>
      <c r="L91" s="44"/>
    </row>
    <row r="92" spans="1:12" ht="12.75" customHeight="1">
      <c r="A92" s="231" t="s">
        <v>207</v>
      </c>
      <c r="B92" s="232"/>
      <c r="C92" s="232"/>
      <c r="D92" s="232"/>
      <c r="E92" s="232"/>
      <c r="F92" s="232"/>
      <c r="G92" s="232"/>
      <c r="H92" s="233"/>
      <c r="I92" s="4">
        <v>86</v>
      </c>
      <c r="J92" s="27">
        <v>125286678</v>
      </c>
      <c r="K92" s="27">
        <v>113114019</v>
      </c>
      <c r="L92" s="44"/>
    </row>
    <row r="93" spans="1:12" ht="12.75" customHeight="1">
      <c r="A93" s="231" t="s">
        <v>350</v>
      </c>
      <c r="B93" s="232"/>
      <c r="C93" s="232"/>
      <c r="D93" s="232"/>
      <c r="E93" s="232"/>
      <c r="F93" s="232"/>
      <c r="G93" s="232"/>
      <c r="H93" s="233"/>
      <c r="I93" s="4">
        <v>87</v>
      </c>
      <c r="J93" s="27"/>
      <c r="K93" s="27"/>
      <c r="L93" s="44"/>
    </row>
    <row r="94" spans="1:12" ht="12.75" customHeight="1">
      <c r="A94" s="231" t="s">
        <v>306</v>
      </c>
      <c r="B94" s="232"/>
      <c r="C94" s="232"/>
      <c r="D94" s="232"/>
      <c r="E94" s="232"/>
      <c r="F94" s="232"/>
      <c r="G94" s="232"/>
      <c r="H94" s="233"/>
      <c r="I94" s="4">
        <v>88</v>
      </c>
      <c r="J94" s="27"/>
      <c r="K94" s="27"/>
      <c r="L94" s="44"/>
    </row>
    <row r="95" spans="1:12" ht="12.75" customHeight="1">
      <c r="A95" s="231" t="s">
        <v>351</v>
      </c>
      <c r="B95" s="232"/>
      <c r="C95" s="232"/>
      <c r="D95" s="232"/>
      <c r="E95" s="232"/>
      <c r="F95" s="232"/>
      <c r="G95" s="232"/>
      <c r="H95" s="233"/>
      <c r="I95" s="4">
        <v>89</v>
      </c>
      <c r="J95" s="27"/>
      <c r="K95" s="27"/>
      <c r="L95" s="44"/>
    </row>
    <row r="96" spans="1:12" ht="12.75" customHeight="1">
      <c r="A96" s="231" t="s">
        <v>353</v>
      </c>
      <c r="B96" s="232"/>
      <c r="C96" s="232"/>
      <c r="D96" s="232"/>
      <c r="E96" s="232"/>
      <c r="F96" s="232"/>
      <c r="G96" s="232"/>
      <c r="H96" s="233"/>
      <c r="I96" s="4">
        <v>90</v>
      </c>
      <c r="J96" s="27"/>
      <c r="K96" s="27"/>
      <c r="L96" s="44"/>
    </row>
    <row r="97" spans="1:12" ht="12.75" customHeight="1">
      <c r="A97" s="231" t="s">
        <v>361</v>
      </c>
      <c r="B97" s="232"/>
      <c r="C97" s="232"/>
      <c r="D97" s="232"/>
      <c r="E97" s="232"/>
      <c r="F97" s="232"/>
      <c r="G97" s="232"/>
      <c r="H97" s="233"/>
      <c r="I97" s="4">
        <v>91</v>
      </c>
      <c r="J97" s="27"/>
      <c r="K97" s="27"/>
      <c r="L97" s="44"/>
    </row>
    <row r="98" spans="1:12" ht="12.75" customHeight="1">
      <c r="A98" s="231" t="s">
        <v>362</v>
      </c>
      <c r="B98" s="232"/>
      <c r="C98" s="232"/>
      <c r="D98" s="232"/>
      <c r="E98" s="232"/>
      <c r="F98" s="232"/>
      <c r="G98" s="232"/>
      <c r="H98" s="233"/>
      <c r="I98" s="4">
        <v>92</v>
      </c>
      <c r="J98" s="27"/>
      <c r="K98" s="27"/>
      <c r="L98" s="44"/>
    </row>
    <row r="99" spans="1:12" ht="12.75" customHeight="1">
      <c r="A99" s="217" t="s">
        <v>352</v>
      </c>
      <c r="B99" s="218"/>
      <c r="C99" s="218"/>
      <c r="D99" s="218"/>
      <c r="E99" s="218"/>
      <c r="F99" s="218"/>
      <c r="G99" s="218"/>
      <c r="H99" s="219"/>
      <c r="I99" s="4">
        <v>93</v>
      </c>
      <c r="J99" s="26">
        <f>SUM(J100:J111)</f>
        <v>350998386</v>
      </c>
      <c r="K99" s="26">
        <f>SUM(K100:K111)</f>
        <v>276783635</v>
      </c>
      <c r="L99" s="44"/>
    </row>
    <row r="100" spans="1:12" ht="12.75" customHeight="1">
      <c r="A100" s="231" t="s">
        <v>206</v>
      </c>
      <c r="B100" s="232"/>
      <c r="C100" s="232"/>
      <c r="D100" s="232"/>
      <c r="E100" s="232"/>
      <c r="F100" s="232"/>
      <c r="G100" s="232"/>
      <c r="H100" s="233"/>
      <c r="I100" s="4">
        <v>94</v>
      </c>
      <c r="J100" s="27">
        <v>9040876</v>
      </c>
      <c r="K100" s="27">
        <v>922566</v>
      </c>
      <c r="L100" s="44"/>
    </row>
    <row r="101" spans="1:12" ht="12.75" customHeight="1">
      <c r="A101" s="231" t="s">
        <v>305</v>
      </c>
      <c r="B101" s="232"/>
      <c r="C101" s="232"/>
      <c r="D101" s="232"/>
      <c r="E101" s="232"/>
      <c r="F101" s="232"/>
      <c r="G101" s="232"/>
      <c r="H101" s="233"/>
      <c r="I101" s="4">
        <v>95</v>
      </c>
      <c r="J101" s="27">
        <v>5198874</v>
      </c>
      <c r="K101" s="27">
        <v>5392672</v>
      </c>
      <c r="L101" s="44"/>
    </row>
    <row r="102" spans="1:12" ht="12.75" customHeight="1">
      <c r="A102" s="231" t="s">
        <v>207</v>
      </c>
      <c r="B102" s="232"/>
      <c r="C102" s="232"/>
      <c r="D102" s="232"/>
      <c r="E102" s="232"/>
      <c r="F102" s="232"/>
      <c r="G102" s="232"/>
      <c r="H102" s="233"/>
      <c r="I102" s="4">
        <v>96</v>
      </c>
      <c r="J102" s="27">
        <v>65505340</v>
      </c>
      <c r="K102" s="27">
        <v>79745607</v>
      </c>
      <c r="L102" s="44"/>
    </row>
    <row r="103" spans="1:12" ht="12.75" customHeight="1">
      <c r="A103" s="231" t="s">
        <v>350</v>
      </c>
      <c r="B103" s="232"/>
      <c r="C103" s="232"/>
      <c r="D103" s="232"/>
      <c r="E103" s="232"/>
      <c r="F103" s="232"/>
      <c r="G103" s="232"/>
      <c r="H103" s="233"/>
      <c r="I103" s="4">
        <v>97</v>
      </c>
      <c r="J103" s="27">
        <v>154321367</v>
      </c>
      <c r="K103" s="27">
        <v>47648545</v>
      </c>
      <c r="L103" s="44"/>
    </row>
    <row r="104" spans="1:12" ht="12.75" customHeight="1">
      <c r="A104" s="231" t="s">
        <v>306</v>
      </c>
      <c r="B104" s="232"/>
      <c r="C104" s="232"/>
      <c r="D104" s="232"/>
      <c r="E104" s="232"/>
      <c r="F104" s="232"/>
      <c r="G104" s="232"/>
      <c r="H104" s="233"/>
      <c r="I104" s="4">
        <v>98</v>
      </c>
      <c r="J104" s="27">
        <v>111464083</v>
      </c>
      <c r="K104" s="27">
        <v>138624755</v>
      </c>
      <c r="L104" s="44"/>
    </row>
    <row r="105" spans="1:12" ht="12.75" customHeight="1">
      <c r="A105" s="231" t="s">
        <v>351</v>
      </c>
      <c r="B105" s="232"/>
      <c r="C105" s="232"/>
      <c r="D105" s="232"/>
      <c r="E105" s="232"/>
      <c r="F105" s="232"/>
      <c r="G105" s="232"/>
      <c r="H105" s="233"/>
      <c r="I105" s="4">
        <v>99</v>
      </c>
      <c r="J105" s="27"/>
      <c r="K105" s="27"/>
      <c r="L105" s="44"/>
    </row>
    <row r="106" spans="1:12" ht="12.75" customHeight="1">
      <c r="A106" s="231" t="s">
        <v>353</v>
      </c>
      <c r="B106" s="232"/>
      <c r="C106" s="232"/>
      <c r="D106" s="232"/>
      <c r="E106" s="232"/>
      <c r="F106" s="232"/>
      <c r="G106" s="232"/>
      <c r="H106" s="233"/>
      <c r="I106" s="4">
        <v>100</v>
      </c>
      <c r="J106" s="27"/>
      <c r="K106" s="27"/>
      <c r="L106" s="44"/>
    </row>
    <row r="107" spans="1:12" ht="12.75" customHeight="1">
      <c r="A107" s="231" t="s">
        <v>354</v>
      </c>
      <c r="B107" s="232"/>
      <c r="C107" s="232"/>
      <c r="D107" s="232"/>
      <c r="E107" s="232"/>
      <c r="F107" s="232"/>
      <c r="G107" s="232"/>
      <c r="H107" s="233"/>
      <c r="I107" s="4">
        <v>101</v>
      </c>
      <c r="J107" s="27">
        <v>1897442</v>
      </c>
      <c r="K107" s="27">
        <v>1491757</v>
      </c>
      <c r="L107" s="44"/>
    </row>
    <row r="108" spans="1:13" ht="12.75" customHeight="1">
      <c r="A108" s="231" t="s">
        <v>355</v>
      </c>
      <c r="B108" s="232"/>
      <c r="C108" s="232"/>
      <c r="D108" s="232"/>
      <c r="E108" s="232"/>
      <c r="F108" s="232"/>
      <c r="G108" s="232"/>
      <c r="H108" s="233"/>
      <c r="I108" s="4">
        <v>102</v>
      </c>
      <c r="J108" s="27">
        <v>1906090</v>
      </c>
      <c r="K108" s="27">
        <v>1459302</v>
      </c>
      <c r="L108" s="44"/>
      <c r="M108" s="9"/>
    </row>
    <row r="109" spans="1:12" ht="12.75" customHeight="1">
      <c r="A109" s="231" t="s">
        <v>356</v>
      </c>
      <c r="B109" s="232"/>
      <c r="C109" s="232"/>
      <c r="D109" s="232"/>
      <c r="E109" s="232"/>
      <c r="F109" s="232"/>
      <c r="G109" s="232"/>
      <c r="H109" s="233"/>
      <c r="I109" s="4">
        <v>103</v>
      </c>
      <c r="J109" s="27">
        <v>11874</v>
      </c>
      <c r="K109" s="27">
        <v>11874</v>
      </c>
      <c r="L109" s="44"/>
    </row>
    <row r="110" spans="1:13" ht="12.75" customHeight="1">
      <c r="A110" s="231" t="s">
        <v>358</v>
      </c>
      <c r="B110" s="232"/>
      <c r="C110" s="232"/>
      <c r="D110" s="232"/>
      <c r="E110" s="232"/>
      <c r="F110" s="232"/>
      <c r="G110" s="232"/>
      <c r="H110" s="233"/>
      <c r="I110" s="4">
        <v>104</v>
      </c>
      <c r="J110" s="27"/>
      <c r="K110" s="27"/>
      <c r="L110" s="44"/>
      <c r="M110" s="9"/>
    </row>
    <row r="111" spans="1:12" ht="12.75" customHeight="1">
      <c r="A111" s="231" t="s">
        <v>357</v>
      </c>
      <c r="B111" s="232"/>
      <c r="C111" s="232"/>
      <c r="D111" s="232"/>
      <c r="E111" s="232"/>
      <c r="F111" s="232"/>
      <c r="G111" s="232"/>
      <c r="H111" s="233"/>
      <c r="I111" s="4">
        <v>105</v>
      </c>
      <c r="J111" s="27">
        <v>1652440</v>
      </c>
      <c r="K111" s="27">
        <v>1486557</v>
      </c>
      <c r="L111" s="44"/>
    </row>
    <row r="112" spans="1:12" ht="12.75" customHeight="1">
      <c r="A112" s="217" t="s">
        <v>360</v>
      </c>
      <c r="B112" s="218"/>
      <c r="C112" s="218"/>
      <c r="D112" s="218"/>
      <c r="E112" s="218"/>
      <c r="F112" s="218"/>
      <c r="G112" s="218"/>
      <c r="H112" s="219"/>
      <c r="I112" s="4">
        <v>106</v>
      </c>
      <c r="J112" s="27">
        <v>1855069</v>
      </c>
      <c r="K112" s="27">
        <v>153824</v>
      </c>
      <c r="L112" s="44"/>
    </row>
    <row r="113" spans="1:13" ht="12.75" customHeight="1">
      <c r="A113" s="217" t="s">
        <v>359</v>
      </c>
      <c r="B113" s="218"/>
      <c r="C113" s="218"/>
      <c r="D113" s="218"/>
      <c r="E113" s="218"/>
      <c r="F113" s="218"/>
      <c r="G113" s="218"/>
      <c r="H113" s="219"/>
      <c r="I113" s="4">
        <v>107</v>
      </c>
      <c r="J113" s="26">
        <f>J68+J85+J89+J99+J112</f>
        <v>1027565883</v>
      </c>
      <c r="K113" s="26">
        <f>K68+K85+K89+K99+K112</f>
        <v>974424059</v>
      </c>
      <c r="L113" s="44"/>
      <c r="M113" s="9"/>
    </row>
    <row r="114" spans="1:13" ht="12.75" customHeight="1">
      <c r="A114" s="220" t="s">
        <v>197</v>
      </c>
      <c r="B114" s="221"/>
      <c r="C114" s="221"/>
      <c r="D114" s="221"/>
      <c r="E114" s="221"/>
      <c r="F114" s="221"/>
      <c r="G114" s="221"/>
      <c r="H114" s="222"/>
      <c r="I114" s="5">
        <v>108</v>
      </c>
      <c r="J114" s="28">
        <v>10852530</v>
      </c>
      <c r="K114" s="28">
        <v>107657923</v>
      </c>
      <c r="L114" s="44"/>
      <c r="M114" s="9"/>
    </row>
    <row r="115" spans="1:12" ht="12.75" customHeight="1">
      <c r="A115" s="223" t="s">
        <v>208</v>
      </c>
      <c r="B115" s="224"/>
      <c r="C115" s="224"/>
      <c r="D115" s="224"/>
      <c r="E115" s="224"/>
      <c r="F115" s="224"/>
      <c r="G115" s="224"/>
      <c r="H115" s="224"/>
      <c r="I115" s="225"/>
      <c r="J115" s="225"/>
      <c r="K115" s="225"/>
      <c r="L115" s="226"/>
    </row>
    <row r="116" spans="1:12" ht="12.75" customHeight="1">
      <c r="A116" s="227" t="s">
        <v>209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29"/>
      <c r="L116" s="230"/>
    </row>
    <row r="117" spans="1:13" ht="12.75" customHeight="1">
      <c r="A117" s="211" t="s">
        <v>443</v>
      </c>
      <c r="B117" s="212"/>
      <c r="C117" s="212"/>
      <c r="D117" s="212"/>
      <c r="E117" s="212"/>
      <c r="F117" s="212"/>
      <c r="G117" s="212"/>
      <c r="H117" s="213"/>
      <c r="I117" s="4">
        <v>109</v>
      </c>
      <c r="J117" s="27"/>
      <c r="K117" s="27"/>
      <c r="L117" s="44"/>
      <c r="M117" s="9"/>
    </row>
    <row r="118" spans="1:12" ht="12.75" customHeight="1">
      <c r="A118" s="214" t="s">
        <v>444</v>
      </c>
      <c r="B118" s="215"/>
      <c r="C118" s="215"/>
      <c r="D118" s="215"/>
      <c r="E118" s="215"/>
      <c r="F118" s="215"/>
      <c r="G118" s="215"/>
      <c r="H118" s="216"/>
      <c r="I118" s="7">
        <v>110</v>
      </c>
      <c r="J118" s="28"/>
      <c r="K118" s="28"/>
      <c r="L118" s="44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</sheetData>
  <sheetProtection/>
  <protectedRanges>
    <protectedRange sqref="G2:H2" name="Range2"/>
  </protectedRanges>
  <mergeCells count="119">
    <mergeCell ref="A5:L5"/>
    <mergeCell ref="A1:K1"/>
    <mergeCell ref="A6:H6"/>
    <mergeCell ref="A7:H7"/>
    <mergeCell ref="E2:F2"/>
    <mergeCell ref="G2:H2"/>
    <mergeCell ref="A3:H3"/>
    <mergeCell ref="A4:H4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29:H29"/>
    <mergeCell ref="A31:H31"/>
    <mergeCell ref="A32:H32"/>
    <mergeCell ref="A34:H34"/>
    <mergeCell ref="A35:H35"/>
    <mergeCell ref="A36:H36"/>
    <mergeCell ref="A33:H33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8:H48"/>
    <mergeCell ref="A47:H47"/>
    <mergeCell ref="A60:H60"/>
    <mergeCell ref="A49:H49"/>
    <mergeCell ref="A50:H50"/>
    <mergeCell ref="A51:H51"/>
    <mergeCell ref="A52:H52"/>
    <mergeCell ref="A53:H53"/>
    <mergeCell ref="A54:H54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6:H66"/>
    <mergeCell ref="A68:H68"/>
    <mergeCell ref="A69:H69"/>
    <mergeCell ref="A70:H70"/>
    <mergeCell ref="A71:H71"/>
    <mergeCell ref="A67:L67"/>
    <mergeCell ref="A72:H72"/>
    <mergeCell ref="A73:H73"/>
    <mergeCell ref="A74:H74"/>
    <mergeCell ref="A75:H75"/>
    <mergeCell ref="A76:H76"/>
    <mergeCell ref="A77:H77"/>
    <mergeCell ref="A78:H78"/>
    <mergeCell ref="A81:H81"/>
    <mergeCell ref="A82:H82"/>
    <mergeCell ref="A84:H84"/>
    <mergeCell ref="A85:H85"/>
    <mergeCell ref="A79:H79"/>
    <mergeCell ref="A80:H80"/>
    <mergeCell ref="A83:H83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7:H97"/>
    <mergeCell ref="A98:H98"/>
    <mergeCell ref="A96:H96"/>
    <mergeCell ref="A99:H99"/>
    <mergeCell ref="A100:H100"/>
    <mergeCell ref="A101:H101"/>
    <mergeCell ref="A102:H102"/>
    <mergeCell ref="A103:H103"/>
    <mergeCell ref="A104:H104"/>
    <mergeCell ref="A105:H105"/>
    <mergeCell ref="A107:H107"/>
    <mergeCell ref="A106:H106"/>
    <mergeCell ref="A108:H108"/>
    <mergeCell ref="A109:H109"/>
    <mergeCell ref="A110:H110"/>
    <mergeCell ref="A111:H111"/>
    <mergeCell ref="A117:H117"/>
    <mergeCell ref="A118:H118"/>
    <mergeCell ref="A112:H112"/>
    <mergeCell ref="A113:H113"/>
    <mergeCell ref="A114:H114"/>
    <mergeCell ref="A115:L115"/>
    <mergeCell ref="A116:L116"/>
  </mergeCells>
  <dataValidations count="5">
    <dataValidation type="whole" operator="greaterThanOrEqual" allowBlank="1" showInputMessage="1" showErrorMessage="1" errorTitle="Pogrešan unos" error="Mogu se unijeti samo cjelobrojne pozitivne vrijednosti." sqref="J7:K66 J69:K69 J71:K7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25">
      <selection activeCell="L61" sqref="L61"/>
    </sheetView>
  </sheetViews>
  <sheetFormatPr defaultColWidth="9.140625" defaultRowHeight="12.75"/>
  <cols>
    <col min="1" max="7" width="9.140625" style="136" customWidth="1"/>
    <col min="8" max="8" width="10.57421875" style="136" customWidth="1"/>
    <col min="9" max="9" width="9.140625" style="136" customWidth="1"/>
    <col min="10" max="10" width="10.421875" style="136" customWidth="1"/>
    <col min="11" max="11" width="10.00390625" style="136" customWidth="1"/>
    <col min="12" max="12" width="9.8515625" style="136" customWidth="1"/>
    <col min="13" max="13" width="10.28125" style="136" customWidth="1"/>
    <col min="14" max="16384" width="9.140625" style="136" customWidth="1"/>
  </cols>
  <sheetData>
    <row r="1" spans="1:13" ht="12.75" customHeight="1">
      <c r="A1" s="278" t="s">
        <v>379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2.75" customHeight="1">
      <c r="A2" s="279" t="s">
        <v>468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139"/>
    </row>
    <row r="4" spans="1:13" ht="12.75" customHeight="1">
      <c r="A4" s="280" t="s">
        <v>380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 ht="24.75" thickBot="1">
      <c r="A5" s="282" t="s">
        <v>166</v>
      </c>
      <c r="B5" s="282"/>
      <c r="C5" s="282"/>
      <c r="D5" s="282"/>
      <c r="E5" s="282"/>
      <c r="F5" s="282"/>
      <c r="G5" s="282"/>
      <c r="H5" s="282"/>
      <c r="I5" s="140" t="s">
        <v>213</v>
      </c>
      <c r="J5" s="283" t="s">
        <v>214</v>
      </c>
      <c r="K5" s="284"/>
      <c r="L5" s="283" t="s">
        <v>215</v>
      </c>
      <c r="M5" s="284"/>
    </row>
    <row r="6" spans="1:13" ht="13.5" thickBot="1">
      <c r="A6" s="274"/>
      <c r="B6" s="275"/>
      <c r="C6" s="275"/>
      <c r="D6" s="275"/>
      <c r="E6" s="275"/>
      <c r="F6" s="275"/>
      <c r="G6" s="275"/>
      <c r="H6" s="276"/>
      <c r="I6" s="141"/>
      <c r="J6" s="142" t="s">
        <v>381</v>
      </c>
      <c r="K6" s="143" t="s">
        <v>382</v>
      </c>
      <c r="L6" s="142" t="s">
        <v>381</v>
      </c>
      <c r="M6" s="143" t="s">
        <v>382</v>
      </c>
    </row>
    <row r="7" spans="1:13" ht="12.75">
      <c r="A7" s="277">
        <v>1</v>
      </c>
      <c r="B7" s="277"/>
      <c r="C7" s="277"/>
      <c r="D7" s="277"/>
      <c r="E7" s="277"/>
      <c r="F7" s="277"/>
      <c r="G7" s="277"/>
      <c r="H7" s="277"/>
      <c r="I7" s="145">
        <v>2</v>
      </c>
      <c r="J7" s="144">
        <v>3</v>
      </c>
      <c r="K7" s="144">
        <v>4</v>
      </c>
      <c r="L7" s="144">
        <v>5</v>
      </c>
      <c r="M7" s="144">
        <v>6</v>
      </c>
    </row>
    <row r="8" spans="1:13" ht="12.75" customHeight="1">
      <c r="A8" s="227" t="s">
        <v>383</v>
      </c>
      <c r="B8" s="228"/>
      <c r="C8" s="228"/>
      <c r="D8" s="228"/>
      <c r="E8" s="228"/>
      <c r="F8" s="228"/>
      <c r="G8" s="228"/>
      <c r="H8" s="240"/>
      <c r="I8" s="146">
        <v>111</v>
      </c>
      <c r="J8" s="335">
        <f>SUM(J9:J10)</f>
        <v>106218642</v>
      </c>
      <c r="K8" s="335">
        <f>SUM(K9:K10)</f>
        <v>106218642</v>
      </c>
      <c r="L8" s="335">
        <f>SUM(L9:L10)</f>
        <v>217552808</v>
      </c>
      <c r="M8" s="335">
        <f>SUM(M9:M10)</f>
        <v>217552808</v>
      </c>
    </row>
    <row r="9" spans="1:13" ht="12.75" customHeight="1">
      <c r="A9" s="245" t="s">
        <v>384</v>
      </c>
      <c r="B9" s="246"/>
      <c r="C9" s="246"/>
      <c r="D9" s="246"/>
      <c r="E9" s="246"/>
      <c r="F9" s="246"/>
      <c r="G9" s="246"/>
      <c r="H9" s="247"/>
      <c r="I9" s="147">
        <v>112</v>
      </c>
      <c r="J9" s="27">
        <v>104521532</v>
      </c>
      <c r="K9" s="27">
        <v>104521532</v>
      </c>
      <c r="L9" s="27">
        <v>215980144</v>
      </c>
      <c r="M9" s="27">
        <v>215980144</v>
      </c>
    </row>
    <row r="10" spans="1:13" ht="12.75" customHeight="1">
      <c r="A10" s="245" t="s">
        <v>385</v>
      </c>
      <c r="B10" s="246"/>
      <c r="C10" s="246"/>
      <c r="D10" s="246"/>
      <c r="E10" s="246"/>
      <c r="F10" s="246"/>
      <c r="G10" s="246"/>
      <c r="H10" s="247"/>
      <c r="I10" s="147">
        <v>113</v>
      </c>
      <c r="J10" s="27">
        <v>1697110</v>
      </c>
      <c r="K10" s="27">
        <v>1697110</v>
      </c>
      <c r="L10" s="27">
        <v>1572664</v>
      </c>
      <c r="M10" s="27">
        <v>1572664</v>
      </c>
    </row>
    <row r="11" spans="1:13" ht="12.75" customHeight="1">
      <c r="A11" s="245" t="s">
        <v>386</v>
      </c>
      <c r="B11" s="246"/>
      <c r="C11" s="246"/>
      <c r="D11" s="246"/>
      <c r="E11" s="246"/>
      <c r="F11" s="246"/>
      <c r="G11" s="246"/>
      <c r="H11" s="247"/>
      <c r="I11" s="147">
        <v>114</v>
      </c>
      <c r="J11" s="336">
        <f>J12+J13+J17+J21+J22+J23+J26+J27</f>
        <v>88402896</v>
      </c>
      <c r="K11" s="336">
        <f>K12+K13+K17+K21+K22+K23+K26+K27</f>
        <v>88402896</v>
      </c>
      <c r="L11" s="336">
        <f>L12+L13+L17+L21+L22+L23+L26+L27</f>
        <v>181365296</v>
      </c>
      <c r="M11" s="336">
        <f>M12+M13+M17+M21+M22+M23+M26+M27</f>
        <v>181365296</v>
      </c>
    </row>
    <row r="12" spans="1:13" ht="12.75" customHeight="1">
      <c r="A12" s="217" t="s">
        <v>387</v>
      </c>
      <c r="B12" s="218"/>
      <c r="C12" s="218"/>
      <c r="D12" s="218"/>
      <c r="E12" s="218"/>
      <c r="F12" s="218"/>
      <c r="G12" s="218"/>
      <c r="H12" s="219"/>
      <c r="I12" s="147">
        <v>115</v>
      </c>
      <c r="J12" s="27">
        <v>28238882</v>
      </c>
      <c r="K12" s="27">
        <v>28238882</v>
      </c>
      <c r="L12" s="27">
        <v>107286397</v>
      </c>
      <c r="M12" s="27">
        <v>107286397</v>
      </c>
    </row>
    <row r="13" spans="1:13" ht="12.75" customHeight="1">
      <c r="A13" s="217" t="s">
        <v>388</v>
      </c>
      <c r="B13" s="218"/>
      <c r="C13" s="218"/>
      <c r="D13" s="218"/>
      <c r="E13" s="218"/>
      <c r="F13" s="218"/>
      <c r="G13" s="218"/>
      <c r="H13" s="219"/>
      <c r="I13" s="147">
        <v>116</v>
      </c>
      <c r="J13" s="26">
        <f>SUM(J14:J16)</f>
        <v>39743668</v>
      </c>
      <c r="K13" s="26">
        <f>SUM(K14:K16)</f>
        <v>39743668</v>
      </c>
      <c r="L13" s="26">
        <f>SUM(L14:L16)</f>
        <v>55908277</v>
      </c>
      <c r="M13" s="26">
        <f>SUM(M14:M16)</f>
        <v>55908277</v>
      </c>
    </row>
    <row r="14" spans="1:13" ht="12.75" customHeight="1">
      <c r="A14" s="231" t="s">
        <v>389</v>
      </c>
      <c r="B14" s="232"/>
      <c r="C14" s="232"/>
      <c r="D14" s="232"/>
      <c r="E14" s="232"/>
      <c r="F14" s="232"/>
      <c r="G14" s="232"/>
      <c r="H14" s="233"/>
      <c r="I14" s="147">
        <v>117</v>
      </c>
      <c r="J14" s="27">
        <v>5507294</v>
      </c>
      <c r="K14" s="27">
        <v>5507294</v>
      </c>
      <c r="L14" s="27">
        <v>6210775</v>
      </c>
      <c r="M14" s="27">
        <v>6210775</v>
      </c>
    </row>
    <row r="15" spans="1:13" ht="12.75" customHeight="1">
      <c r="A15" s="231" t="s">
        <v>217</v>
      </c>
      <c r="B15" s="232"/>
      <c r="C15" s="232"/>
      <c r="D15" s="232"/>
      <c r="E15" s="232"/>
      <c r="F15" s="232"/>
      <c r="G15" s="232"/>
      <c r="H15" s="233"/>
      <c r="I15" s="147">
        <v>118</v>
      </c>
      <c r="J15" s="27">
        <v>27071846</v>
      </c>
      <c r="K15" s="27">
        <v>27071846</v>
      </c>
      <c r="L15" s="27">
        <v>39291049</v>
      </c>
      <c r="M15" s="27">
        <v>39291049</v>
      </c>
    </row>
    <row r="16" spans="1:13" ht="12.75" customHeight="1">
      <c r="A16" s="231" t="s">
        <v>218</v>
      </c>
      <c r="B16" s="232"/>
      <c r="C16" s="232"/>
      <c r="D16" s="232"/>
      <c r="E16" s="232"/>
      <c r="F16" s="232"/>
      <c r="G16" s="232"/>
      <c r="H16" s="233"/>
      <c r="I16" s="147">
        <v>119</v>
      </c>
      <c r="J16" s="27">
        <v>7164528</v>
      </c>
      <c r="K16" s="27">
        <v>7164528</v>
      </c>
      <c r="L16" s="27">
        <v>10406453</v>
      </c>
      <c r="M16" s="27">
        <v>10406453</v>
      </c>
    </row>
    <row r="17" spans="1:13" ht="12.75" customHeight="1">
      <c r="A17" s="217" t="s">
        <v>390</v>
      </c>
      <c r="B17" s="218"/>
      <c r="C17" s="218"/>
      <c r="D17" s="218"/>
      <c r="E17" s="218"/>
      <c r="F17" s="218"/>
      <c r="G17" s="218"/>
      <c r="H17" s="219"/>
      <c r="I17" s="147">
        <v>120</v>
      </c>
      <c r="J17" s="26">
        <f>SUM(J18:J20)</f>
        <v>5853538</v>
      </c>
      <c r="K17" s="26">
        <f>SUM(K18:K20)</f>
        <v>5853538</v>
      </c>
      <c r="L17" s="26">
        <f>SUM(L18:L20)</f>
        <v>6659295</v>
      </c>
      <c r="M17" s="26">
        <f>SUM(M18:M20)</f>
        <v>6659295</v>
      </c>
    </row>
    <row r="18" spans="1:13" ht="12.75" customHeight="1">
      <c r="A18" s="231" t="s">
        <v>219</v>
      </c>
      <c r="B18" s="232"/>
      <c r="C18" s="232"/>
      <c r="D18" s="232"/>
      <c r="E18" s="232"/>
      <c r="F18" s="232"/>
      <c r="G18" s="232"/>
      <c r="H18" s="233"/>
      <c r="I18" s="147">
        <v>121</v>
      </c>
      <c r="J18" s="27">
        <v>3660642</v>
      </c>
      <c r="K18" s="27">
        <v>3660642</v>
      </c>
      <c r="L18" s="27">
        <v>4031487</v>
      </c>
      <c r="M18" s="27">
        <v>4031487</v>
      </c>
    </row>
    <row r="19" spans="1:13" ht="12.75" customHeight="1">
      <c r="A19" s="231" t="s">
        <v>307</v>
      </c>
      <c r="B19" s="232"/>
      <c r="C19" s="232"/>
      <c r="D19" s="232"/>
      <c r="E19" s="232"/>
      <c r="F19" s="232"/>
      <c r="G19" s="232"/>
      <c r="H19" s="233"/>
      <c r="I19" s="147">
        <v>122</v>
      </c>
      <c r="J19" s="27">
        <v>1334017</v>
      </c>
      <c r="K19" s="27">
        <v>1334017</v>
      </c>
      <c r="L19" s="27">
        <v>1656222</v>
      </c>
      <c r="M19" s="27">
        <v>1656222</v>
      </c>
    </row>
    <row r="20" spans="1:13" ht="12.75" customHeight="1">
      <c r="A20" s="231" t="s">
        <v>391</v>
      </c>
      <c r="B20" s="232"/>
      <c r="C20" s="232"/>
      <c r="D20" s="232"/>
      <c r="E20" s="232"/>
      <c r="F20" s="232"/>
      <c r="G20" s="232"/>
      <c r="H20" s="233"/>
      <c r="I20" s="147">
        <v>123</v>
      </c>
      <c r="J20" s="27">
        <v>858879</v>
      </c>
      <c r="K20" s="27">
        <v>858879</v>
      </c>
      <c r="L20" s="27">
        <v>971586</v>
      </c>
      <c r="M20" s="27">
        <v>971586</v>
      </c>
    </row>
    <row r="21" spans="1:13" ht="12.75" customHeight="1">
      <c r="A21" s="217" t="s">
        <v>392</v>
      </c>
      <c r="B21" s="218"/>
      <c r="C21" s="218"/>
      <c r="D21" s="218"/>
      <c r="E21" s="218"/>
      <c r="F21" s="218"/>
      <c r="G21" s="218"/>
      <c r="H21" s="219"/>
      <c r="I21" s="147">
        <v>124</v>
      </c>
      <c r="J21" s="27">
        <v>7435227</v>
      </c>
      <c r="K21" s="27">
        <v>7435227</v>
      </c>
      <c r="L21" s="27">
        <v>8860679</v>
      </c>
      <c r="M21" s="27">
        <v>8860679</v>
      </c>
    </row>
    <row r="22" spans="1:13" ht="12.75" customHeight="1">
      <c r="A22" s="217" t="s">
        <v>393</v>
      </c>
      <c r="B22" s="218"/>
      <c r="C22" s="218"/>
      <c r="D22" s="218"/>
      <c r="E22" s="218"/>
      <c r="F22" s="218"/>
      <c r="G22" s="218"/>
      <c r="H22" s="219"/>
      <c r="I22" s="147">
        <v>125</v>
      </c>
      <c r="J22" s="27">
        <v>1656419</v>
      </c>
      <c r="K22" s="27">
        <v>1656419</v>
      </c>
      <c r="L22" s="27">
        <v>1229767</v>
      </c>
      <c r="M22" s="27">
        <v>1229767</v>
      </c>
    </row>
    <row r="23" spans="1:13" ht="12.75">
      <c r="A23" s="256" t="s">
        <v>394</v>
      </c>
      <c r="B23" s="257"/>
      <c r="C23" s="257"/>
      <c r="D23" s="257"/>
      <c r="E23" s="257"/>
      <c r="F23" s="257"/>
      <c r="G23" s="257"/>
      <c r="H23" s="258"/>
      <c r="I23" s="147">
        <v>126</v>
      </c>
      <c r="J23" s="26">
        <f>SUM(J24:J25)</f>
        <v>0</v>
      </c>
      <c r="K23" s="26">
        <f>SUM(K24:K25)</f>
        <v>0</v>
      </c>
      <c r="L23" s="26">
        <f>SUM(L24:L25)</f>
        <v>0</v>
      </c>
      <c r="M23" s="26">
        <f>SUM(M24:M25)</f>
        <v>0</v>
      </c>
    </row>
    <row r="24" spans="1:13" ht="12.75" customHeight="1">
      <c r="A24" s="231" t="s">
        <v>395</v>
      </c>
      <c r="B24" s="232"/>
      <c r="C24" s="232"/>
      <c r="D24" s="232"/>
      <c r="E24" s="232"/>
      <c r="F24" s="232"/>
      <c r="G24" s="232"/>
      <c r="H24" s="233"/>
      <c r="I24" s="147">
        <v>127</v>
      </c>
      <c r="J24" s="27"/>
      <c r="K24" s="27"/>
      <c r="L24" s="27"/>
      <c r="M24" s="27"/>
    </row>
    <row r="25" spans="1:13" ht="12.75" customHeight="1">
      <c r="A25" s="231" t="s">
        <v>396</v>
      </c>
      <c r="B25" s="232"/>
      <c r="C25" s="232"/>
      <c r="D25" s="232"/>
      <c r="E25" s="232"/>
      <c r="F25" s="232"/>
      <c r="G25" s="232"/>
      <c r="H25" s="233"/>
      <c r="I25" s="147">
        <v>128</v>
      </c>
      <c r="J25" s="27"/>
      <c r="K25" s="27"/>
      <c r="L25" s="27"/>
      <c r="M25" s="27"/>
    </row>
    <row r="26" spans="1:13" ht="12.75" customHeight="1">
      <c r="A26" s="217" t="s">
        <v>397</v>
      </c>
      <c r="B26" s="218"/>
      <c r="C26" s="218"/>
      <c r="D26" s="218"/>
      <c r="E26" s="218"/>
      <c r="F26" s="218"/>
      <c r="G26" s="218"/>
      <c r="H26" s="219"/>
      <c r="I26" s="147">
        <v>129</v>
      </c>
      <c r="J26" s="27"/>
      <c r="K26" s="27"/>
      <c r="L26" s="27"/>
      <c r="M26" s="27"/>
    </row>
    <row r="27" spans="1:13" ht="12.75" customHeight="1">
      <c r="A27" s="217" t="s">
        <v>398</v>
      </c>
      <c r="B27" s="218"/>
      <c r="C27" s="218"/>
      <c r="D27" s="218"/>
      <c r="E27" s="218"/>
      <c r="F27" s="218"/>
      <c r="G27" s="218"/>
      <c r="H27" s="219"/>
      <c r="I27" s="147">
        <v>130</v>
      </c>
      <c r="J27" s="27">
        <v>5475162</v>
      </c>
      <c r="K27" s="27">
        <v>5475162</v>
      </c>
      <c r="L27" s="27">
        <v>1420881</v>
      </c>
      <c r="M27" s="27">
        <v>1420881</v>
      </c>
    </row>
    <row r="28" spans="1:13" ht="12.75" customHeight="1">
      <c r="A28" s="217" t="s">
        <v>399</v>
      </c>
      <c r="B28" s="218"/>
      <c r="C28" s="218"/>
      <c r="D28" s="218"/>
      <c r="E28" s="218"/>
      <c r="F28" s="218"/>
      <c r="G28" s="218"/>
      <c r="H28" s="219"/>
      <c r="I28" s="147">
        <v>131</v>
      </c>
      <c r="J28" s="336">
        <f>SUM(J29:J33)</f>
        <v>596415</v>
      </c>
      <c r="K28" s="336">
        <f>SUM(K29:K33)</f>
        <v>596415</v>
      </c>
      <c r="L28" s="336">
        <f>SUM(L29:L33)</f>
        <v>3007646</v>
      </c>
      <c r="M28" s="336">
        <f>SUM(M29:M33)</f>
        <v>3007646</v>
      </c>
    </row>
    <row r="29" spans="1:13" ht="12.75">
      <c r="A29" s="256" t="s">
        <v>403</v>
      </c>
      <c r="B29" s="257"/>
      <c r="C29" s="257"/>
      <c r="D29" s="257"/>
      <c r="E29" s="257"/>
      <c r="F29" s="257"/>
      <c r="G29" s="257"/>
      <c r="H29" s="258"/>
      <c r="I29" s="147">
        <v>132</v>
      </c>
      <c r="J29" s="27"/>
      <c r="K29" s="27"/>
      <c r="L29" s="27">
        <v>42938</v>
      </c>
      <c r="M29" s="27">
        <v>42938</v>
      </c>
    </row>
    <row r="30" spans="1:13" ht="12.75" customHeight="1">
      <c r="A30" s="256" t="s">
        <v>404</v>
      </c>
      <c r="B30" s="257"/>
      <c r="C30" s="257"/>
      <c r="D30" s="257"/>
      <c r="E30" s="257"/>
      <c r="F30" s="257"/>
      <c r="G30" s="257"/>
      <c r="H30" s="258"/>
      <c r="I30" s="147">
        <v>133</v>
      </c>
      <c r="J30" s="27">
        <v>596415</v>
      </c>
      <c r="K30" s="27">
        <v>596415</v>
      </c>
      <c r="L30" s="27">
        <v>2964708</v>
      </c>
      <c r="M30" s="27">
        <v>2964708</v>
      </c>
    </row>
    <row r="31" spans="1:13" ht="12.75">
      <c r="A31" s="256" t="s">
        <v>405</v>
      </c>
      <c r="B31" s="257"/>
      <c r="C31" s="257"/>
      <c r="D31" s="257"/>
      <c r="E31" s="257"/>
      <c r="F31" s="257"/>
      <c r="G31" s="257"/>
      <c r="H31" s="258"/>
      <c r="I31" s="147">
        <v>134</v>
      </c>
      <c r="J31" s="27"/>
      <c r="K31" s="27"/>
      <c r="L31" s="27"/>
      <c r="M31" s="27"/>
    </row>
    <row r="32" spans="1:13" ht="12.75" customHeight="1">
      <c r="A32" s="217" t="s">
        <v>401</v>
      </c>
      <c r="B32" s="218"/>
      <c r="C32" s="218"/>
      <c r="D32" s="218"/>
      <c r="E32" s="218"/>
      <c r="F32" s="218"/>
      <c r="G32" s="218"/>
      <c r="H32" s="219"/>
      <c r="I32" s="147">
        <v>135</v>
      </c>
      <c r="J32" s="27"/>
      <c r="K32" s="27"/>
      <c r="L32" s="27"/>
      <c r="M32" s="27"/>
    </row>
    <row r="33" spans="1:13" ht="12.75" customHeight="1">
      <c r="A33" s="217" t="s">
        <v>402</v>
      </c>
      <c r="B33" s="218"/>
      <c r="C33" s="218"/>
      <c r="D33" s="218"/>
      <c r="E33" s="218"/>
      <c r="F33" s="218"/>
      <c r="G33" s="218"/>
      <c r="H33" s="219"/>
      <c r="I33" s="147">
        <v>136</v>
      </c>
      <c r="J33" s="27"/>
      <c r="K33" s="27"/>
      <c r="L33" s="27"/>
      <c r="M33" s="27"/>
    </row>
    <row r="34" spans="1:13" ht="12.75">
      <c r="A34" s="256" t="s">
        <v>406</v>
      </c>
      <c r="B34" s="257"/>
      <c r="C34" s="257"/>
      <c r="D34" s="257"/>
      <c r="E34" s="257"/>
      <c r="F34" s="257"/>
      <c r="G34" s="257"/>
      <c r="H34" s="258"/>
      <c r="I34" s="147">
        <v>137</v>
      </c>
      <c r="J34" s="336">
        <f>SUM(J35:J38)</f>
        <v>2318175</v>
      </c>
      <c r="K34" s="336">
        <f>SUM(K35:K38)</f>
        <v>2318175</v>
      </c>
      <c r="L34" s="336">
        <f>SUM(L35:L38)</f>
        <v>3948280</v>
      </c>
      <c r="M34" s="336">
        <f>SUM(M35:M38)</f>
        <v>3948280</v>
      </c>
    </row>
    <row r="35" spans="1:13" ht="12.75" customHeight="1">
      <c r="A35" s="256" t="s">
        <v>407</v>
      </c>
      <c r="B35" s="257"/>
      <c r="C35" s="257"/>
      <c r="D35" s="257"/>
      <c r="E35" s="257"/>
      <c r="F35" s="257"/>
      <c r="G35" s="257"/>
      <c r="H35" s="258"/>
      <c r="I35" s="147">
        <v>138</v>
      </c>
      <c r="J35" s="27"/>
      <c r="K35" s="27"/>
      <c r="L35" s="27"/>
      <c r="M35" s="27"/>
    </row>
    <row r="36" spans="1:13" ht="12.75" customHeight="1">
      <c r="A36" s="256" t="s">
        <v>408</v>
      </c>
      <c r="B36" s="257"/>
      <c r="C36" s="257"/>
      <c r="D36" s="257"/>
      <c r="E36" s="257"/>
      <c r="F36" s="257"/>
      <c r="G36" s="257"/>
      <c r="H36" s="258"/>
      <c r="I36" s="147">
        <v>139</v>
      </c>
      <c r="J36" s="27">
        <v>2318175</v>
      </c>
      <c r="K36" s="27">
        <v>2318175</v>
      </c>
      <c r="L36" s="27">
        <v>3773149</v>
      </c>
      <c r="M36" s="27">
        <v>3773149</v>
      </c>
    </row>
    <row r="37" spans="1:13" ht="12.75" customHeight="1">
      <c r="A37" s="217" t="s">
        <v>400</v>
      </c>
      <c r="B37" s="218"/>
      <c r="C37" s="218"/>
      <c r="D37" s="218"/>
      <c r="E37" s="218"/>
      <c r="F37" s="218"/>
      <c r="G37" s="218"/>
      <c r="H37" s="219"/>
      <c r="I37" s="147">
        <v>140</v>
      </c>
      <c r="J37" s="27"/>
      <c r="K37" s="27"/>
      <c r="L37" s="27"/>
      <c r="M37" s="27"/>
    </row>
    <row r="38" spans="1:13" ht="12.75" customHeight="1">
      <c r="A38" s="217" t="s">
        <v>308</v>
      </c>
      <c r="B38" s="218"/>
      <c r="C38" s="218"/>
      <c r="D38" s="218"/>
      <c r="E38" s="218"/>
      <c r="F38" s="218"/>
      <c r="G38" s="218"/>
      <c r="H38" s="219"/>
      <c r="I38" s="147">
        <v>141</v>
      </c>
      <c r="J38" s="27"/>
      <c r="K38" s="27"/>
      <c r="L38" s="27">
        <v>175131</v>
      </c>
      <c r="M38" s="27">
        <v>175131</v>
      </c>
    </row>
    <row r="39" spans="1:13" ht="12.75">
      <c r="A39" s="256" t="s">
        <v>409</v>
      </c>
      <c r="B39" s="257"/>
      <c r="C39" s="257"/>
      <c r="D39" s="257"/>
      <c r="E39" s="257"/>
      <c r="F39" s="257"/>
      <c r="G39" s="257"/>
      <c r="H39" s="258"/>
      <c r="I39" s="147">
        <v>142</v>
      </c>
      <c r="J39" s="27"/>
      <c r="K39" s="27"/>
      <c r="L39" s="27"/>
      <c r="M39" s="27"/>
    </row>
    <row r="40" spans="1:13" ht="12.75" customHeight="1">
      <c r="A40" s="256" t="s">
        <v>410</v>
      </c>
      <c r="B40" s="257"/>
      <c r="C40" s="257"/>
      <c r="D40" s="257"/>
      <c r="E40" s="257"/>
      <c r="F40" s="257"/>
      <c r="G40" s="257"/>
      <c r="H40" s="258"/>
      <c r="I40" s="147">
        <v>143</v>
      </c>
      <c r="J40" s="27"/>
      <c r="K40" s="27"/>
      <c r="L40" s="27"/>
      <c r="M40" s="27"/>
    </row>
    <row r="41" spans="1:13" ht="12.75">
      <c r="A41" s="256" t="s">
        <v>411</v>
      </c>
      <c r="B41" s="257"/>
      <c r="C41" s="257"/>
      <c r="D41" s="257"/>
      <c r="E41" s="257"/>
      <c r="F41" s="257"/>
      <c r="G41" s="257"/>
      <c r="H41" s="258"/>
      <c r="I41" s="147">
        <v>144</v>
      </c>
      <c r="J41" s="27"/>
      <c r="K41" s="27"/>
      <c r="L41" s="27"/>
      <c r="M41" s="27"/>
    </row>
    <row r="42" spans="1:13" ht="12.75" customHeight="1">
      <c r="A42" s="256" t="s">
        <v>412</v>
      </c>
      <c r="B42" s="257"/>
      <c r="C42" s="257"/>
      <c r="D42" s="257"/>
      <c r="E42" s="257"/>
      <c r="F42" s="257"/>
      <c r="G42" s="257"/>
      <c r="H42" s="258"/>
      <c r="I42" s="147">
        <v>145</v>
      </c>
      <c r="J42" s="27"/>
      <c r="K42" s="27"/>
      <c r="L42" s="27"/>
      <c r="M42" s="27"/>
    </row>
    <row r="43" spans="1:13" ht="12.75">
      <c r="A43" s="256" t="s">
        <v>413</v>
      </c>
      <c r="B43" s="257"/>
      <c r="C43" s="257"/>
      <c r="D43" s="257"/>
      <c r="E43" s="257"/>
      <c r="F43" s="257"/>
      <c r="G43" s="257"/>
      <c r="H43" s="258"/>
      <c r="I43" s="147">
        <v>146</v>
      </c>
      <c r="J43" s="336">
        <f>J8+J28+J39+J41</f>
        <v>106815057</v>
      </c>
      <c r="K43" s="336">
        <f>K8+K28+K39+K41</f>
        <v>106815057</v>
      </c>
      <c r="L43" s="336">
        <f>L8+L28+L39+L41</f>
        <v>220560454</v>
      </c>
      <c r="M43" s="336">
        <f>M8+M28+M39+M41</f>
        <v>220560454</v>
      </c>
    </row>
    <row r="44" spans="1:13" ht="12.75">
      <c r="A44" s="256" t="s">
        <v>414</v>
      </c>
      <c r="B44" s="257"/>
      <c r="C44" s="257"/>
      <c r="D44" s="257"/>
      <c r="E44" s="257"/>
      <c r="F44" s="257"/>
      <c r="G44" s="257"/>
      <c r="H44" s="258"/>
      <c r="I44" s="147">
        <v>147</v>
      </c>
      <c r="J44" s="336">
        <f>J11+J34+J40+J42</f>
        <v>90721071</v>
      </c>
      <c r="K44" s="336">
        <f>K11+K34+K40+K42</f>
        <v>90721071</v>
      </c>
      <c r="L44" s="336">
        <f>L11+L34+L40+L42</f>
        <v>185313576</v>
      </c>
      <c r="M44" s="336">
        <f>M11+M34+M40+M42</f>
        <v>185313576</v>
      </c>
    </row>
    <row r="45" spans="1:13" ht="12.75">
      <c r="A45" s="256" t="s">
        <v>415</v>
      </c>
      <c r="B45" s="257"/>
      <c r="C45" s="257"/>
      <c r="D45" s="257"/>
      <c r="E45" s="257"/>
      <c r="F45" s="257"/>
      <c r="G45" s="257"/>
      <c r="H45" s="258"/>
      <c r="I45" s="147">
        <v>148</v>
      </c>
      <c r="J45" s="336">
        <f>J43-J44</f>
        <v>16093986</v>
      </c>
      <c r="K45" s="336">
        <f>K43-K44</f>
        <v>16093986</v>
      </c>
      <c r="L45" s="336">
        <f>L43-L44</f>
        <v>35246878</v>
      </c>
      <c r="M45" s="336">
        <f>M43-M44</f>
        <v>35246878</v>
      </c>
    </row>
    <row r="46" spans="1:13" ht="12.75">
      <c r="A46" s="268" t="s">
        <v>416</v>
      </c>
      <c r="B46" s="269"/>
      <c r="C46" s="269"/>
      <c r="D46" s="269"/>
      <c r="E46" s="269"/>
      <c r="F46" s="269"/>
      <c r="G46" s="269"/>
      <c r="H46" s="270"/>
      <c r="I46" s="147">
        <v>149</v>
      </c>
      <c r="J46" s="26">
        <f>IF(J43&gt;J44,J43-J44,0)</f>
        <v>16093986</v>
      </c>
      <c r="K46" s="26">
        <f>IF(K43&gt;K44,K43-K44,0)</f>
        <v>16093986</v>
      </c>
      <c r="L46" s="26">
        <f>IF(L43&gt;L44,L43-L44,0)</f>
        <v>35246878</v>
      </c>
      <c r="M46" s="26">
        <f>IF(M43&gt;M44,M43-M44,0)</f>
        <v>35246878</v>
      </c>
    </row>
    <row r="47" spans="1:13" ht="12.75">
      <c r="A47" s="268" t="s">
        <v>417</v>
      </c>
      <c r="B47" s="269"/>
      <c r="C47" s="269"/>
      <c r="D47" s="269"/>
      <c r="E47" s="269"/>
      <c r="F47" s="269"/>
      <c r="G47" s="269"/>
      <c r="H47" s="270"/>
      <c r="I47" s="147">
        <v>150</v>
      </c>
      <c r="J47" s="26">
        <f>IF(J44&gt;J43,J44-J43,0)</f>
        <v>0</v>
      </c>
      <c r="K47" s="26">
        <f>IF(K44&gt;K43,K44-K43,0)</f>
        <v>0</v>
      </c>
      <c r="L47" s="26">
        <f>IF(L44&gt;L43,L44-L43,0)</f>
        <v>0</v>
      </c>
      <c r="M47" s="26">
        <f>IF(M44&gt;M43,M44-M43,0)</f>
        <v>0</v>
      </c>
    </row>
    <row r="48" spans="1:13" ht="12.75">
      <c r="A48" s="256" t="s">
        <v>418</v>
      </c>
      <c r="B48" s="257"/>
      <c r="C48" s="257"/>
      <c r="D48" s="257"/>
      <c r="E48" s="257"/>
      <c r="F48" s="257"/>
      <c r="G48" s="257"/>
      <c r="H48" s="258"/>
      <c r="I48" s="147">
        <v>151</v>
      </c>
      <c r="J48" s="27"/>
      <c r="K48" s="27"/>
      <c r="L48" s="27"/>
      <c r="M48" s="27"/>
    </row>
    <row r="49" spans="1:13" ht="12.75">
      <c r="A49" s="256" t="s">
        <v>419</v>
      </c>
      <c r="B49" s="257"/>
      <c r="C49" s="257"/>
      <c r="D49" s="257"/>
      <c r="E49" s="257"/>
      <c r="F49" s="257"/>
      <c r="G49" s="257"/>
      <c r="H49" s="258"/>
      <c r="I49" s="147">
        <v>152</v>
      </c>
      <c r="J49" s="336">
        <f>J45-J48</f>
        <v>16093986</v>
      </c>
      <c r="K49" s="336">
        <f>K45-K48</f>
        <v>16093986</v>
      </c>
      <c r="L49" s="336">
        <f>L45-L48</f>
        <v>35246878</v>
      </c>
      <c r="M49" s="336">
        <f>M45-M48</f>
        <v>35246878</v>
      </c>
    </row>
    <row r="50" spans="1:13" ht="12.75">
      <c r="A50" s="268" t="s">
        <v>420</v>
      </c>
      <c r="B50" s="269"/>
      <c r="C50" s="269"/>
      <c r="D50" s="269"/>
      <c r="E50" s="269"/>
      <c r="F50" s="269"/>
      <c r="G50" s="269"/>
      <c r="H50" s="270"/>
      <c r="I50" s="147">
        <v>153</v>
      </c>
      <c r="J50" s="26">
        <f>IF(J49&gt;0,J49,0)</f>
        <v>16093986</v>
      </c>
      <c r="K50" s="26">
        <f>IF(K49&gt;0,K49,0)</f>
        <v>16093986</v>
      </c>
      <c r="L50" s="26">
        <f>IF(L49&gt;0,L49,0)</f>
        <v>35246878</v>
      </c>
      <c r="M50" s="26">
        <f>IF(M49&gt;0,M49,0)</f>
        <v>35246878</v>
      </c>
    </row>
    <row r="51" spans="1:13" ht="12.75">
      <c r="A51" s="271" t="s">
        <v>421</v>
      </c>
      <c r="B51" s="272"/>
      <c r="C51" s="272"/>
      <c r="D51" s="272"/>
      <c r="E51" s="272"/>
      <c r="F51" s="272"/>
      <c r="G51" s="272"/>
      <c r="H51" s="273"/>
      <c r="I51" s="148">
        <v>154</v>
      </c>
      <c r="J51" s="29">
        <f>IF(J49&lt;0,-J49,0)</f>
        <v>0</v>
      </c>
      <c r="K51" s="29">
        <f>IF(K49&lt;0,-K49,0)</f>
        <v>0</v>
      </c>
      <c r="L51" s="29">
        <f>IF(L49&lt;0,-L49,0)</f>
        <v>0</v>
      </c>
      <c r="M51" s="29">
        <f>IF(M49&lt;0,-M49,0)</f>
        <v>0</v>
      </c>
    </row>
    <row r="52" spans="1:13" ht="12.75" customHeight="1">
      <c r="A52" s="263" t="s">
        <v>423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</row>
    <row r="53" spans="1:13" ht="12.75" customHeight="1">
      <c r="A53" s="265" t="s">
        <v>422</v>
      </c>
      <c r="B53" s="266"/>
      <c r="C53" s="266"/>
      <c r="D53" s="266"/>
      <c r="E53" s="266"/>
      <c r="F53" s="266"/>
      <c r="G53" s="266"/>
      <c r="H53" s="266"/>
      <c r="I53" s="149"/>
      <c r="J53" s="149"/>
      <c r="K53" s="149"/>
      <c r="L53" s="149"/>
      <c r="M53" s="152"/>
    </row>
    <row r="54" spans="1:13" ht="12.75" customHeight="1">
      <c r="A54" s="211" t="s">
        <v>441</v>
      </c>
      <c r="B54" s="212"/>
      <c r="C54" s="212"/>
      <c r="D54" s="212"/>
      <c r="E54" s="212"/>
      <c r="F54" s="212"/>
      <c r="G54" s="212"/>
      <c r="H54" s="213"/>
      <c r="I54" s="147">
        <v>155</v>
      </c>
      <c r="J54" s="27"/>
      <c r="K54" s="27"/>
      <c r="L54" s="27"/>
      <c r="M54" s="27"/>
    </row>
    <row r="55" spans="1:13" ht="12.75" customHeight="1">
      <c r="A55" s="214" t="s">
        <v>442</v>
      </c>
      <c r="B55" s="215"/>
      <c r="C55" s="215"/>
      <c r="D55" s="215"/>
      <c r="E55" s="215"/>
      <c r="F55" s="215"/>
      <c r="G55" s="215"/>
      <c r="H55" s="216"/>
      <c r="I55" s="147">
        <v>156</v>
      </c>
      <c r="J55" s="28"/>
      <c r="K55" s="28"/>
      <c r="L55" s="28"/>
      <c r="M55" s="28"/>
    </row>
    <row r="56" spans="1:13" ht="12.75" customHeight="1">
      <c r="A56" s="263" t="s">
        <v>427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</row>
    <row r="57" spans="1:13" ht="12.75">
      <c r="A57" s="265" t="s">
        <v>424</v>
      </c>
      <c r="B57" s="266"/>
      <c r="C57" s="266"/>
      <c r="D57" s="266"/>
      <c r="E57" s="266"/>
      <c r="F57" s="266"/>
      <c r="G57" s="266"/>
      <c r="H57" s="267"/>
      <c r="I57" s="150">
        <v>157</v>
      </c>
      <c r="J57" s="337">
        <f>J49</f>
        <v>16093986</v>
      </c>
      <c r="K57" s="337">
        <f>K49</f>
        <v>16093986</v>
      </c>
      <c r="L57" s="337">
        <f>L49</f>
        <v>35246878</v>
      </c>
      <c r="M57" s="337">
        <f>M49</f>
        <v>35246878</v>
      </c>
    </row>
    <row r="58" spans="1:13" ht="12.75">
      <c r="A58" s="256" t="s">
        <v>425</v>
      </c>
      <c r="B58" s="257"/>
      <c r="C58" s="257"/>
      <c r="D58" s="257"/>
      <c r="E58" s="257"/>
      <c r="F58" s="257"/>
      <c r="G58" s="257"/>
      <c r="H58" s="258"/>
      <c r="I58" s="147">
        <v>158</v>
      </c>
      <c r="J58" s="336">
        <f>SUM(J59:J65)</f>
        <v>755150</v>
      </c>
      <c r="K58" s="336">
        <f>SUM(K59:K65)</f>
        <v>755150</v>
      </c>
      <c r="L58" s="336">
        <f>SUM(L59:L65)</f>
        <v>755150</v>
      </c>
      <c r="M58" s="336">
        <f>SUM(M59:M65)</f>
        <v>755150</v>
      </c>
    </row>
    <row r="59" spans="1:13" ht="12.75">
      <c r="A59" s="256" t="s">
        <v>432</v>
      </c>
      <c r="B59" s="257"/>
      <c r="C59" s="257"/>
      <c r="D59" s="257"/>
      <c r="E59" s="257"/>
      <c r="F59" s="257"/>
      <c r="G59" s="257"/>
      <c r="H59" s="258"/>
      <c r="I59" s="147">
        <v>159</v>
      </c>
      <c r="J59" s="27"/>
      <c r="K59" s="27"/>
      <c r="L59" s="27"/>
      <c r="M59" s="27"/>
    </row>
    <row r="60" spans="1:13" ht="12.75">
      <c r="A60" s="256" t="s">
        <v>433</v>
      </c>
      <c r="B60" s="257"/>
      <c r="C60" s="257"/>
      <c r="D60" s="257"/>
      <c r="E60" s="257"/>
      <c r="F60" s="257"/>
      <c r="G60" s="257"/>
      <c r="H60" s="258"/>
      <c r="I60" s="147">
        <v>160</v>
      </c>
      <c r="J60" s="27">
        <v>755150</v>
      </c>
      <c r="K60" s="27">
        <v>755150</v>
      </c>
      <c r="L60" s="27">
        <v>755150</v>
      </c>
      <c r="M60" s="27">
        <v>755150</v>
      </c>
    </row>
    <row r="61" spans="1:13" ht="12.75">
      <c r="A61" s="256" t="s">
        <v>434</v>
      </c>
      <c r="B61" s="257"/>
      <c r="C61" s="257"/>
      <c r="D61" s="257"/>
      <c r="E61" s="257"/>
      <c r="F61" s="257"/>
      <c r="G61" s="257"/>
      <c r="H61" s="258"/>
      <c r="I61" s="147">
        <v>161</v>
      </c>
      <c r="J61" s="27"/>
      <c r="K61" s="27"/>
      <c r="L61" s="27"/>
      <c r="M61" s="27"/>
    </row>
    <row r="62" spans="1:13" ht="12.75">
      <c r="A62" s="256" t="s">
        <v>435</v>
      </c>
      <c r="B62" s="257"/>
      <c r="C62" s="257"/>
      <c r="D62" s="257"/>
      <c r="E62" s="257"/>
      <c r="F62" s="257"/>
      <c r="G62" s="257"/>
      <c r="H62" s="258"/>
      <c r="I62" s="147">
        <v>162</v>
      </c>
      <c r="J62" s="27"/>
      <c r="K62" s="27"/>
      <c r="L62" s="27"/>
      <c r="M62" s="27"/>
    </row>
    <row r="63" spans="1:13" ht="12.75" customHeight="1">
      <c r="A63" s="256" t="s">
        <v>436</v>
      </c>
      <c r="B63" s="257"/>
      <c r="C63" s="257"/>
      <c r="D63" s="257"/>
      <c r="E63" s="257"/>
      <c r="F63" s="257"/>
      <c r="G63" s="257"/>
      <c r="H63" s="258"/>
      <c r="I63" s="147">
        <v>163</v>
      </c>
      <c r="J63" s="27"/>
      <c r="K63" s="27"/>
      <c r="L63" s="27"/>
      <c r="M63" s="27"/>
    </row>
    <row r="64" spans="1:13" ht="12.75">
      <c r="A64" s="256" t="s">
        <v>437</v>
      </c>
      <c r="B64" s="257"/>
      <c r="C64" s="257"/>
      <c r="D64" s="257"/>
      <c r="E64" s="257"/>
      <c r="F64" s="257"/>
      <c r="G64" s="257"/>
      <c r="H64" s="258"/>
      <c r="I64" s="147">
        <v>164</v>
      </c>
      <c r="J64" s="27"/>
      <c r="K64" s="27"/>
      <c r="L64" s="27"/>
      <c r="M64" s="27"/>
    </row>
    <row r="65" spans="1:13" ht="12.75">
      <c r="A65" s="256" t="s">
        <v>438</v>
      </c>
      <c r="B65" s="257"/>
      <c r="C65" s="257"/>
      <c r="D65" s="257"/>
      <c r="E65" s="257"/>
      <c r="F65" s="257"/>
      <c r="G65" s="257"/>
      <c r="H65" s="258"/>
      <c r="I65" s="147">
        <v>165</v>
      </c>
      <c r="J65" s="27"/>
      <c r="K65" s="27"/>
      <c r="L65" s="27"/>
      <c r="M65" s="27"/>
    </row>
    <row r="66" spans="1:13" ht="12.75">
      <c r="A66" s="256" t="s">
        <v>431</v>
      </c>
      <c r="B66" s="257"/>
      <c r="C66" s="257"/>
      <c r="D66" s="257"/>
      <c r="E66" s="257"/>
      <c r="F66" s="257"/>
      <c r="G66" s="257"/>
      <c r="H66" s="258"/>
      <c r="I66" s="147">
        <v>166</v>
      </c>
      <c r="J66" s="27"/>
      <c r="K66" s="27"/>
      <c r="L66" s="27"/>
      <c r="M66" s="27"/>
    </row>
    <row r="67" spans="1:13" ht="12.75">
      <c r="A67" s="256" t="s">
        <v>430</v>
      </c>
      <c r="B67" s="257"/>
      <c r="C67" s="257"/>
      <c r="D67" s="257"/>
      <c r="E67" s="257"/>
      <c r="F67" s="257"/>
      <c r="G67" s="257"/>
      <c r="H67" s="258"/>
      <c r="I67" s="147">
        <v>167</v>
      </c>
      <c r="J67" s="336">
        <f>J58-J66</f>
        <v>755150</v>
      </c>
      <c r="K67" s="336">
        <f>K58-K66</f>
        <v>755150</v>
      </c>
      <c r="L67" s="336">
        <f>L58-L66</f>
        <v>755150</v>
      </c>
      <c r="M67" s="336">
        <f>M58-M66</f>
        <v>755150</v>
      </c>
    </row>
    <row r="68" spans="1:13" ht="12.75">
      <c r="A68" s="256" t="s">
        <v>429</v>
      </c>
      <c r="B68" s="257"/>
      <c r="C68" s="257"/>
      <c r="D68" s="257"/>
      <c r="E68" s="257"/>
      <c r="F68" s="257"/>
      <c r="G68" s="257"/>
      <c r="H68" s="258"/>
      <c r="I68" s="147">
        <v>168</v>
      </c>
      <c r="J68" s="338">
        <f>J57+J67</f>
        <v>16849136</v>
      </c>
      <c r="K68" s="338">
        <f>K57+K67</f>
        <v>16849136</v>
      </c>
      <c r="L68" s="338">
        <f>L57+L67</f>
        <v>36002028</v>
      </c>
      <c r="M68" s="338">
        <f>M57+M67</f>
        <v>36002028</v>
      </c>
    </row>
    <row r="69" spans="1:13" ht="12.75" customHeight="1">
      <c r="A69" s="259" t="s">
        <v>426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 customHeight="1">
      <c r="A70" s="261" t="s">
        <v>428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</row>
    <row r="71" spans="1:13" ht="12.75" customHeight="1">
      <c r="A71" s="211" t="s">
        <v>441</v>
      </c>
      <c r="B71" s="212"/>
      <c r="C71" s="212"/>
      <c r="D71" s="212"/>
      <c r="E71" s="212"/>
      <c r="F71" s="212"/>
      <c r="G71" s="212"/>
      <c r="H71" s="213"/>
      <c r="I71" s="147">
        <v>169</v>
      </c>
      <c r="J71" s="27"/>
      <c r="K71" s="27"/>
      <c r="L71" s="27"/>
      <c r="M71" s="27"/>
    </row>
    <row r="72" spans="1:13" ht="12.75" customHeight="1">
      <c r="A72" s="214" t="s">
        <v>442</v>
      </c>
      <c r="B72" s="215"/>
      <c r="C72" s="215"/>
      <c r="D72" s="215"/>
      <c r="E72" s="215"/>
      <c r="F72" s="215"/>
      <c r="G72" s="215"/>
      <c r="H72" s="216"/>
      <c r="I72" s="151">
        <v>170</v>
      </c>
      <c r="J72" s="28"/>
      <c r="K72" s="28"/>
      <c r="L72" s="28"/>
      <c r="M72" s="28"/>
    </row>
  </sheetData>
  <sheetProtection/>
  <mergeCells count="73">
    <mergeCell ref="A1:M1"/>
    <mergeCell ref="A2:M2"/>
    <mergeCell ref="A4:M4"/>
    <mergeCell ref="A5:H5"/>
    <mergeCell ref="J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2:H72"/>
    <mergeCell ref="A66:H66"/>
    <mergeCell ref="A67:H67"/>
    <mergeCell ref="A68:H68"/>
    <mergeCell ref="A69:M69"/>
    <mergeCell ref="A70:M70"/>
    <mergeCell ref="A71:H71"/>
  </mergeCells>
  <dataValidations count="3">
    <dataValidation type="whole" operator="greaterThanOrEqual" allowBlank="1" showInputMessage="1" showErrorMessage="1" errorTitle="Pogrešan unos" error="Mogu se unijeti samo cjelobrojne pozitivne vrijednosti." sqref="K28:K47 L23:M23 L24:L27 L28:M28 L29:L33 L34:M34 L35:L42 L43:M47 J49:M51 J13:J47 J8:M11 M27 M30 M36 K23:K26 K13:M22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K59:L66 J48:L48 K67:M68 J57:J68 K57:L57 K58:M58 J71:L72 M60">
      <formula1>999999999999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5">
      <selection activeCell="K51" sqref="K51"/>
    </sheetView>
  </sheetViews>
  <sheetFormatPr defaultColWidth="9.140625" defaultRowHeight="12.75"/>
  <cols>
    <col min="1" max="9" width="9.140625" style="48" customWidth="1"/>
    <col min="10" max="10" width="10.140625" style="48" bestFit="1" customWidth="1"/>
    <col min="11" max="11" width="9.57421875" style="48" bestFit="1" customWidth="1"/>
    <col min="12" max="16384" width="9.140625" style="48" customWidth="1"/>
  </cols>
  <sheetData>
    <row r="1" spans="1:11" ht="15" customHeight="1">
      <c r="A1" s="298" t="s">
        <v>366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5.75" customHeight="1">
      <c r="A2" s="129"/>
      <c r="B2" s="130"/>
      <c r="C2" s="289" t="s">
        <v>216</v>
      </c>
      <c r="D2" s="289"/>
      <c r="E2" s="285">
        <v>40909</v>
      </c>
      <c r="F2" s="290"/>
      <c r="G2" s="131" t="s">
        <v>119</v>
      </c>
      <c r="H2" s="285">
        <v>40999</v>
      </c>
      <c r="I2" s="286"/>
      <c r="J2" s="132"/>
      <c r="K2" s="133"/>
    </row>
    <row r="3" spans="1:11" s="51" customFormat="1" ht="24" customHeight="1" thickBot="1">
      <c r="A3" s="287" t="s">
        <v>166</v>
      </c>
      <c r="B3" s="287"/>
      <c r="C3" s="287"/>
      <c r="D3" s="287"/>
      <c r="E3" s="287"/>
      <c r="F3" s="287"/>
      <c r="G3" s="287"/>
      <c r="H3" s="287"/>
      <c r="I3" s="40" t="s">
        <v>213</v>
      </c>
      <c r="J3" s="41" t="s">
        <v>214</v>
      </c>
      <c r="K3" s="41" t="s">
        <v>215</v>
      </c>
    </row>
    <row r="4" spans="1:11" s="51" customFormat="1" ht="12.75">
      <c r="A4" s="288">
        <v>1</v>
      </c>
      <c r="B4" s="288"/>
      <c r="C4" s="288"/>
      <c r="D4" s="288"/>
      <c r="E4" s="288"/>
      <c r="F4" s="288"/>
      <c r="G4" s="288"/>
      <c r="H4" s="288"/>
      <c r="I4" s="134">
        <v>2</v>
      </c>
      <c r="J4" s="126" t="s">
        <v>36</v>
      </c>
      <c r="K4" s="126" t="s">
        <v>37</v>
      </c>
    </row>
    <row r="5" spans="1:11" s="51" customFormat="1" ht="12.75" customHeight="1">
      <c r="A5" s="291" t="s">
        <v>220</v>
      </c>
      <c r="B5" s="292"/>
      <c r="C5" s="292"/>
      <c r="D5" s="292"/>
      <c r="E5" s="292"/>
      <c r="F5" s="292"/>
      <c r="G5" s="292"/>
      <c r="H5" s="292"/>
      <c r="I5" s="292"/>
      <c r="J5" s="292"/>
      <c r="K5" s="293"/>
    </row>
    <row r="6" spans="1:11" ht="12.75" customHeight="1">
      <c r="A6" s="294" t="s">
        <v>363</v>
      </c>
      <c r="B6" s="295"/>
      <c r="C6" s="295"/>
      <c r="D6" s="295"/>
      <c r="E6" s="295"/>
      <c r="F6" s="295"/>
      <c r="G6" s="295"/>
      <c r="H6" s="295"/>
      <c r="I6" s="4">
        <v>1</v>
      </c>
      <c r="J6" s="22">
        <v>16849136</v>
      </c>
      <c r="K6" s="27">
        <v>35246878</v>
      </c>
    </row>
    <row r="7" spans="1:11" ht="12.75" customHeight="1">
      <c r="A7" s="211" t="s">
        <v>221</v>
      </c>
      <c r="B7" s="212"/>
      <c r="C7" s="212"/>
      <c r="D7" s="212"/>
      <c r="E7" s="212"/>
      <c r="F7" s="212"/>
      <c r="G7" s="212"/>
      <c r="H7" s="212"/>
      <c r="I7" s="4">
        <v>2</v>
      </c>
      <c r="J7" s="22">
        <v>7435227</v>
      </c>
      <c r="K7" s="27">
        <v>8860679</v>
      </c>
    </row>
    <row r="8" spans="1:11" ht="12.75" customHeight="1">
      <c r="A8" s="211" t="s">
        <v>309</v>
      </c>
      <c r="B8" s="212"/>
      <c r="C8" s="212"/>
      <c r="D8" s="212"/>
      <c r="E8" s="212"/>
      <c r="F8" s="212"/>
      <c r="G8" s="212"/>
      <c r="H8" s="212"/>
      <c r="I8" s="4">
        <v>3</v>
      </c>
      <c r="J8" s="22">
        <v>33303856</v>
      </c>
      <c r="K8" s="27"/>
    </row>
    <row r="9" spans="1:11" ht="12.75" customHeight="1">
      <c r="A9" s="211" t="s">
        <v>311</v>
      </c>
      <c r="B9" s="212"/>
      <c r="C9" s="212"/>
      <c r="D9" s="212"/>
      <c r="E9" s="212"/>
      <c r="F9" s="212"/>
      <c r="G9" s="212"/>
      <c r="H9" s="212"/>
      <c r="I9" s="4">
        <v>4</v>
      </c>
      <c r="J9" s="22">
        <v>24226780</v>
      </c>
      <c r="K9" s="27">
        <v>39547596</v>
      </c>
    </row>
    <row r="10" spans="1:11" ht="12.75" customHeight="1">
      <c r="A10" s="211" t="s">
        <v>222</v>
      </c>
      <c r="B10" s="212"/>
      <c r="C10" s="212"/>
      <c r="D10" s="212"/>
      <c r="E10" s="212"/>
      <c r="F10" s="212"/>
      <c r="G10" s="212"/>
      <c r="H10" s="212"/>
      <c r="I10" s="4">
        <v>5</v>
      </c>
      <c r="J10" s="22"/>
      <c r="K10" s="27">
        <v>4986102</v>
      </c>
    </row>
    <row r="11" spans="1:11" ht="12.75" customHeight="1">
      <c r="A11" s="211" t="s">
        <v>223</v>
      </c>
      <c r="B11" s="212"/>
      <c r="C11" s="212"/>
      <c r="D11" s="212"/>
      <c r="E11" s="212"/>
      <c r="F11" s="212"/>
      <c r="G11" s="212"/>
      <c r="H11" s="212"/>
      <c r="I11" s="4">
        <v>6</v>
      </c>
      <c r="J11" s="22"/>
      <c r="K11" s="27">
        <v>12488495</v>
      </c>
    </row>
    <row r="12" spans="1:11" ht="12.75" customHeight="1">
      <c r="A12" s="245" t="s">
        <v>224</v>
      </c>
      <c r="B12" s="246"/>
      <c r="C12" s="246"/>
      <c r="D12" s="246"/>
      <c r="E12" s="246"/>
      <c r="F12" s="246"/>
      <c r="G12" s="246"/>
      <c r="H12" s="246"/>
      <c r="I12" s="4">
        <v>7</v>
      </c>
      <c r="J12" s="23">
        <f>SUM(J6:J11)</f>
        <v>81814999</v>
      </c>
      <c r="K12" s="26">
        <f>SUM(K6:K11)</f>
        <v>101129750</v>
      </c>
    </row>
    <row r="13" spans="1:11" ht="12.75" customHeight="1">
      <c r="A13" s="211" t="s">
        <v>310</v>
      </c>
      <c r="B13" s="212"/>
      <c r="C13" s="212"/>
      <c r="D13" s="212"/>
      <c r="E13" s="212"/>
      <c r="F13" s="212"/>
      <c r="G13" s="212"/>
      <c r="H13" s="212"/>
      <c r="I13" s="4">
        <v>8</v>
      </c>
      <c r="J13" s="22"/>
      <c r="K13" s="27">
        <v>88648816</v>
      </c>
    </row>
    <row r="14" spans="1:11" ht="12.75" customHeight="1">
      <c r="A14" s="211" t="s">
        <v>312</v>
      </c>
      <c r="B14" s="212"/>
      <c r="C14" s="212"/>
      <c r="D14" s="212"/>
      <c r="E14" s="212"/>
      <c r="F14" s="212"/>
      <c r="G14" s="212"/>
      <c r="H14" s="212"/>
      <c r="I14" s="4">
        <v>9</v>
      </c>
      <c r="J14" s="22"/>
      <c r="K14" s="27"/>
    </row>
    <row r="15" spans="1:11" ht="12.75" customHeight="1">
      <c r="A15" s="211" t="s">
        <v>225</v>
      </c>
      <c r="B15" s="212"/>
      <c r="C15" s="212"/>
      <c r="D15" s="212"/>
      <c r="E15" s="212"/>
      <c r="F15" s="212"/>
      <c r="G15" s="212"/>
      <c r="H15" s="212"/>
      <c r="I15" s="4">
        <v>10</v>
      </c>
      <c r="J15" s="22">
        <v>50757608</v>
      </c>
      <c r="K15" s="27"/>
    </row>
    <row r="16" spans="1:11" ht="12.75" customHeight="1">
      <c r="A16" s="211" t="s">
        <v>226</v>
      </c>
      <c r="B16" s="212"/>
      <c r="C16" s="212"/>
      <c r="D16" s="212"/>
      <c r="E16" s="212"/>
      <c r="F16" s="212"/>
      <c r="G16" s="212"/>
      <c r="H16" s="212"/>
      <c r="I16" s="4">
        <v>11</v>
      </c>
      <c r="J16" s="22">
        <v>15200907</v>
      </c>
      <c r="K16" s="153">
        <v>2623148</v>
      </c>
    </row>
    <row r="17" spans="1:11" ht="12.75" customHeight="1">
      <c r="A17" s="245" t="s">
        <v>227</v>
      </c>
      <c r="B17" s="246"/>
      <c r="C17" s="246"/>
      <c r="D17" s="246"/>
      <c r="E17" s="246"/>
      <c r="F17" s="246"/>
      <c r="G17" s="246"/>
      <c r="H17" s="246"/>
      <c r="I17" s="4">
        <v>12</v>
      </c>
      <c r="J17" s="23">
        <f>SUM(J13:J16)</f>
        <v>65958515</v>
      </c>
      <c r="K17" s="26">
        <f>SUM(K13:K16)</f>
        <v>91271964</v>
      </c>
    </row>
    <row r="18" spans="1:11" ht="12.75" customHeight="1">
      <c r="A18" s="245" t="s">
        <v>228</v>
      </c>
      <c r="B18" s="246"/>
      <c r="C18" s="246"/>
      <c r="D18" s="246"/>
      <c r="E18" s="246"/>
      <c r="F18" s="246"/>
      <c r="G18" s="246"/>
      <c r="H18" s="246"/>
      <c r="I18" s="4">
        <v>13</v>
      </c>
      <c r="J18" s="23">
        <f>J12-J17</f>
        <v>15856484</v>
      </c>
      <c r="K18" s="26">
        <f>K12-K17</f>
        <v>9857786</v>
      </c>
    </row>
    <row r="19" spans="1:11" ht="12.75" customHeight="1">
      <c r="A19" s="220" t="s">
        <v>229</v>
      </c>
      <c r="B19" s="221"/>
      <c r="C19" s="221"/>
      <c r="D19" s="221"/>
      <c r="E19" s="221"/>
      <c r="F19" s="221"/>
      <c r="G19" s="221"/>
      <c r="H19" s="221"/>
      <c r="I19" s="4">
        <v>14</v>
      </c>
      <c r="J19" s="23"/>
      <c r="K19" s="26"/>
    </row>
    <row r="20" spans="1:11" s="51" customFormat="1" ht="12.75">
      <c r="A20" s="291" t="s">
        <v>313</v>
      </c>
      <c r="B20" s="292"/>
      <c r="C20" s="292"/>
      <c r="D20" s="292"/>
      <c r="E20" s="292"/>
      <c r="F20" s="292"/>
      <c r="G20" s="292"/>
      <c r="H20" s="292"/>
      <c r="I20" s="296"/>
      <c r="J20" s="296"/>
      <c r="K20" s="297"/>
    </row>
    <row r="21" spans="1:11" ht="12.75" customHeight="1">
      <c r="A21" s="294" t="s">
        <v>314</v>
      </c>
      <c r="B21" s="295"/>
      <c r="C21" s="295"/>
      <c r="D21" s="295"/>
      <c r="E21" s="295"/>
      <c r="F21" s="295"/>
      <c r="G21" s="295"/>
      <c r="H21" s="295"/>
      <c r="I21" s="4">
        <v>15</v>
      </c>
      <c r="J21" s="22">
        <v>481324</v>
      </c>
      <c r="K21" s="27"/>
    </row>
    <row r="22" spans="1:11" ht="12.75" customHeight="1">
      <c r="A22" s="211" t="s">
        <v>315</v>
      </c>
      <c r="B22" s="212"/>
      <c r="C22" s="212"/>
      <c r="D22" s="212"/>
      <c r="E22" s="212"/>
      <c r="F22" s="212"/>
      <c r="G22" s="212"/>
      <c r="H22" s="212"/>
      <c r="I22" s="4">
        <v>16</v>
      </c>
      <c r="J22" s="22"/>
      <c r="K22" s="27"/>
    </row>
    <row r="23" spans="1:11" ht="12.75" customHeight="1">
      <c r="A23" s="211" t="s">
        <v>364</v>
      </c>
      <c r="B23" s="212"/>
      <c r="C23" s="212"/>
      <c r="D23" s="212"/>
      <c r="E23" s="212"/>
      <c r="F23" s="212"/>
      <c r="G23" s="212"/>
      <c r="H23" s="212"/>
      <c r="I23" s="4">
        <v>17</v>
      </c>
      <c r="J23" s="22">
        <v>404144</v>
      </c>
      <c r="K23" s="27">
        <v>359835</v>
      </c>
    </row>
    <row r="24" spans="1:11" ht="12.75" customHeight="1">
      <c r="A24" s="211" t="s">
        <v>365</v>
      </c>
      <c r="B24" s="212"/>
      <c r="C24" s="212"/>
      <c r="D24" s="212"/>
      <c r="E24" s="212"/>
      <c r="F24" s="212"/>
      <c r="G24" s="212"/>
      <c r="H24" s="212"/>
      <c r="I24" s="4">
        <v>18</v>
      </c>
      <c r="J24" s="22"/>
      <c r="K24" s="27">
        <v>23579</v>
      </c>
    </row>
    <row r="25" spans="1:11" ht="12.75" customHeight="1">
      <c r="A25" s="211" t="s">
        <v>230</v>
      </c>
      <c r="B25" s="212"/>
      <c r="C25" s="212"/>
      <c r="D25" s="212"/>
      <c r="E25" s="212"/>
      <c r="F25" s="212"/>
      <c r="G25" s="212"/>
      <c r="H25" s="212"/>
      <c r="I25" s="4">
        <v>19</v>
      </c>
      <c r="J25" s="22">
        <v>15282</v>
      </c>
      <c r="K25" s="27">
        <v>190</v>
      </c>
    </row>
    <row r="26" spans="1:11" ht="12.75" customHeight="1">
      <c r="A26" s="245" t="s">
        <v>231</v>
      </c>
      <c r="B26" s="246"/>
      <c r="C26" s="246"/>
      <c r="D26" s="246"/>
      <c r="E26" s="246"/>
      <c r="F26" s="246"/>
      <c r="G26" s="246"/>
      <c r="H26" s="246"/>
      <c r="I26" s="4">
        <v>20</v>
      </c>
      <c r="J26" s="23">
        <f>SUM(J21:J25)</f>
        <v>900750</v>
      </c>
      <c r="K26" s="26">
        <f>SUM(K21:K25)</f>
        <v>383604</v>
      </c>
    </row>
    <row r="27" spans="1:11" ht="12.75" customHeight="1">
      <c r="A27" s="211" t="s">
        <v>316</v>
      </c>
      <c r="B27" s="212"/>
      <c r="C27" s="212"/>
      <c r="D27" s="212"/>
      <c r="E27" s="212"/>
      <c r="F27" s="212"/>
      <c r="G27" s="212"/>
      <c r="H27" s="212"/>
      <c r="I27" s="4">
        <v>21</v>
      </c>
      <c r="J27" s="22">
        <v>1443705</v>
      </c>
      <c r="K27" s="27">
        <v>3981397</v>
      </c>
    </row>
    <row r="28" spans="1:11" ht="12.75" customHeight="1">
      <c r="A28" s="211" t="s">
        <v>317</v>
      </c>
      <c r="B28" s="212"/>
      <c r="C28" s="212"/>
      <c r="D28" s="212"/>
      <c r="E28" s="212"/>
      <c r="F28" s="212"/>
      <c r="G28" s="212"/>
      <c r="H28" s="212"/>
      <c r="I28" s="4">
        <v>22</v>
      </c>
      <c r="J28" s="22"/>
      <c r="K28" s="27"/>
    </row>
    <row r="29" spans="1:11" ht="12.75" customHeight="1">
      <c r="A29" s="211" t="s">
        <v>232</v>
      </c>
      <c r="B29" s="212"/>
      <c r="C29" s="212"/>
      <c r="D29" s="212"/>
      <c r="E29" s="212"/>
      <c r="F29" s="212"/>
      <c r="G29" s="212"/>
      <c r="H29" s="212"/>
      <c r="I29" s="4">
        <v>23</v>
      </c>
      <c r="J29" s="22"/>
      <c r="K29" s="27">
        <v>9664901</v>
      </c>
    </row>
    <row r="30" spans="1:11" ht="12.75" customHeight="1">
      <c r="A30" s="245" t="s">
        <v>233</v>
      </c>
      <c r="B30" s="246"/>
      <c r="C30" s="246"/>
      <c r="D30" s="246"/>
      <c r="E30" s="246"/>
      <c r="F30" s="246"/>
      <c r="G30" s="246"/>
      <c r="H30" s="246"/>
      <c r="I30" s="4">
        <v>24</v>
      </c>
      <c r="J30" s="23">
        <f>SUM(J27:J29)</f>
        <v>1443705</v>
      </c>
      <c r="K30" s="26">
        <f>SUM(K27:K29)</f>
        <v>13646298</v>
      </c>
    </row>
    <row r="31" spans="1:11" ht="12.75" customHeight="1">
      <c r="A31" s="245" t="s">
        <v>234</v>
      </c>
      <c r="B31" s="246"/>
      <c r="C31" s="246"/>
      <c r="D31" s="246"/>
      <c r="E31" s="246"/>
      <c r="F31" s="246"/>
      <c r="G31" s="246"/>
      <c r="H31" s="246"/>
      <c r="I31" s="4">
        <v>25</v>
      </c>
      <c r="J31" s="23"/>
      <c r="K31" s="26"/>
    </row>
    <row r="32" spans="1:11" ht="12.75" customHeight="1">
      <c r="A32" s="220" t="s">
        <v>235</v>
      </c>
      <c r="B32" s="221"/>
      <c r="C32" s="221"/>
      <c r="D32" s="221"/>
      <c r="E32" s="221"/>
      <c r="F32" s="221"/>
      <c r="G32" s="221"/>
      <c r="H32" s="221"/>
      <c r="I32" s="4">
        <v>26</v>
      </c>
      <c r="J32" s="23">
        <f>J30-J26</f>
        <v>542955</v>
      </c>
      <c r="K32" s="26">
        <f>K30-K26</f>
        <v>13262694</v>
      </c>
    </row>
    <row r="33" spans="1:11" s="51" customFormat="1" ht="12.75">
      <c r="A33" s="291" t="s">
        <v>236</v>
      </c>
      <c r="B33" s="292"/>
      <c r="C33" s="292"/>
      <c r="D33" s="292"/>
      <c r="E33" s="292"/>
      <c r="F33" s="292"/>
      <c r="G33" s="292"/>
      <c r="H33" s="292"/>
      <c r="I33" s="296"/>
      <c r="J33" s="296"/>
      <c r="K33" s="297"/>
    </row>
    <row r="34" spans="1:11" ht="12.75" customHeight="1">
      <c r="A34" s="294" t="s">
        <v>237</v>
      </c>
      <c r="B34" s="295"/>
      <c r="C34" s="295"/>
      <c r="D34" s="295"/>
      <c r="E34" s="295"/>
      <c r="F34" s="295"/>
      <c r="G34" s="295"/>
      <c r="H34" s="295"/>
      <c r="I34" s="4">
        <v>27</v>
      </c>
      <c r="J34" s="22"/>
      <c r="K34" s="27"/>
    </row>
    <row r="35" spans="1:11" ht="12.75" customHeight="1">
      <c r="A35" s="211" t="s">
        <v>238</v>
      </c>
      <c r="B35" s="212"/>
      <c r="C35" s="212"/>
      <c r="D35" s="212"/>
      <c r="E35" s="212"/>
      <c r="F35" s="212"/>
      <c r="G35" s="212"/>
      <c r="H35" s="212"/>
      <c r="I35" s="4">
        <v>28</v>
      </c>
      <c r="J35" s="22"/>
      <c r="K35" s="27">
        <v>127635470</v>
      </c>
    </row>
    <row r="36" spans="1:11" ht="12.75" customHeight="1">
      <c r="A36" s="211" t="s">
        <v>239</v>
      </c>
      <c r="B36" s="212"/>
      <c r="C36" s="212"/>
      <c r="D36" s="212"/>
      <c r="E36" s="212"/>
      <c r="F36" s="212"/>
      <c r="G36" s="212"/>
      <c r="H36" s="212"/>
      <c r="I36" s="4">
        <v>29</v>
      </c>
      <c r="J36" s="22"/>
      <c r="K36" s="27">
        <v>99971</v>
      </c>
    </row>
    <row r="37" spans="1:11" ht="12.75" customHeight="1">
      <c r="A37" s="245" t="s">
        <v>240</v>
      </c>
      <c r="B37" s="246"/>
      <c r="C37" s="246"/>
      <c r="D37" s="246"/>
      <c r="E37" s="246"/>
      <c r="F37" s="246"/>
      <c r="G37" s="246"/>
      <c r="H37" s="246"/>
      <c r="I37" s="4">
        <v>30</v>
      </c>
      <c r="J37" s="23">
        <f>SUM(J34:J36)</f>
        <v>0</v>
      </c>
      <c r="K37" s="26">
        <f>SUM(K34:K36)</f>
        <v>127735441</v>
      </c>
    </row>
    <row r="38" spans="1:11" ht="12.75" customHeight="1">
      <c r="A38" s="211" t="s">
        <v>241</v>
      </c>
      <c r="B38" s="212"/>
      <c r="C38" s="212"/>
      <c r="D38" s="212"/>
      <c r="E38" s="212"/>
      <c r="F38" s="212"/>
      <c r="G38" s="212"/>
      <c r="H38" s="212"/>
      <c r="I38" s="4">
        <v>31</v>
      </c>
      <c r="J38" s="22">
        <v>21171768</v>
      </c>
      <c r="K38" s="27">
        <v>123437242</v>
      </c>
    </row>
    <row r="39" spans="1:11" ht="12.75" customHeight="1">
      <c r="A39" s="231" t="s">
        <v>242</v>
      </c>
      <c r="B39" s="232"/>
      <c r="C39" s="232"/>
      <c r="D39" s="232"/>
      <c r="E39" s="232"/>
      <c r="F39" s="232"/>
      <c r="G39" s="232"/>
      <c r="H39" s="232"/>
      <c r="I39" s="4">
        <v>32</v>
      </c>
      <c r="J39" s="22"/>
      <c r="K39" s="27"/>
    </row>
    <row r="40" spans="1:11" ht="12.75" customHeight="1">
      <c r="A40" s="231" t="s">
        <v>243</v>
      </c>
      <c r="B40" s="232"/>
      <c r="C40" s="232"/>
      <c r="D40" s="232"/>
      <c r="E40" s="232"/>
      <c r="F40" s="232"/>
      <c r="G40" s="232"/>
      <c r="H40" s="232"/>
      <c r="I40" s="4">
        <v>33</v>
      </c>
      <c r="J40" s="22">
        <v>280985</v>
      </c>
      <c r="K40" s="27">
        <v>2142283</v>
      </c>
    </row>
    <row r="41" spans="1:11" ht="12.75" customHeight="1">
      <c r="A41" s="211" t="s">
        <v>244</v>
      </c>
      <c r="B41" s="212"/>
      <c r="C41" s="212"/>
      <c r="D41" s="212"/>
      <c r="E41" s="212"/>
      <c r="F41" s="212"/>
      <c r="G41" s="212"/>
      <c r="H41" s="212"/>
      <c r="I41" s="4">
        <v>34</v>
      </c>
      <c r="J41" s="22">
        <v>1934052</v>
      </c>
      <c r="K41" s="27"/>
    </row>
    <row r="42" spans="1:11" ht="12.75" customHeight="1">
      <c r="A42" s="211" t="s">
        <v>245</v>
      </c>
      <c r="B42" s="212"/>
      <c r="C42" s="212"/>
      <c r="D42" s="212"/>
      <c r="E42" s="212"/>
      <c r="F42" s="212"/>
      <c r="G42" s="212"/>
      <c r="H42" s="212"/>
      <c r="I42" s="4">
        <v>35</v>
      </c>
      <c r="J42" s="22">
        <v>3006272</v>
      </c>
      <c r="K42" s="27"/>
    </row>
    <row r="43" spans="1:11" ht="12.75" customHeight="1">
      <c r="A43" s="245" t="s">
        <v>246</v>
      </c>
      <c r="B43" s="246"/>
      <c r="C43" s="246"/>
      <c r="D43" s="246"/>
      <c r="E43" s="246"/>
      <c r="F43" s="246"/>
      <c r="G43" s="246"/>
      <c r="H43" s="246"/>
      <c r="I43" s="4">
        <v>36</v>
      </c>
      <c r="J43" s="23">
        <f>SUM(J38:J42)</f>
        <v>26393077</v>
      </c>
      <c r="K43" s="26">
        <f>SUM(K38:K42)</f>
        <v>125579525</v>
      </c>
    </row>
    <row r="44" spans="1:11" ht="12.75" customHeight="1">
      <c r="A44" s="245" t="s">
        <v>247</v>
      </c>
      <c r="B44" s="246"/>
      <c r="C44" s="246"/>
      <c r="D44" s="246"/>
      <c r="E44" s="246"/>
      <c r="F44" s="246"/>
      <c r="G44" s="246"/>
      <c r="H44" s="246"/>
      <c r="I44" s="4">
        <v>37</v>
      </c>
      <c r="J44" s="23"/>
      <c r="K44" s="26">
        <f>K37-K43</f>
        <v>2155916</v>
      </c>
    </row>
    <row r="45" spans="1:11" ht="12.75" customHeight="1">
      <c r="A45" s="245" t="s">
        <v>248</v>
      </c>
      <c r="B45" s="246"/>
      <c r="C45" s="246"/>
      <c r="D45" s="246"/>
      <c r="E45" s="246"/>
      <c r="F45" s="246"/>
      <c r="G45" s="246"/>
      <c r="H45" s="246"/>
      <c r="I45" s="4">
        <v>38</v>
      </c>
      <c r="J45" s="23">
        <f>J43-J37</f>
        <v>26393077</v>
      </c>
      <c r="K45" s="26"/>
    </row>
    <row r="46" spans="1:11" ht="12.75" customHeight="1">
      <c r="A46" s="211" t="s">
        <v>249</v>
      </c>
      <c r="B46" s="212"/>
      <c r="C46" s="212"/>
      <c r="D46" s="212"/>
      <c r="E46" s="212"/>
      <c r="F46" s="212"/>
      <c r="G46" s="212"/>
      <c r="H46" s="212"/>
      <c r="I46" s="4">
        <v>39</v>
      </c>
      <c r="J46" s="23"/>
      <c r="K46" s="26"/>
    </row>
    <row r="47" spans="1:11" ht="12.75" customHeight="1">
      <c r="A47" s="211" t="s">
        <v>250</v>
      </c>
      <c r="B47" s="212"/>
      <c r="C47" s="212"/>
      <c r="D47" s="212"/>
      <c r="E47" s="212"/>
      <c r="F47" s="212"/>
      <c r="G47" s="212"/>
      <c r="H47" s="212"/>
      <c r="I47" s="4">
        <v>40</v>
      </c>
      <c r="J47" s="26">
        <f>-J18+J32+J45</f>
        <v>11079548</v>
      </c>
      <c r="K47" s="26">
        <f>-K18+K32-K44</f>
        <v>1248992</v>
      </c>
    </row>
    <row r="48" spans="1:11" ht="12.75" customHeight="1">
      <c r="A48" s="211" t="s">
        <v>251</v>
      </c>
      <c r="B48" s="212"/>
      <c r="C48" s="212"/>
      <c r="D48" s="212"/>
      <c r="E48" s="212"/>
      <c r="F48" s="212"/>
      <c r="G48" s="212"/>
      <c r="H48" s="212"/>
      <c r="I48" s="4">
        <v>41</v>
      </c>
      <c r="J48" s="22">
        <v>49916889</v>
      </c>
      <c r="K48" s="27">
        <v>26673768</v>
      </c>
    </row>
    <row r="49" spans="1:11" ht="12.75" customHeight="1">
      <c r="A49" s="211" t="s">
        <v>252</v>
      </c>
      <c r="B49" s="212"/>
      <c r="C49" s="212"/>
      <c r="D49" s="212"/>
      <c r="E49" s="212"/>
      <c r="F49" s="212"/>
      <c r="G49" s="212"/>
      <c r="H49" s="212"/>
      <c r="I49" s="4">
        <v>42</v>
      </c>
      <c r="J49" s="22">
        <f>J46</f>
        <v>0</v>
      </c>
      <c r="K49" s="27"/>
    </row>
    <row r="50" spans="1:11" ht="12.75" customHeight="1">
      <c r="A50" s="211" t="s">
        <v>253</v>
      </c>
      <c r="B50" s="212"/>
      <c r="C50" s="212"/>
      <c r="D50" s="212"/>
      <c r="E50" s="212"/>
      <c r="F50" s="212"/>
      <c r="G50" s="212"/>
      <c r="H50" s="212"/>
      <c r="I50" s="4">
        <v>43</v>
      </c>
      <c r="J50" s="22">
        <f>J47</f>
        <v>11079548</v>
      </c>
      <c r="K50" s="27">
        <f>K47</f>
        <v>1248992</v>
      </c>
    </row>
    <row r="51" spans="1:11" ht="12.75" customHeight="1">
      <c r="A51" s="214" t="s">
        <v>254</v>
      </c>
      <c r="B51" s="215"/>
      <c r="C51" s="215"/>
      <c r="D51" s="215"/>
      <c r="E51" s="215"/>
      <c r="F51" s="215"/>
      <c r="G51" s="215"/>
      <c r="H51" s="215"/>
      <c r="I51" s="7">
        <v>44</v>
      </c>
      <c r="J51" s="24">
        <f>J48+J49-J50</f>
        <v>38837341</v>
      </c>
      <c r="K51" s="29">
        <f>K48+K49-K50</f>
        <v>25424776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K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1:K25 J6:K11 J27:K29 J13:K16 J38:K42 J34:K36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7:K19 J51:K51 J26:K26 J37:K37 J30:K32 J43:K4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51" customWidth="1"/>
  </cols>
  <sheetData>
    <row r="1" spans="1:11" s="48" customFormat="1" ht="16.5" customHeight="1">
      <c r="A1" s="318" t="s">
        <v>97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s="48" customFormat="1" ht="16.5" customHeight="1">
      <c r="A2" s="37"/>
      <c r="B2" s="46"/>
      <c r="C2" s="303" t="s">
        <v>155</v>
      </c>
      <c r="D2" s="304"/>
      <c r="E2" s="299"/>
      <c r="F2" s="300"/>
      <c r="G2" s="39" t="s">
        <v>119</v>
      </c>
      <c r="H2" s="299"/>
      <c r="I2" s="300"/>
      <c r="J2" s="47"/>
      <c r="K2" s="49"/>
    </row>
    <row r="3" spans="1:11" ht="24" thickBot="1">
      <c r="A3" s="301" t="s">
        <v>42</v>
      </c>
      <c r="B3" s="301"/>
      <c r="C3" s="301"/>
      <c r="D3" s="301"/>
      <c r="E3" s="301"/>
      <c r="F3" s="301"/>
      <c r="G3" s="301"/>
      <c r="H3" s="301"/>
      <c r="I3" s="50" t="s">
        <v>156</v>
      </c>
      <c r="J3" s="62" t="s">
        <v>26</v>
      </c>
      <c r="K3" s="62" t="s">
        <v>27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52">
        <v>2</v>
      </c>
      <c r="J4" s="53" t="s">
        <v>36</v>
      </c>
      <c r="K4" s="53" t="s">
        <v>37</v>
      </c>
    </row>
    <row r="5" spans="1:11" ht="12.75">
      <c r="A5" s="309" t="s">
        <v>29</v>
      </c>
      <c r="B5" s="310"/>
      <c r="C5" s="310"/>
      <c r="D5" s="310"/>
      <c r="E5" s="310"/>
      <c r="F5" s="310"/>
      <c r="G5" s="310"/>
      <c r="H5" s="310"/>
      <c r="I5" s="311"/>
      <c r="J5" s="311"/>
      <c r="K5" s="312"/>
    </row>
    <row r="6" spans="1:11" s="48" customFormat="1" ht="12.75">
      <c r="A6" s="305" t="s">
        <v>99</v>
      </c>
      <c r="B6" s="306"/>
      <c r="C6" s="306"/>
      <c r="D6" s="306"/>
      <c r="E6" s="306"/>
      <c r="F6" s="306"/>
      <c r="G6" s="306"/>
      <c r="H6" s="306"/>
      <c r="I6" s="54">
        <v>1</v>
      </c>
      <c r="J6" s="55"/>
      <c r="K6" s="56"/>
    </row>
    <row r="7" spans="1:11" s="48" customFormat="1" ht="12.75">
      <c r="A7" s="305" t="s">
        <v>100</v>
      </c>
      <c r="B7" s="306"/>
      <c r="C7" s="306"/>
      <c r="D7" s="306"/>
      <c r="E7" s="306"/>
      <c r="F7" s="306"/>
      <c r="G7" s="306"/>
      <c r="H7" s="306"/>
      <c r="I7" s="54">
        <v>2</v>
      </c>
      <c r="J7" s="55"/>
      <c r="K7" s="56"/>
    </row>
    <row r="8" spans="1:11" s="48" customFormat="1" ht="12.75">
      <c r="A8" s="305" t="s">
        <v>101</v>
      </c>
      <c r="B8" s="306"/>
      <c r="C8" s="306"/>
      <c r="D8" s="306"/>
      <c r="E8" s="306"/>
      <c r="F8" s="306"/>
      <c r="G8" s="306"/>
      <c r="H8" s="306"/>
      <c r="I8" s="54">
        <v>3</v>
      </c>
      <c r="J8" s="55"/>
      <c r="K8" s="56"/>
    </row>
    <row r="9" spans="1:11" s="48" customFormat="1" ht="12.75">
      <c r="A9" s="305" t="s">
        <v>102</v>
      </c>
      <c r="B9" s="306"/>
      <c r="C9" s="306"/>
      <c r="D9" s="306"/>
      <c r="E9" s="306"/>
      <c r="F9" s="306"/>
      <c r="G9" s="306"/>
      <c r="H9" s="306"/>
      <c r="I9" s="54">
        <v>4</v>
      </c>
      <c r="J9" s="55"/>
      <c r="K9" s="56"/>
    </row>
    <row r="10" spans="1:11" s="48" customFormat="1" ht="12.75">
      <c r="A10" s="305" t="s">
        <v>103</v>
      </c>
      <c r="B10" s="306"/>
      <c r="C10" s="306"/>
      <c r="D10" s="306"/>
      <c r="E10" s="306"/>
      <c r="F10" s="306"/>
      <c r="G10" s="306"/>
      <c r="H10" s="306"/>
      <c r="I10" s="54">
        <v>5</v>
      </c>
      <c r="J10" s="55"/>
      <c r="K10" s="56"/>
    </row>
    <row r="11" spans="1:11" s="48" customFormat="1" ht="12.75">
      <c r="A11" s="307" t="s">
        <v>98</v>
      </c>
      <c r="B11" s="308"/>
      <c r="C11" s="308"/>
      <c r="D11" s="308"/>
      <c r="E11" s="308"/>
      <c r="F11" s="308"/>
      <c r="G11" s="308"/>
      <c r="H11" s="308"/>
      <c r="I11" s="54">
        <v>6</v>
      </c>
      <c r="J11" s="57">
        <f>SUM(J6:J10)</f>
        <v>0</v>
      </c>
      <c r="K11" s="58">
        <f>SUM(K6:K10)</f>
        <v>0</v>
      </c>
    </row>
    <row r="12" spans="1:11" s="48" customFormat="1" ht="12.75">
      <c r="A12" s="305" t="s">
        <v>104</v>
      </c>
      <c r="B12" s="306"/>
      <c r="C12" s="306"/>
      <c r="D12" s="306"/>
      <c r="E12" s="306"/>
      <c r="F12" s="306"/>
      <c r="G12" s="306"/>
      <c r="H12" s="306"/>
      <c r="I12" s="54">
        <v>7</v>
      </c>
      <c r="J12" s="55"/>
      <c r="K12" s="56"/>
    </row>
    <row r="13" spans="1:11" s="48" customFormat="1" ht="12.75">
      <c r="A13" s="305" t="s">
        <v>105</v>
      </c>
      <c r="B13" s="306"/>
      <c r="C13" s="306"/>
      <c r="D13" s="306"/>
      <c r="E13" s="306"/>
      <c r="F13" s="306"/>
      <c r="G13" s="306"/>
      <c r="H13" s="306"/>
      <c r="I13" s="54">
        <v>8</v>
      </c>
      <c r="J13" s="55"/>
      <c r="K13" s="56"/>
    </row>
    <row r="14" spans="1:11" s="48" customFormat="1" ht="12.75">
      <c r="A14" s="305" t="s">
        <v>106</v>
      </c>
      <c r="B14" s="306"/>
      <c r="C14" s="306"/>
      <c r="D14" s="306"/>
      <c r="E14" s="306"/>
      <c r="F14" s="306"/>
      <c r="G14" s="306"/>
      <c r="H14" s="306"/>
      <c r="I14" s="54">
        <v>9</v>
      </c>
      <c r="J14" s="55"/>
      <c r="K14" s="56"/>
    </row>
    <row r="15" spans="1:11" s="48" customFormat="1" ht="12.75">
      <c r="A15" s="305" t="s">
        <v>107</v>
      </c>
      <c r="B15" s="306"/>
      <c r="C15" s="306"/>
      <c r="D15" s="306"/>
      <c r="E15" s="306"/>
      <c r="F15" s="306"/>
      <c r="G15" s="306"/>
      <c r="H15" s="306"/>
      <c r="I15" s="54">
        <v>10</v>
      </c>
      <c r="J15" s="55"/>
      <c r="K15" s="56"/>
    </row>
    <row r="16" spans="1:11" s="48" customFormat="1" ht="12.75">
      <c r="A16" s="305" t="s">
        <v>108</v>
      </c>
      <c r="B16" s="306"/>
      <c r="C16" s="306"/>
      <c r="D16" s="306"/>
      <c r="E16" s="306"/>
      <c r="F16" s="306"/>
      <c r="G16" s="306"/>
      <c r="H16" s="306"/>
      <c r="I16" s="54">
        <v>11</v>
      </c>
      <c r="J16" s="55"/>
      <c r="K16" s="56"/>
    </row>
    <row r="17" spans="1:11" s="48" customFormat="1" ht="12.75">
      <c r="A17" s="305" t="s">
        <v>109</v>
      </c>
      <c r="B17" s="306"/>
      <c r="C17" s="306"/>
      <c r="D17" s="306"/>
      <c r="E17" s="306"/>
      <c r="F17" s="306"/>
      <c r="G17" s="306"/>
      <c r="H17" s="306"/>
      <c r="I17" s="54">
        <v>12</v>
      </c>
      <c r="J17" s="55"/>
      <c r="K17" s="56"/>
    </row>
    <row r="18" spans="1:11" s="48" customFormat="1" ht="12.75">
      <c r="A18" s="307" t="s">
        <v>0</v>
      </c>
      <c r="B18" s="308"/>
      <c r="C18" s="308"/>
      <c r="D18" s="308"/>
      <c r="E18" s="308"/>
      <c r="F18" s="308"/>
      <c r="G18" s="308"/>
      <c r="H18" s="308"/>
      <c r="I18" s="54">
        <v>13</v>
      </c>
      <c r="J18" s="57">
        <f>SUM(J12:J17)</f>
        <v>0</v>
      </c>
      <c r="K18" s="58">
        <f>SUM(K12:K17)</f>
        <v>0</v>
      </c>
    </row>
    <row r="19" spans="1:11" s="48" customFormat="1" ht="12.75">
      <c r="A19" s="307" t="s">
        <v>88</v>
      </c>
      <c r="B19" s="313"/>
      <c r="C19" s="313"/>
      <c r="D19" s="313"/>
      <c r="E19" s="313"/>
      <c r="F19" s="313"/>
      <c r="G19" s="313"/>
      <c r="H19" s="314"/>
      <c r="I19" s="54">
        <v>14</v>
      </c>
      <c r="J19" s="57">
        <f>IF(J11&gt;J18,J11-J18,0)</f>
        <v>0</v>
      </c>
      <c r="K19" s="58">
        <f>IF(K11&gt;K18,K11-K18,0)</f>
        <v>0</v>
      </c>
    </row>
    <row r="20" spans="1:11" s="48" customFormat="1" ht="12.75">
      <c r="A20" s="315" t="s">
        <v>89</v>
      </c>
      <c r="B20" s="316"/>
      <c r="C20" s="316"/>
      <c r="D20" s="316"/>
      <c r="E20" s="316"/>
      <c r="F20" s="316"/>
      <c r="G20" s="316"/>
      <c r="H20" s="317"/>
      <c r="I20" s="54">
        <v>15</v>
      </c>
      <c r="J20" s="57">
        <f>IF(J18&gt;J11,J18-J11,0)</f>
        <v>0</v>
      </c>
      <c r="K20" s="58">
        <f>IF(K18&gt;K11,K18-K11,0)</f>
        <v>0</v>
      </c>
    </row>
    <row r="21" spans="1:11" ht="12.75">
      <c r="A21" s="309" t="s">
        <v>30</v>
      </c>
      <c r="B21" s="310"/>
      <c r="C21" s="310"/>
      <c r="D21" s="310"/>
      <c r="E21" s="310"/>
      <c r="F21" s="310"/>
      <c r="G21" s="310"/>
      <c r="H21" s="310"/>
      <c r="I21" s="311"/>
      <c r="J21" s="311"/>
      <c r="K21" s="312"/>
    </row>
    <row r="22" spans="1:11" s="48" customFormat="1" ht="12.75">
      <c r="A22" s="305" t="s">
        <v>75</v>
      </c>
      <c r="B22" s="306"/>
      <c r="C22" s="306"/>
      <c r="D22" s="306"/>
      <c r="E22" s="306"/>
      <c r="F22" s="306"/>
      <c r="G22" s="306"/>
      <c r="H22" s="306"/>
      <c r="I22" s="54">
        <v>16</v>
      </c>
      <c r="J22" s="55"/>
      <c r="K22" s="56"/>
    </row>
    <row r="23" spans="1:11" s="48" customFormat="1" ht="12.75">
      <c r="A23" s="305" t="s">
        <v>76</v>
      </c>
      <c r="B23" s="306"/>
      <c r="C23" s="306"/>
      <c r="D23" s="306"/>
      <c r="E23" s="306"/>
      <c r="F23" s="306"/>
      <c r="G23" s="306"/>
      <c r="H23" s="306"/>
      <c r="I23" s="54">
        <v>17</v>
      </c>
      <c r="J23" s="55"/>
      <c r="K23" s="56"/>
    </row>
    <row r="24" spans="1:11" s="48" customFormat="1" ht="12.75">
      <c r="A24" s="305" t="s">
        <v>1</v>
      </c>
      <c r="B24" s="306"/>
      <c r="C24" s="306"/>
      <c r="D24" s="306"/>
      <c r="E24" s="306"/>
      <c r="F24" s="306"/>
      <c r="G24" s="306"/>
      <c r="H24" s="306"/>
      <c r="I24" s="54">
        <v>18</v>
      </c>
      <c r="J24" s="55"/>
      <c r="K24" s="56"/>
    </row>
    <row r="25" spans="1:11" s="48" customFormat="1" ht="12.75">
      <c r="A25" s="305" t="s">
        <v>2</v>
      </c>
      <c r="B25" s="306"/>
      <c r="C25" s="306"/>
      <c r="D25" s="306"/>
      <c r="E25" s="306"/>
      <c r="F25" s="306"/>
      <c r="G25" s="306"/>
      <c r="H25" s="306"/>
      <c r="I25" s="54">
        <v>19</v>
      </c>
      <c r="J25" s="55"/>
      <c r="K25" s="56"/>
    </row>
    <row r="26" spans="1:11" s="48" customFormat="1" ht="12.75">
      <c r="A26" s="305" t="s">
        <v>77</v>
      </c>
      <c r="B26" s="306"/>
      <c r="C26" s="306"/>
      <c r="D26" s="306"/>
      <c r="E26" s="306"/>
      <c r="F26" s="306"/>
      <c r="G26" s="306"/>
      <c r="H26" s="306"/>
      <c r="I26" s="54">
        <v>20</v>
      </c>
      <c r="J26" s="55"/>
      <c r="K26" s="56"/>
    </row>
    <row r="27" spans="1:11" s="48" customFormat="1" ht="12.75">
      <c r="A27" s="307" t="s">
        <v>96</v>
      </c>
      <c r="B27" s="308"/>
      <c r="C27" s="308"/>
      <c r="D27" s="308"/>
      <c r="E27" s="308"/>
      <c r="F27" s="308"/>
      <c r="G27" s="308"/>
      <c r="H27" s="308"/>
      <c r="I27" s="54">
        <v>21</v>
      </c>
      <c r="J27" s="57">
        <f>SUM(J22:J26)</f>
        <v>0</v>
      </c>
      <c r="K27" s="58">
        <f>SUM(K22:K26)</f>
        <v>0</v>
      </c>
    </row>
    <row r="28" spans="1:11" s="48" customFormat="1" ht="12.75">
      <c r="A28" s="305" t="s">
        <v>8</v>
      </c>
      <c r="B28" s="306"/>
      <c r="C28" s="306"/>
      <c r="D28" s="306"/>
      <c r="E28" s="306"/>
      <c r="F28" s="306"/>
      <c r="G28" s="306"/>
      <c r="H28" s="306"/>
      <c r="I28" s="54">
        <v>22</v>
      </c>
      <c r="J28" s="55"/>
      <c r="K28" s="56"/>
    </row>
    <row r="29" spans="1:11" s="48" customFormat="1" ht="12.75">
      <c r="A29" s="305" t="s">
        <v>9</v>
      </c>
      <c r="B29" s="306"/>
      <c r="C29" s="306"/>
      <c r="D29" s="306"/>
      <c r="E29" s="306"/>
      <c r="F29" s="306"/>
      <c r="G29" s="306"/>
      <c r="H29" s="306"/>
      <c r="I29" s="54">
        <v>23</v>
      </c>
      <c r="J29" s="55"/>
      <c r="K29" s="56"/>
    </row>
    <row r="30" spans="1:11" s="48" customFormat="1" ht="12.75">
      <c r="A30" s="305" t="s">
        <v>10</v>
      </c>
      <c r="B30" s="306"/>
      <c r="C30" s="306"/>
      <c r="D30" s="306"/>
      <c r="E30" s="306"/>
      <c r="F30" s="306"/>
      <c r="G30" s="306"/>
      <c r="H30" s="306"/>
      <c r="I30" s="54">
        <v>24</v>
      </c>
      <c r="J30" s="55"/>
      <c r="K30" s="56"/>
    </row>
    <row r="31" spans="1:11" s="48" customFormat="1" ht="12.75">
      <c r="A31" s="307" t="s">
        <v>3</v>
      </c>
      <c r="B31" s="308"/>
      <c r="C31" s="308"/>
      <c r="D31" s="308"/>
      <c r="E31" s="308"/>
      <c r="F31" s="308"/>
      <c r="G31" s="308"/>
      <c r="H31" s="308"/>
      <c r="I31" s="54">
        <v>25</v>
      </c>
      <c r="J31" s="57">
        <f>SUM(J28:J30)</f>
        <v>0</v>
      </c>
      <c r="K31" s="58">
        <f>SUM(K28:K30)</f>
        <v>0</v>
      </c>
    </row>
    <row r="32" spans="1:11" s="48" customFormat="1" ht="12.75">
      <c r="A32" s="307" t="s">
        <v>90</v>
      </c>
      <c r="B32" s="308"/>
      <c r="C32" s="308"/>
      <c r="D32" s="308"/>
      <c r="E32" s="308"/>
      <c r="F32" s="308"/>
      <c r="G32" s="308"/>
      <c r="H32" s="308"/>
      <c r="I32" s="54">
        <v>26</v>
      </c>
      <c r="J32" s="57">
        <f>IF(J27&gt;J31,J27-J31,0)</f>
        <v>0</v>
      </c>
      <c r="K32" s="58">
        <f>IF(K27&gt;K31,K27-K31,0)</f>
        <v>0</v>
      </c>
    </row>
    <row r="33" spans="1:11" s="48" customFormat="1" ht="12.75">
      <c r="A33" s="307" t="s">
        <v>91</v>
      </c>
      <c r="B33" s="308"/>
      <c r="C33" s="308"/>
      <c r="D33" s="308"/>
      <c r="E33" s="308"/>
      <c r="F33" s="308"/>
      <c r="G33" s="308"/>
      <c r="H33" s="308"/>
      <c r="I33" s="54">
        <v>27</v>
      </c>
      <c r="J33" s="57">
        <f>IF(J31&gt;J27,J31-J27,0)</f>
        <v>0</v>
      </c>
      <c r="K33" s="58">
        <f>IF(K31&gt;K27,K31-K27,0)</f>
        <v>0</v>
      </c>
    </row>
    <row r="34" spans="1:11" ht="12.75">
      <c r="A34" s="309" t="s">
        <v>31</v>
      </c>
      <c r="B34" s="310"/>
      <c r="C34" s="310"/>
      <c r="D34" s="310"/>
      <c r="E34" s="310"/>
      <c r="F34" s="310"/>
      <c r="G34" s="310"/>
      <c r="H34" s="310"/>
      <c r="I34" s="311">
        <v>0</v>
      </c>
      <c r="J34" s="311"/>
      <c r="K34" s="312"/>
    </row>
    <row r="35" spans="1:11" s="48" customFormat="1" ht="12.75">
      <c r="A35" s="305" t="s">
        <v>79</v>
      </c>
      <c r="B35" s="306"/>
      <c r="C35" s="306"/>
      <c r="D35" s="306"/>
      <c r="E35" s="306"/>
      <c r="F35" s="306"/>
      <c r="G35" s="306"/>
      <c r="H35" s="306"/>
      <c r="I35" s="54">
        <v>28</v>
      </c>
      <c r="J35" s="55"/>
      <c r="K35" s="56"/>
    </row>
    <row r="36" spans="1:11" s="48" customFormat="1" ht="12.75">
      <c r="A36" s="305" t="s">
        <v>80</v>
      </c>
      <c r="B36" s="306"/>
      <c r="C36" s="306"/>
      <c r="D36" s="306"/>
      <c r="E36" s="306"/>
      <c r="F36" s="306"/>
      <c r="G36" s="306"/>
      <c r="H36" s="306"/>
      <c r="I36" s="54">
        <v>29</v>
      </c>
      <c r="J36" s="55"/>
      <c r="K36" s="56"/>
    </row>
    <row r="37" spans="1:11" s="48" customFormat="1" ht="12.75">
      <c r="A37" s="305" t="s">
        <v>81</v>
      </c>
      <c r="B37" s="306"/>
      <c r="C37" s="306"/>
      <c r="D37" s="306"/>
      <c r="E37" s="306"/>
      <c r="F37" s="306"/>
      <c r="G37" s="306"/>
      <c r="H37" s="306"/>
      <c r="I37" s="54">
        <v>30</v>
      </c>
      <c r="J37" s="55"/>
      <c r="K37" s="56"/>
    </row>
    <row r="38" spans="1:11" s="48" customFormat="1" ht="12.75">
      <c r="A38" s="307" t="s">
        <v>4</v>
      </c>
      <c r="B38" s="308"/>
      <c r="C38" s="308"/>
      <c r="D38" s="308"/>
      <c r="E38" s="308"/>
      <c r="F38" s="308"/>
      <c r="G38" s="308"/>
      <c r="H38" s="308"/>
      <c r="I38" s="54">
        <v>31</v>
      </c>
      <c r="J38" s="57">
        <f>SUM(J35:J37)</f>
        <v>0</v>
      </c>
      <c r="K38" s="58">
        <f>SUM(K35:K37)</f>
        <v>0</v>
      </c>
    </row>
    <row r="39" spans="1:11" s="48" customFormat="1" ht="12.75">
      <c r="A39" s="305" t="s">
        <v>82</v>
      </c>
      <c r="B39" s="306"/>
      <c r="C39" s="306"/>
      <c r="D39" s="306"/>
      <c r="E39" s="306"/>
      <c r="F39" s="306"/>
      <c r="G39" s="306"/>
      <c r="H39" s="306"/>
      <c r="I39" s="54">
        <v>32</v>
      </c>
      <c r="J39" s="55"/>
      <c r="K39" s="56"/>
    </row>
    <row r="40" spans="1:11" s="48" customFormat="1" ht="12.75">
      <c r="A40" s="305" t="s">
        <v>83</v>
      </c>
      <c r="B40" s="306"/>
      <c r="C40" s="306"/>
      <c r="D40" s="306"/>
      <c r="E40" s="306"/>
      <c r="F40" s="306"/>
      <c r="G40" s="306"/>
      <c r="H40" s="306"/>
      <c r="I40" s="54">
        <v>33</v>
      </c>
      <c r="J40" s="55"/>
      <c r="K40" s="56"/>
    </row>
    <row r="41" spans="1:11" s="48" customFormat="1" ht="12.75">
      <c r="A41" s="305" t="s">
        <v>84</v>
      </c>
      <c r="B41" s="306"/>
      <c r="C41" s="306"/>
      <c r="D41" s="306"/>
      <c r="E41" s="306"/>
      <c r="F41" s="306"/>
      <c r="G41" s="306"/>
      <c r="H41" s="306"/>
      <c r="I41" s="54">
        <v>34</v>
      </c>
      <c r="J41" s="55"/>
      <c r="K41" s="56"/>
    </row>
    <row r="42" spans="1:11" s="48" customFormat="1" ht="12.75">
      <c r="A42" s="305" t="s">
        <v>85</v>
      </c>
      <c r="B42" s="306"/>
      <c r="C42" s="306"/>
      <c r="D42" s="306"/>
      <c r="E42" s="306"/>
      <c r="F42" s="306"/>
      <c r="G42" s="306"/>
      <c r="H42" s="306"/>
      <c r="I42" s="54">
        <v>35</v>
      </c>
      <c r="J42" s="55"/>
      <c r="K42" s="56"/>
    </row>
    <row r="43" spans="1:11" s="48" customFormat="1" ht="12.75">
      <c r="A43" s="305" t="s">
        <v>86</v>
      </c>
      <c r="B43" s="306"/>
      <c r="C43" s="306"/>
      <c r="D43" s="306"/>
      <c r="E43" s="306"/>
      <c r="F43" s="306"/>
      <c r="G43" s="306"/>
      <c r="H43" s="306"/>
      <c r="I43" s="54">
        <v>36</v>
      </c>
      <c r="J43" s="55"/>
      <c r="K43" s="56"/>
    </row>
    <row r="44" spans="1:11" s="48" customFormat="1" ht="12.75">
      <c r="A44" s="307" t="s">
        <v>5</v>
      </c>
      <c r="B44" s="308"/>
      <c r="C44" s="308"/>
      <c r="D44" s="308"/>
      <c r="E44" s="308"/>
      <c r="F44" s="308"/>
      <c r="G44" s="308"/>
      <c r="H44" s="308"/>
      <c r="I44" s="54">
        <v>37</v>
      </c>
      <c r="J44" s="57">
        <f>SUM(J39:J43)</f>
        <v>0</v>
      </c>
      <c r="K44" s="58">
        <f>SUM(K39:K43)</f>
        <v>0</v>
      </c>
    </row>
    <row r="45" spans="1:11" s="48" customFormat="1" ht="12.75">
      <c r="A45" s="307" t="s">
        <v>33</v>
      </c>
      <c r="B45" s="308"/>
      <c r="C45" s="308"/>
      <c r="D45" s="308"/>
      <c r="E45" s="308"/>
      <c r="F45" s="308"/>
      <c r="G45" s="308"/>
      <c r="H45" s="308"/>
      <c r="I45" s="54">
        <v>38</v>
      </c>
      <c r="J45" s="57">
        <f>IF(J38&gt;J44,J38-J44,0)</f>
        <v>0</v>
      </c>
      <c r="K45" s="58">
        <f>IF(K38&gt;K44,K38-K44,0)</f>
        <v>0</v>
      </c>
    </row>
    <row r="46" spans="1:11" s="48" customFormat="1" ht="12.75">
      <c r="A46" s="307" t="s">
        <v>34</v>
      </c>
      <c r="B46" s="308"/>
      <c r="C46" s="308"/>
      <c r="D46" s="308"/>
      <c r="E46" s="308"/>
      <c r="F46" s="308"/>
      <c r="G46" s="308"/>
      <c r="H46" s="308"/>
      <c r="I46" s="54">
        <v>39</v>
      </c>
      <c r="J46" s="57">
        <f>IF(J44&gt;J38,J44-J38,0)</f>
        <v>0</v>
      </c>
      <c r="K46" s="58">
        <f>IF(K44&gt;K38,K44-K38,0)</f>
        <v>0</v>
      </c>
    </row>
    <row r="47" spans="1:11" s="48" customFormat="1" ht="12.75">
      <c r="A47" s="307" t="s">
        <v>6</v>
      </c>
      <c r="B47" s="308"/>
      <c r="C47" s="308"/>
      <c r="D47" s="308"/>
      <c r="E47" s="308"/>
      <c r="F47" s="308"/>
      <c r="G47" s="308"/>
      <c r="H47" s="308"/>
      <c r="I47" s="54">
        <v>40</v>
      </c>
      <c r="J47" s="57">
        <f>IF(J19-J20+J32-J33+J45-J46&gt;0,J19-J20+J32-J33+J45-J46,0)</f>
        <v>0</v>
      </c>
      <c r="K47" s="58">
        <f>IF(K19-K20+K32-K33+K45-K46&gt;0,K19-K20+K32-K33+K45-K46,0)</f>
        <v>0</v>
      </c>
    </row>
    <row r="48" spans="1:11" s="48" customFormat="1" ht="12.75">
      <c r="A48" s="307" t="s">
        <v>87</v>
      </c>
      <c r="B48" s="308"/>
      <c r="C48" s="308"/>
      <c r="D48" s="308"/>
      <c r="E48" s="308"/>
      <c r="F48" s="308"/>
      <c r="G48" s="308"/>
      <c r="H48" s="308"/>
      <c r="I48" s="54">
        <v>41</v>
      </c>
      <c r="J48" s="57">
        <f>IF(J20-J19+J33-J32+J46-J45&gt;0,J20-J19+J33-J32+J46-J45,0)</f>
        <v>0</v>
      </c>
      <c r="K48" s="58">
        <f>IF(K20-K19+K33-K32+K46-K45&gt;0,K20-K19+K33-K32+K46-K45,0)</f>
        <v>0</v>
      </c>
    </row>
    <row r="49" spans="1:11" s="48" customFormat="1" ht="12.75">
      <c r="A49" s="307" t="s">
        <v>32</v>
      </c>
      <c r="B49" s="308"/>
      <c r="C49" s="308"/>
      <c r="D49" s="308"/>
      <c r="E49" s="308"/>
      <c r="F49" s="308"/>
      <c r="G49" s="308"/>
      <c r="H49" s="308"/>
      <c r="I49" s="54">
        <v>42</v>
      </c>
      <c r="J49" s="55"/>
      <c r="K49" s="56"/>
    </row>
    <row r="50" spans="1:11" s="48" customFormat="1" ht="12.75">
      <c r="A50" s="307" t="s">
        <v>72</v>
      </c>
      <c r="B50" s="308"/>
      <c r="C50" s="308"/>
      <c r="D50" s="308"/>
      <c r="E50" s="308"/>
      <c r="F50" s="308"/>
      <c r="G50" s="308"/>
      <c r="H50" s="308"/>
      <c r="I50" s="54">
        <v>43</v>
      </c>
      <c r="J50" s="55"/>
      <c r="K50" s="56"/>
    </row>
    <row r="51" spans="1:11" s="48" customFormat="1" ht="12.75">
      <c r="A51" s="307" t="s">
        <v>73</v>
      </c>
      <c r="B51" s="308"/>
      <c r="C51" s="308"/>
      <c r="D51" s="308"/>
      <c r="E51" s="308"/>
      <c r="F51" s="308"/>
      <c r="G51" s="308"/>
      <c r="H51" s="308"/>
      <c r="I51" s="54">
        <v>44</v>
      </c>
      <c r="J51" s="55"/>
      <c r="K51" s="56"/>
    </row>
    <row r="52" spans="1:11" s="48" customFormat="1" ht="12.75">
      <c r="A52" s="315" t="s">
        <v>74</v>
      </c>
      <c r="B52" s="319"/>
      <c r="C52" s="319"/>
      <c r="D52" s="319"/>
      <c r="E52" s="319"/>
      <c r="F52" s="319"/>
      <c r="G52" s="319"/>
      <c r="H52" s="319"/>
      <c r="I52" s="59">
        <v>45</v>
      </c>
      <c r="J52" s="60">
        <f>J49+J50-J51</f>
        <v>0</v>
      </c>
      <c r="K52" s="61">
        <f>K49+K50-K51</f>
        <v>0</v>
      </c>
    </row>
    <row r="53" ht="12.75">
      <c r="A53" s="63" t="s">
        <v>95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4" width="9.140625" style="48" customWidth="1"/>
    <col min="5" max="5" width="10.140625" style="48" bestFit="1" customWidth="1"/>
    <col min="6" max="9" width="9.140625" style="48" customWidth="1"/>
    <col min="10" max="11" width="10.8515625" style="48" bestFit="1" customWidth="1"/>
    <col min="12" max="16384" width="9.140625" style="48" customWidth="1"/>
  </cols>
  <sheetData>
    <row r="1" spans="1:12" ht="17.25" customHeight="1">
      <c r="A1" s="329" t="s">
        <v>378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64"/>
    </row>
    <row r="2" spans="1:12" ht="15.75">
      <c r="A2" s="123"/>
      <c r="B2" s="124"/>
      <c r="C2" s="320" t="s">
        <v>255</v>
      </c>
      <c r="D2" s="320"/>
      <c r="E2" s="125">
        <v>40909</v>
      </c>
      <c r="F2" s="38" t="s">
        <v>119</v>
      </c>
      <c r="G2" s="321">
        <v>40999</v>
      </c>
      <c r="H2" s="322"/>
      <c r="I2" s="124"/>
      <c r="J2" s="124"/>
      <c r="K2" s="124"/>
      <c r="L2" s="65"/>
    </row>
    <row r="3" spans="1:11" s="51" customFormat="1" ht="24" customHeight="1" thickBot="1">
      <c r="A3" s="252" t="s">
        <v>166</v>
      </c>
      <c r="B3" s="253"/>
      <c r="C3" s="253"/>
      <c r="D3" s="253"/>
      <c r="E3" s="253"/>
      <c r="F3" s="253"/>
      <c r="G3" s="253"/>
      <c r="H3" s="254"/>
      <c r="I3" s="40" t="s">
        <v>213</v>
      </c>
      <c r="J3" s="41" t="s">
        <v>214</v>
      </c>
      <c r="K3" s="41" t="s">
        <v>215</v>
      </c>
    </row>
    <row r="4" spans="1:11" s="51" customFormat="1" ht="12.75">
      <c r="A4" s="323">
        <v>1</v>
      </c>
      <c r="B4" s="323"/>
      <c r="C4" s="323"/>
      <c r="D4" s="323"/>
      <c r="E4" s="323"/>
      <c r="F4" s="323"/>
      <c r="G4" s="323"/>
      <c r="H4" s="323"/>
      <c r="I4" s="127">
        <v>2</v>
      </c>
      <c r="J4" s="126" t="s">
        <v>36</v>
      </c>
      <c r="K4" s="126" t="s">
        <v>37</v>
      </c>
    </row>
    <row r="5" spans="1:11" ht="12.75" customHeight="1">
      <c r="A5" s="211" t="s">
        <v>256</v>
      </c>
      <c r="B5" s="212"/>
      <c r="C5" s="212"/>
      <c r="D5" s="212"/>
      <c r="E5" s="212"/>
      <c r="F5" s="212"/>
      <c r="G5" s="212"/>
      <c r="H5" s="212"/>
      <c r="I5" s="4">
        <v>1</v>
      </c>
      <c r="J5" s="25">
        <v>249600060</v>
      </c>
      <c r="K5" s="25">
        <v>249600060</v>
      </c>
    </row>
    <row r="6" spans="1:11" ht="12.75" customHeight="1">
      <c r="A6" s="211" t="s">
        <v>257</v>
      </c>
      <c r="B6" s="212"/>
      <c r="C6" s="212"/>
      <c r="D6" s="212"/>
      <c r="E6" s="212"/>
      <c r="F6" s="212"/>
      <c r="G6" s="212"/>
      <c r="H6" s="212"/>
      <c r="I6" s="4">
        <v>2</v>
      </c>
      <c r="J6" s="27">
        <v>9064213</v>
      </c>
      <c r="K6" s="27">
        <v>9064213</v>
      </c>
    </row>
    <row r="7" spans="1:11" ht="12.75" customHeight="1">
      <c r="A7" s="211" t="s">
        <v>258</v>
      </c>
      <c r="B7" s="212"/>
      <c r="C7" s="212"/>
      <c r="D7" s="212"/>
      <c r="E7" s="212"/>
      <c r="F7" s="212"/>
      <c r="G7" s="212"/>
      <c r="H7" s="212"/>
      <c r="I7" s="4">
        <v>3</v>
      </c>
      <c r="J7" s="153">
        <v>19389313</v>
      </c>
      <c r="K7" s="153">
        <v>19389313</v>
      </c>
    </row>
    <row r="8" spans="1:11" ht="12.75" customHeight="1">
      <c r="A8" s="211" t="s">
        <v>367</v>
      </c>
      <c r="B8" s="212"/>
      <c r="C8" s="212"/>
      <c r="D8" s="212"/>
      <c r="E8" s="212"/>
      <c r="F8" s="212"/>
      <c r="G8" s="212"/>
      <c r="H8" s="212"/>
      <c r="I8" s="4">
        <v>4</v>
      </c>
      <c r="J8" s="27">
        <v>130952109</v>
      </c>
      <c r="K8" s="27">
        <v>254267481</v>
      </c>
    </row>
    <row r="9" spans="1:11" ht="12.75" customHeight="1">
      <c r="A9" s="211" t="s">
        <v>368</v>
      </c>
      <c r="B9" s="212"/>
      <c r="C9" s="212"/>
      <c r="D9" s="212"/>
      <c r="E9" s="212"/>
      <c r="F9" s="212"/>
      <c r="G9" s="212"/>
      <c r="H9" s="212"/>
      <c r="I9" s="4">
        <v>5</v>
      </c>
      <c r="J9" s="27">
        <v>122560221</v>
      </c>
      <c r="K9" s="27">
        <v>35246878</v>
      </c>
    </row>
    <row r="10" spans="1:11" ht="12.75" customHeight="1">
      <c r="A10" s="211" t="s">
        <v>369</v>
      </c>
      <c r="B10" s="212"/>
      <c r="C10" s="212"/>
      <c r="D10" s="212"/>
      <c r="E10" s="212"/>
      <c r="F10" s="212"/>
      <c r="G10" s="212"/>
      <c r="H10" s="212"/>
      <c r="I10" s="4">
        <v>6</v>
      </c>
      <c r="J10" s="27">
        <v>4473838</v>
      </c>
      <c r="K10" s="27">
        <v>3718688</v>
      </c>
    </row>
    <row r="11" spans="1:11" ht="12.75" customHeight="1">
      <c r="A11" s="211" t="s">
        <v>370</v>
      </c>
      <c r="B11" s="212"/>
      <c r="C11" s="212"/>
      <c r="D11" s="212"/>
      <c r="E11" s="212"/>
      <c r="F11" s="212"/>
      <c r="G11" s="212"/>
      <c r="H11" s="212"/>
      <c r="I11" s="4">
        <v>7</v>
      </c>
      <c r="J11" s="27"/>
      <c r="K11" s="27"/>
    </row>
    <row r="12" spans="1:11" ht="12.75" customHeight="1">
      <c r="A12" s="211" t="s">
        <v>371</v>
      </c>
      <c r="B12" s="212"/>
      <c r="C12" s="212"/>
      <c r="D12" s="212"/>
      <c r="E12" s="212"/>
      <c r="F12" s="212"/>
      <c r="G12" s="212"/>
      <c r="H12" s="212"/>
      <c r="I12" s="4">
        <v>8</v>
      </c>
      <c r="J12" s="27">
        <v>-3599500</v>
      </c>
      <c r="K12" s="27">
        <v>-3500000</v>
      </c>
    </row>
    <row r="13" spans="1:11" ht="12.75" customHeight="1">
      <c r="A13" s="211" t="s">
        <v>259</v>
      </c>
      <c r="B13" s="212"/>
      <c r="C13" s="212"/>
      <c r="D13" s="212"/>
      <c r="E13" s="212"/>
      <c r="F13" s="212"/>
      <c r="G13" s="212"/>
      <c r="H13" s="212"/>
      <c r="I13" s="4">
        <v>9</v>
      </c>
      <c r="J13" s="27"/>
      <c r="K13" s="27"/>
    </row>
    <row r="14" spans="1:11" ht="12.75" customHeight="1">
      <c r="A14" s="245" t="s">
        <v>260</v>
      </c>
      <c r="B14" s="246"/>
      <c r="C14" s="246"/>
      <c r="D14" s="246"/>
      <c r="E14" s="246"/>
      <c r="F14" s="246"/>
      <c r="G14" s="246"/>
      <c r="H14" s="246"/>
      <c r="I14" s="4">
        <v>10</v>
      </c>
      <c r="J14" s="336">
        <f>SUM(J5:J13)</f>
        <v>532440254</v>
      </c>
      <c r="K14" s="336">
        <f>SUM(K5:K13)</f>
        <v>567786633</v>
      </c>
    </row>
    <row r="15" spans="1:11" ht="12.75" customHeight="1">
      <c r="A15" s="211" t="s">
        <v>372</v>
      </c>
      <c r="B15" s="212"/>
      <c r="C15" s="212"/>
      <c r="D15" s="212"/>
      <c r="E15" s="212"/>
      <c r="F15" s="212"/>
      <c r="G15" s="212"/>
      <c r="H15" s="212"/>
      <c r="I15" s="4">
        <v>11</v>
      </c>
      <c r="J15" s="27"/>
      <c r="K15" s="27"/>
    </row>
    <row r="16" spans="1:11" ht="12.75" customHeight="1">
      <c r="A16" s="211" t="s">
        <v>373</v>
      </c>
      <c r="B16" s="212"/>
      <c r="C16" s="212"/>
      <c r="D16" s="212"/>
      <c r="E16" s="212"/>
      <c r="F16" s="212"/>
      <c r="G16" s="212"/>
      <c r="H16" s="212"/>
      <c r="I16" s="4">
        <v>12</v>
      </c>
      <c r="J16" s="27"/>
      <c r="K16" s="27"/>
    </row>
    <row r="17" spans="1:11" ht="12.75" customHeight="1">
      <c r="A17" s="211" t="s">
        <v>374</v>
      </c>
      <c r="B17" s="212"/>
      <c r="C17" s="212"/>
      <c r="D17" s="212"/>
      <c r="E17" s="212"/>
      <c r="F17" s="212"/>
      <c r="G17" s="212"/>
      <c r="H17" s="212"/>
      <c r="I17" s="4">
        <v>13</v>
      </c>
      <c r="J17" s="27"/>
      <c r="K17" s="27"/>
    </row>
    <row r="18" spans="1:11" ht="12.75" customHeight="1">
      <c r="A18" s="211" t="s">
        <v>375</v>
      </c>
      <c r="B18" s="212"/>
      <c r="C18" s="212"/>
      <c r="D18" s="212"/>
      <c r="E18" s="212"/>
      <c r="F18" s="212"/>
      <c r="G18" s="212"/>
      <c r="H18" s="212"/>
      <c r="I18" s="4">
        <v>14</v>
      </c>
      <c r="J18" s="27"/>
      <c r="K18" s="27"/>
    </row>
    <row r="19" spans="1:11" ht="12.75" customHeight="1">
      <c r="A19" s="211" t="s">
        <v>376</v>
      </c>
      <c r="B19" s="212"/>
      <c r="C19" s="212"/>
      <c r="D19" s="212"/>
      <c r="E19" s="212"/>
      <c r="F19" s="212"/>
      <c r="G19" s="212"/>
      <c r="H19" s="212"/>
      <c r="I19" s="4">
        <v>15</v>
      </c>
      <c r="J19" s="27"/>
      <c r="K19" s="27"/>
    </row>
    <row r="20" spans="1:11" ht="12.75" customHeight="1">
      <c r="A20" s="211" t="s">
        <v>261</v>
      </c>
      <c r="B20" s="212"/>
      <c r="C20" s="212"/>
      <c r="D20" s="212"/>
      <c r="E20" s="212"/>
      <c r="F20" s="212"/>
      <c r="G20" s="212"/>
      <c r="H20" s="212"/>
      <c r="I20" s="4">
        <v>16</v>
      </c>
      <c r="J20" s="27"/>
      <c r="K20" s="27"/>
    </row>
    <row r="21" spans="1:11" ht="12.75" customHeight="1">
      <c r="A21" s="245" t="s">
        <v>377</v>
      </c>
      <c r="B21" s="246"/>
      <c r="C21" s="246"/>
      <c r="D21" s="246"/>
      <c r="E21" s="246"/>
      <c r="F21" s="246"/>
      <c r="G21" s="246"/>
      <c r="H21" s="246"/>
      <c r="I21" s="4">
        <v>17</v>
      </c>
      <c r="J21" s="29">
        <f>SUM(J15:J20)</f>
        <v>0</v>
      </c>
      <c r="K21" s="29">
        <f>SUM(K15:K20)</f>
        <v>0</v>
      </c>
    </row>
    <row r="22" spans="1:11" s="51" customFormat="1" ht="12.75">
      <c r="A22" s="330"/>
      <c r="B22" s="331"/>
      <c r="C22" s="331"/>
      <c r="D22" s="331"/>
      <c r="E22" s="331"/>
      <c r="F22" s="331"/>
      <c r="G22" s="331"/>
      <c r="H22" s="331"/>
      <c r="I22" s="332"/>
      <c r="J22" s="332"/>
      <c r="K22" s="333"/>
    </row>
    <row r="23" spans="1:11" ht="12.75" customHeight="1">
      <c r="A23" s="324" t="s">
        <v>439</v>
      </c>
      <c r="B23" s="325"/>
      <c r="C23" s="325"/>
      <c r="D23" s="325"/>
      <c r="E23" s="325"/>
      <c r="F23" s="325"/>
      <c r="G23" s="325"/>
      <c r="H23" s="326"/>
      <c r="I23" s="45">
        <v>18</v>
      </c>
      <c r="J23" s="25"/>
      <c r="K23" s="25"/>
    </row>
    <row r="24" spans="1:11" ht="23.25" customHeight="1">
      <c r="A24" s="214" t="s">
        <v>440</v>
      </c>
      <c r="B24" s="215"/>
      <c r="C24" s="215"/>
      <c r="D24" s="215"/>
      <c r="E24" s="215"/>
      <c r="F24" s="215"/>
      <c r="G24" s="215"/>
      <c r="H24" s="216"/>
      <c r="I24" s="7">
        <v>19</v>
      </c>
      <c r="J24" s="29"/>
      <c r="K24" s="29"/>
    </row>
    <row r="25" spans="1:11" ht="30" customHeight="1">
      <c r="A25" s="327"/>
      <c r="B25" s="328"/>
      <c r="C25" s="328"/>
      <c r="D25" s="328"/>
      <c r="E25" s="328"/>
      <c r="F25" s="328"/>
      <c r="G25" s="328"/>
      <c r="H25" s="328"/>
      <c r="I25" s="328"/>
      <c r="J25" s="328"/>
      <c r="K25" s="32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zoomScalePageLayoutView="0" workbookViewId="0" topLeftCell="A1">
      <selection activeCell="C28" sqref="C28"/>
    </sheetView>
  </sheetViews>
  <sheetFormatPr defaultColWidth="9.140625" defaultRowHeight="12.75"/>
  <cols>
    <col min="1" max="16384" width="9.140625" style="44" customWidth="1"/>
  </cols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4" t="s">
        <v>318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2.75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0" s="154" customFormat="1" ht="14.25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s="154" customFormat="1" ht="14.25">
      <c r="A5" s="44" t="s">
        <v>467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154" customFormat="1" ht="23.25" customHeight="1">
      <c r="A6" s="44" t="s">
        <v>469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s="154" customFormat="1" ht="29.25" customHeight="1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s="154" customFormat="1" ht="14.25">
      <c r="A8" s="44"/>
      <c r="B8" s="44"/>
      <c r="C8" s="44"/>
      <c r="D8" s="44"/>
      <c r="E8" s="44"/>
      <c r="F8" s="44"/>
      <c r="G8" s="44"/>
      <c r="H8" s="44"/>
      <c r="I8" s="44"/>
      <c r="J8" s="44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zsmojver</cp:lastModifiedBy>
  <cp:lastPrinted>2012-04-26T13:12:32Z</cp:lastPrinted>
  <dcterms:created xsi:type="dcterms:W3CDTF">2008-10-17T11:51:54Z</dcterms:created>
  <dcterms:modified xsi:type="dcterms:W3CDTF">2012-04-26T13:12:43Z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