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<sst xmlns="http://schemas.openxmlformats.org/spreadsheetml/2006/main" count="258" uniqueCount="236">
  <si>
    <t>PRILOG 1.</t>
  </si>
  <si>
    <t>Razdoblje izvještavanja:</t>
  </si>
  <si>
    <t>do</t>
  </si>
  <si>
    <t>Tromjesečni  financijski izvještaj poduzetnika-TFI-POD</t>
  </si>
  <si>
    <t>Matični broj (MB):</t>
  </si>
  <si>
    <t>3747034</t>
  </si>
  <si>
    <t>Matični broj subjekta (MBS):</t>
  </si>
  <si>
    <t>070004039</t>
  </si>
  <si>
    <t>Osobni identifikacijski broj (OIB):</t>
  </si>
  <si>
    <t>00872098033</t>
  </si>
  <si>
    <t>Tvrtka izdavatelja:</t>
  </si>
  <si>
    <t>VARTEKS d.d. VARAŽDIN</t>
  </si>
  <si>
    <t>Poštanski broj i mjesto:</t>
  </si>
  <si>
    <t>VARAŽDIN</t>
  </si>
  <si>
    <t>Ulica i kućni broj:</t>
  </si>
  <si>
    <t>ZAGREBAČKA 94</t>
  </si>
  <si>
    <t>Adresa e-pošte:</t>
  </si>
  <si>
    <t>info@varteks com</t>
  </si>
  <si>
    <t>Internet adresa:</t>
  </si>
  <si>
    <t>www.varteks.com</t>
  </si>
  <si>
    <t>Šifra i naziv općine/grada:</t>
  </si>
  <si>
    <t>Šifra i naziv županije:</t>
  </si>
  <si>
    <t>VARAŽDINSKA</t>
  </si>
  <si>
    <t>Broj zaposlenih:</t>
  </si>
  <si>
    <t>(krajem tromjesečja)</t>
  </si>
  <si>
    <t>Konsolidirani izvještaj:</t>
  </si>
  <si>
    <t>DA</t>
  </si>
  <si>
    <t>Šifra NKD-a:</t>
  </si>
  <si>
    <t>1413</t>
  </si>
  <si>
    <t>Tvrtke subjekata konsolidacije (prema MSFI):</t>
  </si>
  <si>
    <t>Sjedište:</t>
  </si>
  <si>
    <t>MB:</t>
  </si>
  <si>
    <t xml:space="preserve">BURGTRADE G.m.b.h. </t>
  </si>
  <si>
    <t>Eisenstadt, Austrija</t>
  </si>
  <si>
    <t>00128280Y</t>
  </si>
  <si>
    <t>VARTEKS (TEXTILES) Ltd.</t>
  </si>
  <si>
    <t>Bristol, Velika Britanija</t>
  </si>
  <si>
    <t>00970382</t>
  </si>
  <si>
    <t>VARTEKS TRADE d.o.o.</t>
  </si>
  <si>
    <t>Ljubljana, Slovenija</t>
  </si>
  <si>
    <t>5351944</t>
  </si>
  <si>
    <t>VARTEKS PLUS d.o.o.</t>
  </si>
  <si>
    <t>Beograd, Srbija</t>
  </si>
  <si>
    <t>100824354</t>
  </si>
  <si>
    <t>INTERMARKET ŠPEDICIJA d.o.o.</t>
  </si>
  <si>
    <t>Varaždin, Hrvatska</t>
  </si>
  <si>
    <t>01038133</t>
  </si>
  <si>
    <t>VARTEKS TRGOVINA d.o.o.</t>
  </si>
  <si>
    <t>1280511</t>
  </si>
  <si>
    <t>VARTEKS BiH</t>
  </si>
  <si>
    <t>Široki Brijeg, Bosna i Hercegovina</t>
  </si>
  <si>
    <t>Knjigovodstveni servis:</t>
  </si>
  <si>
    <t>Osoba za kontakt:</t>
  </si>
  <si>
    <t>Bolšec Vlado</t>
  </si>
  <si>
    <t>(unosi se samo prezime i ime osobe za kontakt)</t>
  </si>
  <si>
    <t>Telefon:</t>
  </si>
  <si>
    <t xml:space="preserve">042 377 005 </t>
  </si>
  <si>
    <t>Telefaks:</t>
  </si>
  <si>
    <t>042 377 205</t>
  </si>
  <si>
    <t>vbolsec@varteks.com</t>
  </si>
  <si>
    <t>Prezime i ime:</t>
  </si>
  <si>
    <t>Davidović Nenad</t>
  </si>
  <si>
    <t>(osoba ovlaštene za zastupanje)</t>
  </si>
  <si>
    <t xml:space="preserve">Dokumentacija za objavu: </t>
  </si>
  <si>
    <t>1. Financijski izvještaji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</si>
  <si>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</si>
  <si>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</si>
  <si>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</si>
  <si>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M.P.</t>
  </si>
  <si>
    <t>(potpis osobe ovlaštene za zastupanje)</t>
  </si>
  <si>
    <t>BILANCA</t>
  </si>
  <si>
    <t xml:space="preserve">  stanje na dan </t>
  </si>
  <si>
    <t>iznosi u tisućama kn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</si>
  <si>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</si>
  <si>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</si>
  <si>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 xml:space="preserve">Prethodno razdoblje      </t>
  </si>
  <si>
    <t xml:space="preserve">Tekuće razdoblje
</t>
  </si>
  <si>
    <t>AKTIVA</t>
  </si>
  <si>
    <t>A)  POTRAŽIVANJA ZA UPISANI A NEUPLAĆENI KAPITAL</t>
  </si>
  <si>
    <t xml:space="preserve">B)  DUGOTRAJNA IMOVINA </t>
  </si>
  <si>
    <t xml:space="preserve">I. NEMATERIJALNA IMOVINA </t>
  </si>
  <si>
    <t xml:space="preserve">II. MATERIJALNA IMOVINA </t>
  </si>
  <si>
    <t>III. DUGOTRAJNA FINANCIJSKA IMOVINA</t>
  </si>
  <si>
    <t>IV. POTRAŽIVANJA</t>
  </si>
  <si>
    <t>V. ODGOĐENA POREZNA IMOVINA</t>
  </si>
  <si>
    <t xml:space="preserve">C)  KRATKOTRAJNA IMOVINA </t>
  </si>
  <si>
    <t xml:space="preserve">I. ZALIHE </t>
  </si>
  <si>
    <t>II. POTRAŽIVANJA</t>
  </si>
  <si>
    <t xml:space="preserve">III. KRATKOTRAJNA FINANCIJSKA IMOVINA </t>
  </si>
  <si>
    <t>IV. NOVAC U BANCI I BLAGAJNI</t>
  </si>
  <si>
    <t>D)  PLAĆENI TROŠKOVI BUDUĆEG RAZDOBLJA I OBRAČUNATI PRIHODI</t>
  </si>
  <si>
    <t>E)  GUBITAK IZNAD KAPITALA</t>
  </si>
  <si>
    <t xml:space="preserve">F)  UKUPNO AKTIVA </t>
  </si>
  <si>
    <t>G)  IZVANBILANČNI ZAPISI</t>
  </si>
  <si>
    <t>PASIVA</t>
  </si>
  <si>
    <t xml:space="preserve">A)  KAPITAL I REZERVE </t>
  </si>
  <si>
    <t>I. TEMELJNI (UPISANI) KAPITAL</t>
  </si>
  <si>
    <t>II. KAPITALNE REZERVE</t>
  </si>
  <si>
    <t xml:space="preserve">III. REZERVE IZ DOBITI 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</si>
  <si>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</si>
  <si>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</si>
  <si>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</si>
  <si>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</si>
  <si>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</si>
  <si>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</si>
  <si>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 xml:space="preserve">B)  REZERVIRANJA </t>
  </si>
  <si>
    <t xml:space="preserve">C)  DUGOROČNE OBVEZE </t>
  </si>
  <si>
    <t xml:space="preserve">D)  KRATKOROČNE OBVEZE </t>
  </si>
  <si>
    <t>E) ODGOĐENO PLAĆANJE TROŠKOVA I PRIHOD BUDUĆEGA RAZDOBLJA</t>
  </si>
  <si>
    <t xml:space="preserve">F) UKUPNO – PASIVA 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</si>
  <si>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</si>
  <si>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KAPITAL I REZERVE</t>
  </si>
  <si>
    <t>1. Pripisano imateljima kapitala matice</t>
  </si>
  <si>
    <t>2. Pripisano manjinskom interesu</t>
  </si>
  <si>
    <t>RAČUN DOBITI I GUBITKA</t>
  </si>
  <si>
    <t xml:space="preserve">  za razdoblje </t>
  </si>
  <si>
    <r>
      <t xml:space="preserve">AOP
</t>
    </r>
    <r>
      <rPr>
        <b/>
        <sz val="8"/>
        <rFont val="Arial"/>
        <family val="2"/>
      </rPr>
      <t>oznaka</t>
    </r>
  </si>
  <si>
    <t>Prethodno razdoblje</t>
  </si>
  <si>
    <t>Tekuće razdoblje</t>
  </si>
  <si>
    <t>Kumulativno</t>
  </si>
  <si>
    <t>Tromjesečje</t>
  </si>
  <si>
    <t xml:space="preserve">I. POSLOVNI PRIHODI 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</si>
  <si>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</si>
  <si>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</si>
  <si>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</si>
  <si>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II. POSLOVNI RASHODI </t>
  </si>
  <si>
    <r>
      <t xml:space="preserve">   </t>
    </r>
    <r>
      <rPr>
        <sz val="9"/>
        <rFont val="Arial"/>
        <family val="2"/>
      </rPr>
      <t>1. Smanjenje vrijednosti zaliha nedovršene proizvodnje
         i gotovih proizvoda</t>
    </r>
  </si>
  <si>
    <r>
      <t xml:space="preserve">   </t>
    </r>
    <r>
      <rPr>
        <sz val="9"/>
        <rFont val="Arial"/>
        <family val="2"/>
      </rPr>
      <t>2. Povećanje vrijednosti zaliha nedovršene proizvodnje
         i gotovih proizvoda</t>
    </r>
  </si>
  <si>
    <t xml:space="preserve">   3. Materijalni troškovi </t>
  </si>
  <si>
    <t xml:space="preserve">   4. Troškovi osoblja </t>
  </si>
  <si>
    <t xml:space="preserve">   5. Amortizacija</t>
  </si>
  <si>
    <t xml:space="preserve">   6. Ostali troškovi</t>
  </si>
  <si>
    <t xml:space="preserve">   7. Vrijednosno usklađivanje</t>
  </si>
  <si>
    <t xml:space="preserve">   8. Rezerviranja</t>
  </si>
  <si>
    <t xml:space="preserve">   9. Ostali poslovni rashodi</t>
  </si>
  <si>
    <t xml:space="preserve">III. FINANCIJSKI PRIHODI </t>
  </si>
  <si>
    <r>
      <t xml:space="preserve">     </t>
    </r>
    <r>
      <rPr>
        <sz val="9"/>
        <rFont val="Arial"/>
        <family val="2"/>
      </rPr>
      <t>1. Kamate, tečajne razlike, dividende i slični prihodi iz odnosa
         s povezanim poduzetnicima</t>
    </r>
  </si>
  <si>
    <r>
      <t xml:space="preserve">     </t>
    </r>
    <r>
      <rPr>
        <sz val="9"/>
        <rFont val="Arial"/>
        <family val="2"/>
      </rPr>
      <t>2. Kamate, tečajne razlike, dividende, slični prihodi iz odnosa s
          nepovezanim poduzetnicima i drugim osobama</t>
    </r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</si>
  <si>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</si>
  <si>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</si>
  <si>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</si>
  <si>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IV. FINANCIJSKI RASHODI </t>
  </si>
  <si>
    <t xml:space="preserve">    1. Kamate, tečajne razlike i drugi rashodi s povezanim poduzetnicima</t>
  </si>
  <si>
    <r>
      <t xml:space="preserve">    </t>
    </r>
    <r>
      <rPr>
        <sz val="9"/>
        <rFont val="Arial"/>
        <family val="2"/>
      </rPr>
      <t>2. Kamate, tečajne razlike i drugi rashodi iz odnosa s nepovezanim
        poduzetnicima i drugim osobama</t>
    </r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</si>
  <si>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</si>
  <si>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</si>
  <si>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</si>
  <si>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</si>
  <si>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</si>
  <si>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</si>
  <si>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</si>
  <si>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</si>
  <si>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>XI.   POREZ NA DOBIT</t>
  </si>
  <si>
    <t xml:space="preserve">XII.  DOBIT RAZDOBLJA </t>
  </si>
  <si>
    <t xml:space="preserve">XIII. GUBITAK RAZDOBLJA </t>
  </si>
  <si>
    <t>DODATAK RDG-u (popunjava poduzetnik koji sastavlja konsolidirani godišnji financijski izvještaj)</t>
  </si>
  <si>
    <t>XIV.*  DOBIT PRIPISANA IMATELJIMA KAPITALA MATICE</t>
  </si>
  <si>
    <t>XV.*   DOBIT PRIPISANA MANJINSKOM INTERESU</t>
  </si>
  <si>
    <t>XVI.*  GUBITAK PRIPISAN IMATELJIMA KAPITALA MATICE</t>
  </si>
  <si>
    <t>XVII.* GUBITAK PRIPISAN MANJINSKOM INTERESU</t>
  </si>
  <si>
    <t>IZVJEŠTAJ O NOVČANOM TIJEKU - Indirektna metoda</t>
  </si>
  <si>
    <t xml:space="preserve">  u razdoblju </t>
  </si>
  <si>
    <r>
      <t xml:space="preserve">AOP
</t>
    </r>
    <r>
      <rPr>
        <b/>
        <sz val="8"/>
        <rFont val="Arial"/>
        <family val="0"/>
      </rPr>
      <t>oznaka</t>
    </r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</si>
  <si>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</si>
  <si>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</si>
  <si>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</si>
  <si>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</si>
  <si>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</si>
  <si>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</si>
  <si>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</si>
  <si>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</si>
  <si>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</si>
  <si>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I. Ukupno povećanje novčanog tijeka od poslovnih aktivnosti 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</si>
  <si>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</si>
  <si>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</si>
  <si>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</si>
  <si>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</si>
  <si>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 xml:space="preserve">II. Ukupno smanjenje novčanog tijeka od poslovnih aktivnosti </t>
  </si>
  <si>
    <t xml:space="preserve">A1) NETO POVEĆANJE NOVČANOG TIJEKA OD POSLOVNIH AKTIVNOSTI </t>
  </si>
  <si>
    <t xml:space="preserve">A2) NETO SMANJENJE NOVČANOG TIJEKA OD POSLOVNIH AKTIVNOSTI 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</si>
  <si>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</si>
  <si>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</si>
  <si>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</si>
  <si>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</si>
  <si>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</si>
  <si>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</si>
  <si>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III. Ukupno novčani primici od investicijskih aktivnosti 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</si>
  <si>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</si>
  <si>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</si>
  <si>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</si>
  <si>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 xml:space="preserve">IV. Ukupno novčani izdaci od investicijskih aktivnosti </t>
  </si>
  <si>
    <t xml:space="preserve">B1) NETO POVEĆANJE NOVČANOG TIJEKA OD INVESTICIJSKIH AKTIVNOSTI </t>
  </si>
  <si>
    <t xml:space="preserve">B2) NETO SMANJENJE NOVČANOG TIJEKA OD INVESTICIJSKIH AKTIVNOSTI 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</si>
  <si>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</si>
  <si>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</si>
  <si>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</si>
  <si>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</si>
  <si>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V. Ukupno novčani primici od financijskih aktivnosti 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</si>
  <si>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</si>
  <si>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</si>
  <si>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</si>
  <si>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</si>
  <si>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</si>
  <si>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VI. Ukupno novčani izdaci od financijskih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</si>
  <si>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</si>
  <si>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</si>
  <si>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Ukupno povećanje novčanog tijeka </t>
  </si>
  <si>
    <t xml:space="preserve">Ukupno smanjenje novčanog tijeka 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</si>
  <si>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</si>
  <si>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</si>
  <si>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</si>
  <si>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</si>
  <si>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</si>
  <si>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   od</t>
  </si>
  <si>
    <t>Povećanje</t>
  </si>
  <si>
    <t>Smanjenje</t>
  </si>
  <si>
    <t>31.12. prethodne godine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</si>
  <si>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</si>
  <si>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</si>
  <si>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</si>
  <si>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</si>
  <si>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</si>
  <si>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</si>
  <si>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</si>
  <si>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</si>
  <si>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</si>
  <si>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</si>
  <si>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</si>
  <si>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</si>
  <si>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</si>
  <si>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</si>
  <si>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</si>
  <si>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</si>
  <si>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</si>
  <si>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</si>
  <si>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>Bilješke uz financijske izvještaje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</si>
</sst>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000"/>
  </numFmts>
  <fonts count="17">
    <font>
      <sz val="10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0"/>
    </font>
    <font>
      <u val="single"/>
      <sz val="9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Lucida Sans Unicode"/>
      <family val="0"/>
    </font>
    <font>
      <sz val="11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Protection="0">
      <alignment vertical="top"/>
    </xf>
    <xf numFmtId="9" fontId="1" fillId="0" borderId="0" applyFill="0" applyBorder="0" applyAlignment="0" applyProtection="0"/>
  </cellStyleXfs>
  <cellXfs count="206">
    <xf numFmtId="0" fontId="0" fillId="0" borderId="0" xfId="0" applyAlignment="1">
      <alignment vertical="top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1" fontId="4" fillId="2" borderId="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3" fontId="4" fillId="2" borderId="3" xfId="0" applyNumberFormat="1" applyFont="1" applyFill="1" applyBorder="1" applyAlignment="1" applyProtection="1">
      <alignment horizontal="right" vertical="center"/>
      <protection hidden="1" locked="0"/>
    </xf>
    <xf numFmtId="0" fontId="4" fillId="2" borderId="3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top"/>
      <protection hidden="1"/>
    </xf>
    <xf numFmtId="49" fontId="4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indent="2"/>
      <protection hidden="1"/>
    </xf>
    <xf numFmtId="0" fontId="3" fillId="0" borderId="0" xfId="0" applyFont="1" applyFill="1" applyBorder="1" applyAlignment="1" applyProtection="1">
      <alignment horizontal="left" vertical="top" wrapText="1" indent="2"/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 locked="0"/>
    </xf>
    <xf numFmtId="49" fontId="4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3" fillId="0" borderId="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165" fontId="4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12" fillId="4" borderId="1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horizontal="center" vertical="center"/>
      <protection hidden="1"/>
    </xf>
    <xf numFmtId="3" fontId="11" fillId="0" borderId="14" xfId="0" applyNumberFormat="1" applyFont="1" applyFill="1" applyBorder="1" applyAlignment="1" applyProtection="1">
      <alignment horizontal="center" vertical="center"/>
      <protection hidden="1"/>
    </xf>
    <xf numFmtId="3" fontId="11" fillId="0" borderId="11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hidden="1"/>
    </xf>
    <xf numFmtId="3" fontId="7" fillId="0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15" xfId="0" applyNumberFormat="1" applyFont="1" applyFill="1" applyBorder="1" applyAlignment="1" applyProtection="1">
      <alignment horizontal="center" vertical="center"/>
      <protection hidden="1"/>
    </xf>
    <xf numFmtId="3" fontId="7" fillId="0" borderId="14" xfId="0" applyNumberFormat="1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3" fontId="7" fillId="0" borderId="19" xfId="0" applyNumberFormat="1" applyFont="1" applyFill="1" applyBorder="1" applyAlignment="1" applyProtection="1">
      <alignment horizontal="center" vertical="center"/>
      <protection hidden="1"/>
    </xf>
    <xf numFmtId="3" fontId="7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 applyProtection="1">
      <alignment vertical="center"/>
      <protection hidden="1"/>
    </xf>
    <xf numFmtId="3" fontId="7" fillId="2" borderId="12" xfId="0" applyNumberFormat="1" applyFont="1" applyFill="1" applyBorder="1" applyAlignment="1" applyProtection="1">
      <alignment vertical="center"/>
      <protection hidden="1"/>
    </xf>
    <xf numFmtId="3" fontId="7" fillId="2" borderId="15" xfId="0" applyNumberFormat="1" applyFont="1" applyFill="1" applyBorder="1" applyAlignment="1" applyProtection="1">
      <alignment vertical="center"/>
      <protection hidden="1"/>
    </xf>
    <xf numFmtId="3" fontId="7" fillId="2" borderId="13" xfId="0" applyNumberFormat="1" applyFont="1" applyFill="1" applyBorder="1" applyAlignment="1" applyProtection="1">
      <alignment vertical="center"/>
      <protection hidden="1"/>
    </xf>
    <xf numFmtId="165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49" fontId="11" fillId="4" borderId="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  <protection hidden="1"/>
    </xf>
    <xf numFmtId="3" fontId="7" fillId="0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3" xfId="0" applyNumberFormat="1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4" fontId="1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left" vertical="center"/>
      <protection hidden="1" locked="0"/>
    </xf>
    <xf numFmtId="0" fontId="4" fillId="3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 horizontal="right" vertical="center"/>
      <protection hidden="1"/>
    </xf>
    <xf numFmtId="49" fontId="4" fillId="2" borderId="3" xfId="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right" vertical="center" wrapText="1"/>
      <protection hidden="1"/>
    </xf>
    <xf numFmtId="49" fontId="9" fillId="2" borderId="3" xfId="19" applyNumberFormat="1" applyFont="1" applyFill="1" applyBorder="1" applyAlignment="1" applyProtection="1">
      <alignment horizontal="left" vertical="center"/>
      <protection hidden="1" locked="0"/>
    </xf>
    <xf numFmtId="0" fontId="4" fillId="2" borderId="19" xfId="0" applyFont="1" applyFill="1" applyBorder="1" applyAlignment="1" applyProtection="1">
      <alignment horizontal="left" vertical="center"/>
      <protection hidden="1" locked="0"/>
    </xf>
    <xf numFmtId="0" fontId="4" fillId="2" borderId="3" xfId="0" applyFont="1" applyFill="1" applyBorder="1" applyAlignment="1" applyProtection="1">
      <alignment horizontal="right" vertical="center"/>
      <protection hidden="1" locked="0"/>
    </xf>
    <xf numFmtId="0" fontId="4" fillId="2" borderId="19" xfId="0" applyFont="1" applyFill="1" applyBorder="1" applyAlignment="1" applyProtection="1">
      <alignment horizontal="right" vertical="center"/>
      <protection hidden="1"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right" vertical="center"/>
      <protection hidden="1"/>
    </xf>
    <xf numFmtId="0" fontId="8" fillId="2" borderId="3" xfId="19" applyNumberFormat="1" applyFont="1" applyFill="1" applyBorder="1" applyAlignment="1" applyProtection="1">
      <alignment/>
      <protection hidden="1" locked="0"/>
    </xf>
    <xf numFmtId="0" fontId="9" fillId="2" borderId="3" xfId="19" applyNumberFormat="1" applyFont="1" applyFill="1" applyBorder="1" applyAlignment="1" applyProtection="1">
      <alignment/>
      <protection hidden="1" locked="0"/>
    </xf>
    <xf numFmtId="1" fontId="4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  <protection hidden="1" locked="0"/>
    </xf>
    <xf numFmtId="0" fontId="4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rteks.com/" TargetMode="External" /><Relationship Id="rId2" Type="http://schemas.openxmlformats.org/officeDocument/2006/relationships/hyperlink" Target="mailto:vbolsec@vartek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4.0039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71" t="s">
        <v>0</v>
      </c>
      <c r="B1" s="171"/>
      <c r="C1" s="17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72" t="s">
        <v>1</v>
      </c>
      <c r="B2" s="172"/>
      <c r="C2" s="172"/>
      <c r="D2" s="172"/>
      <c r="E2" s="3">
        <v>40179</v>
      </c>
      <c r="F2" s="4"/>
      <c r="G2" s="5" t="s">
        <v>2</v>
      </c>
      <c r="H2" s="3">
        <v>40268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2"/>
      <c r="K4" s="2"/>
      <c r="L4" s="2"/>
    </row>
    <row r="5" spans="1:12" ht="12.75">
      <c r="A5" s="10"/>
      <c r="B5" s="10"/>
      <c r="C5" s="10"/>
      <c r="D5" s="10"/>
      <c r="E5" s="11"/>
      <c r="F5" s="12"/>
      <c r="G5" s="13"/>
      <c r="H5" s="14"/>
      <c r="I5" s="10"/>
      <c r="J5" s="2"/>
      <c r="K5" s="2"/>
      <c r="L5" s="2"/>
    </row>
    <row r="6" spans="1:12" ht="12.75">
      <c r="A6" s="152" t="s">
        <v>4</v>
      </c>
      <c r="B6" s="152"/>
      <c r="C6" s="160" t="s">
        <v>5</v>
      </c>
      <c r="D6" s="160"/>
      <c r="E6" s="174"/>
      <c r="F6" s="174"/>
      <c r="G6" s="174"/>
      <c r="H6" s="174"/>
      <c r="I6" s="15"/>
      <c r="J6" s="2"/>
      <c r="K6" s="2"/>
      <c r="L6" s="2"/>
    </row>
    <row r="7" spans="1:12" ht="12.75">
      <c r="A7" s="16"/>
      <c r="B7" s="16"/>
      <c r="C7" s="10"/>
      <c r="D7" s="10"/>
      <c r="E7" s="174"/>
      <c r="F7" s="174"/>
      <c r="G7" s="174"/>
      <c r="H7" s="174"/>
      <c r="I7" s="15"/>
      <c r="J7" s="2"/>
      <c r="K7" s="2"/>
      <c r="L7" s="2"/>
    </row>
    <row r="8" spans="1:12" ht="12.75">
      <c r="A8" s="175" t="s">
        <v>6</v>
      </c>
      <c r="B8" s="175"/>
      <c r="C8" s="160" t="s">
        <v>7</v>
      </c>
      <c r="D8" s="160"/>
      <c r="E8" s="174"/>
      <c r="F8" s="174"/>
      <c r="G8" s="174"/>
      <c r="H8" s="174"/>
      <c r="I8" s="10"/>
      <c r="J8" s="2"/>
      <c r="K8" s="2"/>
      <c r="L8" s="2"/>
    </row>
    <row r="9" spans="1:12" ht="12.75">
      <c r="A9" s="17"/>
      <c r="B9" s="17"/>
      <c r="C9" s="18"/>
      <c r="D9" s="10"/>
      <c r="E9" s="10"/>
      <c r="F9" s="10"/>
      <c r="G9" s="10"/>
      <c r="H9" s="10"/>
      <c r="I9" s="10"/>
      <c r="J9" s="2"/>
      <c r="K9" s="2"/>
      <c r="L9" s="2"/>
    </row>
    <row r="10" spans="1:12" ht="12.75">
      <c r="A10" s="170" t="s">
        <v>8</v>
      </c>
      <c r="B10" s="170"/>
      <c r="C10" s="160" t="s">
        <v>9</v>
      </c>
      <c r="D10" s="160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70"/>
      <c r="B11" s="170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52" t="s">
        <v>10</v>
      </c>
      <c r="B12" s="152"/>
      <c r="C12" s="161" t="s">
        <v>11</v>
      </c>
      <c r="D12" s="161"/>
      <c r="E12" s="161"/>
      <c r="F12" s="161"/>
      <c r="G12" s="161"/>
      <c r="H12" s="161"/>
      <c r="I12" s="161"/>
      <c r="J12" s="2"/>
      <c r="K12" s="2"/>
      <c r="L12" s="2"/>
    </row>
    <row r="13" spans="1:12" ht="12.75">
      <c r="A13" s="16"/>
      <c r="B13" s="16"/>
      <c r="C13" s="19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52" t="s">
        <v>12</v>
      </c>
      <c r="B14" s="152"/>
      <c r="C14" s="169">
        <v>42000</v>
      </c>
      <c r="D14" s="169"/>
      <c r="E14" s="10"/>
      <c r="F14" s="161" t="s">
        <v>13</v>
      </c>
      <c r="G14" s="161"/>
      <c r="H14" s="161"/>
      <c r="I14" s="161"/>
      <c r="J14" s="2"/>
      <c r="K14" s="2"/>
      <c r="L14" s="2"/>
    </row>
    <row r="15" spans="1:12" ht="12.75">
      <c r="A15" s="16"/>
      <c r="B15" s="16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52" t="s">
        <v>14</v>
      </c>
      <c r="B16" s="152"/>
      <c r="C16" s="161" t="s">
        <v>15</v>
      </c>
      <c r="D16" s="161"/>
      <c r="E16" s="161"/>
      <c r="F16" s="161"/>
      <c r="G16" s="161"/>
      <c r="H16" s="161"/>
      <c r="I16" s="161"/>
      <c r="J16" s="2"/>
      <c r="K16" s="2"/>
      <c r="L16" s="2"/>
    </row>
    <row r="17" spans="1:12" ht="12.75">
      <c r="A17" s="16"/>
      <c r="B17" s="16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52" t="s">
        <v>16</v>
      </c>
      <c r="B18" s="152"/>
      <c r="C18" s="167" t="s">
        <v>17</v>
      </c>
      <c r="D18" s="167"/>
      <c r="E18" s="167"/>
      <c r="F18" s="167"/>
      <c r="G18" s="167"/>
      <c r="H18" s="167"/>
      <c r="I18" s="167"/>
      <c r="J18" s="2"/>
      <c r="K18" s="2"/>
      <c r="L18" s="2"/>
    </row>
    <row r="19" spans="1:12" ht="12.75">
      <c r="A19" s="16"/>
      <c r="B19" s="16"/>
      <c r="C19" s="19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52" t="s">
        <v>18</v>
      </c>
      <c r="B20" s="152"/>
      <c r="C20" s="168" t="s">
        <v>19</v>
      </c>
      <c r="D20" s="168"/>
      <c r="E20" s="168"/>
      <c r="F20" s="168"/>
      <c r="G20" s="168"/>
      <c r="H20" s="168"/>
      <c r="I20" s="168"/>
      <c r="J20" s="2"/>
      <c r="K20" s="2"/>
      <c r="L20" s="2"/>
    </row>
    <row r="21" spans="1:12" ht="12.75">
      <c r="A21" s="16"/>
      <c r="B21" s="16"/>
      <c r="C21" s="19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52" t="s">
        <v>20</v>
      </c>
      <c r="B22" s="152"/>
      <c r="C22" s="20">
        <v>472</v>
      </c>
      <c r="D22" s="161" t="s">
        <v>13</v>
      </c>
      <c r="E22" s="161"/>
      <c r="F22" s="161"/>
      <c r="G22" s="166"/>
      <c r="H22" s="166"/>
      <c r="I22" s="21"/>
      <c r="J22" s="2"/>
      <c r="K22" s="2"/>
      <c r="L22" s="2"/>
    </row>
    <row r="23" spans="1:12" ht="12.75">
      <c r="A23" s="16"/>
      <c r="B23" s="16"/>
      <c r="C23" s="10"/>
      <c r="D23" s="22"/>
      <c r="E23" s="22"/>
      <c r="F23" s="22"/>
      <c r="G23" s="22"/>
      <c r="H23" s="10"/>
      <c r="I23" s="10"/>
      <c r="J23" s="2"/>
      <c r="K23" s="2"/>
      <c r="L23" s="2"/>
    </row>
    <row r="24" spans="1:12" ht="12.75">
      <c r="A24" s="152" t="s">
        <v>21</v>
      </c>
      <c r="B24" s="152"/>
      <c r="C24" s="20">
        <v>5</v>
      </c>
      <c r="D24" s="161" t="s">
        <v>22</v>
      </c>
      <c r="E24" s="161"/>
      <c r="F24" s="161"/>
      <c r="G24" s="161"/>
      <c r="H24" s="23" t="s">
        <v>23</v>
      </c>
      <c r="I24" s="24">
        <v>2528</v>
      </c>
      <c r="J24" s="2"/>
      <c r="K24" s="2"/>
      <c r="L24" s="2"/>
    </row>
    <row r="25" spans="1:12" ht="12.75">
      <c r="A25" s="16"/>
      <c r="B25" s="16"/>
      <c r="C25" s="10"/>
      <c r="D25" s="22"/>
      <c r="E25" s="22"/>
      <c r="F25" s="22"/>
      <c r="G25" s="16"/>
      <c r="H25" s="16" t="s">
        <v>24</v>
      </c>
      <c r="I25" s="19"/>
      <c r="J25" s="2"/>
      <c r="K25" s="2"/>
      <c r="L25" s="2"/>
    </row>
    <row r="26" spans="1:12" ht="12.75">
      <c r="A26" s="152" t="s">
        <v>25</v>
      </c>
      <c r="B26" s="152"/>
      <c r="C26" s="25" t="s">
        <v>26</v>
      </c>
      <c r="D26" s="26"/>
      <c r="E26" s="2"/>
      <c r="F26" s="22"/>
      <c r="G26" s="152" t="s">
        <v>27</v>
      </c>
      <c r="H26" s="152"/>
      <c r="I26" s="27" t="s">
        <v>28</v>
      </c>
      <c r="J26" s="2"/>
      <c r="K26" s="2"/>
      <c r="L26" s="2"/>
    </row>
    <row r="27" spans="1:12" ht="12.75">
      <c r="A27" s="16"/>
      <c r="B27" s="16"/>
      <c r="C27" s="10"/>
      <c r="D27" s="22"/>
      <c r="E27" s="22"/>
      <c r="F27" s="22"/>
      <c r="G27" s="22"/>
      <c r="H27" s="10"/>
      <c r="I27" s="28"/>
      <c r="J27" s="2"/>
      <c r="K27" s="2"/>
      <c r="L27" s="2"/>
    </row>
    <row r="28" spans="1:12" ht="12.75">
      <c r="A28" s="163" t="s">
        <v>29</v>
      </c>
      <c r="B28" s="163"/>
      <c r="C28" s="163"/>
      <c r="D28" s="163"/>
      <c r="E28" s="164" t="s">
        <v>30</v>
      </c>
      <c r="F28" s="164"/>
      <c r="G28" s="164"/>
      <c r="H28" s="165" t="s">
        <v>31</v>
      </c>
      <c r="I28" s="165"/>
      <c r="J28" s="2"/>
      <c r="K28" s="2"/>
      <c r="L28" s="2"/>
    </row>
    <row r="29" spans="1:12" ht="12.75">
      <c r="A29" s="2"/>
      <c r="B29" s="2"/>
      <c r="C29" s="2"/>
      <c r="D29" s="10"/>
      <c r="E29" s="10"/>
      <c r="F29" s="10"/>
      <c r="G29" s="10"/>
      <c r="H29" s="29"/>
      <c r="I29" s="28"/>
      <c r="J29" s="2"/>
      <c r="K29" s="2"/>
      <c r="L29" s="2"/>
    </row>
    <row r="30" spans="1:12" ht="12.75">
      <c r="A30" s="158" t="s">
        <v>32</v>
      </c>
      <c r="B30" s="158"/>
      <c r="C30" s="158"/>
      <c r="D30" s="158"/>
      <c r="E30" s="159" t="s">
        <v>33</v>
      </c>
      <c r="F30" s="159"/>
      <c r="G30" s="159"/>
      <c r="H30" s="160" t="s">
        <v>34</v>
      </c>
      <c r="I30" s="160"/>
      <c r="J30" s="2"/>
      <c r="K30" s="2"/>
      <c r="L30" s="2"/>
    </row>
    <row r="31" spans="1:12" ht="12.75">
      <c r="A31" s="16"/>
      <c r="B31" s="16"/>
      <c r="C31" s="19"/>
      <c r="D31" s="162"/>
      <c r="E31" s="162"/>
      <c r="F31" s="162"/>
      <c r="G31" s="162"/>
      <c r="H31" s="10"/>
      <c r="I31" s="31"/>
      <c r="J31" s="2"/>
      <c r="K31" s="2"/>
      <c r="L31" s="2"/>
    </row>
    <row r="32" spans="1:12" ht="12.75">
      <c r="A32" s="158" t="s">
        <v>35</v>
      </c>
      <c r="B32" s="158"/>
      <c r="C32" s="158"/>
      <c r="D32" s="158"/>
      <c r="E32" s="159" t="s">
        <v>36</v>
      </c>
      <c r="F32" s="159"/>
      <c r="G32" s="159"/>
      <c r="H32" s="160" t="s">
        <v>37</v>
      </c>
      <c r="I32" s="160"/>
      <c r="J32" s="2"/>
      <c r="K32" s="2"/>
      <c r="L32" s="2"/>
    </row>
    <row r="33" spans="1:12" ht="12.75">
      <c r="A33" s="16"/>
      <c r="B33" s="16"/>
      <c r="C33" s="19"/>
      <c r="D33" s="30"/>
      <c r="E33" s="30"/>
      <c r="F33" s="30"/>
      <c r="G33" s="15"/>
      <c r="H33" s="10"/>
      <c r="I33" s="32"/>
      <c r="J33" s="2"/>
      <c r="K33" s="2"/>
      <c r="L33" s="2"/>
    </row>
    <row r="34" spans="1:12" ht="12.75">
      <c r="A34" s="158" t="s">
        <v>38</v>
      </c>
      <c r="B34" s="158"/>
      <c r="C34" s="158"/>
      <c r="D34" s="158"/>
      <c r="E34" s="159" t="s">
        <v>39</v>
      </c>
      <c r="F34" s="159"/>
      <c r="G34" s="159"/>
      <c r="H34" s="160" t="s">
        <v>40</v>
      </c>
      <c r="I34" s="160"/>
      <c r="J34" s="2"/>
      <c r="K34" s="2"/>
      <c r="L34" s="2"/>
    </row>
    <row r="35" spans="1:12" ht="12.75">
      <c r="A35" s="16"/>
      <c r="B35" s="16"/>
      <c r="C35" s="19"/>
      <c r="D35" s="30"/>
      <c r="E35" s="30"/>
      <c r="F35" s="30"/>
      <c r="G35" s="15"/>
      <c r="H35" s="10"/>
      <c r="I35" s="32"/>
      <c r="J35" s="2"/>
      <c r="K35" s="2"/>
      <c r="L35" s="2"/>
    </row>
    <row r="36" spans="1:12" ht="12.75">
      <c r="A36" s="158" t="s">
        <v>41</v>
      </c>
      <c r="B36" s="158"/>
      <c r="C36" s="158"/>
      <c r="D36" s="158"/>
      <c r="E36" s="159" t="s">
        <v>42</v>
      </c>
      <c r="F36" s="159"/>
      <c r="G36" s="159"/>
      <c r="H36" s="160" t="s">
        <v>43</v>
      </c>
      <c r="I36" s="160"/>
      <c r="J36" s="2"/>
      <c r="K36" s="2"/>
      <c r="L36" s="2"/>
    </row>
    <row r="37" spans="1:12" ht="12.75">
      <c r="A37" s="33"/>
      <c r="B37" s="33"/>
      <c r="C37" s="150"/>
      <c r="D37" s="150"/>
      <c r="E37" s="10"/>
      <c r="F37" s="150"/>
      <c r="G37" s="150"/>
      <c r="H37" s="10"/>
      <c r="I37" s="10"/>
      <c r="J37" s="2"/>
      <c r="K37" s="2"/>
      <c r="L37" s="2"/>
    </row>
    <row r="38" spans="1:12" ht="12.75">
      <c r="A38" s="158" t="s">
        <v>44</v>
      </c>
      <c r="B38" s="158"/>
      <c r="C38" s="158"/>
      <c r="D38" s="158"/>
      <c r="E38" s="159" t="s">
        <v>45</v>
      </c>
      <c r="F38" s="159"/>
      <c r="G38" s="159"/>
      <c r="H38" s="160" t="s">
        <v>46</v>
      </c>
      <c r="I38" s="160"/>
      <c r="J38" s="2"/>
      <c r="K38" s="2"/>
      <c r="L38" s="2"/>
    </row>
    <row r="39" spans="1:12" ht="12.75">
      <c r="A39" s="33"/>
      <c r="B39" s="33"/>
      <c r="C39" s="34"/>
      <c r="D39" s="35"/>
      <c r="E39" s="10"/>
      <c r="F39" s="34"/>
      <c r="G39" s="35"/>
      <c r="H39" s="10"/>
      <c r="I39" s="10"/>
      <c r="J39" s="2"/>
      <c r="K39" s="2"/>
      <c r="L39" s="2"/>
    </row>
    <row r="40" spans="1:12" ht="12.75">
      <c r="A40" s="158" t="s">
        <v>47</v>
      </c>
      <c r="B40" s="158"/>
      <c r="C40" s="158"/>
      <c r="D40" s="158"/>
      <c r="E40" s="159" t="s">
        <v>45</v>
      </c>
      <c r="F40" s="159"/>
      <c r="G40" s="159"/>
      <c r="H40" s="160" t="s">
        <v>48</v>
      </c>
      <c r="I40" s="160"/>
      <c r="J40" s="2"/>
      <c r="K40" s="2"/>
      <c r="L40" s="2"/>
    </row>
    <row r="41" spans="1:12" ht="12.75">
      <c r="A41" s="36"/>
      <c r="B41" s="2"/>
      <c r="C41" s="2"/>
      <c r="D41" s="2"/>
      <c r="E41" s="36"/>
      <c r="F41" s="2"/>
      <c r="G41" s="2"/>
      <c r="H41" s="37"/>
      <c r="I41" s="38"/>
      <c r="J41" s="2"/>
      <c r="K41" s="2"/>
      <c r="L41" s="2"/>
    </row>
    <row r="42" spans="1:12" ht="12.75">
      <c r="A42" s="158" t="s">
        <v>49</v>
      </c>
      <c r="B42" s="158"/>
      <c r="C42" s="158"/>
      <c r="D42" s="158"/>
      <c r="E42" s="159" t="s">
        <v>50</v>
      </c>
      <c r="F42" s="159"/>
      <c r="G42" s="159"/>
      <c r="H42" s="10"/>
      <c r="I42" s="10"/>
      <c r="J42" s="2"/>
      <c r="K42" s="2"/>
      <c r="L42" s="2"/>
    </row>
    <row r="43" spans="1:12" ht="12.75">
      <c r="A43" s="39"/>
      <c r="B43" s="39"/>
      <c r="C43" s="39"/>
      <c r="D43" s="18"/>
      <c r="E43" s="18"/>
      <c r="F43" s="39"/>
      <c r="G43" s="18"/>
      <c r="H43" s="18"/>
      <c r="I43" s="18"/>
      <c r="J43" s="2"/>
      <c r="K43" s="2"/>
      <c r="L43" s="2"/>
    </row>
    <row r="44" spans="1:12" ht="12.75">
      <c r="A44" s="155" t="s">
        <v>51</v>
      </c>
      <c r="B44" s="155"/>
      <c r="C44" s="160"/>
      <c r="D44" s="160"/>
      <c r="E44" s="10"/>
      <c r="F44" s="161"/>
      <c r="G44" s="161"/>
      <c r="H44" s="161"/>
      <c r="I44" s="161"/>
      <c r="J44" s="2"/>
      <c r="K44" s="2"/>
      <c r="L44" s="2"/>
    </row>
    <row r="45" spans="1:12" ht="12.75">
      <c r="A45" s="33"/>
      <c r="B45" s="33"/>
      <c r="C45" s="150"/>
      <c r="D45" s="150"/>
      <c r="E45" s="10"/>
      <c r="F45" s="150"/>
      <c r="G45" s="150"/>
      <c r="H45" s="40"/>
      <c r="I45" s="40"/>
      <c r="J45" s="2"/>
      <c r="K45" s="2"/>
      <c r="L45" s="2"/>
    </row>
    <row r="46" spans="1:12" ht="12.75">
      <c r="A46" s="155" t="s">
        <v>52</v>
      </c>
      <c r="B46" s="155"/>
      <c r="C46" s="157" t="s">
        <v>53</v>
      </c>
      <c r="D46" s="157"/>
      <c r="E46" s="157"/>
      <c r="F46" s="157"/>
      <c r="G46" s="157"/>
      <c r="H46" s="157"/>
      <c r="I46" s="157"/>
      <c r="J46" s="2"/>
      <c r="K46" s="2"/>
      <c r="L46" s="2"/>
    </row>
    <row r="47" spans="1:12" ht="12.75">
      <c r="A47" s="16"/>
      <c r="B47" s="16"/>
      <c r="C47" s="19" t="s">
        <v>54</v>
      </c>
      <c r="D47" s="10"/>
      <c r="E47" s="10"/>
      <c r="F47" s="10"/>
      <c r="G47" s="10"/>
      <c r="H47" s="10"/>
      <c r="I47" s="10"/>
      <c r="J47" s="2"/>
      <c r="K47" s="2"/>
      <c r="L47" s="2"/>
    </row>
    <row r="48" spans="1:12" ht="12.75">
      <c r="A48" s="155" t="s">
        <v>55</v>
      </c>
      <c r="B48" s="155"/>
      <c r="C48" s="153" t="s">
        <v>56</v>
      </c>
      <c r="D48" s="153"/>
      <c r="E48" s="153"/>
      <c r="F48" s="10"/>
      <c r="G48" s="23" t="s">
        <v>57</v>
      </c>
      <c r="H48" s="153" t="s">
        <v>58</v>
      </c>
      <c r="I48" s="153"/>
      <c r="J48" s="2"/>
      <c r="K48" s="2"/>
      <c r="L48" s="2"/>
    </row>
    <row r="49" spans="1:12" ht="12.75">
      <c r="A49" s="16"/>
      <c r="B49" s="16"/>
      <c r="C49" s="19"/>
      <c r="D49" s="10"/>
      <c r="E49" s="10"/>
      <c r="F49" s="10"/>
      <c r="G49" s="10"/>
      <c r="H49" s="10"/>
      <c r="I49" s="10"/>
      <c r="J49" s="2"/>
      <c r="K49" s="2"/>
      <c r="L49" s="2"/>
    </row>
    <row r="50" spans="1:12" ht="12.75">
      <c r="A50" s="155" t="s">
        <v>16</v>
      </c>
      <c r="B50" s="155"/>
      <c r="C50" s="156" t="s">
        <v>59</v>
      </c>
      <c r="D50" s="156"/>
      <c r="E50" s="156"/>
      <c r="F50" s="156"/>
      <c r="G50" s="156"/>
      <c r="H50" s="156"/>
      <c r="I50" s="156"/>
      <c r="J50" s="2"/>
      <c r="K50" s="2"/>
      <c r="L50" s="2"/>
    </row>
    <row r="51" spans="1:12" ht="12.75">
      <c r="A51" s="16"/>
      <c r="B51" s="16"/>
      <c r="C51" s="10"/>
      <c r="D51" s="10"/>
      <c r="E51" s="10"/>
      <c r="F51" s="10"/>
      <c r="G51" s="10"/>
      <c r="H51" s="10"/>
      <c r="I51" s="10"/>
      <c r="J51" s="2"/>
      <c r="K51" s="2"/>
      <c r="L51" s="2"/>
    </row>
    <row r="52" spans="1:12" ht="12.75">
      <c r="A52" s="152" t="s">
        <v>60</v>
      </c>
      <c r="B52" s="152"/>
      <c r="C52" s="153" t="s">
        <v>61</v>
      </c>
      <c r="D52" s="153"/>
      <c r="E52" s="153"/>
      <c r="F52" s="153"/>
      <c r="G52" s="153"/>
      <c r="H52" s="153"/>
      <c r="I52" s="153"/>
      <c r="J52" s="2"/>
      <c r="K52" s="2"/>
      <c r="L52" s="2"/>
    </row>
    <row r="53" spans="1:12" ht="12.75">
      <c r="A53" s="18"/>
      <c r="B53" s="18"/>
      <c r="C53" s="154" t="s">
        <v>62</v>
      </c>
      <c r="D53" s="154"/>
      <c r="E53" s="154"/>
      <c r="F53" s="154"/>
      <c r="G53" s="154"/>
      <c r="H53" s="154"/>
      <c r="I53" s="41"/>
      <c r="J53" s="2"/>
      <c r="K53" s="2"/>
      <c r="L53" s="2"/>
    </row>
    <row r="54" spans="1:12" ht="12.75">
      <c r="A54" s="18"/>
      <c r="B54" s="18"/>
      <c r="C54" s="41"/>
      <c r="D54" s="41"/>
      <c r="E54" s="41"/>
      <c r="F54" s="41"/>
      <c r="G54" s="41"/>
      <c r="H54" s="41"/>
      <c r="I54" s="41"/>
      <c r="J54" s="2"/>
      <c r="K54" s="2"/>
      <c r="L54" s="2"/>
    </row>
    <row r="55" spans="1:12" ht="12.75">
      <c r="A55" s="18"/>
      <c r="B55" s="151" t="s">
        <v>63</v>
      </c>
      <c r="C55" s="151"/>
      <c r="D55" s="151"/>
      <c r="E55" s="151"/>
      <c r="F55" s="42"/>
      <c r="G55" s="42"/>
      <c r="H55" s="42"/>
      <c r="I55" s="42"/>
      <c r="J55" s="2"/>
      <c r="K55" s="2"/>
      <c r="L55" s="2"/>
    </row>
    <row r="56" spans="1:12" ht="12.75">
      <c r="A56" s="18"/>
      <c r="B56" s="151" t="s">
        <v>64</v>
      </c>
      <c r="C56" s="151"/>
      <c r="D56" s="151"/>
      <c r="E56" s="151"/>
      <c r="F56" s="151"/>
      <c r="G56" s="151"/>
      <c r="H56" s="151"/>
      <c r="I56" s="151"/>
      <c r="J56" s="2"/>
      <c r="K56" s="2"/>
      <c r="L56" s="2"/>
    </row>
    <row r="57" spans="1:12" ht="12.75">
      <c r="A57" s="18"/>
      <c r="B57" s="151" t="s">
        <v>65</v>
      </c>
      <c r="C57" s="151"/>
      <c r="D57" s="151"/>
      <c r="E57" s="151"/>
      <c r="F57" s="151"/>
      <c r="G57" s="151"/>
      <c r="H57" s="151"/>
      <c r="I57" s="42"/>
      <c r="J57" s="2"/>
      <c r="K57" s="2"/>
      <c r="L57" s="2"/>
    </row>
    <row r="58" spans="1:12" ht="12.75">
      <c r="A58" s="18"/>
      <c r="B58" s="151" t="s">
        <v>66</v>
      </c>
      <c r="C58" s="151"/>
      <c r="D58" s="151"/>
      <c r="E58" s="151"/>
      <c r="F58" s="151"/>
      <c r="G58" s="151"/>
      <c r="H58" s="151"/>
      <c r="I58" s="151"/>
      <c r="J58" s="2"/>
      <c r="K58" s="2"/>
      <c r="L58" s="2"/>
    </row>
    <row r="59" spans="1:12" ht="12.75">
      <c r="A59" s="18"/>
      <c r="B59" s="151" t="s">
        <v>67</v>
      </c>
      <c r="C59" s="151"/>
      <c r="D59" s="151"/>
      <c r="E59" s="151"/>
      <c r="F59" s="151"/>
      <c r="G59" s="151"/>
      <c r="H59" s="151"/>
      <c r="I59" s="151"/>
      <c r="J59" s="2"/>
      <c r="K59" s="2"/>
      <c r="L59" s="2"/>
    </row>
    <row r="60" spans="1:12" ht="12.75">
      <c r="A60" s="18"/>
      <c r="B60" s="18"/>
      <c r="C60" s="41"/>
      <c r="D60" s="41"/>
      <c r="E60" s="41"/>
      <c r="F60" s="41"/>
      <c r="G60" s="41"/>
      <c r="H60" s="41"/>
      <c r="I60" s="41"/>
      <c r="J60" s="2"/>
      <c r="K60" s="2"/>
      <c r="L60" s="2"/>
    </row>
    <row r="61" spans="1:12" ht="12.75">
      <c r="A61" s="43"/>
      <c r="B61" s="10"/>
      <c r="C61" s="10"/>
      <c r="D61" s="10"/>
      <c r="E61" s="10"/>
      <c r="F61" s="10"/>
      <c r="G61" s="44"/>
      <c r="H61" s="45"/>
      <c r="I61" s="44"/>
      <c r="J61" s="2"/>
      <c r="K61" s="2"/>
      <c r="L61" s="2"/>
    </row>
    <row r="62" spans="1:12" ht="12.75">
      <c r="A62" s="10"/>
      <c r="B62" s="10"/>
      <c r="C62" s="10"/>
      <c r="D62" s="10"/>
      <c r="E62" s="18" t="s">
        <v>68</v>
      </c>
      <c r="F62" s="2"/>
      <c r="G62" s="149" t="s">
        <v>69</v>
      </c>
      <c r="H62" s="149"/>
      <c r="I62" s="149"/>
      <c r="J62" s="2"/>
      <c r="K62" s="2"/>
      <c r="L62" s="2"/>
    </row>
    <row r="63" spans="1:12" ht="12.75">
      <c r="A63" s="46"/>
      <c r="B63" s="46"/>
      <c r="C63" s="10"/>
      <c r="D63" s="10"/>
      <c r="E63" s="10"/>
      <c r="F63" s="10"/>
      <c r="G63" s="150"/>
      <c r="H63" s="150"/>
      <c r="I63" s="10"/>
      <c r="J63" s="2"/>
      <c r="K63" s="2"/>
      <c r="L63" s="2"/>
    </row>
  </sheetData>
  <mergeCells count="76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E42:G42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G62:I62"/>
    <mergeCell ref="G63:H63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varteks.com"/>
    <hyperlink ref="C50" r:id="rId2" display="vbolsec@varteks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showGridLines="0" workbookViewId="0" topLeftCell="A13">
      <selection activeCell="A41" sqref="A41:K41"/>
    </sheetView>
  </sheetViews>
  <sheetFormatPr defaultColWidth="9.140625" defaultRowHeight="12.75"/>
  <cols>
    <col min="1" max="5" width="9.140625" style="47" customWidth="1"/>
    <col min="6" max="6" width="6.7109375" style="47" customWidth="1"/>
    <col min="7" max="7" width="10.00390625" style="47" customWidth="1"/>
    <col min="8" max="8" width="9.140625" style="47" customWidth="1"/>
    <col min="9" max="9" width="8.421875" style="47" customWidth="1"/>
    <col min="10" max="10" width="14.00390625" style="48" customWidth="1"/>
    <col min="11" max="11" width="14.00390625" style="49" customWidth="1"/>
    <col min="12" max="12" width="12.7109375" style="50" customWidth="1"/>
    <col min="13" max="155" width="9.140625" style="50" customWidth="1"/>
    <col min="156" max="16384" width="9.140625" style="49" customWidth="1"/>
  </cols>
  <sheetData>
    <row r="1" spans="1:10" ht="15.75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7.25" customHeight="1">
      <c r="A2" s="49"/>
      <c r="B2" s="51"/>
      <c r="C2" s="51"/>
      <c r="D2" s="51"/>
      <c r="E2" s="52" t="s">
        <v>71</v>
      </c>
      <c r="F2" s="49"/>
      <c r="G2" s="137">
        <v>40268</v>
      </c>
      <c r="H2" s="137"/>
      <c r="I2" s="51"/>
      <c r="J2" s="51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138" t="s">
        <v>72</v>
      </c>
      <c r="K3" s="138"/>
    </row>
    <row r="4" spans="1:1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32.25" customHeight="1">
      <c r="A5" s="146" t="s">
        <v>73</v>
      </c>
      <c r="B5" s="146"/>
      <c r="C5" s="146"/>
      <c r="D5" s="146"/>
      <c r="E5" s="146"/>
      <c r="F5" s="146"/>
      <c r="G5" s="146"/>
      <c r="H5" s="146"/>
      <c r="I5" s="54" t="s">
        <v>74</v>
      </c>
      <c r="J5" s="55" t="s">
        <v>75</v>
      </c>
      <c r="K5" s="56" t="s">
        <v>76</v>
      </c>
    </row>
    <row r="6" spans="1:11" ht="12.75">
      <c r="A6" s="147">
        <v>1</v>
      </c>
      <c r="B6" s="147"/>
      <c r="C6" s="147"/>
      <c r="D6" s="147"/>
      <c r="E6" s="147"/>
      <c r="F6" s="147"/>
      <c r="G6" s="147"/>
      <c r="H6" s="147"/>
      <c r="I6" s="58">
        <v>2</v>
      </c>
      <c r="J6" s="57">
        <v>3</v>
      </c>
      <c r="K6" s="57">
        <v>4</v>
      </c>
    </row>
    <row r="7" spans="1:11" ht="12.75">
      <c r="A7" s="148" t="s">
        <v>77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2.75" customHeight="1">
      <c r="A8" s="145" t="s">
        <v>78</v>
      </c>
      <c r="B8" s="145"/>
      <c r="C8" s="145"/>
      <c r="D8" s="145"/>
      <c r="E8" s="145"/>
      <c r="F8" s="145"/>
      <c r="G8" s="145"/>
      <c r="H8" s="145"/>
      <c r="I8" s="59">
        <v>1</v>
      </c>
      <c r="J8" s="60"/>
      <c r="K8" s="61"/>
    </row>
    <row r="9" spans="1:12" ht="12.75" customHeight="1">
      <c r="A9" s="142" t="s">
        <v>79</v>
      </c>
      <c r="B9" s="142"/>
      <c r="C9" s="142"/>
      <c r="D9" s="142"/>
      <c r="E9" s="142"/>
      <c r="F9" s="142"/>
      <c r="G9" s="142"/>
      <c r="H9" s="142"/>
      <c r="I9" s="59">
        <v>2</v>
      </c>
      <c r="J9" s="62">
        <f>SUM(J10:J14)</f>
        <v>436788</v>
      </c>
      <c r="K9" s="63">
        <f>SUM(K10:K14)</f>
        <v>417856</v>
      </c>
      <c r="L9" s="64"/>
    </row>
    <row r="10" spans="1:11" ht="12.75" customHeight="1">
      <c r="A10" s="144" t="s">
        <v>80</v>
      </c>
      <c r="B10" s="144"/>
      <c r="C10" s="144"/>
      <c r="D10" s="144"/>
      <c r="E10" s="144"/>
      <c r="F10" s="144"/>
      <c r="G10" s="144"/>
      <c r="H10" s="144"/>
      <c r="I10" s="59">
        <v>3</v>
      </c>
      <c r="J10" s="60">
        <v>7856</v>
      </c>
      <c r="K10" s="65">
        <v>8345</v>
      </c>
    </row>
    <row r="11" spans="1:11" ht="12.75" customHeight="1">
      <c r="A11" s="144" t="s">
        <v>81</v>
      </c>
      <c r="B11" s="144"/>
      <c r="C11" s="144"/>
      <c r="D11" s="144"/>
      <c r="E11" s="144"/>
      <c r="F11" s="144"/>
      <c r="G11" s="144"/>
      <c r="H11" s="144"/>
      <c r="I11" s="59">
        <v>4</v>
      </c>
      <c r="J11" s="60">
        <v>400370</v>
      </c>
      <c r="K11" s="65">
        <v>381008</v>
      </c>
    </row>
    <row r="12" spans="1:11" ht="12.75" customHeight="1">
      <c r="A12" s="144" t="s">
        <v>82</v>
      </c>
      <c r="B12" s="144"/>
      <c r="C12" s="144"/>
      <c r="D12" s="144"/>
      <c r="E12" s="144"/>
      <c r="F12" s="144"/>
      <c r="G12" s="144"/>
      <c r="H12" s="144"/>
      <c r="I12" s="59">
        <v>5</v>
      </c>
      <c r="J12" s="60">
        <v>4803</v>
      </c>
      <c r="K12" s="65">
        <v>4760</v>
      </c>
    </row>
    <row r="13" spans="1:11" ht="12.75" customHeight="1">
      <c r="A13" s="144" t="s">
        <v>83</v>
      </c>
      <c r="B13" s="144"/>
      <c r="C13" s="144"/>
      <c r="D13" s="144"/>
      <c r="E13" s="144"/>
      <c r="F13" s="144"/>
      <c r="G13" s="144"/>
      <c r="H13" s="144"/>
      <c r="I13" s="66">
        <v>6</v>
      </c>
      <c r="J13" s="60">
        <v>23759</v>
      </c>
      <c r="K13" s="65">
        <v>23743</v>
      </c>
    </row>
    <row r="14" spans="1:11" ht="12.75" customHeight="1">
      <c r="A14" s="144" t="s">
        <v>84</v>
      </c>
      <c r="B14" s="144"/>
      <c r="C14" s="144"/>
      <c r="D14" s="144"/>
      <c r="E14" s="144"/>
      <c r="F14" s="144"/>
      <c r="G14" s="144"/>
      <c r="H14" s="144"/>
      <c r="I14" s="59">
        <v>7</v>
      </c>
      <c r="J14" s="60"/>
      <c r="K14" s="65"/>
    </row>
    <row r="15" spans="1:11" ht="12.75" customHeight="1">
      <c r="A15" s="142" t="s">
        <v>85</v>
      </c>
      <c r="B15" s="142"/>
      <c r="C15" s="142"/>
      <c r="D15" s="142"/>
      <c r="E15" s="142"/>
      <c r="F15" s="142"/>
      <c r="G15" s="142"/>
      <c r="H15" s="142"/>
      <c r="I15" s="59">
        <v>8</v>
      </c>
      <c r="J15" s="62">
        <f>SUM(J16:J19)</f>
        <v>279166</v>
      </c>
      <c r="K15" s="63">
        <f>SUM(K16:K19)</f>
        <v>273604</v>
      </c>
    </row>
    <row r="16" spans="1:11" ht="12.75" customHeight="1">
      <c r="A16" s="144" t="s">
        <v>86</v>
      </c>
      <c r="B16" s="144"/>
      <c r="C16" s="144"/>
      <c r="D16" s="144"/>
      <c r="E16" s="144"/>
      <c r="F16" s="144"/>
      <c r="G16" s="144"/>
      <c r="H16" s="144"/>
      <c r="I16" s="59">
        <v>9</v>
      </c>
      <c r="J16" s="60">
        <v>179266</v>
      </c>
      <c r="K16" s="65">
        <v>166522</v>
      </c>
    </row>
    <row r="17" spans="1:11" ht="12.75" customHeight="1">
      <c r="A17" s="144" t="s">
        <v>87</v>
      </c>
      <c r="B17" s="144"/>
      <c r="C17" s="144"/>
      <c r="D17" s="144"/>
      <c r="E17" s="144"/>
      <c r="F17" s="144"/>
      <c r="G17" s="144"/>
      <c r="H17" s="144"/>
      <c r="I17" s="59">
        <v>10</v>
      </c>
      <c r="J17" s="60">
        <v>85979</v>
      </c>
      <c r="K17" s="65">
        <v>95885</v>
      </c>
    </row>
    <row r="18" spans="1:11" ht="12.75" customHeight="1">
      <c r="A18" s="144" t="s">
        <v>88</v>
      </c>
      <c r="B18" s="144"/>
      <c r="C18" s="144"/>
      <c r="D18" s="144"/>
      <c r="E18" s="144"/>
      <c r="F18" s="144"/>
      <c r="G18" s="144"/>
      <c r="H18" s="144"/>
      <c r="I18" s="59">
        <v>11</v>
      </c>
      <c r="J18" s="60">
        <v>8513</v>
      </c>
      <c r="K18" s="65">
        <v>6264</v>
      </c>
    </row>
    <row r="19" spans="1:11" ht="12.75" customHeight="1">
      <c r="A19" s="144" t="s">
        <v>89</v>
      </c>
      <c r="B19" s="144"/>
      <c r="C19" s="144"/>
      <c r="D19" s="144"/>
      <c r="E19" s="144"/>
      <c r="F19" s="144"/>
      <c r="G19" s="144"/>
      <c r="H19" s="144"/>
      <c r="I19" s="59">
        <v>12</v>
      </c>
      <c r="J19" s="60">
        <v>5408</v>
      </c>
      <c r="K19" s="65">
        <v>4933</v>
      </c>
    </row>
    <row r="20" spans="1:11" ht="12.75" customHeight="1">
      <c r="A20" s="142" t="s">
        <v>90</v>
      </c>
      <c r="B20" s="142"/>
      <c r="C20" s="142"/>
      <c r="D20" s="142"/>
      <c r="E20" s="142"/>
      <c r="F20" s="142"/>
      <c r="G20" s="142"/>
      <c r="H20" s="142"/>
      <c r="I20" s="59">
        <v>13</v>
      </c>
      <c r="J20" s="62">
        <v>2222</v>
      </c>
      <c r="K20" s="63">
        <v>4723</v>
      </c>
    </row>
    <row r="21" spans="1:11" ht="12.75" customHeight="1">
      <c r="A21" s="142" t="s">
        <v>91</v>
      </c>
      <c r="B21" s="142"/>
      <c r="C21" s="142"/>
      <c r="D21" s="142"/>
      <c r="E21" s="142"/>
      <c r="F21" s="142"/>
      <c r="G21" s="142"/>
      <c r="H21" s="142"/>
      <c r="I21" s="59">
        <v>14</v>
      </c>
      <c r="J21" s="60"/>
      <c r="K21" s="65"/>
    </row>
    <row r="22" spans="1:11" ht="12.75" customHeight="1">
      <c r="A22" s="142" t="s">
        <v>92</v>
      </c>
      <c r="B22" s="142"/>
      <c r="C22" s="142"/>
      <c r="D22" s="142"/>
      <c r="E22" s="142"/>
      <c r="F22" s="142"/>
      <c r="G22" s="142"/>
      <c r="H22" s="142"/>
      <c r="I22" s="59">
        <v>15</v>
      </c>
      <c r="J22" s="63">
        <f>SUM(J9+J15+J20)</f>
        <v>718176</v>
      </c>
      <c r="K22" s="63">
        <f>SUM(K9+K15+K20)</f>
        <v>696183</v>
      </c>
    </row>
    <row r="23" spans="1:11" ht="12.75" customHeight="1">
      <c r="A23" s="143" t="s">
        <v>93</v>
      </c>
      <c r="B23" s="143"/>
      <c r="C23" s="143"/>
      <c r="D23" s="143"/>
      <c r="E23" s="143"/>
      <c r="F23" s="143"/>
      <c r="G23" s="143"/>
      <c r="H23" s="143"/>
      <c r="I23" s="59">
        <v>16</v>
      </c>
      <c r="J23" s="65">
        <v>49950</v>
      </c>
      <c r="K23" s="67">
        <v>49605</v>
      </c>
    </row>
    <row r="24" spans="1:11" ht="12.75">
      <c r="A24" s="176" t="s">
        <v>94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</row>
    <row r="25" spans="1:11" ht="12.75" customHeight="1">
      <c r="A25" s="145" t="s">
        <v>95</v>
      </c>
      <c r="B25" s="145"/>
      <c r="C25" s="145"/>
      <c r="D25" s="145"/>
      <c r="E25" s="145"/>
      <c r="F25" s="145"/>
      <c r="G25" s="145"/>
      <c r="H25" s="145"/>
      <c r="I25" s="59">
        <v>17</v>
      </c>
      <c r="J25" s="62">
        <f>SUM(J26+J27+J28+J29+J30-J31+J32-J33+J34)</f>
        <v>206656</v>
      </c>
      <c r="K25" s="68">
        <f>SUM(K26+K27+K28+K29+K30-K31+K32-K33+K34)</f>
        <v>191559</v>
      </c>
    </row>
    <row r="26" spans="1:11" ht="12.75" customHeight="1">
      <c r="A26" s="144" t="s">
        <v>96</v>
      </c>
      <c r="B26" s="144"/>
      <c r="C26" s="144"/>
      <c r="D26" s="144"/>
      <c r="E26" s="144"/>
      <c r="F26" s="144"/>
      <c r="G26" s="144"/>
      <c r="H26" s="144"/>
      <c r="I26" s="66">
        <v>18</v>
      </c>
      <c r="J26" s="60">
        <v>384161</v>
      </c>
      <c r="K26" s="65">
        <v>384161</v>
      </c>
    </row>
    <row r="27" spans="1:11" ht="12.75" customHeight="1">
      <c r="A27" s="144" t="s">
        <v>97</v>
      </c>
      <c r="B27" s="144"/>
      <c r="C27" s="144"/>
      <c r="D27" s="144"/>
      <c r="E27" s="144"/>
      <c r="F27" s="144"/>
      <c r="G27" s="144"/>
      <c r="H27" s="144"/>
      <c r="I27" s="59">
        <v>19</v>
      </c>
      <c r="J27" s="60"/>
      <c r="K27" s="65"/>
    </row>
    <row r="28" spans="1:11" ht="12.75" customHeight="1">
      <c r="A28" s="144" t="s">
        <v>98</v>
      </c>
      <c r="B28" s="144"/>
      <c r="C28" s="144"/>
      <c r="D28" s="144"/>
      <c r="E28" s="144"/>
      <c r="F28" s="144"/>
      <c r="G28" s="144"/>
      <c r="H28" s="144"/>
      <c r="I28" s="66">
        <v>20</v>
      </c>
      <c r="J28" s="60">
        <v>6235</v>
      </c>
      <c r="K28" s="65">
        <v>6625</v>
      </c>
    </row>
    <row r="29" spans="1:11" ht="12.75" customHeight="1">
      <c r="A29" s="144" t="s">
        <v>99</v>
      </c>
      <c r="B29" s="144"/>
      <c r="C29" s="144"/>
      <c r="D29" s="144"/>
      <c r="E29" s="144"/>
      <c r="F29" s="144"/>
      <c r="G29" s="144"/>
      <c r="H29" s="144"/>
      <c r="I29" s="59">
        <v>21</v>
      </c>
      <c r="J29" s="60"/>
      <c r="K29" s="65"/>
    </row>
    <row r="30" spans="1:11" ht="12.75" customHeight="1">
      <c r="A30" s="144" t="s">
        <v>100</v>
      </c>
      <c r="B30" s="144"/>
      <c r="C30" s="144"/>
      <c r="D30" s="144"/>
      <c r="E30" s="144"/>
      <c r="F30" s="144"/>
      <c r="G30" s="144"/>
      <c r="H30" s="144"/>
      <c r="I30" s="66">
        <v>22</v>
      </c>
      <c r="J30" s="60"/>
      <c r="K30" s="65"/>
    </row>
    <row r="31" spans="1:11" ht="12.75" customHeight="1">
      <c r="A31" s="144" t="s">
        <v>101</v>
      </c>
      <c r="B31" s="144"/>
      <c r="C31" s="144"/>
      <c r="D31" s="144"/>
      <c r="E31" s="144"/>
      <c r="F31" s="144"/>
      <c r="G31" s="144"/>
      <c r="H31" s="144"/>
      <c r="I31" s="59">
        <v>23</v>
      </c>
      <c r="J31" s="60">
        <v>98983</v>
      </c>
      <c r="K31" s="65">
        <v>182068</v>
      </c>
    </row>
    <row r="32" spans="1:11" ht="12.75" customHeight="1">
      <c r="A32" s="144" t="s">
        <v>102</v>
      </c>
      <c r="B32" s="144"/>
      <c r="C32" s="144"/>
      <c r="D32" s="144"/>
      <c r="E32" s="144"/>
      <c r="F32" s="144"/>
      <c r="G32" s="144"/>
      <c r="H32" s="144"/>
      <c r="I32" s="66">
        <v>24</v>
      </c>
      <c r="J32" s="60"/>
      <c r="K32" s="65"/>
    </row>
    <row r="33" spans="1:11" ht="12.75" customHeight="1">
      <c r="A33" s="144" t="s">
        <v>103</v>
      </c>
      <c r="B33" s="144"/>
      <c r="C33" s="144"/>
      <c r="D33" s="144"/>
      <c r="E33" s="144"/>
      <c r="F33" s="144"/>
      <c r="G33" s="144"/>
      <c r="H33" s="144"/>
      <c r="I33" s="59">
        <v>25</v>
      </c>
      <c r="J33" s="60">
        <v>84757</v>
      </c>
      <c r="K33" s="65">
        <v>17159</v>
      </c>
    </row>
    <row r="34" spans="1:11" ht="12.75" customHeight="1">
      <c r="A34" s="144" t="s">
        <v>104</v>
      </c>
      <c r="B34" s="144"/>
      <c r="C34" s="144"/>
      <c r="D34" s="144"/>
      <c r="E34" s="144"/>
      <c r="F34" s="144"/>
      <c r="G34" s="144"/>
      <c r="H34" s="144"/>
      <c r="I34" s="66">
        <v>26</v>
      </c>
      <c r="J34" s="60"/>
      <c r="K34" s="65"/>
    </row>
    <row r="35" spans="1:11" ht="12.75" customHeight="1">
      <c r="A35" s="142" t="s">
        <v>105</v>
      </c>
      <c r="B35" s="142"/>
      <c r="C35" s="142"/>
      <c r="D35" s="142"/>
      <c r="E35" s="142"/>
      <c r="F35" s="142"/>
      <c r="G35" s="142"/>
      <c r="H35" s="142"/>
      <c r="I35" s="59">
        <v>27</v>
      </c>
      <c r="J35" s="62">
        <v>44</v>
      </c>
      <c r="K35" s="63">
        <v>44</v>
      </c>
    </row>
    <row r="36" spans="1:11" ht="12.75" customHeight="1">
      <c r="A36" s="142" t="s">
        <v>106</v>
      </c>
      <c r="B36" s="142"/>
      <c r="C36" s="142"/>
      <c r="D36" s="142"/>
      <c r="E36" s="142"/>
      <c r="F36" s="142"/>
      <c r="G36" s="142"/>
      <c r="H36" s="142"/>
      <c r="I36" s="66">
        <v>28</v>
      </c>
      <c r="J36" s="62">
        <v>157971</v>
      </c>
      <c r="K36" s="63">
        <v>152740</v>
      </c>
    </row>
    <row r="37" spans="1:11" ht="12.75" customHeight="1">
      <c r="A37" s="142" t="s">
        <v>107</v>
      </c>
      <c r="B37" s="142"/>
      <c r="C37" s="142"/>
      <c r="D37" s="142"/>
      <c r="E37" s="142"/>
      <c r="F37" s="142"/>
      <c r="G37" s="142"/>
      <c r="H37" s="142"/>
      <c r="I37" s="59">
        <v>29</v>
      </c>
      <c r="J37" s="62">
        <v>351160</v>
      </c>
      <c r="K37" s="63">
        <v>349029</v>
      </c>
    </row>
    <row r="38" spans="1:11" ht="12.75" customHeight="1">
      <c r="A38" s="142" t="s">
        <v>108</v>
      </c>
      <c r="B38" s="142"/>
      <c r="C38" s="142"/>
      <c r="D38" s="142"/>
      <c r="E38" s="142"/>
      <c r="F38" s="142"/>
      <c r="G38" s="142"/>
      <c r="H38" s="142"/>
      <c r="I38" s="66">
        <v>30</v>
      </c>
      <c r="J38" s="62">
        <v>2345</v>
      </c>
      <c r="K38" s="63">
        <v>2811</v>
      </c>
    </row>
    <row r="39" spans="1:11" ht="12.75" customHeight="1">
      <c r="A39" s="142" t="s">
        <v>109</v>
      </c>
      <c r="B39" s="142"/>
      <c r="C39" s="142"/>
      <c r="D39" s="142"/>
      <c r="E39" s="142"/>
      <c r="F39" s="142"/>
      <c r="G39" s="142"/>
      <c r="H39" s="142"/>
      <c r="I39" s="59">
        <v>31</v>
      </c>
      <c r="J39" s="62">
        <f>SUM(J25+J35+J36+J37+J38)</f>
        <v>718176</v>
      </c>
      <c r="K39" s="63">
        <f>SUM(K25+K35+K36+K37+K38)</f>
        <v>696183</v>
      </c>
    </row>
    <row r="40" spans="1:11" ht="12.75" customHeight="1">
      <c r="A40" s="143" t="s">
        <v>93</v>
      </c>
      <c r="B40" s="143"/>
      <c r="C40" s="143"/>
      <c r="D40" s="143"/>
      <c r="E40" s="143"/>
      <c r="F40" s="143"/>
      <c r="G40" s="143"/>
      <c r="H40" s="143"/>
      <c r="I40" s="69">
        <v>32</v>
      </c>
      <c r="J40" s="60">
        <v>49950</v>
      </c>
      <c r="K40" s="67">
        <v>49605</v>
      </c>
    </row>
    <row r="41" spans="1:11" ht="12.75">
      <c r="A41" s="176" t="s">
        <v>110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</row>
    <row r="42" spans="1:11" ht="12.75">
      <c r="A42" s="177" t="s">
        <v>111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</row>
    <row r="43" spans="1:11" ht="12.75">
      <c r="A43" s="178" t="s">
        <v>112</v>
      </c>
      <c r="B43" s="178"/>
      <c r="C43" s="178"/>
      <c r="D43" s="178"/>
      <c r="E43" s="178"/>
      <c r="F43" s="178"/>
      <c r="G43" s="178"/>
      <c r="H43" s="178"/>
      <c r="I43" s="70">
        <v>33</v>
      </c>
      <c r="J43" s="71"/>
      <c r="K43" s="61"/>
    </row>
    <row r="44" spans="1:11" ht="12.75">
      <c r="A44" s="141" t="s">
        <v>113</v>
      </c>
      <c r="B44" s="141"/>
      <c r="C44" s="141"/>
      <c r="D44" s="141"/>
      <c r="E44" s="141"/>
      <c r="F44" s="141"/>
      <c r="G44" s="141"/>
      <c r="H44" s="141"/>
      <c r="I44" s="69">
        <v>34</v>
      </c>
      <c r="J44" s="72"/>
      <c r="K44" s="67"/>
    </row>
    <row r="45" spans="1:11" ht="12.75">
      <c r="A45" s="73"/>
      <c r="B45" s="73"/>
      <c r="C45" s="73"/>
      <c r="D45" s="73"/>
      <c r="E45" s="73"/>
      <c r="F45" s="73"/>
      <c r="G45" s="73"/>
      <c r="H45" s="73"/>
      <c r="I45" s="73"/>
      <c r="J45" s="74"/>
      <c r="K45" s="50"/>
    </row>
    <row r="46" spans="1:11" ht="12.75">
      <c r="A46" s="73"/>
      <c r="B46" s="73"/>
      <c r="C46" s="73"/>
      <c r="D46" s="73"/>
      <c r="E46" s="73"/>
      <c r="F46" s="73"/>
      <c r="G46" s="73"/>
      <c r="H46" s="73"/>
      <c r="I46" s="73"/>
      <c r="J46" s="74"/>
      <c r="K46" s="50"/>
    </row>
    <row r="47" spans="1:11" ht="12.75">
      <c r="A47" s="73"/>
      <c r="B47" s="73"/>
      <c r="C47" s="73"/>
      <c r="D47" s="73"/>
      <c r="E47" s="73"/>
      <c r="F47" s="73"/>
      <c r="G47" s="73"/>
      <c r="H47" s="73"/>
      <c r="I47" s="73"/>
      <c r="J47" s="74"/>
      <c r="K47" s="50"/>
    </row>
    <row r="48" spans="1:11" ht="12.75">
      <c r="A48" s="73"/>
      <c r="B48" s="73"/>
      <c r="C48" s="73"/>
      <c r="D48" s="73"/>
      <c r="E48" s="73"/>
      <c r="F48" s="73"/>
      <c r="G48" s="73"/>
      <c r="H48" s="73"/>
      <c r="I48" s="73"/>
      <c r="J48" s="74"/>
      <c r="K48" s="50"/>
    </row>
    <row r="49" spans="1:10" s="50" customFormat="1" ht="12.75">
      <c r="A49" s="73"/>
      <c r="B49" s="73"/>
      <c r="C49" s="73"/>
      <c r="D49" s="73"/>
      <c r="E49" s="73"/>
      <c r="F49" s="73"/>
      <c r="G49" s="73"/>
      <c r="H49" s="73"/>
      <c r="I49" s="73"/>
      <c r="J49" s="74"/>
    </row>
    <row r="50" spans="1:10" s="50" customFormat="1" ht="12.75">
      <c r="A50" s="73"/>
      <c r="B50" s="73"/>
      <c r="C50" s="73"/>
      <c r="D50" s="73"/>
      <c r="E50" s="73"/>
      <c r="F50" s="73"/>
      <c r="G50" s="73"/>
      <c r="H50" s="73"/>
      <c r="I50" s="73"/>
      <c r="J50" s="74"/>
    </row>
    <row r="51" spans="1:10" s="50" customFormat="1" ht="12.75">
      <c r="A51" s="73"/>
      <c r="B51" s="73"/>
      <c r="C51" s="73"/>
      <c r="D51" s="73"/>
      <c r="E51" s="73"/>
      <c r="F51" s="73"/>
      <c r="G51" s="73"/>
      <c r="H51" s="73"/>
      <c r="I51" s="73"/>
      <c r="J51" s="74"/>
    </row>
    <row r="52" spans="1:10" s="50" customFormat="1" ht="12.75">
      <c r="A52" s="73"/>
      <c r="B52" s="73"/>
      <c r="C52" s="73"/>
      <c r="D52" s="73"/>
      <c r="E52" s="73"/>
      <c r="F52" s="73"/>
      <c r="G52" s="73"/>
      <c r="H52" s="73"/>
      <c r="I52" s="73"/>
      <c r="J52" s="74"/>
    </row>
    <row r="53" spans="1:10" s="50" customFormat="1" ht="12.75">
      <c r="A53" s="73"/>
      <c r="B53" s="73"/>
      <c r="C53" s="73"/>
      <c r="D53" s="73"/>
      <c r="E53" s="73"/>
      <c r="F53" s="73"/>
      <c r="G53" s="73"/>
      <c r="H53" s="73"/>
      <c r="I53" s="73"/>
      <c r="J53" s="74"/>
    </row>
    <row r="54" spans="1:10" s="50" customFormat="1" ht="12.75">
      <c r="A54" s="73"/>
      <c r="B54" s="73"/>
      <c r="C54" s="73"/>
      <c r="D54" s="73"/>
      <c r="E54" s="73"/>
      <c r="F54" s="73"/>
      <c r="G54" s="73"/>
      <c r="H54" s="73"/>
      <c r="I54" s="73"/>
      <c r="J54" s="74"/>
    </row>
    <row r="55" spans="1:10" s="50" customFormat="1" ht="12.75">
      <c r="A55" s="73"/>
      <c r="B55" s="73"/>
      <c r="C55" s="73"/>
      <c r="D55" s="73"/>
      <c r="E55" s="73"/>
      <c r="F55" s="73"/>
      <c r="G55" s="73"/>
      <c r="H55" s="73"/>
      <c r="I55" s="73"/>
      <c r="J55" s="74"/>
    </row>
    <row r="56" spans="1:10" s="50" customFormat="1" ht="12.75">
      <c r="A56" s="73"/>
      <c r="B56" s="73"/>
      <c r="C56" s="73"/>
      <c r="D56" s="73"/>
      <c r="E56" s="73"/>
      <c r="F56" s="73"/>
      <c r="G56" s="73"/>
      <c r="H56" s="73"/>
      <c r="I56" s="73"/>
      <c r="J56" s="74"/>
    </row>
    <row r="57" spans="1:10" s="50" customFormat="1" ht="12.75">
      <c r="A57" s="73"/>
      <c r="B57" s="73"/>
      <c r="C57" s="73"/>
      <c r="D57" s="73"/>
      <c r="E57" s="73"/>
      <c r="F57" s="73"/>
      <c r="G57" s="73"/>
      <c r="H57" s="73"/>
      <c r="I57" s="73"/>
      <c r="J57" s="74"/>
    </row>
    <row r="58" spans="1:10" s="50" customFormat="1" ht="12.75">
      <c r="A58" s="73"/>
      <c r="B58" s="73"/>
      <c r="C58" s="73"/>
      <c r="D58" s="73"/>
      <c r="E58" s="73"/>
      <c r="F58" s="73"/>
      <c r="G58" s="73"/>
      <c r="H58" s="73"/>
      <c r="I58" s="73"/>
      <c r="J58" s="74"/>
    </row>
    <row r="59" spans="1:10" s="50" customFormat="1" ht="12.75">
      <c r="A59" s="73"/>
      <c r="B59" s="73"/>
      <c r="C59" s="73"/>
      <c r="D59" s="73"/>
      <c r="E59" s="73"/>
      <c r="F59" s="73"/>
      <c r="G59" s="73"/>
      <c r="H59" s="73"/>
      <c r="I59" s="73"/>
      <c r="J59" s="74"/>
    </row>
    <row r="60" spans="1:10" s="50" customFormat="1" ht="12.75">
      <c r="A60" s="73"/>
      <c r="B60" s="73"/>
      <c r="C60" s="73"/>
      <c r="D60" s="73"/>
      <c r="E60" s="73"/>
      <c r="F60" s="73"/>
      <c r="G60" s="73"/>
      <c r="H60" s="73"/>
      <c r="I60" s="73"/>
      <c r="J60" s="74"/>
    </row>
    <row r="61" spans="1:10" s="50" customFormat="1" ht="12.75">
      <c r="A61" s="73"/>
      <c r="B61" s="73"/>
      <c r="C61" s="73"/>
      <c r="D61" s="73"/>
      <c r="E61" s="73"/>
      <c r="F61" s="73"/>
      <c r="G61" s="73"/>
      <c r="H61" s="73"/>
      <c r="I61" s="73"/>
      <c r="J61" s="74"/>
    </row>
    <row r="62" spans="1:10" s="50" customFormat="1" ht="12.75">
      <c r="A62" s="73"/>
      <c r="B62" s="73"/>
      <c r="C62" s="73"/>
      <c r="D62" s="73"/>
      <c r="E62" s="73"/>
      <c r="F62" s="73"/>
      <c r="G62" s="73"/>
      <c r="H62" s="73"/>
      <c r="I62" s="73"/>
      <c r="J62" s="74"/>
    </row>
    <row r="63" spans="1:10" s="50" customFormat="1" ht="12.75">
      <c r="A63" s="73"/>
      <c r="B63" s="73"/>
      <c r="C63" s="73"/>
      <c r="D63" s="73"/>
      <c r="E63" s="73"/>
      <c r="F63" s="73"/>
      <c r="G63" s="73"/>
      <c r="H63" s="73"/>
      <c r="I63" s="73"/>
      <c r="J63" s="74"/>
    </row>
    <row r="64" spans="1:10" s="50" customFormat="1" ht="12.75">
      <c r="A64" s="73"/>
      <c r="B64" s="73"/>
      <c r="C64" s="73"/>
      <c r="D64" s="73"/>
      <c r="E64" s="73"/>
      <c r="F64" s="73"/>
      <c r="G64" s="73"/>
      <c r="H64" s="73"/>
      <c r="I64" s="73"/>
      <c r="J64" s="74"/>
    </row>
    <row r="65" spans="1:10" s="50" customFormat="1" ht="12.75">
      <c r="A65" s="73"/>
      <c r="B65" s="73"/>
      <c r="C65" s="73"/>
      <c r="D65" s="73"/>
      <c r="E65" s="73"/>
      <c r="F65" s="73"/>
      <c r="G65" s="73"/>
      <c r="H65" s="73"/>
      <c r="I65" s="73"/>
      <c r="J65" s="74"/>
    </row>
    <row r="66" spans="1:10" s="50" customFormat="1" ht="12.75">
      <c r="A66" s="73"/>
      <c r="B66" s="73"/>
      <c r="C66" s="73"/>
      <c r="D66" s="73"/>
      <c r="E66" s="73"/>
      <c r="F66" s="73"/>
      <c r="G66" s="73"/>
      <c r="H66" s="73"/>
      <c r="I66" s="73"/>
      <c r="J66" s="74"/>
    </row>
    <row r="67" spans="1:10" s="50" customFormat="1" ht="12.75">
      <c r="A67" s="73"/>
      <c r="B67" s="73"/>
      <c r="C67" s="73"/>
      <c r="D67" s="73"/>
      <c r="E67" s="73"/>
      <c r="F67" s="73"/>
      <c r="G67" s="73"/>
      <c r="H67" s="73"/>
      <c r="I67" s="73"/>
      <c r="J67" s="74"/>
    </row>
    <row r="68" spans="1:10" s="50" customFormat="1" ht="12.75">
      <c r="A68" s="73"/>
      <c r="B68" s="73"/>
      <c r="C68" s="73"/>
      <c r="D68" s="73"/>
      <c r="E68" s="73"/>
      <c r="F68" s="73"/>
      <c r="G68" s="73"/>
      <c r="H68" s="73"/>
      <c r="I68" s="73"/>
      <c r="J68" s="74"/>
    </row>
    <row r="69" spans="1:10" s="50" customFormat="1" ht="12.75">
      <c r="A69" s="73"/>
      <c r="B69" s="73"/>
      <c r="C69" s="73"/>
      <c r="D69" s="73"/>
      <c r="E69" s="73"/>
      <c r="F69" s="73"/>
      <c r="G69" s="73"/>
      <c r="H69" s="73"/>
      <c r="I69" s="73"/>
      <c r="J69" s="74"/>
    </row>
    <row r="70" spans="1:10" s="50" customFormat="1" ht="12.75">
      <c r="A70" s="73"/>
      <c r="B70" s="73"/>
      <c r="C70" s="73"/>
      <c r="D70" s="73"/>
      <c r="E70" s="73"/>
      <c r="F70" s="73"/>
      <c r="G70" s="73"/>
      <c r="H70" s="73"/>
      <c r="I70" s="73"/>
      <c r="J70" s="74"/>
    </row>
    <row r="71" spans="1:10" s="50" customFormat="1" ht="12.75">
      <c r="A71" s="73"/>
      <c r="B71" s="73"/>
      <c r="C71" s="73"/>
      <c r="D71" s="73"/>
      <c r="E71" s="73"/>
      <c r="F71" s="73"/>
      <c r="G71" s="73"/>
      <c r="H71" s="73"/>
      <c r="I71" s="73"/>
      <c r="J71" s="74"/>
    </row>
    <row r="72" spans="1:10" s="50" customFormat="1" ht="12.75">
      <c r="A72" s="73"/>
      <c r="B72" s="73"/>
      <c r="C72" s="73"/>
      <c r="D72" s="73"/>
      <c r="E72" s="73"/>
      <c r="F72" s="73"/>
      <c r="G72" s="73"/>
      <c r="H72" s="73"/>
      <c r="I72" s="73"/>
      <c r="J72" s="74"/>
    </row>
    <row r="73" spans="1:10" s="50" customFormat="1" ht="12.75">
      <c r="A73" s="73"/>
      <c r="B73" s="73"/>
      <c r="C73" s="73"/>
      <c r="D73" s="73"/>
      <c r="E73" s="73"/>
      <c r="F73" s="73"/>
      <c r="G73" s="73"/>
      <c r="H73" s="73"/>
      <c r="I73" s="73"/>
      <c r="J73" s="74"/>
    </row>
    <row r="74" spans="1:10" s="50" customFormat="1" ht="12.75">
      <c r="A74" s="73"/>
      <c r="B74" s="73"/>
      <c r="C74" s="73"/>
      <c r="D74" s="73"/>
      <c r="E74" s="73"/>
      <c r="F74" s="73"/>
      <c r="G74" s="73"/>
      <c r="H74" s="73"/>
      <c r="I74" s="73"/>
      <c r="J74" s="74"/>
    </row>
    <row r="75" spans="1:10" s="50" customFormat="1" ht="12.75">
      <c r="A75" s="73"/>
      <c r="B75" s="73"/>
      <c r="C75" s="73"/>
      <c r="D75" s="73"/>
      <c r="E75" s="73"/>
      <c r="F75" s="73"/>
      <c r="G75" s="73"/>
      <c r="H75" s="73"/>
      <c r="I75" s="73"/>
      <c r="J75" s="74"/>
    </row>
    <row r="76" spans="1:10" s="50" customFormat="1" ht="12.75">
      <c r="A76" s="73"/>
      <c r="B76" s="73"/>
      <c r="C76" s="73"/>
      <c r="D76" s="73"/>
      <c r="E76" s="73"/>
      <c r="F76" s="73"/>
      <c r="G76" s="73"/>
      <c r="H76" s="73"/>
      <c r="I76" s="73"/>
      <c r="J76" s="74"/>
    </row>
    <row r="77" spans="1:10" s="50" customFormat="1" ht="12.75">
      <c r="A77" s="73"/>
      <c r="B77" s="73"/>
      <c r="C77" s="73"/>
      <c r="D77" s="73"/>
      <c r="E77" s="73"/>
      <c r="F77" s="73"/>
      <c r="G77" s="73"/>
      <c r="H77" s="73"/>
      <c r="I77" s="73"/>
      <c r="J77" s="74"/>
    </row>
    <row r="78" spans="1:10" s="50" customFormat="1" ht="12.75">
      <c r="A78" s="73"/>
      <c r="B78" s="73"/>
      <c r="C78" s="73"/>
      <c r="D78" s="73"/>
      <c r="E78" s="73"/>
      <c r="F78" s="73"/>
      <c r="G78" s="73"/>
      <c r="H78" s="73"/>
      <c r="I78" s="73"/>
      <c r="J78" s="74"/>
    </row>
    <row r="79" spans="1:10" s="50" customFormat="1" ht="12.75">
      <c r="A79" s="73"/>
      <c r="B79" s="73"/>
      <c r="C79" s="73"/>
      <c r="D79" s="73"/>
      <c r="E79" s="73"/>
      <c r="F79" s="73"/>
      <c r="G79" s="73"/>
      <c r="H79" s="73"/>
      <c r="I79" s="73"/>
      <c r="J79" s="74"/>
    </row>
    <row r="80" spans="1:10" s="50" customFormat="1" ht="12.75">
      <c r="A80" s="73"/>
      <c r="B80" s="73"/>
      <c r="C80" s="73"/>
      <c r="D80" s="73"/>
      <c r="E80" s="73"/>
      <c r="F80" s="73"/>
      <c r="G80" s="73"/>
      <c r="H80" s="73"/>
      <c r="I80" s="73"/>
      <c r="J80" s="74"/>
    </row>
    <row r="81" spans="1:10" s="50" customFormat="1" ht="12.75">
      <c r="A81" s="73"/>
      <c r="B81" s="73"/>
      <c r="C81" s="73"/>
      <c r="D81" s="73"/>
      <c r="E81" s="73"/>
      <c r="F81" s="73"/>
      <c r="G81" s="73"/>
      <c r="H81" s="73"/>
      <c r="I81" s="73"/>
      <c r="J81" s="74"/>
    </row>
    <row r="82" spans="1:10" s="50" customFormat="1" ht="12.75">
      <c r="A82" s="73"/>
      <c r="B82" s="73"/>
      <c r="C82" s="73"/>
      <c r="D82" s="73"/>
      <c r="E82" s="73"/>
      <c r="F82" s="73"/>
      <c r="G82" s="73"/>
      <c r="H82" s="73"/>
      <c r="I82" s="73"/>
      <c r="J82" s="74"/>
    </row>
    <row r="83" spans="1:10" s="50" customFormat="1" ht="12.75">
      <c r="A83" s="73"/>
      <c r="B83" s="73"/>
      <c r="C83" s="73"/>
      <c r="D83" s="73"/>
      <c r="E83" s="73"/>
      <c r="F83" s="73"/>
      <c r="G83" s="73"/>
      <c r="H83" s="73"/>
      <c r="I83" s="73"/>
      <c r="J83" s="74"/>
    </row>
    <row r="84" spans="1:10" s="50" customFormat="1" ht="12.75">
      <c r="A84" s="73"/>
      <c r="B84" s="73"/>
      <c r="C84" s="73"/>
      <c r="D84" s="73"/>
      <c r="E84" s="73"/>
      <c r="F84" s="73"/>
      <c r="G84" s="73"/>
      <c r="H84" s="73"/>
      <c r="I84" s="73"/>
      <c r="J84" s="74"/>
    </row>
    <row r="85" spans="1:10" s="50" customFormat="1" ht="12.75">
      <c r="A85" s="73"/>
      <c r="B85" s="73"/>
      <c r="C85" s="73"/>
      <c r="D85" s="73"/>
      <c r="E85" s="73"/>
      <c r="F85" s="73"/>
      <c r="G85" s="73"/>
      <c r="H85" s="73"/>
      <c r="I85" s="73"/>
      <c r="J85" s="74"/>
    </row>
    <row r="86" spans="1:10" s="50" customFormat="1" ht="12.75">
      <c r="A86" s="73"/>
      <c r="B86" s="73"/>
      <c r="C86" s="73"/>
      <c r="D86" s="73"/>
      <c r="E86" s="73"/>
      <c r="F86" s="73"/>
      <c r="G86" s="73"/>
      <c r="H86" s="73"/>
      <c r="I86" s="73"/>
      <c r="J86" s="74"/>
    </row>
    <row r="87" spans="1:10" s="50" customFormat="1" ht="12.75">
      <c r="A87" s="73"/>
      <c r="B87" s="73"/>
      <c r="C87" s="73"/>
      <c r="D87" s="73"/>
      <c r="E87" s="73"/>
      <c r="F87" s="73"/>
      <c r="G87" s="73"/>
      <c r="H87" s="73"/>
      <c r="I87" s="73"/>
      <c r="J87" s="74"/>
    </row>
    <row r="88" spans="1:10" s="50" customFormat="1" ht="12.75">
      <c r="A88" s="73"/>
      <c r="B88" s="73"/>
      <c r="C88" s="73"/>
      <c r="D88" s="73"/>
      <c r="E88" s="73"/>
      <c r="F88" s="73"/>
      <c r="G88" s="73"/>
      <c r="H88" s="73"/>
      <c r="I88" s="73"/>
      <c r="J88" s="74"/>
    </row>
    <row r="89" spans="1:10" s="50" customFormat="1" ht="12.75">
      <c r="A89" s="73"/>
      <c r="B89" s="73"/>
      <c r="C89" s="73"/>
      <c r="D89" s="73"/>
      <c r="E89" s="73"/>
      <c r="F89" s="73"/>
      <c r="G89" s="73"/>
      <c r="H89" s="73"/>
      <c r="I89" s="73"/>
      <c r="J89" s="74"/>
    </row>
    <row r="90" spans="1:10" s="50" customFormat="1" ht="12.75">
      <c r="A90" s="73"/>
      <c r="B90" s="73"/>
      <c r="C90" s="73"/>
      <c r="D90" s="73"/>
      <c r="E90" s="73"/>
      <c r="F90" s="73"/>
      <c r="G90" s="73"/>
      <c r="H90" s="73"/>
      <c r="I90" s="73"/>
      <c r="J90" s="74"/>
    </row>
    <row r="91" spans="1:10" s="50" customFormat="1" ht="12.75">
      <c r="A91" s="73"/>
      <c r="B91" s="73"/>
      <c r="C91" s="73"/>
      <c r="D91" s="73"/>
      <c r="E91" s="73"/>
      <c r="F91" s="73"/>
      <c r="G91" s="73"/>
      <c r="H91" s="73"/>
      <c r="I91" s="73"/>
      <c r="J91" s="74"/>
    </row>
    <row r="92" spans="1:10" s="50" customFormat="1" ht="12.75">
      <c r="A92" s="73"/>
      <c r="B92" s="73"/>
      <c r="C92" s="73"/>
      <c r="D92" s="73"/>
      <c r="E92" s="73"/>
      <c r="F92" s="73"/>
      <c r="G92" s="73"/>
      <c r="H92" s="73"/>
      <c r="I92" s="73"/>
      <c r="J92" s="74"/>
    </row>
    <row r="93" spans="1:10" s="50" customFormat="1" ht="12.75">
      <c r="A93" s="73"/>
      <c r="B93" s="73"/>
      <c r="C93" s="73"/>
      <c r="D93" s="73"/>
      <c r="E93" s="73"/>
      <c r="F93" s="73"/>
      <c r="G93" s="73"/>
      <c r="H93" s="73"/>
      <c r="I93" s="73"/>
      <c r="J93" s="74"/>
    </row>
    <row r="94" spans="1:10" s="50" customFormat="1" ht="12.75">
      <c r="A94" s="73"/>
      <c r="B94" s="73"/>
      <c r="C94" s="73"/>
      <c r="D94" s="73"/>
      <c r="E94" s="73"/>
      <c r="F94" s="73"/>
      <c r="G94" s="73"/>
      <c r="H94" s="73"/>
      <c r="I94" s="73"/>
      <c r="J94" s="74"/>
    </row>
    <row r="95" spans="1:10" s="50" customFormat="1" ht="12.75">
      <c r="A95" s="73"/>
      <c r="B95" s="73"/>
      <c r="C95" s="73"/>
      <c r="D95" s="73"/>
      <c r="E95" s="73"/>
      <c r="F95" s="73"/>
      <c r="G95" s="73"/>
      <c r="H95" s="73"/>
      <c r="I95" s="73"/>
      <c r="J95" s="74"/>
    </row>
    <row r="96" spans="1:10" s="50" customFormat="1" ht="12.75">
      <c r="A96" s="73"/>
      <c r="B96" s="73"/>
      <c r="C96" s="73"/>
      <c r="D96" s="73"/>
      <c r="E96" s="73"/>
      <c r="F96" s="73"/>
      <c r="G96" s="73"/>
      <c r="H96" s="73"/>
      <c r="I96" s="73"/>
      <c r="J96" s="74"/>
    </row>
    <row r="97" spans="1:10" s="50" customFormat="1" ht="12.75">
      <c r="A97" s="73"/>
      <c r="B97" s="73"/>
      <c r="C97" s="73"/>
      <c r="D97" s="73"/>
      <c r="E97" s="73"/>
      <c r="F97" s="73"/>
      <c r="G97" s="73"/>
      <c r="H97" s="73"/>
      <c r="I97" s="73"/>
      <c r="J97" s="74"/>
    </row>
    <row r="98" spans="1:10" s="50" customFormat="1" ht="12.75">
      <c r="A98" s="73"/>
      <c r="B98" s="73"/>
      <c r="C98" s="73"/>
      <c r="D98" s="73"/>
      <c r="E98" s="73"/>
      <c r="F98" s="73"/>
      <c r="G98" s="73"/>
      <c r="H98" s="73"/>
      <c r="I98" s="73"/>
      <c r="J98" s="74"/>
    </row>
    <row r="99" spans="1:10" s="50" customFormat="1" ht="12.75">
      <c r="A99" s="73"/>
      <c r="B99" s="73"/>
      <c r="C99" s="73"/>
      <c r="D99" s="73"/>
      <c r="E99" s="73"/>
      <c r="F99" s="73"/>
      <c r="G99" s="73"/>
      <c r="H99" s="73"/>
      <c r="I99" s="73"/>
      <c r="J99" s="74"/>
    </row>
    <row r="100" spans="1:10" s="50" customFormat="1" ht="12.75">
      <c r="A100" s="73"/>
      <c r="B100" s="73"/>
      <c r="C100" s="73"/>
      <c r="D100" s="73"/>
      <c r="E100" s="73"/>
      <c r="F100" s="73"/>
      <c r="G100" s="73"/>
      <c r="H100" s="73"/>
      <c r="I100" s="73"/>
      <c r="J100" s="74"/>
    </row>
    <row r="101" spans="1:10" s="50" customFormat="1" ht="12.75">
      <c r="A101" s="73"/>
      <c r="B101" s="73"/>
      <c r="C101" s="73"/>
      <c r="D101" s="73"/>
      <c r="E101" s="73"/>
      <c r="F101" s="73"/>
      <c r="G101" s="73"/>
      <c r="H101" s="73"/>
      <c r="I101" s="73"/>
      <c r="J101" s="74"/>
    </row>
    <row r="102" spans="1:10" s="50" customFormat="1" ht="12.75">
      <c r="A102" s="73"/>
      <c r="B102" s="73"/>
      <c r="C102" s="73"/>
      <c r="D102" s="73"/>
      <c r="E102" s="73"/>
      <c r="F102" s="73"/>
      <c r="G102" s="73"/>
      <c r="H102" s="73"/>
      <c r="I102" s="73"/>
      <c r="J102" s="74"/>
    </row>
    <row r="103" spans="1:10" s="50" customFormat="1" ht="12.75">
      <c r="A103" s="73"/>
      <c r="B103" s="73"/>
      <c r="C103" s="73"/>
      <c r="D103" s="73"/>
      <c r="E103" s="73"/>
      <c r="F103" s="73"/>
      <c r="G103" s="73"/>
      <c r="H103" s="73"/>
      <c r="I103" s="73"/>
      <c r="J103" s="74"/>
    </row>
    <row r="104" spans="1:10" s="50" customFormat="1" ht="12.75">
      <c r="A104" s="73"/>
      <c r="B104" s="73"/>
      <c r="C104" s="73"/>
      <c r="D104" s="73"/>
      <c r="E104" s="73"/>
      <c r="F104" s="73"/>
      <c r="G104" s="73"/>
      <c r="H104" s="73"/>
      <c r="I104" s="73"/>
      <c r="J104" s="74"/>
    </row>
    <row r="105" spans="1:10" s="50" customFormat="1" ht="12.75">
      <c r="A105" s="73"/>
      <c r="B105" s="73"/>
      <c r="C105" s="73"/>
      <c r="D105" s="73"/>
      <c r="E105" s="73"/>
      <c r="F105" s="73"/>
      <c r="G105" s="73"/>
      <c r="H105" s="73"/>
      <c r="I105" s="73"/>
      <c r="J105" s="74"/>
    </row>
    <row r="106" spans="1:10" s="50" customFormat="1" ht="12.75">
      <c r="A106" s="73"/>
      <c r="B106" s="73"/>
      <c r="C106" s="73"/>
      <c r="D106" s="73"/>
      <c r="E106" s="73"/>
      <c r="F106" s="73"/>
      <c r="G106" s="73"/>
      <c r="H106" s="73"/>
      <c r="I106" s="73"/>
      <c r="J106" s="74"/>
    </row>
    <row r="107" spans="1:10" s="50" customFormat="1" ht="12.75">
      <c r="A107" s="73"/>
      <c r="B107" s="73"/>
      <c r="C107" s="73"/>
      <c r="D107" s="73"/>
      <c r="E107" s="73"/>
      <c r="F107" s="73"/>
      <c r="G107" s="73"/>
      <c r="H107" s="73"/>
      <c r="I107" s="73"/>
      <c r="J107" s="74"/>
    </row>
    <row r="108" spans="1:10" s="50" customFormat="1" ht="12.75">
      <c r="A108" s="73"/>
      <c r="B108" s="73"/>
      <c r="C108" s="73"/>
      <c r="D108" s="73"/>
      <c r="E108" s="73"/>
      <c r="F108" s="73"/>
      <c r="G108" s="73"/>
      <c r="H108" s="73"/>
      <c r="I108" s="73"/>
      <c r="J108" s="74"/>
    </row>
    <row r="109" spans="1:10" s="50" customFormat="1" ht="12.75">
      <c r="A109" s="73"/>
      <c r="B109" s="73"/>
      <c r="C109" s="73"/>
      <c r="D109" s="73"/>
      <c r="E109" s="73"/>
      <c r="F109" s="73"/>
      <c r="G109" s="73"/>
      <c r="H109" s="73"/>
      <c r="I109" s="73"/>
      <c r="J109" s="74"/>
    </row>
    <row r="110" spans="1:10" s="50" customFormat="1" ht="12.75">
      <c r="A110" s="73"/>
      <c r="B110" s="73"/>
      <c r="C110" s="73"/>
      <c r="D110" s="73"/>
      <c r="E110" s="73"/>
      <c r="F110" s="73"/>
      <c r="G110" s="73"/>
      <c r="H110" s="73"/>
      <c r="I110" s="73"/>
      <c r="J110" s="74"/>
    </row>
    <row r="111" spans="1:10" s="50" customFormat="1" ht="12.75">
      <c r="A111" s="73"/>
      <c r="B111" s="73"/>
      <c r="C111" s="73"/>
      <c r="D111" s="73"/>
      <c r="E111" s="73"/>
      <c r="F111" s="73"/>
      <c r="G111" s="73"/>
      <c r="H111" s="73"/>
      <c r="I111" s="73"/>
      <c r="J111" s="74"/>
    </row>
    <row r="112" spans="1:10" s="50" customFormat="1" ht="12.75">
      <c r="A112" s="73"/>
      <c r="B112" s="73"/>
      <c r="C112" s="73"/>
      <c r="D112" s="73"/>
      <c r="E112" s="73"/>
      <c r="F112" s="73"/>
      <c r="G112" s="73"/>
      <c r="H112" s="73"/>
      <c r="I112" s="73"/>
      <c r="J112" s="74"/>
    </row>
    <row r="113" spans="1:10" s="50" customFormat="1" ht="12.75">
      <c r="A113" s="73"/>
      <c r="B113" s="73"/>
      <c r="C113" s="73"/>
      <c r="D113" s="73"/>
      <c r="E113" s="73"/>
      <c r="F113" s="73"/>
      <c r="G113" s="73"/>
      <c r="H113" s="73"/>
      <c r="I113" s="73"/>
      <c r="J113" s="74"/>
    </row>
    <row r="114" spans="1:10" s="50" customFormat="1" ht="12.75">
      <c r="A114" s="73"/>
      <c r="B114" s="73"/>
      <c r="C114" s="73"/>
      <c r="D114" s="73"/>
      <c r="E114" s="73"/>
      <c r="F114" s="73"/>
      <c r="G114" s="73"/>
      <c r="H114" s="73"/>
      <c r="I114" s="73"/>
      <c r="J114" s="74"/>
    </row>
    <row r="115" spans="1:10" s="50" customFormat="1" ht="12.75">
      <c r="A115" s="73"/>
      <c r="B115" s="73"/>
      <c r="C115" s="73"/>
      <c r="D115" s="73"/>
      <c r="E115" s="73"/>
      <c r="F115" s="73"/>
      <c r="G115" s="73"/>
      <c r="H115" s="73"/>
      <c r="I115" s="73"/>
      <c r="J115" s="74"/>
    </row>
    <row r="116" spans="1:10" s="50" customFormat="1" ht="12.75">
      <c r="A116" s="73"/>
      <c r="B116" s="73"/>
      <c r="C116" s="73"/>
      <c r="D116" s="73"/>
      <c r="E116" s="73"/>
      <c r="F116" s="73"/>
      <c r="G116" s="73"/>
      <c r="H116" s="73"/>
      <c r="I116" s="73"/>
      <c r="J116" s="74"/>
    </row>
    <row r="117" spans="1:10" s="50" customFormat="1" ht="12.75">
      <c r="A117" s="73"/>
      <c r="B117" s="73"/>
      <c r="C117" s="73"/>
      <c r="D117" s="73"/>
      <c r="E117" s="73"/>
      <c r="F117" s="73"/>
      <c r="G117" s="73"/>
      <c r="H117" s="73"/>
      <c r="I117" s="73"/>
      <c r="J117" s="74"/>
    </row>
    <row r="118" spans="1:10" s="50" customFormat="1" ht="12.75">
      <c r="A118" s="73"/>
      <c r="B118" s="73"/>
      <c r="C118" s="73"/>
      <c r="D118" s="73"/>
      <c r="E118" s="73"/>
      <c r="F118" s="73"/>
      <c r="G118" s="73"/>
      <c r="H118" s="73"/>
      <c r="I118" s="73"/>
      <c r="J118" s="74"/>
    </row>
    <row r="119" spans="1:10" s="50" customFormat="1" ht="12.75">
      <c r="A119" s="73"/>
      <c r="B119" s="73"/>
      <c r="C119" s="73"/>
      <c r="D119" s="73"/>
      <c r="E119" s="73"/>
      <c r="F119" s="73"/>
      <c r="G119" s="73"/>
      <c r="H119" s="73"/>
      <c r="I119" s="73"/>
      <c r="J119" s="74"/>
    </row>
    <row r="120" spans="1:10" s="50" customFormat="1" ht="12.75">
      <c r="A120" s="73"/>
      <c r="B120" s="73"/>
      <c r="C120" s="73"/>
      <c r="D120" s="73"/>
      <c r="E120" s="73"/>
      <c r="F120" s="73"/>
      <c r="G120" s="73"/>
      <c r="H120" s="73"/>
      <c r="I120" s="73"/>
      <c r="J120" s="74"/>
    </row>
    <row r="121" spans="1:10" s="50" customFormat="1" ht="12.75">
      <c r="A121" s="73"/>
      <c r="B121" s="73"/>
      <c r="C121" s="73"/>
      <c r="D121" s="73"/>
      <c r="E121" s="73"/>
      <c r="F121" s="73"/>
      <c r="G121" s="73"/>
      <c r="H121" s="73"/>
      <c r="I121" s="73"/>
      <c r="J121" s="74"/>
    </row>
    <row r="122" spans="1:10" s="50" customFormat="1" ht="12.75">
      <c r="A122" s="73"/>
      <c r="B122" s="73"/>
      <c r="C122" s="73"/>
      <c r="D122" s="73"/>
      <c r="E122" s="73"/>
      <c r="F122" s="73"/>
      <c r="G122" s="73"/>
      <c r="H122" s="73"/>
      <c r="I122" s="73"/>
      <c r="J122" s="74"/>
    </row>
    <row r="123" spans="1:10" s="50" customFormat="1" ht="12.75">
      <c r="A123" s="73"/>
      <c r="B123" s="73"/>
      <c r="C123" s="73"/>
      <c r="D123" s="73"/>
      <c r="E123" s="73"/>
      <c r="F123" s="73"/>
      <c r="G123" s="73"/>
      <c r="H123" s="73"/>
      <c r="I123" s="73"/>
      <c r="J123" s="74"/>
    </row>
    <row r="124" spans="1:10" s="50" customFormat="1" ht="12.75">
      <c r="A124" s="73"/>
      <c r="B124" s="73"/>
      <c r="C124" s="73"/>
      <c r="D124" s="73"/>
      <c r="E124" s="73"/>
      <c r="F124" s="73"/>
      <c r="G124" s="73"/>
      <c r="H124" s="73"/>
      <c r="I124" s="73"/>
      <c r="J124" s="74"/>
    </row>
    <row r="125" spans="1:10" s="50" customFormat="1" ht="12.75">
      <c r="A125" s="73"/>
      <c r="B125" s="73"/>
      <c r="C125" s="73"/>
      <c r="D125" s="73"/>
      <c r="E125" s="73"/>
      <c r="F125" s="73"/>
      <c r="G125" s="73"/>
      <c r="H125" s="73"/>
      <c r="I125" s="73"/>
      <c r="J125" s="74"/>
    </row>
    <row r="126" spans="1:10" s="50" customFormat="1" ht="12.75">
      <c r="A126" s="73"/>
      <c r="B126" s="73"/>
      <c r="C126" s="73"/>
      <c r="D126" s="73"/>
      <c r="E126" s="73"/>
      <c r="F126" s="73"/>
      <c r="G126" s="73"/>
      <c r="H126" s="73"/>
      <c r="I126" s="73"/>
      <c r="J126" s="74"/>
    </row>
    <row r="127" spans="1:10" s="50" customFormat="1" ht="12.75">
      <c r="A127" s="73"/>
      <c r="B127" s="73"/>
      <c r="C127" s="73"/>
      <c r="D127" s="73"/>
      <c r="E127" s="73"/>
      <c r="F127" s="73"/>
      <c r="G127" s="73"/>
      <c r="H127" s="73"/>
      <c r="I127" s="73"/>
      <c r="J127" s="74"/>
    </row>
    <row r="128" spans="1:10" s="50" customFormat="1" ht="12.75">
      <c r="A128" s="73"/>
      <c r="B128" s="73"/>
      <c r="C128" s="73"/>
      <c r="D128" s="73"/>
      <c r="E128" s="73"/>
      <c r="F128" s="73"/>
      <c r="G128" s="73"/>
      <c r="H128" s="73"/>
      <c r="I128" s="73"/>
      <c r="J128" s="74"/>
    </row>
    <row r="129" spans="1:10" s="50" customFormat="1" ht="12.75">
      <c r="A129" s="73"/>
      <c r="B129" s="73"/>
      <c r="C129" s="73"/>
      <c r="D129" s="73"/>
      <c r="E129" s="73"/>
      <c r="F129" s="73"/>
      <c r="G129" s="73"/>
      <c r="H129" s="73"/>
      <c r="I129" s="73"/>
      <c r="J129" s="74"/>
    </row>
    <row r="130" spans="1:10" s="50" customFormat="1" ht="12.75">
      <c r="A130" s="73"/>
      <c r="B130" s="73"/>
      <c r="C130" s="73"/>
      <c r="D130" s="73"/>
      <c r="E130" s="73"/>
      <c r="F130" s="73"/>
      <c r="G130" s="73"/>
      <c r="H130" s="73"/>
      <c r="I130" s="73"/>
      <c r="J130" s="74"/>
    </row>
    <row r="131" spans="1:10" s="50" customFormat="1" ht="12.75">
      <c r="A131" s="73"/>
      <c r="B131" s="73"/>
      <c r="C131" s="73"/>
      <c r="D131" s="73"/>
      <c r="E131" s="73"/>
      <c r="F131" s="73"/>
      <c r="G131" s="73"/>
      <c r="H131" s="73"/>
      <c r="I131" s="73"/>
      <c r="J131" s="74"/>
    </row>
    <row r="132" spans="1:10" s="50" customFormat="1" ht="12.75">
      <c r="A132" s="73"/>
      <c r="B132" s="73"/>
      <c r="C132" s="73"/>
      <c r="D132" s="73"/>
      <c r="E132" s="73"/>
      <c r="F132" s="73"/>
      <c r="G132" s="73"/>
      <c r="H132" s="73"/>
      <c r="I132" s="73"/>
      <c r="J132" s="74"/>
    </row>
    <row r="133" spans="1:10" s="50" customFormat="1" ht="12.75">
      <c r="A133" s="73"/>
      <c r="B133" s="73"/>
      <c r="C133" s="73"/>
      <c r="D133" s="73"/>
      <c r="E133" s="73"/>
      <c r="F133" s="73"/>
      <c r="G133" s="73"/>
      <c r="H133" s="73"/>
      <c r="I133" s="73"/>
      <c r="J133" s="74"/>
    </row>
    <row r="134" spans="1:10" s="50" customFormat="1" ht="12.75">
      <c r="A134" s="73"/>
      <c r="B134" s="73"/>
      <c r="C134" s="73"/>
      <c r="D134" s="73"/>
      <c r="E134" s="73"/>
      <c r="F134" s="73"/>
      <c r="G134" s="73"/>
      <c r="H134" s="73"/>
      <c r="I134" s="73"/>
      <c r="J134" s="74"/>
    </row>
    <row r="135" spans="1:10" s="50" customFormat="1" ht="12.75">
      <c r="A135" s="73"/>
      <c r="B135" s="73"/>
      <c r="C135" s="73"/>
      <c r="D135" s="73"/>
      <c r="E135" s="73"/>
      <c r="F135" s="73"/>
      <c r="G135" s="73"/>
      <c r="H135" s="73"/>
      <c r="I135" s="73"/>
      <c r="J135" s="74"/>
    </row>
    <row r="136" spans="1:10" s="50" customFormat="1" ht="12.75">
      <c r="A136" s="73"/>
      <c r="B136" s="73"/>
      <c r="C136" s="73"/>
      <c r="D136" s="73"/>
      <c r="E136" s="73"/>
      <c r="F136" s="73"/>
      <c r="G136" s="73"/>
      <c r="H136" s="73"/>
      <c r="I136" s="73"/>
      <c r="J136" s="74"/>
    </row>
    <row r="137" spans="1:10" s="50" customFormat="1" ht="12.75">
      <c r="A137" s="73"/>
      <c r="B137" s="73"/>
      <c r="C137" s="73"/>
      <c r="D137" s="73"/>
      <c r="E137" s="73"/>
      <c r="F137" s="73"/>
      <c r="G137" s="73"/>
      <c r="H137" s="73"/>
      <c r="I137" s="73"/>
      <c r="J137" s="74"/>
    </row>
    <row r="138" spans="1:10" s="50" customFormat="1" ht="12.75">
      <c r="A138" s="73"/>
      <c r="B138" s="73"/>
      <c r="C138" s="73"/>
      <c r="D138" s="73"/>
      <c r="E138" s="73"/>
      <c r="F138" s="73"/>
      <c r="G138" s="73"/>
      <c r="H138" s="73"/>
      <c r="I138" s="73"/>
      <c r="J138" s="74"/>
    </row>
    <row r="139" spans="1:10" s="50" customFormat="1" ht="12.75">
      <c r="A139" s="73"/>
      <c r="B139" s="73"/>
      <c r="C139" s="73"/>
      <c r="D139" s="73"/>
      <c r="E139" s="73"/>
      <c r="F139" s="73"/>
      <c r="G139" s="73"/>
      <c r="H139" s="73"/>
      <c r="I139" s="73"/>
      <c r="J139" s="74"/>
    </row>
    <row r="140" spans="1:10" s="50" customFormat="1" ht="12.75">
      <c r="A140" s="73"/>
      <c r="B140" s="73"/>
      <c r="C140" s="73"/>
      <c r="D140" s="73"/>
      <c r="E140" s="73"/>
      <c r="F140" s="73"/>
      <c r="G140" s="73"/>
      <c r="H140" s="73"/>
      <c r="I140" s="73"/>
      <c r="J140" s="74"/>
    </row>
    <row r="141" spans="1:10" s="50" customFormat="1" ht="12.75">
      <c r="A141" s="73"/>
      <c r="B141" s="73"/>
      <c r="C141" s="73"/>
      <c r="D141" s="73"/>
      <c r="E141" s="73"/>
      <c r="F141" s="73"/>
      <c r="G141" s="73"/>
      <c r="H141" s="73"/>
      <c r="I141" s="73"/>
      <c r="J141" s="74"/>
    </row>
    <row r="142" spans="1:10" s="50" customFormat="1" ht="12.75">
      <c r="A142" s="73"/>
      <c r="B142" s="73"/>
      <c r="C142" s="73"/>
      <c r="D142" s="73"/>
      <c r="E142" s="73"/>
      <c r="F142" s="73"/>
      <c r="G142" s="73"/>
      <c r="H142" s="73"/>
      <c r="I142" s="73"/>
      <c r="J142" s="74"/>
    </row>
    <row r="143" spans="1:10" s="50" customFormat="1" ht="12.75">
      <c r="A143" s="73"/>
      <c r="B143" s="73"/>
      <c r="C143" s="73"/>
      <c r="D143" s="73"/>
      <c r="E143" s="73"/>
      <c r="F143" s="73"/>
      <c r="G143" s="73"/>
      <c r="H143" s="73"/>
      <c r="I143" s="73"/>
      <c r="J143" s="74"/>
    </row>
    <row r="144" spans="1:10" s="50" customFormat="1" ht="12.75">
      <c r="A144" s="73"/>
      <c r="B144" s="73"/>
      <c r="C144" s="73"/>
      <c r="D144" s="73"/>
      <c r="E144" s="73"/>
      <c r="F144" s="73"/>
      <c r="G144" s="73"/>
      <c r="H144" s="73"/>
      <c r="I144" s="73"/>
      <c r="J144" s="74"/>
    </row>
    <row r="145" spans="1:10" s="50" customFormat="1" ht="12.75">
      <c r="A145" s="73"/>
      <c r="B145" s="73"/>
      <c r="C145" s="73"/>
      <c r="D145" s="73"/>
      <c r="E145" s="73"/>
      <c r="F145" s="73"/>
      <c r="G145" s="73"/>
      <c r="H145" s="73"/>
      <c r="I145" s="73"/>
      <c r="J145" s="74"/>
    </row>
    <row r="146" spans="1:10" s="50" customFormat="1" ht="12.75">
      <c r="A146" s="73"/>
      <c r="B146" s="73"/>
      <c r="C146" s="73"/>
      <c r="D146" s="73"/>
      <c r="E146" s="73"/>
      <c r="F146" s="73"/>
      <c r="G146" s="73"/>
      <c r="H146" s="73"/>
      <c r="I146" s="73"/>
      <c r="J146" s="74"/>
    </row>
    <row r="147" spans="1:10" s="50" customFormat="1" ht="12.75">
      <c r="A147" s="73"/>
      <c r="B147" s="73"/>
      <c r="C147" s="73"/>
      <c r="D147" s="73"/>
      <c r="E147" s="73"/>
      <c r="F147" s="73"/>
      <c r="G147" s="73"/>
      <c r="H147" s="73"/>
      <c r="I147" s="73"/>
      <c r="J147" s="74"/>
    </row>
    <row r="148" spans="1:10" s="50" customFormat="1" ht="12.75">
      <c r="A148" s="73"/>
      <c r="B148" s="73"/>
      <c r="C148" s="73"/>
      <c r="D148" s="73"/>
      <c r="E148" s="73"/>
      <c r="F148" s="73"/>
      <c r="G148" s="73"/>
      <c r="H148" s="73"/>
      <c r="I148" s="73"/>
      <c r="J148" s="74"/>
    </row>
    <row r="149" spans="1:10" s="50" customFormat="1" ht="12.75">
      <c r="A149" s="73"/>
      <c r="B149" s="73"/>
      <c r="C149" s="73"/>
      <c r="D149" s="73"/>
      <c r="E149" s="73"/>
      <c r="F149" s="73"/>
      <c r="G149" s="73"/>
      <c r="H149" s="73"/>
      <c r="I149" s="73"/>
      <c r="J149" s="74"/>
    </row>
    <row r="150" spans="1:10" s="50" customFormat="1" ht="12.75">
      <c r="A150" s="73"/>
      <c r="B150" s="73"/>
      <c r="C150" s="73"/>
      <c r="D150" s="73"/>
      <c r="E150" s="73"/>
      <c r="F150" s="73"/>
      <c r="G150" s="73"/>
      <c r="H150" s="73"/>
      <c r="I150" s="73"/>
      <c r="J150" s="74"/>
    </row>
    <row r="151" spans="1:10" s="50" customFormat="1" ht="12.75">
      <c r="A151" s="73"/>
      <c r="B151" s="73"/>
      <c r="C151" s="73"/>
      <c r="D151" s="73"/>
      <c r="E151" s="73"/>
      <c r="F151" s="73"/>
      <c r="G151" s="73"/>
      <c r="H151" s="73"/>
      <c r="I151" s="73"/>
      <c r="J151" s="74"/>
    </row>
    <row r="152" spans="1:10" s="50" customFormat="1" ht="12.75">
      <c r="A152" s="73"/>
      <c r="B152" s="73"/>
      <c r="C152" s="73"/>
      <c r="D152" s="73"/>
      <c r="E152" s="73"/>
      <c r="F152" s="73"/>
      <c r="G152" s="73"/>
      <c r="H152" s="73"/>
      <c r="I152" s="73"/>
      <c r="J152" s="74"/>
    </row>
    <row r="153" spans="1:10" s="50" customFormat="1" ht="12.75">
      <c r="A153" s="73"/>
      <c r="B153" s="73"/>
      <c r="C153" s="73"/>
      <c r="D153" s="73"/>
      <c r="E153" s="73"/>
      <c r="F153" s="73"/>
      <c r="G153" s="73"/>
      <c r="H153" s="73"/>
      <c r="I153" s="73"/>
      <c r="J153" s="74"/>
    </row>
    <row r="154" spans="1:10" s="50" customFormat="1" ht="12.75">
      <c r="A154" s="73"/>
      <c r="B154" s="73"/>
      <c r="C154" s="73"/>
      <c r="D154" s="73"/>
      <c r="E154" s="73"/>
      <c r="F154" s="73"/>
      <c r="G154" s="73"/>
      <c r="H154" s="73"/>
      <c r="I154" s="73"/>
      <c r="J154" s="74"/>
    </row>
    <row r="155" spans="1:10" s="50" customFormat="1" ht="12.75">
      <c r="A155" s="73"/>
      <c r="B155" s="73"/>
      <c r="C155" s="73"/>
      <c r="D155" s="73"/>
      <c r="E155" s="73"/>
      <c r="F155" s="73"/>
      <c r="G155" s="73"/>
      <c r="H155" s="73"/>
      <c r="I155" s="73"/>
      <c r="J155" s="74"/>
    </row>
    <row r="156" spans="1:10" s="50" customFormat="1" ht="12.75">
      <c r="A156" s="73"/>
      <c r="B156" s="73"/>
      <c r="C156" s="73"/>
      <c r="D156" s="73"/>
      <c r="E156" s="73"/>
      <c r="F156" s="73"/>
      <c r="G156" s="73"/>
      <c r="H156" s="73"/>
      <c r="I156" s="73"/>
      <c r="J156" s="74"/>
    </row>
    <row r="157" spans="1:10" s="50" customFormat="1" ht="12.75">
      <c r="A157" s="73"/>
      <c r="B157" s="73"/>
      <c r="C157" s="73"/>
      <c r="D157" s="73"/>
      <c r="E157" s="73"/>
      <c r="F157" s="73"/>
      <c r="G157" s="73"/>
      <c r="H157" s="73"/>
      <c r="I157" s="73"/>
      <c r="J157" s="74"/>
    </row>
    <row r="158" spans="1:10" s="50" customFormat="1" ht="12.75">
      <c r="A158" s="73"/>
      <c r="B158" s="73"/>
      <c r="C158" s="73"/>
      <c r="D158" s="73"/>
      <c r="E158" s="73"/>
      <c r="F158" s="73"/>
      <c r="G158" s="73"/>
      <c r="H158" s="73"/>
      <c r="I158" s="73"/>
      <c r="J158" s="74"/>
    </row>
    <row r="159" spans="1:10" s="50" customFormat="1" ht="12.75">
      <c r="A159" s="73"/>
      <c r="B159" s="73"/>
      <c r="C159" s="73"/>
      <c r="D159" s="73"/>
      <c r="E159" s="73"/>
      <c r="F159" s="73"/>
      <c r="G159" s="73"/>
      <c r="H159" s="73"/>
      <c r="I159" s="73"/>
      <c r="J159" s="74"/>
    </row>
    <row r="160" spans="1:10" s="50" customFormat="1" ht="12.75">
      <c r="A160" s="73"/>
      <c r="B160" s="73"/>
      <c r="C160" s="73"/>
      <c r="D160" s="73"/>
      <c r="E160" s="73"/>
      <c r="F160" s="73"/>
      <c r="G160" s="73"/>
      <c r="H160" s="73"/>
      <c r="I160" s="73"/>
      <c r="J160" s="74"/>
    </row>
    <row r="161" spans="1:10" s="50" customFormat="1" ht="12.75">
      <c r="A161" s="73"/>
      <c r="B161" s="73"/>
      <c r="C161" s="73"/>
      <c r="D161" s="73"/>
      <c r="E161" s="73"/>
      <c r="F161" s="73"/>
      <c r="G161" s="73"/>
      <c r="H161" s="73"/>
      <c r="I161" s="73"/>
      <c r="J161" s="74"/>
    </row>
    <row r="162" spans="1:10" s="50" customFormat="1" ht="12.75">
      <c r="A162" s="73"/>
      <c r="B162" s="73"/>
      <c r="C162" s="73"/>
      <c r="D162" s="73"/>
      <c r="E162" s="73"/>
      <c r="F162" s="73"/>
      <c r="G162" s="73"/>
      <c r="H162" s="73"/>
      <c r="I162" s="73"/>
      <c r="J162" s="74"/>
    </row>
    <row r="163" spans="1:10" s="50" customFormat="1" ht="12.75">
      <c r="A163" s="73"/>
      <c r="B163" s="73"/>
      <c r="C163" s="73"/>
      <c r="D163" s="73"/>
      <c r="E163" s="73"/>
      <c r="F163" s="73"/>
      <c r="G163" s="73"/>
      <c r="H163" s="73"/>
      <c r="I163" s="73"/>
      <c r="J163" s="74"/>
    </row>
    <row r="164" spans="1:10" s="50" customFormat="1" ht="12.75">
      <c r="A164" s="73"/>
      <c r="B164" s="73"/>
      <c r="C164" s="73"/>
      <c r="D164" s="73"/>
      <c r="E164" s="73"/>
      <c r="F164" s="73"/>
      <c r="G164" s="73"/>
      <c r="H164" s="73"/>
      <c r="I164" s="73"/>
      <c r="J164" s="74"/>
    </row>
    <row r="165" spans="1:10" s="50" customFormat="1" ht="12.75">
      <c r="A165" s="73"/>
      <c r="B165" s="73"/>
      <c r="C165" s="73"/>
      <c r="D165" s="73"/>
      <c r="E165" s="73"/>
      <c r="F165" s="73"/>
      <c r="G165" s="73"/>
      <c r="H165" s="73"/>
      <c r="I165" s="73"/>
      <c r="J165" s="74"/>
    </row>
    <row r="166" spans="1:10" s="50" customFormat="1" ht="12.75">
      <c r="A166" s="73"/>
      <c r="B166" s="73"/>
      <c r="C166" s="73"/>
      <c r="D166" s="73"/>
      <c r="E166" s="73"/>
      <c r="F166" s="73"/>
      <c r="G166" s="73"/>
      <c r="H166" s="73"/>
      <c r="I166" s="73"/>
      <c r="J166" s="74"/>
    </row>
    <row r="167" spans="1:10" s="50" customFormat="1" ht="12.75">
      <c r="A167" s="73"/>
      <c r="B167" s="73"/>
      <c r="C167" s="73"/>
      <c r="D167" s="73"/>
      <c r="E167" s="73"/>
      <c r="F167" s="73"/>
      <c r="G167" s="73"/>
      <c r="H167" s="73"/>
      <c r="I167" s="73"/>
      <c r="J167" s="74"/>
    </row>
    <row r="168" spans="1:10" s="50" customFormat="1" ht="12.75">
      <c r="A168" s="73"/>
      <c r="B168" s="73"/>
      <c r="C168" s="73"/>
      <c r="D168" s="73"/>
      <c r="E168" s="73"/>
      <c r="F168" s="73"/>
      <c r="G168" s="73"/>
      <c r="H168" s="73"/>
      <c r="I168" s="73"/>
      <c r="J168" s="74"/>
    </row>
    <row r="169" spans="1:10" s="50" customFormat="1" ht="12.75">
      <c r="A169" s="73"/>
      <c r="B169" s="73"/>
      <c r="C169" s="73"/>
      <c r="D169" s="73"/>
      <c r="E169" s="73"/>
      <c r="F169" s="73"/>
      <c r="G169" s="73"/>
      <c r="H169" s="73"/>
      <c r="I169" s="73"/>
      <c r="J169" s="74"/>
    </row>
    <row r="170" spans="1:10" s="50" customFormat="1" ht="12.75">
      <c r="A170" s="73"/>
      <c r="B170" s="73"/>
      <c r="C170" s="73"/>
      <c r="D170" s="73"/>
      <c r="E170" s="73"/>
      <c r="F170" s="73"/>
      <c r="G170" s="73"/>
      <c r="H170" s="73"/>
      <c r="I170" s="73"/>
      <c r="J170" s="74"/>
    </row>
    <row r="171" spans="1:10" s="50" customFormat="1" ht="12.75">
      <c r="A171" s="73"/>
      <c r="B171" s="73"/>
      <c r="C171" s="73"/>
      <c r="D171" s="73"/>
      <c r="E171" s="73"/>
      <c r="F171" s="73"/>
      <c r="G171" s="73"/>
      <c r="H171" s="73"/>
      <c r="I171" s="73"/>
      <c r="J171" s="74"/>
    </row>
    <row r="172" spans="1:10" s="50" customFormat="1" ht="12.75">
      <c r="A172" s="73"/>
      <c r="B172" s="73"/>
      <c r="C172" s="73"/>
      <c r="D172" s="73"/>
      <c r="E172" s="73"/>
      <c r="F172" s="73"/>
      <c r="G172" s="73"/>
      <c r="H172" s="73"/>
      <c r="I172" s="73"/>
      <c r="J172" s="74"/>
    </row>
  </sheetData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6902777777777778" right="0.3" top="0.9840277777777778" bottom="0.9840277777777778" header="0.5118055555555556" footer="0.5118055555555556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showGridLines="0" workbookViewId="0" topLeftCell="A1">
      <selection activeCell="F3" sqref="F3"/>
    </sheetView>
  </sheetViews>
  <sheetFormatPr defaultColWidth="9.140625" defaultRowHeight="12.75"/>
  <cols>
    <col min="1" max="4" width="9.140625" style="49" customWidth="1"/>
    <col min="5" max="5" width="9.8515625" style="49" customWidth="1"/>
    <col min="6" max="6" width="10.8515625" style="49" customWidth="1"/>
    <col min="7" max="7" width="11.140625" style="49" customWidth="1"/>
    <col min="8" max="8" width="3.140625" style="49" customWidth="1"/>
    <col min="9" max="9" width="6.57421875" style="75" customWidth="1"/>
    <col min="10" max="10" width="12.7109375" style="75" customWidth="1"/>
    <col min="11" max="12" width="12.7109375" style="76" customWidth="1"/>
    <col min="13" max="13" width="12.7109375" style="49" customWidth="1"/>
    <col min="14" max="146" width="9.140625" style="50" customWidth="1"/>
    <col min="147" max="16384" width="9.140625" style="49" customWidth="1"/>
  </cols>
  <sheetData>
    <row r="1" spans="1:13" ht="15.75">
      <c r="A1" s="136" t="s">
        <v>114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4:10" ht="15" customHeight="1">
      <c r="D3" s="183" t="s">
        <v>115</v>
      </c>
      <c r="E3" s="183"/>
      <c r="F3" s="53">
        <v>40179</v>
      </c>
      <c r="G3" s="77" t="s">
        <v>2</v>
      </c>
      <c r="I3" s="137">
        <v>40268</v>
      </c>
      <c r="J3" s="137"/>
    </row>
    <row r="4" spans="3:13" ht="12.75">
      <c r="C4" s="78"/>
      <c r="D4" s="79"/>
      <c r="E4" s="80"/>
      <c r="G4" s="80"/>
      <c r="L4" s="138" t="s">
        <v>72</v>
      </c>
      <c r="M4" s="138"/>
    </row>
    <row r="5" spans="1:13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28.5" customHeight="1">
      <c r="A6" s="181" t="s">
        <v>73</v>
      </c>
      <c r="B6" s="181"/>
      <c r="C6" s="181"/>
      <c r="D6" s="181"/>
      <c r="E6" s="181"/>
      <c r="F6" s="181"/>
      <c r="G6" s="181"/>
      <c r="H6" s="181"/>
      <c r="I6" s="81" t="s">
        <v>116</v>
      </c>
      <c r="J6" s="182" t="s">
        <v>117</v>
      </c>
      <c r="K6" s="182"/>
      <c r="L6" s="182" t="s">
        <v>118</v>
      </c>
      <c r="M6" s="182"/>
    </row>
    <row r="7" spans="1:13" ht="16.5" customHeight="1">
      <c r="A7" s="180"/>
      <c r="B7" s="180"/>
      <c r="C7" s="180"/>
      <c r="D7" s="180"/>
      <c r="E7" s="180"/>
      <c r="F7" s="180"/>
      <c r="G7" s="180"/>
      <c r="H7" s="180"/>
      <c r="I7" s="83"/>
      <c r="J7" s="82" t="s">
        <v>119</v>
      </c>
      <c r="K7" s="84" t="s">
        <v>120</v>
      </c>
      <c r="L7" s="82" t="s">
        <v>119</v>
      </c>
      <c r="M7" s="85" t="s">
        <v>120</v>
      </c>
    </row>
    <row r="8" spans="1:13" ht="12.75" customHeight="1">
      <c r="A8" s="147">
        <v>1</v>
      </c>
      <c r="B8" s="147"/>
      <c r="C8" s="147"/>
      <c r="D8" s="147"/>
      <c r="E8" s="147"/>
      <c r="F8" s="147"/>
      <c r="G8" s="147"/>
      <c r="H8" s="147"/>
      <c r="I8" s="58">
        <v>2</v>
      </c>
      <c r="J8" s="58">
        <v>3</v>
      </c>
      <c r="K8" s="57">
        <v>4</v>
      </c>
      <c r="L8" s="57">
        <v>5</v>
      </c>
      <c r="M8" s="57">
        <v>6</v>
      </c>
    </row>
    <row r="9" spans="1:13" ht="12.75" customHeight="1">
      <c r="A9" s="145" t="s">
        <v>121</v>
      </c>
      <c r="B9" s="145"/>
      <c r="C9" s="145"/>
      <c r="D9" s="145"/>
      <c r="E9" s="145"/>
      <c r="F9" s="145"/>
      <c r="G9" s="145"/>
      <c r="H9" s="145"/>
      <c r="I9" s="59">
        <v>35</v>
      </c>
      <c r="J9" s="86">
        <f>SUM(J10:J12)</f>
        <v>100524</v>
      </c>
      <c r="K9" s="86">
        <f>SUM(K10:K12)</f>
        <v>100524</v>
      </c>
      <c r="L9" s="87">
        <f>SUM(L10:L12)</f>
        <v>79748</v>
      </c>
      <c r="M9" s="88">
        <f>SUM(M10:M12)</f>
        <v>79748</v>
      </c>
    </row>
    <row r="10" spans="1:13" ht="12.75" customHeight="1">
      <c r="A10" s="144" t="s">
        <v>122</v>
      </c>
      <c r="B10" s="144"/>
      <c r="C10" s="144"/>
      <c r="D10" s="144"/>
      <c r="E10" s="144"/>
      <c r="F10" s="144"/>
      <c r="G10" s="144"/>
      <c r="H10" s="144"/>
      <c r="I10" s="66">
        <v>36</v>
      </c>
      <c r="J10" s="60">
        <v>93895</v>
      </c>
      <c r="K10" s="60">
        <v>93895</v>
      </c>
      <c r="L10" s="60">
        <v>68439</v>
      </c>
      <c r="M10" s="60">
        <v>68439</v>
      </c>
    </row>
    <row r="11" spans="1:13" ht="12.75" customHeight="1">
      <c r="A11" s="144" t="s">
        <v>123</v>
      </c>
      <c r="B11" s="144"/>
      <c r="C11" s="144"/>
      <c r="D11" s="144"/>
      <c r="E11" s="144"/>
      <c r="F11" s="144"/>
      <c r="G11" s="144"/>
      <c r="H11" s="144"/>
      <c r="I11" s="59">
        <v>37</v>
      </c>
      <c r="J11" s="60">
        <v>6629</v>
      </c>
      <c r="K11" s="60">
        <v>6629</v>
      </c>
      <c r="L11" s="60">
        <v>124</v>
      </c>
      <c r="M11" s="60">
        <v>124</v>
      </c>
    </row>
    <row r="12" spans="1:13" ht="12.75" customHeight="1">
      <c r="A12" s="144" t="s">
        <v>124</v>
      </c>
      <c r="B12" s="144"/>
      <c r="C12" s="144"/>
      <c r="D12" s="144"/>
      <c r="E12" s="144"/>
      <c r="F12" s="144"/>
      <c r="G12" s="144"/>
      <c r="H12" s="144"/>
      <c r="I12" s="66">
        <v>38</v>
      </c>
      <c r="J12" s="60"/>
      <c r="K12" s="60"/>
      <c r="L12" s="60">
        <v>11185</v>
      </c>
      <c r="M12" s="60">
        <v>11185</v>
      </c>
    </row>
    <row r="13" spans="1:13" ht="12.75" customHeight="1">
      <c r="A13" s="142" t="s">
        <v>125</v>
      </c>
      <c r="B13" s="142"/>
      <c r="C13" s="142"/>
      <c r="D13" s="142"/>
      <c r="E13" s="142"/>
      <c r="F13" s="142"/>
      <c r="G13" s="142"/>
      <c r="H13" s="142"/>
      <c r="I13" s="59">
        <v>39</v>
      </c>
      <c r="J13" s="86">
        <f>SUM(J14-J15+J16+J17+J18+J19+J20+J21+J22)</f>
        <v>104582</v>
      </c>
      <c r="K13" s="86">
        <f>SUM(K14-K15+K16+K17+K18+K19+K20+K21+K22)</f>
        <v>104582</v>
      </c>
      <c r="L13" s="86">
        <f>SUM(L14-L15+L16+L17+L18+L19+L20+L21+L22)</f>
        <v>92649</v>
      </c>
      <c r="M13" s="89">
        <f>SUM(M14-M15+M16+M17+M18+M19+M20+M21+M22)</f>
        <v>92649</v>
      </c>
    </row>
    <row r="14" spans="1:13" ht="12.75" customHeight="1">
      <c r="A14" s="179" t="s">
        <v>126</v>
      </c>
      <c r="B14" s="179"/>
      <c r="C14" s="179"/>
      <c r="D14" s="179"/>
      <c r="E14" s="179"/>
      <c r="F14" s="179"/>
      <c r="G14" s="179"/>
      <c r="H14" s="179"/>
      <c r="I14" s="66">
        <v>40</v>
      </c>
      <c r="J14" s="60">
        <v>-5646</v>
      </c>
      <c r="K14" s="60">
        <v>-5646</v>
      </c>
      <c r="L14" s="60">
        <v>6575</v>
      </c>
      <c r="M14" s="60">
        <v>6575</v>
      </c>
    </row>
    <row r="15" spans="1:13" ht="12.75" customHeight="1">
      <c r="A15" s="179" t="s">
        <v>127</v>
      </c>
      <c r="B15" s="179"/>
      <c r="C15" s="179"/>
      <c r="D15" s="179"/>
      <c r="E15" s="179"/>
      <c r="F15" s="179"/>
      <c r="G15" s="179"/>
      <c r="H15" s="179"/>
      <c r="I15" s="59">
        <v>41</v>
      </c>
      <c r="J15" s="60"/>
      <c r="K15" s="60"/>
      <c r="L15" s="60"/>
      <c r="M15" s="60"/>
    </row>
    <row r="16" spans="1:13" ht="12.75" customHeight="1">
      <c r="A16" s="144" t="s">
        <v>128</v>
      </c>
      <c r="B16" s="144"/>
      <c r="C16" s="144"/>
      <c r="D16" s="144"/>
      <c r="E16" s="144"/>
      <c r="F16" s="144"/>
      <c r="G16" s="144"/>
      <c r="H16" s="144"/>
      <c r="I16" s="66">
        <v>42</v>
      </c>
      <c r="J16" s="90">
        <v>52919</v>
      </c>
      <c r="K16" s="90">
        <v>52919</v>
      </c>
      <c r="L16" s="90">
        <v>25033</v>
      </c>
      <c r="M16" s="90">
        <v>25033</v>
      </c>
    </row>
    <row r="17" spans="1:13" ht="12.75" customHeight="1">
      <c r="A17" s="144" t="s">
        <v>129</v>
      </c>
      <c r="B17" s="144"/>
      <c r="C17" s="144"/>
      <c r="D17" s="144"/>
      <c r="E17" s="144"/>
      <c r="F17" s="144"/>
      <c r="G17" s="144"/>
      <c r="H17" s="144"/>
      <c r="I17" s="59">
        <v>43</v>
      </c>
      <c r="J17" s="90">
        <v>37713</v>
      </c>
      <c r="K17" s="90">
        <v>37713</v>
      </c>
      <c r="L17" s="90">
        <v>32064</v>
      </c>
      <c r="M17" s="90">
        <v>32064</v>
      </c>
    </row>
    <row r="18" spans="1:13" ht="12.75" customHeight="1">
      <c r="A18" s="144" t="s">
        <v>130</v>
      </c>
      <c r="B18" s="144"/>
      <c r="C18" s="144"/>
      <c r="D18" s="144"/>
      <c r="E18" s="144"/>
      <c r="F18" s="144"/>
      <c r="G18" s="144"/>
      <c r="H18" s="144"/>
      <c r="I18" s="66">
        <v>44</v>
      </c>
      <c r="J18" s="60">
        <v>3872</v>
      </c>
      <c r="K18" s="60">
        <v>3872</v>
      </c>
      <c r="L18" s="60">
        <v>3426</v>
      </c>
      <c r="M18" s="60">
        <v>3426</v>
      </c>
    </row>
    <row r="19" spans="1:13" ht="12.75" customHeight="1">
      <c r="A19" s="144" t="s">
        <v>131</v>
      </c>
      <c r="B19" s="144"/>
      <c r="C19" s="144"/>
      <c r="D19" s="144"/>
      <c r="E19" s="144"/>
      <c r="F19" s="144"/>
      <c r="G19" s="144"/>
      <c r="H19" s="144"/>
      <c r="I19" s="59">
        <v>45</v>
      </c>
      <c r="J19" s="60"/>
      <c r="K19" s="60"/>
      <c r="L19" s="60">
        <v>24621</v>
      </c>
      <c r="M19" s="60">
        <v>24621</v>
      </c>
    </row>
    <row r="20" spans="1:13" ht="12.75" customHeight="1">
      <c r="A20" s="144" t="s">
        <v>132</v>
      </c>
      <c r="B20" s="144"/>
      <c r="C20" s="144"/>
      <c r="D20" s="144"/>
      <c r="E20" s="144"/>
      <c r="F20" s="144"/>
      <c r="G20" s="144"/>
      <c r="H20" s="144"/>
      <c r="I20" s="66">
        <v>46</v>
      </c>
      <c r="J20" s="60"/>
      <c r="K20" s="60"/>
      <c r="L20" s="60"/>
      <c r="M20" s="60"/>
    </row>
    <row r="21" spans="1:13" ht="12.75" customHeight="1">
      <c r="A21" s="144" t="s">
        <v>133</v>
      </c>
      <c r="B21" s="144"/>
      <c r="C21" s="144"/>
      <c r="D21" s="144"/>
      <c r="E21" s="144"/>
      <c r="F21" s="144"/>
      <c r="G21" s="144"/>
      <c r="H21" s="144"/>
      <c r="I21" s="59">
        <v>47</v>
      </c>
      <c r="J21" s="90"/>
      <c r="K21" s="90"/>
      <c r="L21" s="90"/>
      <c r="M21" s="90"/>
    </row>
    <row r="22" spans="1:13" ht="12.75" customHeight="1">
      <c r="A22" s="144" t="s">
        <v>134</v>
      </c>
      <c r="B22" s="144"/>
      <c r="C22" s="144"/>
      <c r="D22" s="144"/>
      <c r="E22" s="144"/>
      <c r="F22" s="144"/>
      <c r="G22" s="144"/>
      <c r="H22" s="144"/>
      <c r="I22" s="66">
        <v>48</v>
      </c>
      <c r="J22" s="60">
        <v>15724</v>
      </c>
      <c r="K22" s="60">
        <v>15724</v>
      </c>
      <c r="L22" s="60">
        <v>930</v>
      </c>
      <c r="M22" s="60">
        <v>930</v>
      </c>
    </row>
    <row r="23" spans="1:13" ht="12.75" customHeight="1">
      <c r="A23" s="142" t="s">
        <v>135</v>
      </c>
      <c r="B23" s="142"/>
      <c r="C23" s="142"/>
      <c r="D23" s="142"/>
      <c r="E23" s="142"/>
      <c r="F23" s="142"/>
      <c r="G23" s="142"/>
      <c r="H23" s="142"/>
      <c r="I23" s="59">
        <v>49</v>
      </c>
      <c r="J23" s="62">
        <f>SUM(J24:J28)</f>
        <v>487</v>
      </c>
      <c r="K23" s="62">
        <f>SUM(K24:K28)</f>
        <v>487</v>
      </c>
      <c r="L23" s="62">
        <f>SUM(L24:L28)</f>
        <v>175</v>
      </c>
      <c r="M23" s="63">
        <f>SUM(M24:M28)</f>
        <v>175</v>
      </c>
    </row>
    <row r="24" spans="1:13" ht="21" customHeight="1">
      <c r="A24" s="179" t="s">
        <v>136</v>
      </c>
      <c r="B24" s="179"/>
      <c r="C24" s="179"/>
      <c r="D24" s="179"/>
      <c r="E24" s="179"/>
      <c r="F24" s="179"/>
      <c r="G24" s="179"/>
      <c r="H24" s="179"/>
      <c r="I24" s="66">
        <v>50</v>
      </c>
      <c r="J24" s="90"/>
      <c r="K24" s="90"/>
      <c r="L24" s="90"/>
      <c r="M24" s="91"/>
    </row>
    <row r="25" spans="1:13" ht="25.5" customHeight="1">
      <c r="A25" s="179" t="s">
        <v>137</v>
      </c>
      <c r="B25" s="179"/>
      <c r="C25" s="179"/>
      <c r="D25" s="179"/>
      <c r="E25" s="179"/>
      <c r="F25" s="179"/>
      <c r="G25" s="179"/>
      <c r="H25" s="179"/>
      <c r="I25" s="59">
        <v>51</v>
      </c>
      <c r="J25" s="90">
        <v>487</v>
      </c>
      <c r="K25" s="90">
        <v>487</v>
      </c>
      <c r="L25" s="90">
        <v>175</v>
      </c>
      <c r="M25" s="90">
        <v>175</v>
      </c>
    </row>
    <row r="26" spans="1:13" ht="12.75" customHeight="1">
      <c r="A26" s="144" t="s">
        <v>138</v>
      </c>
      <c r="B26" s="144"/>
      <c r="C26" s="144"/>
      <c r="D26" s="144"/>
      <c r="E26" s="144"/>
      <c r="F26" s="144"/>
      <c r="G26" s="144"/>
      <c r="H26" s="144"/>
      <c r="I26" s="66">
        <v>52</v>
      </c>
      <c r="J26" s="60"/>
      <c r="K26" s="60"/>
      <c r="L26" s="60"/>
      <c r="M26" s="65"/>
    </row>
    <row r="27" spans="1:13" ht="12.75" customHeight="1">
      <c r="A27" s="144" t="s">
        <v>139</v>
      </c>
      <c r="B27" s="144"/>
      <c r="C27" s="144"/>
      <c r="D27" s="144"/>
      <c r="E27" s="144"/>
      <c r="F27" s="144"/>
      <c r="G27" s="144"/>
      <c r="H27" s="144"/>
      <c r="I27" s="59">
        <v>53</v>
      </c>
      <c r="J27" s="60"/>
      <c r="K27" s="60"/>
      <c r="L27" s="60"/>
      <c r="M27" s="65"/>
    </row>
    <row r="28" spans="1:13" ht="12.75" customHeight="1">
      <c r="A28" s="144" t="s">
        <v>140</v>
      </c>
      <c r="B28" s="144"/>
      <c r="C28" s="144"/>
      <c r="D28" s="144"/>
      <c r="E28" s="144"/>
      <c r="F28" s="144"/>
      <c r="G28" s="144"/>
      <c r="H28" s="144"/>
      <c r="I28" s="66">
        <v>54</v>
      </c>
      <c r="J28" s="60"/>
      <c r="K28" s="60"/>
      <c r="L28" s="60"/>
      <c r="M28" s="65"/>
    </row>
    <row r="29" spans="1:13" ht="12.75" customHeight="1">
      <c r="A29" s="142" t="s">
        <v>141</v>
      </c>
      <c r="B29" s="142"/>
      <c r="C29" s="142"/>
      <c r="D29" s="142"/>
      <c r="E29" s="142"/>
      <c r="F29" s="142"/>
      <c r="G29" s="142"/>
      <c r="H29" s="142"/>
      <c r="I29" s="59">
        <v>55</v>
      </c>
      <c r="J29" s="86">
        <f>SUM(J30:J33)</f>
        <v>3589</v>
      </c>
      <c r="K29" s="86">
        <f>SUM(K30:K33)</f>
        <v>3589</v>
      </c>
      <c r="L29" s="86">
        <f>SUM(L30:L33)</f>
        <v>4432</v>
      </c>
      <c r="M29" s="89">
        <f>SUM(M30:M33)</f>
        <v>4432</v>
      </c>
    </row>
    <row r="30" spans="1:13" ht="12" customHeight="1">
      <c r="A30" s="144" t="s">
        <v>142</v>
      </c>
      <c r="B30" s="144"/>
      <c r="C30" s="144"/>
      <c r="D30" s="144"/>
      <c r="E30" s="144"/>
      <c r="F30" s="144"/>
      <c r="G30" s="144"/>
      <c r="H30" s="144"/>
      <c r="I30" s="66">
        <v>56</v>
      </c>
      <c r="J30" s="60"/>
      <c r="K30" s="60"/>
      <c r="L30" s="60"/>
      <c r="M30" s="65"/>
    </row>
    <row r="31" spans="1:13" ht="21" customHeight="1">
      <c r="A31" s="179" t="s">
        <v>143</v>
      </c>
      <c r="B31" s="179"/>
      <c r="C31" s="179"/>
      <c r="D31" s="179"/>
      <c r="E31" s="179"/>
      <c r="F31" s="179"/>
      <c r="G31" s="179"/>
      <c r="H31" s="179"/>
      <c r="I31" s="59">
        <v>57</v>
      </c>
      <c r="J31" s="60">
        <v>3589</v>
      </c>
      <c r="K31" s="60">
        <v>3589</v>
      </c>
      <c r="L31" s="60">
        <v>4401</v>
      </c>
      <c r="M31" s="60">
        <v>4401</v>
      </c>
    </row>
    <row r="32" spans="1:13" ht="12.75" customHeight="1">
      <c r="A32" s="144" t="s">
        <v>144</v>
      </c>
      <c r="B32" s="144"/>
      <c r="C32" s="144"/>
      <c r="D32" s="144"/>
      <c r="E32" s="144"/>
      <c r="F32" s="144"/>
      <c r="G32" s="144"/>
      <c r="H32" s="144"/>
      <c r="I32" s="66">
        <v>58</v>
      </c>
      <c r="J32" s="90"/>
      <c r="K32" s="90"/>
      <c r="L32" s="90"/>
      <c r="M32" s="90"/>
    </row>
    <row r="33" spans="1:13" ht="12.75" customHeight="1">
      <c r="A33" s="144" t="s">
        <v>145</v>
      </c>
      <c r="B33" s="144"/>
      <c r="C33" s="144"/>
      <c r="D33" s="144"/>
      <c r="E33" s="144"/>
      <c r="F33" s="144"/>
      <c r="G33" s="144"/>
      <c r="H33" s="144"/>
      <c r="I33" s="59">
        <v>59</v>
      </c>
      <c r="J33" s="60"/>
      <c r="K33" s="60"/>
      <c r="L33" s="60">
        <v>31</v>
      </c>
      <c r="M33" s="60">
        <v>31</v>
      </c>
    </row>
    <row r="34" spans="1:13" ht="12.75" customHeight="1">
      <c r="A34" s="142" t="s">
        <v>146</v>
      </c>
      <c r="B34" s="142"/>
      <c r="C34" s="142"/>
      <c r="D34" s="142"/>
      <c r="E34" s="142"/>
      <c r="F34" s="142"/>
      <c r="G34" s="142"/>
      <c r="H34" s="142"/>
      <c r="I34" s="66">
        <v>60</v>
      </c>
      <c r="J34" s="62"/>
      <c r="K34" s="62"/>
      <c r="L34" s="62"/>
      <c r="M34" s="63"/>
    </row>
    <row r="35" spans="1:13" ht="12.75" customHeight="1">
      <c r="A35" s="142" t="s">
        <v>147</v>
      </c>
      <c r="B35" s="142"/>
      <c r="C35" s="142"/>
      <c r="D35" s="142"/>
      <c r="E35" s="142"/>
      <c r="F35" s="142"/>
      <c r="G35" s="142"/>
      <c r="H35" s="142"/>
      <c r="I35" s="59">
        <v>61</v>
      </c>
      <c r="J35" s="86"/>
      <c r="K35" s="86"/>
      <c r="L35" s="86"/>
      <c r="M35" s="89"/>
    </row>
    <row r="36" spans="1:13" ht="12.75" customHeight="1">
      <c r="A36" s="142" t="s">
        <v>148</v>
      </c>
      <c r="B36" s="142"/>
      <c r="C36" s="142"/>
      <c r="D36" s="142"/>
      <c r="E36" s="142"/>
      <c r="F36" s="142"/>
      <c r="G36" s="142"/>
      <c r="H36" s="142"/>
      <c r="I36" s="66">
        <v>62</v>
      </c>
      <c r="J36" s="86">
        <f>J9+J23+J34</f>
        <v>101011</v>
      </c>
      <c r="K36" s="86">
        <f>K9+K23+K34</f>
        <v>101011</v>
      </c>
      <c r="L36" s="86">
        <f>L9+L23+L34</f>
        <v>79923</v>
      </c>
      <c r="M36" s="89">
        <f>M9+M23+M34</f>
        <v>79923</v>
      </c>
    </row>
    <row r="37" spans="1:13" ht="12.75" customHeight="1">
      <c r="A37" s="142" t="s">
        <v>149</v>
      </c>
      <c r="B37" s="142"/>
      <c r="C37" s="142"/>
      <c r="D37" s="142"/>
      <c r="E37" s="142"/>
      <c r="F37" s="142"/>
      <c r="G37" s="142"/>
      <c r="H37" s="142"/>
      <c r="I37" s="59">
        <v>63</v>
      </c>
      <c r="J37" s="86">
        <f>SUM(J13+J29+J35)</f>
        <v>108171</v>
      </c>
      <c r="K37" s="86">
        <f>SUM(K13+K29+K35)</f>
        <v>108171</v>
      </c>
      <c r="L37" s="86">
        <f>SUM(L13+L29+L35)</f>
        <v>97081</v>
      </c>
      <c r="M37" s="89">
        <f>SUM(M13+M29+M35)</f>
        <v>97081</v>
      </c>
    </row>
    <row r="38" spans="1:13" ht="12.75" customHeight="1">
      <c r="A38" s="142" t="s">
        <v>150</v>
      </c>
      <c r="B38" s="142"/>
      <c r="C38" s="142"/>
      <c r="D38" s="142"/>
      <c r="E38" s="142"/>
      <c r="F38" s="142"/>
      <c r="G38" s="142"/>
      <c r="H38" s="142"/>
      <c r="I38" s="66">
        <v>64</v>
      </c>
      <c r="J38" s="86"/>
      <c r="K38" s="86"/>
      <c r="L38" s="86"/>
      <c r="M38" s="89"/>
    </row>
    <row r="39" spans="1:13" ht="12.75" customHeight="1">
      <c r="A39" s="142" t="s">
        <v>151</v>
      </c>
      <c r="B39" s="142"/>
      <c r="C39" s="142"/>
      <c r="D39" s="142"/>
      <c r="E39" s="142"/>
      <c r="F39" s="142"/>
      <c r="G39" s="142"/>
      <c r="H39" s="142"/>
      <c r="I39" s="59">
        <v>65</v>
      </c>
      <c r="J39" s="86">
        <f>-(J9+J23+J34-J13-J29-J35)</f>
        <v>7160</v>
      </c>
      <c r="K39" s="86">
        <f>-(K9+K23+K34-K13-K29-K35)</f>
        <v>7160</v>
      </c>
      <c r="L39" s="86">
        <f>-(L9+L23+L34-L13-L29-L35)</f>
        <v>17158</v>
      </c>
      <c r="M39" s="86">
        <f>-(M9+M23+M34-M13-M29-M35)</f>
        <v>17158</v>
      </c>
    </row>
    <row r="40" spans="1:13" ht="12.75" customHeight="1">
      <c r="A40" s="142" t="s">
        <v>152</v>
      </c>
      <c r="B40" s="142"/>
      <c r="C40" s="142"/>
      <c r="D40" s="142"/>
      <c r="E40" s="142"/>
      <c r="F40" s="142"/>
      <c r="G40" s="142"/>
      <c r="H40" s="142"/>
      <c r="I40" s="66">
        <v>66</v>
      </c>
      <c r="J40" s="90">
        <v>5</v>
      </c>
      <c r="K40" s="90">
        <v>5</v>
      </c>
      <c r="L40" s="90">
        <v>7</v>
      </c>
      <c r="M40" s="90">
        <v>7</v>
      </c>
    </row>
    <row r="41" spans="1:13" ht="12.75" customHeight="1">
      <c r="A41" s="142" t="s">
        <v>153</v>
      </c>
      <c r="B41" s="142"/>
      <c r="C41" s="142"/>
      <c r="D41" s="142"/>
      <c r="E41" s="142"/>
      <c r="F41" s="142"/>
      <c r="G41" s="142"/>
      <c r="H41" s="142"/>
      <c r="I41" s="59">
        <v>67</v>
      </c>
      <c r="J41" s="90"/>
      <c r="K41" s="90"/>
      <c r="L41" s="90"/>
      <c r="M41" s="91"/>
    </row>
    <row r="42" spans="1:13" ht="12.75">
      <c r="A42" s="143" t="s">
        <v>154</v>
      </c>
      <c r="B42" s="143"/>
      <c r="C42" s="143"/>
      <c r="D42" s="143"/>
      <c r="E42" s="143"/>
      <c r="F42" s="143"/>
      <c r="G42" s="143"/>
      <c r="H42" s="143"/>
      <c r="I42" s="69">
        <v>68</v>
      </c>
      <c r="J42" s="92">
        <f>SUM(J39+J40)</f>
        <v>7165</v>
      </c>
      <c r="K42" s="92">
        <f>SUM(K39+K40)</f>
        <v>7165</v>
      </c>
      <c r="L42" s="92">
        <f>SUM(L39+L40)</f>
        <v>17165</v>
      </c>
      <c r="M42" s="92">
        <f>SUM(M39+M40)</f>
        <v>17165</v>
      </c>
    </row>
    <row r="43" spans="1:13" ht="12.75">
      <c r="A43" s="140" t="s">
        <v>155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</row>
    <row r="44" spans="1:13" ht="12.75">
      <c r="A44" s="145" t="s">
        <v>156</v>
      </c>
      <c r="B44" s="145"/>
      <c r="C44" s="145"/>
      <c r="D44" s="145"/>
      <c r="E44" s="145"/>
      <c r="F44" s="145"/>
      <c r="G44" s="145"/>
      <c r="H44" s="145"/>
      <c r="I44" s="70">
        <v>69</v>
      </c>
      <c r="J44" s="93"/>
      <c r="K44" s="93"/>
      <c r="L44" s="93"/>
      <c r="M44" s="94"/>
    </row>
    <row r="45" spans="1:13" ht="12.75">
      <c r="A45" s="142" t="s">
        <v>157</v>
      </c>
      <c r="B45" s="142"/>
      <c r="C45" s="142"/>
      <c r="D45" s="142"/>
      <c r="E45" s="142"/>
      <c r="F45" s="142"/>
      <c r="G45" s="142"/>
      <c r="H45" s="142"/>
      <c r="I45" s="66">
        <v>70</v>
      </c>
      <c r="J45" s="90"/>
      <c r="K45" s="90"/>
      <c r="L45" s="90"/>
      <c r="M45" s="91"/>
    </row>
    <row r="46" spans="1:13" ht="12.75">
      <c r="A46" s="142" t="s">
        <v>158</v>
      </c>
      <c r="B46" s="142"/>
      <c r="C46" s="142"/>
      <c r="D46" s="142"/>
      <c r="E46" s="142"/>
      <c r="F46" s="142"/>
      <c r="G46" s="142"/>
      <c r="H46" s="142"/>
      <c r="I46" s="66">
        <v>71</v>
      </c>
      <c r="J46" s="90">
        <v>7165</v>
      </c>
      <c r="K46" s="90">
        <v>7165</v>
      </c>
      <c r="L46" s="90">
        <v>17165</v>
      </c>
      <c r="M46" s="90">
        <v>17165</v>
      </c>
    </row>
    <row r="47" spans="1:13" ht="12.75">
      <c r="A47" s="143" t="s">
        <v>159</v>
      </c>
      <c r="B47" s="143"/>
      <c r="C47" s="143"/>
      <c r="D47" s="143"/>
      <c r="E47" s="143"/>
      <c r="F47" s="143"/>
      <c r="G47" s="143"/>
      <c r="H47" s="143"/>
      <c r="I47" s="69">
        <v>72</v>
      </c>
      <c r="J47" s="95"/>
      <c r="K47" s="95"/>
      <c r="L47" s="95"/>
      <c r="M47" s="96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9:12" s="50" customFormat="1" ht="12.75">
      <c r="I49" s="97"/>
      <c r="J49" s="97"/>
      <c r="K49" s="98"/>
      <c r="L49" s="98"/>
    </row>
    <row r="50" spans="9:12" s="50" customFormat="1" ht="12.75">
      <c r="I50" s="97"/>
      <c r="J50" s="97"/>
      <c r="K50" s="98"/>
      <c r="L50" s="98"/>
    </row>
    <row r="51" spans="9:12" s="50" customFormat="1" ht="12.75">
      <c r="I51" s="97"/>
      <c r="J51" s="97"/>
      <c r="K51" s="98"/>
      <c r="L51" s="98"/>
    </row>
    <row r="52" spans="9:12" s="50" customFormat="1" ht="12.75">
      <c r="I52" s="97"/>
      <c r="J52" s="97"/>
      <c r="K52" s="98"/>
      <c r="L52" s="98"/>
    </row>
    <row r="53" spans="9:12" s="50" customFormat="1" ht="12.75">
      <c r="I53" s="97"/>
      <c r="J53" s="97"/>
      <c r="K53" s="98"/>
      <c r="L53" s="98"/>
    </row>
    <row r="54" spans="9:12" s="50" customFormat="1" ht="12.75">
      <c r="I54" s="97"/>
      <c r="J54" s="97"/>
      <c r="K54" s="98"/>
      <c r="L54" s="98"/>
    </row>
    <row r="55" spans="9:12" s="50" customFormat="1" ht="12.75">
      <c r="I55" s="97"/>
      <c r="J55" s="97"/>
      <c r="K55" s="98"/>
      <c r="L55" s="98"/>
    </row>
    <row r="56" spans="9:12" s="50" customFormat="1" ht="12.75">
      <c r="I56" s="97"/>
      <c r="J56" s="97"/>
      <c r="K56" s="98"/>
      <c r="L56" s="98"/>
    </row>
    <row r="57" spans="9:12" s="50" customFormat="1" ht="12.75">
      <c r="I57" s="97"/>
      <c r="J57" s="97"/>
      <c r="K57" s="98"/>
      <c r="L57" s="98"/>
    </row>
    <row r="58" spans="9:12" s="50" customFormat="1" ht="12.75">
      <c r="I58" s="97"/>
      <c r="J58" s="97"/>
      <c r="K58" s="98"/>
      <c r="L58" s="98"/>
    </row>
    <row r="59" spans="9:12" s="50" customFormat="1" ht="12.75">
      <c r="I59" s="97"/>
      <c r="J59" s="97"/>
      <c r="K59" s="98"/>
      <c r="L59" s="98"/>
    </row>
    <row r="60" spans="9:12" s="50" customFormat="1" ht="12.75">
      <c r="I60" s="97"/>
      <c r="J60" s="97"/>
      <c r="K60" s="98"/>
      <c r="L60" s="98"/>
    </row>
    <row r="61" spans="9:12" s="50" customFormat="1" ht="12.75">
      <c r="I61" s="97"/>
      <c r="J61" s="97"/>
      <c r="K61" s="98"/>
      <c r="L61" s="98"/>
    </row>
    <row r="62" spans="9:12" s="50" customFormat="1" ht="12.75">
      <c r="I62" s="97"/>
      <c r="J62" s="97"/>
      <c r="K62" s="98"/>
      <c r="L62" s="98"/>
    </row>
    <row r="63" spans="9:12" s="50" customFormat="1" ht="12.75">
      <c r="I63" s="97"/>
      <c r="J63" s="97"/>
      <c r="K63" s="98"/>
      <c r="L63" s="98"/>
    </row>
    <row r="64" spans="9:12" s="50" customFormat="1" ht="12.75">
      <c r="I64" s="97"/>
      <c r="J64" s="97"/>
      <c r="K64" s="98"/>
      <c r="L64" s="98"/>
    </row>
    <row r="65" spans="9:12" s="50" customFormat="1" ht="12.75">
      <c r="I65" s="97"/>
      <c r="J65" s="97"/>
      <c r="K65" s="98"/>
      <c r="L65" s="98"/>
    </row>
    <row r="66" spans="9:12" s="50" customFormat="1" ht="12.75">
      <c r="I66" s="97"/>
      <c r="J66" s="97"/>
      <c r="K66" s="98"/>
      <c r="L66" s="98"/>
    </row>
    <row r="67" spans="9:12" s="50" customFormat="1" ht="12.75">
      <c r="I67" s="97"/>
      <c r="J67" s="97"/>
      <c r="K67" s="98"/>
      <c r="L67" s="98"/>
    </row>
    <row r="68" spans="9:12" s="50" customFormat="1" ht="12.75">
      <c r="I68" s="97"/>
      <c r="J68" s="97"/>
      <c r="K68" s="98"/>
      <c r="L68" s="98"/>
    </row>
    <row r="69" spans="9:12" s="50" customFormat="1" ht="12.75">
      <c r="I69" s="97"/>
      <c r="J69" s="97"/>
      <c r="K69" s="98"/>
      <c r="L69" s="98"/>
    </row>
    <row r="70" spans="9:12" s="50" customFormat="1" ht="12.75">
      <c r="I70" s="97"/>
      <c r="J70" s="97"/>
      <c r="K70" s="98"/>
      <c r="L70" s="98"/>
    </row>
    <row r="71" spans="9:12" s="50" customFormat="1" ht="12.75">
      <c r="I71" s="97"/>
      <c r="J71" s="97"/>
      <c r="K71" s="98"/>
      <c r="L71" s="98"/>
    </row>
    <row r="72" spans="9:12" s="50" customFormat="1" ht="12.75">
      <c r="I72" s="97"/>
      <c r="J72" s="97"/>
      <c r="K72" s="98"/>
      <c r="L72" s="98"/>
    </row>
    <row r="73" spans="9:12" s="50" customFormat="1" ht="12.75">
      <c r="I73" s="97"/>
      <c r="J73" s="97"/>
      <c r="K73" s="98"/>
      <c r="L73" s="98"/>
    </row>
    <row r="74" spans="9:12" s="50" customFormat="1" ht="12.75">
      <c r="I74" s="97"/>
      <c r="J74" s="97"/>
      <c r="K74" s="98"/>
      <c r="L74" s="98"/>
    </row>
    <row r="75" spans="9:12" s="50" customFormat="1" ht="12.75">
      <c r="I75" s="97"/>
      <c r="J75" s="97"/>
      <c r="K75" s="98"/>
      <c r="L75" s="98"/>
    </row>
    <row r="76" spans="9:12" s="50" customFormat="1" ht="12.75">
      <c r="I76" s="97"/>
      <c r="J76" s="97"/>
      <c r="K76" s="98"/>
      <c r="L76" s="98"/>
    </row>
    <row r="77" spans="9:12" s="50" customFormat="1" ht="12.75">
      <c r="I77" s="97"/>
      <c r="J77" s="97"/>
      <c r="K77" s="98"/>
      <c r="L77" s="98"/>
    </row>
    <row r="78" spans="9:12" s="50" customFormat="1" ht="12.75">
      <c r="I78" s="97"/>
      <c r="J78" s="97"/>
      <c r="K78" s="98"/>
      <c r="L78" s="98"/>
    </row>
    <row r="79" spans="9:12" s="50" customFormat="1" ht="12.75">
      <c r="I79" s="97"/>
      <c r="J79" s="97"/>
      <c r="K79" s="98"/>
      <c r="L79" s="98"/>
    </row>
    <row r="80" spans="9:12" s="50" customFormat="1" ht="12.75">
      <c r="I80" s="97"/>
      <c r="J80" s="97"/>
      <c r="K80" s="98"/>
      <c r="L80" s="98"/>
    </row>
    <row r="81" spans="9:12" s="50" customFormat="1" ht="12.75">
      <c r="I81" s="97"/>
      <c r="J81" s="97"/>
      <c r="K81" s="98"/>
      <c r="L81" s="98"/>
    </row>
    <row r="82" spans="9:12" s="50" customFormat="1" ht="12.75">
      <c r="I82" s="97"/>
      <c r="J82" s="97"/>
      <c r="K82" s="98"/>
      <c r="L82" s="98"/>
    </row>
    <row r="83" spans="9:12" s="50" customFormat="1" ht="12.75">
      <c r="I83" s="97"/>
      <c r="J83" s="97"/>
      <c r="K83" s="98"/>
      <c r="L83" s="98"/>
    </row>
    <row r="84" spans="9:12" s="50" customFormat="1" ht="12.75">
      <c r="I84" s="97"/>
      <c r="J84" s="97"/>
      <c r="K84" s="98"/>
      <c r="L84" s="98"/>
    </row>
    <row r="85" spans="9:12" s="50" customFormat="1" ht="12.75">
      <c r="I85" s="97"/>
      <c r="J85" s="97"/>
      <c r="K85" s="98"/>
      <c r="L85" s="98"/>
    </row>
    <row r="86" spans="9:12" s="50" customFormat="1" ht="12.75">
      <c r="I86" s="97"/>
      <c r="J86" s="97"/>
      <c r="K86" s="98"/>
      <c r="L86" s="98"/>
    </row>
    <row r="87" spans="9:12" s="50" customFormat="1" ht="12.75">
      <c r="I87" s="97"/>
      <c r="J87" s="97"/>
      <c r="K87" s="98"/>
      <c r="L87" s="98"/>
    </row>
    <row r="88" spans="9:12" s="50" customFormat="1" ht="12.75">
      <c r="I88" s="97"/>
      <c r="J88" s="97"/>
      <c r="K88" s="98"/>
      <c r="L88" s="98"/>
    </row>
    <row r="89" spans="9:12" s="50" customFormat="1" ht="12.75">
      <c r="I89" s="97"/>
      <c r="J89" s="97"/>
      <c r="K89" s="98"/>
      <c r="L89" s="98"/>
    </row>
    <row r="90" spans="9:12" s="50" customFormat="1" ht="12.75">
      <c r="I90" s="97"/>
      <c r="J90" s="97"/>
      <c r="K90" s="98"/>
      <c r="L90" s="98"/>
    </row>
    <row r="91" spans="9:12" s="50" customFormat="1" ht="12.75">
      <c r="I91" s="97"/>
      <c r="J91" s="97"/>
      <c r="K91" s="98"/>
      <c r="L91" s="98"/>
    </row>
    <row r="92" spans="9:12" s="50" customFormat="1" ht="12.75">
      <c r="I92" s="97"/>
      <c r="J92" s="97"/>
      <c r="K92" s="98"/>
      <c r="L92" s="98"/>
    </row>
    <row r="93" spans="9:12" s="50" customFormat="1" ht="12.75">
      <c r="I93" s="97"/>
      <c r="J93" s="97"/>
      <c r="K93" s="98"/>
      <c r="L93" s="98"/>
    </row>
    <row r="94" spans="9:12" s="50" customFormat="1" ht="12.75">
      <c r="I94" s="97"/>
      <c r="J94" s="97"/>
      <c r="K94" s="98"/>
      <c r="L94" s="98"/>
    </row>
    <row r="95" spans="9:12" s="50" customFormat="1" ht="12.75">
      <c r="I95" s="97"/>
      <c r="J95" s="97"/>
      <c r="K95" s="98"/>
      <c r="L95" s="98"/>
    </row>
    <row r="96" spans="9:12" s="50" customFormat="1" ht="12.75">
      <c r="I96" s="97"/>
      <c r="J96" s="97"/>
      <c r="K96" s="98"/>
      <c r="L96" s="98"/>
    </row>
    <row r="97" spans="9:12" s="50" customFormat="1" ht="12.75">
      <c r="I97" s="97"/>
      <c r="J97" s="97"/>
      <c r="K97" s="98"/>
      <c r="L97" s="98"/>
    </row>
    <row r="98" spans="9:12" s="50" customFormat="1" ht="12.75">
      <c r="I98" s="97"/>
      <c r="J98" s="97"/>
      <c r="K98" s="98"/>
      <c r="L98" s="98"/>
    </row>
    <row r="99" spans="9:12" s="50" customFormat="1" ht="12.75">
      <c r="I99" s="97"/>
      <c r="J99" s="97"/>
      <c r="K99" s="98"/>
      <c r="L99" s="98"/>
    </row>
    <row r="100" spans="9:12" s="50" customFormat="1" ht="12.75">
      <c r="I100" s="97"/>
      <c r="J100" s="97"/>
      <c r="K100" s="98"/>
      <c r="L100" s="98"/>
    </row>
    <row r="101" spans="9:12" s="50" customFormat="1" ht="12.75">
      <c r="I101" s="97"/>
      <c r="J101" s="97"/>
      <c r="K101" s="98"/>
      <c r="L101" s="98"/>
    </row>
    <row r="102" spans="9:12" s="50" customFormat="1" ht="12.75">
      <c r="I102" s="97"/>
      <c r="J102" s="97"/>
      <c r="K102" s="98"/>
      <c r="L102" s="98"/>
    </row>
    <row r="103" spans="9:12" s="50" customFormat="1" ht="12.75">
      <c r="I103" s="97"/>
      <c r="J103" s="97"/>
      <c r="K103" s="98"/>
      <c r="L103" s="98"/>
    </row>
    <row r="104" spans="9:12" s="50" customFormat="1" ht="12.75">
      <c r="I104" s="97"/>
      <c r="J104" s="97"/>
      <c r="K104" s="98"/>
      <c r="L104" s="98"/>
    </row>
    <row r="105" spans="9:12" s="50" customFormat="1" ht="12.75">
      <c r="I105" s="97"/>
      <c r="J105" s="97"/>
      <c r="K105" s="98"/>
      <c r="L105" s="98"/>
    </row>
    <row r="106" spans="9:12" s="50" customFormat="1" ht="12.75">
      <c r="I106" s="97"/>
      <c r="J106" s="97"/>
      <c r="K106" s="98"/>
      <c r="L106" s="98"/>
    </row>
    <row r="107" spans="9:12" s="50" customFormat="1" ht="12.75">
      <c r="I107" s="97"/>
      <c r="J107" s="97"/>
      <c r="K107" s="98"/>
      <c r="L107" s="98"/>
    </row>
    <row r="108" spans="9:12" s="50" customFormat="1" ht="12.75">
      <c r="I108" s="97"/>
      <c r="J108" s="97"/>
      <c r="K108" s="98"/>
      <c r="L108" s="98"/>
    </row>
    <row r="109" spans="9:12" s="50" customFormat="1" ht="12.75">
      <c r="I109" s="97"/>
      <c r="J109" s="97"/>
      <c r="K109" s="98"/>
      <c r="L109" s="98"/>
    </row>
    <row r="110" spans="9:12" s="50" customFormat="1" ht="12.75">
      <c r="I110" s="97"/>
      <c r="J110" s="97"/>
      <c r="K110" s="98"/>
      <c r="L110" s="98"/>
    </row>
    <row r="111" spans="9:12" s="50" customFormat="1" ht="12.75">
      <c r="I111" s="97"/>
      <c r="J111" s="97"/>
      <c r="K111" s="98"/>
      <c r="L111" s="98"/>
    </row>
    <row r="112" spans="9:12" s="50" customFormat="1" ht="12.75">
      <c r="I112" s="97"/>
      <c r="J112" s="97"/>
      <c r="K112" s="98"/>
      <c r="L112" s="98"/>
    </row>
    <row r="113" spans="9:12" s="50" customFormat="1" ht="12.75">
      <c r="I113" s="97"/>
      <c r="J113" s="97"/>
      <c r="K113" s="98"/>
      <c r="L113" s="98"/>
    </row>
    <row r="114" spans="9:12" s="50" customFormat="1" ht="12.75">
      <c r="I114" s="97"/>
      <c r="J114" s="97"/>
      <c r="K114" s="98"/>
      <c r="L114" s="98"/>
    </row>
    <row r="115" spans="9:12" s="50" customFormat="1" ht="12.75">
      <c r="I115" s="97"/>
      <c r="J115" s="97"/>
      <c r="K115" s="98"/>
      <c r="L115" s="98"/>
    </row>
    <row r="116" spans="9:12" s="50" customFormat="1" ht="12.75">
      <c r="I116" s="97"/>
      <c r="J116" s="97"/>
      <c r="K116" s="98"/>
      <c r="L116" s="98"/>
    </row>
    <row r="117" spans="9:12" s="50" customFormat="1" ht="12.75">
      <c r="I117" s="97"/>
      <c r="J117" s="97"/>
      <c r="K117" s="98"/>
      <c r="L117" s="98"/>
    </row>
    <row r="118" spans="9:12" s="50" customFormat="1" ht="12.75">
      <c r="I118" s="97"/>
      <c r="J118" s="97"/>
      <c r="K118" s="98"/>
      <c r="L118" s="98"/>
    </row>
    <row r="119" spans="9:12" s="50" customFormat="1" ht="12.75">
      <c r="I119" s="97"/>
      <c r="J119" s="97"/>
      <c r="K119" s="98"/>
      <c r="L119" s="98"/>
    </row>
    <row r="120" spans="9:12" s="50" customFormat="1" ht="12.75">
      <c r="I120" s="97"/>
      <c r="J120" s="97"/>
      <c r="K120" s="98"/>
      <c r="L120" s="98"/>
    </row>
    <row r="121" spans="9:12" s="50" customFormat="1" ht="12.75">
      <c r="I121" s="97"/>
      <c r="J121" s="97"/>
      <c r="K121" s="98"/>
      <c r="L121" s="98"/>
    </row>
    <row r="122" spans="9:12" s="50" customFormat="1" ht="12.75">
      <c r="I122" s="97"/>
      <c r="J122" s="97"/>
      <c r="K122" s="98"/>
      <c r="L122" s="98"/>
    </row>
    <row r="123" spans="9:12" s="50" customFormat="1" ht="12.75">
      <c r="I123" s="97"/>
      <c r="J123" s="97"/>
      <c r="K123" s="98"/>
      <c r="L123" s="98"/>
    </row>
    <row r="124" spans="9:12" s="50" customFormat="1" ht="12.75">
      <c r="I124" s="97"/>
      <c r="J124" s="97"/>
      <c r="K124" s="98"/>
      <c r="L124" s="98"/>
    </row>
    <row r="125" spans="9:12" s="50" customFormat="1" ht="12.75">
      <c r="I125" s="97"/>
      <c r="J125" s="97"/>
      <c r="K125" s="98"/>
      <c r="L125" s="98"/>
    </row>
    <row r="126" spans="9:12" s="50" customFormat="1" ht="12.75">
      <c r="I126" s="97"/>
      <c r="J126" s="97"/>
      <c r="K126" s="98"/>
      <c r="L126" s="98"/>
    </row>
    <row r="127" spans="9:12" s="50" customFormat="1" ht="12.75">
      <c r="I127" s="97"/>
      <c r="J127" s="97"/>
      <c r="K127" s="98"/>
      <c r="L127" s="98"/>
    </row>
    <row r="128" spans="9:12" s="50" customFormat="1" ht="12.75">
      <c r="I128" s="97"/>
      <c r="J128" s="97"/>
      <c r="K128" s="98"/>
      <c r="L128" s="98"/>
    </row>
    <row r="129" spans="9:12" s="50" customFormat="1" ht="12.75">
      <c r="I129" s="97"/>
      <c r="J129" s="97"/>
      <c r="K129" s="98"/>
      <c r="L129" s="98"/>
    </row>
    <row r="130" spans="9:12" s="50" customFormat="1" ht="12.75">
      <c r="I130" s="97"/>
      <c r="J130" s="97"/>
      <c r="K130" s="98"/>
      <c r="L130" s="98"/>
    </row>
    <row r="131" spans="9:12" s="50" customFormat="1" ht="12.75">
      <c r="I131" s="97"/>
      <c r="J131" s="97"/>
      <c r="K131" s="98"/>
      <c r="L131" s="98"/>
    </row>
    <row r="132" spans="9:12" s="50" customFormat="1" ht="12.75">
      <c r="I132" s="97"/>
      <c r="J132" s="97"/>
      <c r="K132" s="98"/>
      <c r="L132" s="98"/>
    </row>
    <row r="133" spans="9:12" s="50" customFormat="1" ht="12.75">
      <c r="I133" s="97"/>
      <c r="J133" s="97"/>
      <c r="K133" s="98"/>
      <c r="L133" s="98"/>
    </row>
    <row r="134" spans="9:12" s="50" customFormat="1" ht="12.75">
      <c r="I134" s="97"/>
      <c r="J134" s="97"/>
      <c r="K134" s="98"/>
      <c r="L134" s="98"/>
    </row>
    <row r="135" spans="9:12" s="50" customFormat="1" ht="12.75">
      <c r="I135" s="97"/>
      <c r="J135" s="97"/>
      <c r="K135" s="98"/>
      <c r="L135" s="98"/>
    </row>
    <row r="136" spans="9:12" s="50" customFormat="1" ht="12.75">
      <c r="I136" s="97"/>
      <c r="J136" s="97"/>
      <c r="K136" s="98"/>
      <c r="L136" s="98"/>
    </row>
    <row r="137" spans="9:12" s="50" customFormat="1" ht="12.75">
      <c r="I137" s="97"/>
      <c r="J137" s="97"/>
      <c r="K137" s="98"/>
      <c r="L137" s="98"/>
    </row>
    <row r="138" spans="9:12" s="50" customFormat="1" ht="12.75">
      <c r="I138" s="97"/>
      <c r="J138" s="97"/>
      <c r="K138" s="98"/>
      <c r="L138" s="98"/>
    </row>
    <row r="139" spans="9:12" s="50" customFormat="1" ht="12.75">
      <c r="I139" s="97"/>
      <c r="J139" s="97"/>
      <c r="K139" s="98"/>
      <c r="L139" s="98"/>
    </row>
    <row r="140" spans="9:12" s="50" customFormat="1" ht="12.75">
      <c r="I140" s="97"/>
      <c r="J140" s="97"/>
      <c r="K140" s="98"/>
      <c r="L140" s="98"/>
    </row>
    <row r="141" spans="9:12" s="50" customFormat="1" ht="12.75">
      <c r="I141" s="97"/>
      <c r="J141" s="97"/>
      <c r="K141" s="98"/>
      <c r="L141" s="98"/>
    </row>
    <row r="142" spans="9:12" s="50" customFormat="1" ht="12.75">
      <c r="I142" s="97"/>
      <c r="J142" s="97"/>
      <c r="K142" s="98"/>
      <c r="L142" s="98"/>
    </row>
    <row r="143" spans="9:12" s="50" customFormat="1" ht="12.75">
      <c r="I143" s="97"/>
      <c r="J143" s="97"/>
      <c r="K143" s="98"/>
      <c r="L143" s="98"/>
    </row>
    <row r="144" spans="9:12" s="50" customFormat="1" ht="12.75">
      <c r="I144" s="97"/>
      <c r="J144" s="97"/>
      <c r="K144" s="98"/>
      <c r="L144" s="98"/>
    </row>
    <row r="145" spans="9:12" s="50" customFormat="1" ht="12.75">
      <c r="I145" s="97"/>
      <c r="J145" s="97"/>
      <c r="K145" s="98"/>
      <c r="L145" s="98"/>
    </row>
    <row r="146" spans="9:12" s="50" customFormat="1" ht="12.75">
      <c r="I146" s="97"/>
      <c r="J146" s="97"/>
      <c r="K146" s="98"/>
      <c r="L146" s="98"/>
    </row>
    <row r="147" spans="9:12" s="50" customFormat="1" ht="12.75">
      <c r="I147" s="97"/>
      <c r="J147" s="97"/>
      <c r="K147" s="98"/>
      <c r="L147" s="98"/>
    </row>
    <row r="148" spans="9:12" s="50" customFormat="1" ht="12.75">
      <c r="I148" s="97"/>
      <c r="J148" s="97"/>
      <c r="K148" s="98"/>
      <c r="L148" s="98"/>
    </row>
    <row r="149" spans="9:12" s="50" customFormat="1" ht="12.75">
      <c r="I149" s="97"/>
      <c r="J149" s="97"/>
      <c r="K149" s="98"/>
      <c r="L149" s="98"/>
    </row>
    <row r="150" spans="9:12" s="50" customFormat="1" ht="12.75">
      <c r="I150" s="97"/>
      <c r="J150" s="97"/>
      <c r="K150" s="98"/>
      <c r="L150" s="98"/>
    </row>
    <row r="151" spans="9:12" s="50" customFormat="1" ht="12.75">
      <c r="I151" s="97"/>
      <c r="J151" s="97"/>
      <c r="K151" s="98"/>
      <c r="L151" s="98"/>
    </row>
    <row r="152" spans="9:12" s="50" customFormat="1" ht="12.75">
      <c r="I152" s="97"/>
      <c r="J152" s="97"/>
      <c r="K152" s="98"/>
      <c r="L152" s="98"/>
    </row>
    <row r="153" spans="9:12" s="50" customFormat="1" ht="12.75">
      <c r="I153" s="97"/>
      <c r="J153" s="97"/>
      <c r="K153" s="98"/>
      <c r="L153" s="98"/>
    </row>
    <row r="154" spans="9:12" s="50" customFormat="1" ht="12.75">
      <c r="I154" s="97"/>
      <c r="J154" s="97"/>
      <c r="K154" s="98"/>
      <c r="L154" s="98"/>
    </row>
    <row r="155" spans="9:12" s="50" customFormat="1" ht="12.75">
      <c r="I155" s="97"/>
      <c r="J155" s="97"/>
      <c r="K155" s="98"/>
      <c r="L155" s="98"/>
    </row>
    <row r="156" spans="9:12" s="50" customFormat="1" ht="12.75">
      <c r="I156" s="97"/>
      <c r="J156" s="97"/>
      <c r="K156" s="98"/>
      <c r="L156" s="98"/>
    </row>
    <row r="157" spans="9:12" s="50" customFormat="1" ht="12.75">
      <c r="I157" s="97"/>
      <c r="J157" s="97"/>
      <c r="K157" s="98"/>
      <c r="L157" s="98"/>
    </row>
    <row r="158" spans="9:12" s="50" customFormat="1" ht="12.75">
      <c r="I158" s="97"/>
      <c r="J158" s="97"/>
      <c r="K158" s="98"/>
      <c r="L158" s="98"/>
    </row>
    <row r="159" spans="9:12" s="50" customFormat="1" ht="12.75">
      <c r="I159" s="97"/>
      <c r="J159" s="97"/>
      <c r="K159" s="98"/>
      <c r="L159" s="98"/>
    </row>
    <row r="160" spans="9:12" s="50" customFormat="1" ht="12.75">
      <c r="I160" s="97"/>
      <c r="J160" s="97"/>
      <c r="K160" s="98"/>
      <c r="L160" s="98"/>
    </row>
    <row r="161" spans="9:12" s="50" customFormat="1" ht="12.75">
      <c r="I161" s="97"/>
      <c r="J161" s="97"/>
      <c r="K161" s="98"/>
      <c r="L161" s="98"/>
    </row>
    <row r="162" spans="9:12" s="50" customFormat="1" ht="12.75">
      <c r="I162" s="97"/>
      <c r="J162" s="97"/>
      <c r="K162" s="98"/>
      <c r="L162" s="98"/>
    </row>
    <row r="163" spans="9:12" s="50" customFormat="1" ht="12.75">
      <c r="I163" s="97"/>
      <c r="J163" s="97"/>
      <c r="K163" s="98"/>
      <c r="L163" s="98"/>
    </row>
    <row r="164" spans="9:12" s="50" customFormat="1" ht="12.75">
      <c r="I164" s="97"/>
      <c r="J164" s="97"/>
      <c r="K164" s="98"/>
      <c r="L164" s="98"/>
    </row>
    <row r="165" spans="9:12" s="50" customFormat="1" ht="12.75">
      <c r="I165" s="97"/>
      <c r="J165" s="97"/>
      <c r="K165" s="98"/>
      <c r="L165" s="98"/>
    </row>
    <row r="166" spans="9:12" s="50" customFormat="1" ht="12.75">
      <c r="I166" s="97"/>
      <c r="J166" s="97"/>
      <c r="K166" s="98"/>
      <c r="L166" s="98"/>
    </row>
    <row r="167" spans="9:12" s="50" customFormat="1" ht="12.75">
      <c r="I167" s="97"/>
      <c r="J167" s="97"/>
      <c r="K167" s="98"/>
      <c r="L167" s="98"/>
    </row>
    <row r="168" spans="9:12" s="50" customFormat="1" ht="12.75">
      <c r="I168" s="97"/>
      <c r="J168" s="97"/>
      <c r="K168" s="98"/>
      <c r="L168" s="98"/>
    </row>
    <row r="169" spans="9:12" s="50" customFormat="1" ht="12.75">
      <c r="I169" s="97"/>
      <c r="J169" s="97"/>
      <c r="K169" s="98"/>
      <c r="L169" s="98"/>
    </row>
    <row r="170" spans="9:12" s="50" customFormat="1" ht="12.75">
      <c r="I170" s="97"/>
      <c r="J170" s="97"/>
      <c r="K170" s="98"/>
      <c r="L170" s="98"/>
    </row>
    <row r="171" spans="9:12" s="50" customFormat="1" ht="12.75">
      <c r="I171" s="97"/>
      <c r="J171" s="97"/>
      <c r="K171" s="98"/>
      <c r="L171" s="98"/>
    </row>
    <row r="172" spans="9:12" s="50" customFormat="1" ht="12.75">
      <c r="I172" s="97"/>
      <c r="J172" s="97"/>
      <c r="K172" s="98"/>
      <c r="L172" s="98"/>
    </row>
    <row r="173" spans="9:12" s="50" customFormat="1" ht="12.75">
      <c r="I173" s="97"/>
      <c r="J173" s="97"/>
      <c r="K173" s="98"/>
      <c r="L173" s="98"/>
    </row>
    <row r="174" spans="9:12" s="50" customFormat="1" ht="12.75">
      <c r="I174" s="97"/>
      <c r="J174" s="97"/>
      <c r="K174" s="98"/>
      <c r="L174" s="98"/>
    </row>
    <row r="175" spans="9:12" s="50" customFormat="1" ht="12.75">
      <c r="I175" s="97"/>
      <c r="J175" s="97"/>
      <c r="K175" s="98"/>
      <c r="L175" s="98"/>
    </row>
  </sheetData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printOptions/>
  <pageMargins left="0.2701388888888889" right="0.15972222222222224" top="0.9840277777777778" bottom="0.9840277777777778" header="0.5118055555555556" footer="0.5118055555555556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showGridLines="0" workbookViewId="0" topLeftCell="A4">
      <selection activeCell="J54" sqref="J54"/>
    </sheetView>
  </sheetViews>
  <sheetFormatPr defaultColWidth="9.140625" defaultRowHeight="12.75"/>
  <cols>
    <col min="1" max="4" width="9.140625" style="1" customWidth="1"/>
    <col min="5" max="5" width="7.7109375" style="1" customWidth="1"/>
    <col min="6" max="6" width="10.8515625" style="1" customWidth="1"/>
    <col min="7" max="7" width="9.7109375" style="1" customWidth="1"/>
    <col min="8" max="8" width="5.28125" style="1" customWidth="1"/>
    <col min="9" max="9" width="6.7109375" style="1" customWidth="1"/>
    <col min="10" max="11" width="12.7109375" style="1" customWidth="1"/>
    <col min="12" max="145" width="9.140625" style="99" customWidth="1"/>
    <col min="146" max="16384" width="9.140625" style="1" customWidth="1"/>
  </cols>
  <sheetData>
    <row r="2" spans="1:11" ht="15.75">
      <c r="A2" s="191" t="s">
        <v>160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0" ht="15.75">
      <c r="A3" s="100"/>
      <c r="B3" s="101"/>
      <c r="C3" s="101"/>
      <c r="D3" s="101"/>
      <c r="E3" s="101"/>
      <c r="F3" s="101"/>
      <c r="G3" s="101"/>
      <c r="H3" s="101"/>
      <c r="I3" s="101"/>
      <c r="J3" s="102"/>
    </row>
    <row r="4" spans="1:10" ht="12.75">
      <c r="A4" s="103"/>
      <c r="B4" s="104"/>
      <c r="D4" s="192" t="s">
        <v>161</v>
      </c>
      <c r="E4" s="192"/>
      <c r="F4" s="105">
        <v>40179</v>
      </c>
      <c r="G4" s="106" t="s">
        <v>2</v>
      </c>
      <c r="H4" s="193">
        <v>40268</v>
      </c>
      <c r="I4" s="193"/>
      <c r="J4" s="107"/>
    </row>
    <row r="5" spans="1:11" ht="22.5" customHeight="1">
      <c r="A5" s="194"/>
      <c r="B5" s="194"/>
      <c r="C5" s="194"/>
      <c r="D5" s="194"/>
      <c r="E5" s="194"/>
      <c r="F5" s="194"/>
      <c r="G5" s="108"/>
      <c r="H5" s="108"/>
      <c r="I5" s="108"/>
      <c r="J5" s="195" t="s">
        <v>72</v>
      </c>
      <c r="K5" s="195"/>
    </row>
    <row r="6" spans="1:11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22.5" customHeight="1">
      <c r="A7" s="189" t="s">
        <v>73</v>
      </c>
      <c r="B7" s="189"/>
      <c r="C7" s="189"/>
      <c r="D7" s="189"/>
      <c r="E7" s="189"/>
      <c r="F7" s="189"/>
      <c r="G7" s="189"/>
      <c r="H7" s="189"/>
      <c r="I7" s="109" t="s">
        <v>162</v>
      </c>
      <c r="J7" s="110" t="s">
        <v>117</v>
      </c>
      <c r="K7" s="110" t="s">
        <v>118</v>
      </c>
    </row>
    <row r="8" spans="1:11" ht="12.75">
      <c r="A8" s="190">
        <v>1</v>
      </c>
      <c r="B8" s="190"/>
      <c r="C8" s="190"/>
      <c r="D8" s="190"/>
      <c r="E8" s="190"/>
      <c r="F8" s="190"/>
      <c r="G8" s="190"/>
      <c r="H8" s="190"/>
      <c r="I8" s="111">
        <v>2</v>
      </c>
      <c r="J8" s="112" t="s">
        <v>163</v>
      </c>
      <c r="K8" s="112" t="s">
        <v>164</v>
      </c>
    </row>
    <row r="9" spans="1:11" ht="12.75">
      <c r="A9" s="187" t="s">
        <v>165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12.75">
      <c r="A10" s="184" t="s">
        <v>166</v>
      </c>
      <c r="B10" s="184"/>
      <c r="C10" s="184"/>
      <c r="D10" s="184"/>
      <c r="E10" s="184"/>
      <c r="F10" s="184"/>
      <c r="G10" s="184"/>
      <c r="H10" s="184"/>
      <c r="I10" s="113">
        <v>73</v>
      </c>
      <c r="J10" s="114">
        <v>-7165</v>
      </c>
      <c r="K10" s="115">
        <v>-17158</v>
      </c>
    </row>
    <row r="11" spans="1:11" ht="12.75">
      <c r="A11" s="184" t="s">
        <v>167</v>
      </c>
      <c r="B11" s="184"/>
      <c r="C11" s="184"/>
      <c r="D11" s="184"/>
      <c r="E11" s="184"/>
      <c r="F11" s="184"/>
      <c r="G11" s="184"/>
      <c r="H11" s="184"/>
      <c r="I11" s="113">
        <v>74</v>
      </c>
      <c r="J11" s="116">
        <v>3872</v>
      </c>
      <c r="K11" s="117">
        <v>3426</v>
      </c>
    </row>
    <row r="12" spans="1:11" ht="12.75">
      <c r="A12" s="184" t="s">
        <v>168</v>
      </c>
      <c r="B12" s="184"/>
      <c r="C12" s="184"/>
      <c r="D12" s="184"/>
      <c r="E12" s="184"/>
      <c r="F12" s="184"/>
      <c r="G12" s="184"/>
      <c r="H12" s="184"/>
      <c r="I12" s="113">
        <v>75</v>
      </c>
      <c r="J12" s="116"/>
      <c r="K12" s="117"/>
    </row>
    <row r="13" spans="1:11" ht="12.75">
      <c r="A13" s="184" t="s">
        <v>169</v>
      </c>
      <c r="B13" s="184"/>
      <c r="C13" s="184"/>
      <c r="D13" s="184"/>
      <c r="E13" s="184"/>
      <c r="F13" s="184"/>
      <c r="G13" s="184"/>
      <c r="H13" s="184"/>
      <c r="I13" s="113">
        <v>76</v>
      </c>
      <c r="J13" s="116">
        <v>1348</v>
      </c>
      <c r="K13" s="117"/>
    </row>
    <row r="14" spans="1:11" ht="12.75">
      <c r="A14" s="184" t="s">
        <v>170</v>
      </c>
      <c r="B14" s="184"/>
      <c r="C14" s="184"/>
      <c r="D14" s="184"/>
      <c r="E14" s="184"/>
      <c r="F14" s="184"/>
      <c r="G14" s="184"/>
      <c r="H14" s="184"/>
      <c r="I14" s="113">
        <v>77</v>
      </c>
      <c r="J14" s="116">
        <v>362</v>
      </c>
      <c r="K14" s="117">
        <v>15136</v>
      </c>
    </row>
    <row r="15" spans="1:11" ht="12.75">
      <c r="A15" s="184" t="s">
        <v>171</v>
      </c>
      <c r="B15" s="184"/>
      <c r="C15" s="184"/>
      <c r="D15" s="184"/>
      <c r="E15" s="184"/>
      <c r="F15" s="184"/>
      <c r="G15" s="184"/>
      <c r="H15" s="184"/>
      <c r="I15" s="113">
        <v>78</v>
      </c>
      <c r="J15" s="116">
        <v>273</v>
      </c>
      <c r="K15" s="117">
        <v>215</v>
      </c>
    </row>
    <row r="16" spans="1:11" ht="12.75">
      <c r="A16" s="186" t="s">
        <v>172</v>
      </c>
      <c r="B16" s="186"/>
      <c r="C16" s="186"/>
      <c r="D16" s="186"/>
      <c r="E16" s="186"/>
      <c r="F16" s="186"/>
      <c r="G16" s="186"/>
      <c r="H16" s="186"/>
      <c r="I16" s="113">
        <v>79</v>
      </c>
      <c r="J16" s="118">
        <f>SUM(J10:J15)</f>
        <v>-1310</v>
      </c>
      <c r="K16" s="119">
        <f>SUM(K10:K15)</f>
        <v>1619</v>
      </c>
    </row>
    <row r="17" spans="1:11" ht="12.75">
      <c r="A17" s="184" t="s">
        <v>173</v>
      </c>
      <c r="B17" s="184"/>
      <c r="C17" s="184"/>
      <c r="D17" s="184"/>
      <c r="E17" s="184"/>
      <c r="F17" s="184"/>
      <c r="G17" s="184"/>
      <c r="H17" s="184"/>
      <c r="I17" s="113">
        <v>80</v>
      </c>
      <c r="J17" s="116">
        <v>8410</v>
      </c>
      <c r="K17" s="117">
        <v>16414</v>
      </c>
    </row>
    <row r="18" spans="1:11" ht="12.75">
      <c r="A18" s="184" t="s">
        <v>174</v>
      </c>
      <c r="B18" s="184"/>
      <c r="C18" s="184"/>
      <c r="D18" s="184"/>
      <c r="E18" s="184"/>
      <c r="F18" s="184"/>
      <c r="G18" s="184"/>
      <c r="H18" s="184"/>
      <c r="I18" s="113">
        <v>81</v>
      </c>
      <c r="J18" s="116"/>
      <c r="K18" s="117">
        <v>9906</v>
      </c>
    </row>
    <row r="19" spans="1:11" ht="12.75">
      <c r="A19" s="184" t="s">
        <v>175</v>
      </c>
      <c r="B19" s="184"/>
      <c r="C19" s="184"/>
      <c r="D19" s="184"/>
      <c r="E19" s="184"/>
      <c r="F19" s="184"/>
      <c r="G19" s="184"/>
      <c r="H19" s="184"/>
      <c r="I19" s="113">
        <v>82</v>
      </c>
      <c r="J19" s="116"/>
      <c r="K19" s="117"/>
    </row>
    <row r="20" spans="1:11" ht="12.75">
      <c r="A20" s="184" t="s">
        <v>176</v>
      </c>
      <c r="B20" s="184"/>
      <c r="C20" s="184"/>
      <c r="D20" s="184"/>
      <c r="E20" s="184"/>
      <c r="F20" s="184"/>
      <c r="G20" s="184"/>
      <c r="H20" s="184"/>
      <c r="I20" s="113">
        <v>83</v>
      </c>
      <c r="J20" s="116"/>
      <c r="K20" s="117"/>
    </row>
    <row r="21" spans="1:11" ht="12.75">
      <c r="A21" s="186" t="s">
        <v>177</v>
      </c>
      <c r="B21" s="186"/>
      <c r="C21" s="186"/>
      <c r="D21" s="186"/>
      <c r="E21" s="186"/>
      <c r="F21" s="186"/>
      <c r="G21" s="186"/>
      <c r="H21" s="186"/>
      <c r="I21" s="113">
        <v>84</v>
      </c>
      <c r="J21" s="118">
        <f>SUM(J17:J20)</f>
        <v>8410</v>
      </c>
      <c r="K21" s="119">
        <f>SUM(K17:K20)</f>
        <v>26320</v>
      </c>
    </row>
    <row r="22" spans="1:11" ht="12.75">
      <c r="A22" s="186" t="s">
        <v>178</v>
      </c>
      <c r="B22" s="186"/>
      <c r="C22" s="186"/>
      <c r="D22" s="186"/>
      <c r="E22" s="186"/>
      <c r="F22" s="186"/>
      <c r="G22" s="186"/>
      <c r="H22" s="186"/>
      <c r="I22" s="113">
        <v>85</v>
      </c>
      <c r="J22" s="118">
        <f>J16-J21</f>
        <v>-9720</v>
      </c>
      <c r="K22" s="119">
        <f>K16-K21</f>
        <v>-24701</v>
      </c>
    </row>
    <row r="23" spans="1:11" ht="12.75">
      <c r="A23" s="186" t="s">
        <v>179</v>
      </c>
      <c r="B23" s="186"/>
      <c r="C23" s="186"/>
      <c r="D23" s="186"/>
      <c r="E23" s="186"/>
      <c r="F23" s="186"/>
      <c r="G23" s="186"/>
      <c r="H23" s="186"/>
      <c r="I23" s="113">
        <v>86</v>
      </c>
      <c r="J23" s="120"/>
      <c r="K23" s="121"/>
    </row>
    <row r="24" spans="1:11" ht="12.75">
      <c r="A24" s="187" t="s">
        <v>180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</row>
    <row r="25" spans="1:11" ht="12.75">
      <c r="A25" s="184" t="s">
        <v>181</v>
      </c>
      <c r="B25" s="184"/>
      <c r="C25" s="184"/>
      <c r="D25" s="184"/>
      <c r="E25" s="184"/>
      <c r="F25" s="184"/>
      <c r="G25" s="184"/>
      <c r="H25" s="184"/>
      <c r="I25" s="113">
        <v>87</v>
      </c>
      <c r="J25" s="114">
        <v>1085</v>
      </c>
      <c r="K25" s="115">
        <v>15447</v>
      </c>
    </row>
    <row r="26" spans="1:11" ht="12.75">
      <c r="A26" s="184" t="s">
        <v>182</v>
      </c>
      <c r="B26" s="184"/>
      <c r="C26" s="184"/>
      <c r="D26" s="184"/>
      <c r="E26" s="184"/>
      <c r="F26" s="184"/>
      <c r="G26" s="184"/>
      <c r="H26" s="184"/>
      <c r="I26" s="113">
        <v>88</v>
      </c>
      <c r="J26" s="116"/>
      <c r="K26" s="117"/>
    </row>
    <row r="27" spans="1:11" ht="12.75">
      <c r="A27" s="184" t="s">
        <v>183</v>
      </c>
      <c r="B27" s="184"/>
      <c r="C27" s="184"/>
      <c r="D27" s="184"/>
      <c r="E27" s="184"/>
      <c r="F27" s="184"/>
      <c r="G27" s="184"/>
      <c r="H27" s="184"/>
      <c r="I27" s="113">
        <v>89</v>
      </c>
      <c r="J27" s="116"/>
      <c r="K27" s="117"/>
    </row>
    <row r="28" spans="1:11" ht="12.75">
      <c r="A28" s="184" t="s">
        <v>184</v>
      </c>
      <c r="B28" s="184"/>
      <c r="C28" s="184"/>
      <c r="D28" s="184"/>
      <c r="E28" s="184"/>
      <c r="F28" s="184"/>
      <c r="G28" s="184"/>
      <c r="H28" s="184"/>
      <c r="I28" s="113">
        <v>90</v>
      </c>
      <c r="J28" s="116"/>
      <c r="K28" s="117"/>
    </row>
    <row r="29" spans="1:11" ht="12.75">
      <c r="A29" s="184" t="s">
        <v>185</v>
      </c>
      <c r="B29" s="184"/>
      <c r="C29" s="184"/>
      <c r="D29" s="184"/>
      <c r="E29" s="184"/>
      <c r="F29" s="184"/>
      <c r="G29" s="184"/>
      <c r="H29" s="184"/>
      <c r="I29" s="113">
        <v>91</v>
      </c>
      <c r="J29" s="116"/>
      <c r="K29" s="117">
        <v>59</v>
      </c>
    </row>
    <row r="30" spans="1:11" ht="12.75">
      <c r="A30" s="186" t="s">
        <v>186</v>
      </c>
      <c r="B30" s="186"/>
      <c r="C30" s="186"/>
      <c r="D30" s="186"/>
      <c r="E30" s="186"/>
      <c r="F30" s="186"/>
      <c r="G30" s="186"/>
      <c r="H30" s="186"/>
      <c r="I30" s="113">
        <v>92</v>
      </c>
      <c r="J30" s="118">
        <f>SUM(J25:J29)</f>
        <v>1085</v>
      </c>
      <c r="K30" s="119">
        <f>SUM(K25:K29)</f>
        <v>15506</v>
      </c>
    </row>
    <row r="31" spans="1:11" ht="12.75">
      <c r="A31" s="184" t="s">
        <v>187</v>
      </c>
      <c r="B31" s="184"/>
      <c r="C31" s="184"/>
      <c r="D31" s="184"/>
      <c r="E31" s="184"/>
      <c r="F31" s="184"/>
      <c r="G31" s="184"/>
      <c r="H31" s="184"/>
      <c r="I31" s="113">
        <v>93</v>
      </c>
      <c r="J31" s="116"/>
      <c r="K31" s="117"/>
    </row>
    <row r="32" spans="1:11" ht="12.75">
      <c r="A32" s="184" t="s">
        <v>188</v>
      </c>
      <c r="B32" s="184"/>
      <c r="C32" s="184"/>
      <c r="D32" s="184"/>
      <c r="E32" s="184"/>
      <c r="F32" s="184"/>
      <c r="G32" s="184"/>
      <c r="H32" s="184"/>
      <c r="I32" s="113">
        <v>94</v>
      </c>
      <c r="J32" s="116"/>
      <c r="K32" s="117"/>
    </row>
    <row r="33" spans="1:11" ht="12.75">
      <c r="A33" s="184" t="s">
        <v>189</v>
      </c>
      <c r="B33" s="184"/>
      <c r="C33" s="184"/>
      <c r="D33" s="184"/>
      <c r="E33" s="184"/>
      <c r="F33" s="184"/>
      <c r="G33" s="184"/>
      <c r="H33" s="184"/>
      <c r="I33" s="113">
        <v>95</v>
      </c>
      <c r="J33" s="116">
        <v>382</v>
      </c>
      <c r="K33" s="117">
        <v>332</v>
      </c>
    </row>
    <row r="34" spans="1:11" ht="12.75">
      <c r="A34" s="186" t="s">
        <v>190</v>
      </c>
      <c r="B34" s="186"/>
      <c r="C34" s="186"/>
      <c r="D34" s="186"/>
      <c r="E34" s="186"/>
      <c r="F34" s="186"/>
      <c r="G34" s="186"/>
      <c r="H34" s="186"/>
      <c r="I34" s="113">
        <v>96</v>
      </c>
      <c r="J34" s="119">
        <f>SUM(J31:J33)</f>
        <v>382</v>
      </c>
      <c r="K34" s="119">
        <f>SUM(K31:K33)</f>
        <v>332</v>
      </c>
    </row>
    <row r="35" spans="1:11" ht="12.75">
      <c r="A35" s="186" t="s">
        <v>191</v>
      </c>
      <c r="B35" s="186"/>
      <c r="C35" s="186"/>
      <c r="D35" s="186"/>
      <c r="E35" s="186"/>
      <c r="F35" s="186"/>
      <c r="G35" s="186"/>
      <c r="H35" s="186"/>
      <c r="I35" s="113">
        <v>97</v>
      </c>
      <c r="J35" s="118"/>
      <c r="K35" s="119"/>
    </row>
    <row r="36" spans="1:11" ht="12.75">
      <c r="A36" s="186" t="s">
        <v>192</v>
      </c>
      <c r="B36" s="186"/>
      <c r="C36" s="186"/>
      <c r="D36" s="186"/>
      <c r="E36" s="186"/>
      <c r="F36" s="186"/>
      <c r="G36" s="186"/>
      <c r="H36" s="186"/>
      <c r="I36" s="113">
        <v>98</v>
      </c>
      <c r="J36" s="120">
        <f>-(J30-J34)</f>
        <v>-703</v>
      </c>
      <c r="K36" s="121">
        <f>-(K30-K34)</f>
        <v>-15174</v>
      </c>
    </row>
    <row r="37" spans="1:11" ht="12.75">
      <c r="A37" s="187" t="s">
        <v>193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1:11" ht="12.75">
      <c r="A38" s="184" t="s">
        <v>194</v>
      </c>
      <c r="B38" s="184"/>
      <c r="C38" s="184"/>
      <c r="D38" s="184"/>
      <c r="E38" s="184"/>
      <c r="F38" s="184"/>
      <c r="G38" s="184"/>
      <c r="H38" s="184"/>
      <c r="I38" s="113">
        <v>99</v>
      </c>
      <c r="J38" s="114"/>
      <c r="K38" s="115"/>
    </row>
    <row r="39" spans="1:11" ht="12.75">
      <c r="A39" s="184" t="s">
        <v>195</v>
      </c>
      <c r="B39" s="184"/>
      <c r="C39" s="184"/>
      <c r="D39" s="184"/>
      <c r="E39" s="184"/>
      <c r="F39" s="184"/>
      <c r="G39" s="184"/>
      <c r="H39" s="184"/>
      <c r="I39" s="113">
        <v>100</v>
      </c>
      <c r="J39" s="116">
        <v>8054</v>
      </c>
      <c r="K39" s="117">
        <v>9051</v>
      </c>
    </row>
    <row r="40" spans="1:11" ht="12.75">
      <c r="A40" s="184" t="s">
        <v>196</v>
      </c>
      <c r="B40" s="184"/>
      <c r="C40" s="184"/>
      <c r="D40" s="184"/>
      <c r="E40" s="184"/>
      <c r="F40" s="184"/>
      <c r="G40" s="184"/>
      <c r="H40" s="184"/>
      <c r="I40" s="113">
        <v>101</v>
      </c>
      <c r="J40" s="116"/>
      <c r="K40" s="117"/>
    </row>
    <row r="41" spans="1:11" ht="12.75">
      <c r="A41" s="186" t="s">
        <v>197</v>
      </c>
      <c r="B41" s="186"/>
      <c r="C41" s="186"/>
      <c r="D41" s="186"/>
      <c r="E41" s="186"/>
      <c r="F41" s="186"/>
      <c r="G41" s="186"/>
      <c r="H41" s="186"/>
      <c r="I41" s="113">
        <v>102</v>
      </c>
      <c r="J41" s="118">
        <f>SUM(J38:J40)</f>
        <v>8054</v>
      </c>
      <c r="K41" s="119">
        <f>SUM(K38:K40)</f>
        <v>9051</v>
      </c>
    </row>
    <row r="42" spans="1:11" ht="12.75">
      <c r="A42" s="184" t="s">
        <v>198</v>
      </c>
      <c r="B42" s="184"/>
      <c r="C42" s="184"/>
      <c r="D42" s="184"/>
      <c r="E42" s="184"/>
      <c r="F42" s="184"/>
      <c r="G42" s="184"/>
      <c r="H42" s="184"/>
      <c r="I42" s="113">
        <v>103</v>
      </c>
      <c r="J42" s="116">
        <v>1245</v>
      </c>
      <c r="K42" s="117"/>
    </row>
    <row r="43" spans="1:11" ht="12.75">
      <c r="A43" s="184" t="s">
        <v>199</v>
      </c>
      <c r="B43" s="184"/>
      <c r="C43" s="184"/>
      <c r="D43" s="184"/>
      <c r="E43" s="184"/>
      <c r="F43" s="184"/>
      <c r="G43" s="184"/>
      <c r="H43" s="184"/>
      <c r="I43" s="113">
        <v>104</v>
      </c>
      <c r="J43" s="116"/>
      <c r="K43" s="117"/>
    </row>
    <row r="44" spans="1:11" ht="12.75">
      <c r="A44" s="184" t="s">
        <v>200</v>
      </c>
      <c r="B44" s="184"/>
      <c r="C44" s="184"/>
      <c r="D44" s="184"/>
      <c r="E44" s="184"/>
      <c r="F44" s="184"/>
      <c r="G44" s="184"/>
      <c r="H44" s="184"/>
      <c r="I44" s="113">
        <v>105</v>
      </c>
      <c r="J44" s="116"/>
      <c r="K44" s="117"/>
    </row>
    <row r="45" spans="1:11" ht="12.75">
      <c r="A45" s="184" t="s">
        <v>201</v>
      </c>
      <c r="B45" s="184"/>
      <c r="C45" s="184"/>
      <c r="D45" s="184"/>
      <c r="E45" s="184"/>
      <c r="F45" s="184"/>
      <c r="G45" s="184"/>
      <c r="H45" s="184"/>
      <c r="I45" s="113">
        <v>106</v>
      </c>
      <c r="J45" s="116"/>
      <c r="K45" s="117"/>
    </row>
    <row r="46" spans="1:11" ht="12.75">
      <c r="A46" s="184" t="s">
        <v>202</v>
      </c>
      <c r="B46" s="184"/>
      <c r="C46" s="184"/>
      <c r="D46" s="184"/>
      <c r="E46" s="184"/>
      <c r="F46" s="184"/>
      <c r="G46" s="184"/>
      <c r="H46" s="184"/>
      <c r="I46" s="113">
        <v>107</v>
      </c>
      <c r="J46" s="116"/>
      <c r="K46" s="117"/>
    </row>
    <row r="47" spans="1:11" ht="14.25" customHeight="1">
      <c r="A47" s="186" t="s">
        <v>203</v>
      </c>
      <c r="B47" s="186"/>
      <c r="C47" s="186"/>
      <c r="D47" s="186"/>
      <c r="E47" s="186"/>
      <c r="F47" s="186"/>
      <c r="G47" s="186"/>
      <c r="H47" s="186"/>
      <c r="I47" s="113">
        <v>108</v>
      </c>
      <c r="J47" s="118">
        <f>SUM(J42:J46)</f>
        <v>1245</v>
      </c>
      <c r="K47" s="119">
        <f>SUM(K42:K46)</f>
        <v>0</v>
      </c>
    </row>
    <row r="48" spans="1:11" ht="12.75">
      <c r="A48" s="186" t="s">
        <v>204</v>
      </c>
      <c r="B48" s="186"/>
      <c r="C48" s="186"/>
      <c r="D48" s="186"/>
      <c r="E48" s="186"/>
      <c r="F48" s="186"/>
      <c r="G48" s="186"/>
      <c r="H48" s="186"/>
      <c r="I48" s="113">
        <v>109</v>
      </c>
      <c r="J48" s="118">
        <f>SUM(J41-J47)</f>
        <v>6809</v>
      </c>
      <c r="K48" s="119"/>
    </row>
    <row r="49" spans="1:11" ht="12.75">
      <c r="A49" s="186" t="s">
        <v>205</v>
      </c>
      <c r="B49" s="186"/>
      <c r="C49" s="186"/>
      <c r="D49" s="186"/>
      <c r="E49" s="186"/>
      <c r="F49" s="186"/>
      <c r="G49" s="186"/>
      <c r="H49" s="186"/>
      <c r="I49" s="113">
        <v>110</v>
      </c>
      <c r="J49" s="118"/>
      <c r="K49" s="119">
        <f>-(K41-K47)</f>
        <v>-9051</v>
      </c>
    </row>
    <row r="50" spans="1:11" ht="12.75">
      <c r="A50" s="184" t="s">
        <v>206</v>
      </c>
      <c r="B50" s="184"/>
      <c r="C50" s="184"/>
      <c r="D50" s="184"/>
      <c r="E50" s="184"/>
      <c r="F50" s="184"/>
      <c r="G50" s="184"/>
      <c r="H50" s="184"/>
      <c r="I50" s="113">
        <v>111</v>
      </c>
      <c r="J50" s="118"/>
      <c r="K50" s="119"/>
    </row>
    <row r="51" spans="1:11" ht="12.75">
      <c r="A51" s="184" t="s">
        <v>207</v>
      </c>
      <c r="B51" s="184"/>
      <c r="C51" s="184"/>
      <c r="D51" s="184"/>
      <c r="E51" s="184"/>
      <c r="F51" s="184"/>
      <c r="G51" s="184"/>
      <c r="H51" s="184"/>
      <c r="I51" s="113">
        <v>112</v>
      </c>
      <c r="J51" s="118">
        <f>-(J22-J23+J35-J36+J48-J49)</f>
        <v>2208</v>
      </c>
      <c r="K51" s="119">
        <f>-(K22-K23+K35-K36+K48-K49)</f>
        <v>476</v>
      </c>
    </row>
    <row r="52" spans="1:11" ht="12.75">
      <c r="A52" s="184" t="s">
        <v>208</v>
      </c>
      <c r="B52" s="184"/>
      <c r="C52" s="184"/>
      <c r="D52" s="184"/>
      <c r="E52" s="184"/>
      <c r="F52" s="184"/>
      <c r="G52" s="184"/>
      <c r="H52" s="184"/>
      <c r="I52" s="113">
        <v>113</v>
      </c>
      <c r="J52" s="117">
        <v>6097</v>
      </c>
      <c r="K52" s="117">
        <v>5408</v>
      </c>
    </row>
    <row r="53" spans="1:11" ht="12.75">
      <c r="A53" s="184" t="s">
        <v>209</v>
      </c>
      <c r="B53" s="184"/>
      <c r="C53" s="184"/>
      <c r="D53" s="184"/>
      <c r="E53" s="184"/>
      <c r="F53" s="184"/>
      <c r="G53" s="184"/>
      <c r="H53" s="184"/>
      <c r="I53" s="113">
        <v>114</v>
      </c>
      <c r="J53" s="117"/>
      <c r="K53" s="117"/>
    </row>
    <row r="54" spans="1:11" ht="12.75">
      <c r="A54" s="184" t="s">
        <v>210</v>
      </c>
      <c r="B54" s="184"/>
      <c r="C54" s="184"/>
      <c r="D54" s="184"/>
      <c r="E54" s="184"/>
      <c r="F54" s="184"/>
      <c r="G54" s="184"/>
      <c r="H54" s="184"/>
      <c r="I54" s="113">
        <v>115</v>
      </c>
      <c r="J54" s="117">
        <v>2208</v>
      </c>
      <c r="K54" s="117">
        <v>476</v>
      </c>
    </row>
    <row r="55" spans="1:11" ht="12.75">
      <c r="A55" s="185" t="s">
        <v>211</v>
      </c>
      <c r="B55" s="185"/>
      <c r="C55" s="185"/>
      <c r="D55" s="185"/>
      <c r="E55" s="185"/>
      <c r="F55" s="185"/>
      <c r="G55" s="185"/>
      <c r="H55" s="185"/>
      <c r="I55" s="122">
        <v>116</v>
      </c>
      <c r="J55" s="120">
        <f>SUM(J52-J54)</f>
        <v>3889</v>
      </c>
      <c r="K55" s="121">
        <f>SUM(K52-K54)</f>
        <v>4932</v>
      </c>
    </row>
    <row r="56" spans="1:11" ht="12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2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1:11" ht="12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2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1:11" ht="12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2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1:11" ht="12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</sheetData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4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ErrorMessage="1" sqref="A10:I23 A24:K24 A25:I36 A37:K37 A38:I55">
      <formula1>0</formula1>
    </dataValidation>
    <dataValidation type="whole" operator="greaterThanOrEqual" allowBlank="1" showErrorMessage="1" errorTitle="Pogrešan unos" error="Mogu se unijeti samo cjelobrojne pozitivne vrijednosti." sqref="J16:K16 J21:K23 J30:K30 J34:K36 J41:K41 J47:K51 J55:K55">
      <formula1>0</formula1>
    </dataValidation>
    <dataValidation type="whole" operator="notEqual" allowBlank="1" showErrorMessage="1" errorTitle="Pogrešan unos" error="Mogu se unijeti samo cjelobrojne vrijednosti." sqref="J10:K15 J17:K20 J25:K29 J31:K33 J38:K40 J42:K46 J52:K54">
      <formula1>9999999998</formula1>
    </dataValidation>
  </dataValidations>
  <printOptions/>
  <pageMargins left="0.6" right="0.7479166666666667" top="0.6798611111111111" bottom="0.9840277777777778" header="0.5118055555555556" footer="0.5118055555555556"/>
  <pageSetup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workbookViewId="0" topLeftCell="A1">
      <selection activeCell="K24" sqref="K24"/>
    </sheetView>
  </sheetViews>
  <sheetFormatPr defaultColWidth="9.140625" defaultRowHeight="12.75"/>
  <cols>
    <col min="1" max="3" width="9.140625" style="1" customWidth="1"/>
    <col min="4" max="4" width="8.28125" style="1" customWidth="1"/>
    <col min="5" max="5" width="11.28125" style="1" customWidth="1"/>
    <col min="6" max="6" width="8.140625" style="1" customWidth="1"/>
    <col min="7" max="7" width="11.421875" style="1" customWidth="1"/>
    <col min="8" max="8" width="8.57421875" style="1" customWidth="1"/>
    <col min="9" max="9" width="7.140625" style="1" customWidth="1"/>
    <col min="10" max="10" width="11.7109375" style="1" customWidth="1"/>
    <col min="11" max="11" width="10.140625" style="1" customWidth="1"/>
    <col min="12" max="12" width="10.00390625" style="1" customWidth="1"/>
    <col min="13" max="13" width="11.7109375" style="1" customWidth="1"/>
    <col min="14" max="176" width="9.140625" style="99" customWidth="1"/>
    <col min="177" max="16384" width="9.140625" style="1" customWidth="1"/>
  </cols>
  <sheetData>
    <row r="2" spans="1:13" ht="18" customHeight="1">
      <c r="A2" s="200" t="s">
        <v>212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2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.75" customHeight="1">
      <c r="A4" s="103"/>
      <c r="B4" s="104"/>
      <c r="C4" s="123"/>
      <c r="D4" s="124" t="s">
        <v>213</v>
      </c>
      <c r="E4" s="105">
        <v>40179</v>
      </c>
      <c r="F4" s="106" t="s">
        <v>2</v>
      </c>
      <c r="G4" s="105">
        <v>40268</v>
      </c>
      <c r="H4" s="125"/>
      <c r="I4" s="126"/>
      <c r="J4" s="126"/>
      <c r="K4" s="126"/>
      <c r="L4" s="107"/>
    </row>
    <row r="5" spans="1:13" ht="12.75">
      <c r="A5" s="201"/>
      <c r="B5" s="201"/>
      <c r="C5" s="201"/>
      <c r="D5" s="201"/>
      <c r="E5" s="201"/>
      <c r="F5" s="202"/>
      <c r="G5" s="202"/>
      <c r="H5" s="108"/>
      <c r="I5" s="108"/>
      <c r="J5" s="108"/>
      <c r="K5" s="108"/>
      <c r="L5" s="195" t="s">
        <v>72</v>
      </c>
      <c r="M5" s="195"/>
    </row>
    <row r="6" spans="1:13" ht="13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</row>
    <row r="7" spans="1:13" ht="22.5" customHeight="1">
      <c r="A7" s="189" t="s">
        <v>73</v>
      </c>
      <c r="B7" s="189"/>
      <c r="C7" s="189"/>
      <c r="D7" s="189"/>
      <c r="E7" s="189"/>
      <c r="F7" s="189"/>
      <c r="G7" s="189"/>
      <c r="H7" s="189"/>
      <c r="I7" s="109" t="s">
        <v>162</v>
      </c>
      <c r="J7" s="110" t="s">
        <v>117</v>
      </c>
      <c r="K7" s="110" t="s">
        <v>214</v>
      </c>
      <c r="L7" s="110" t="s">
        <v>215</v>
      </c>
      <c r="M7" s="110" t="s">
        <v>118</v>
      </c>
    </row>
    <row r="8" spans="1:13" ht="33.75">
      <c r="A8" s="199">
        <v>1</v>
      </c>
      <c r="B8" s="199"/>
      <c r="C8" s="199"/>
      <c r="D8" s="199"/>
      <c r="E8" s="199"/>
      <c r="F8" s="199"/>
      <c r="G8" s="199"/>
      <c r="H8" s="199"/>
      <c r="I8" s="127">
        <v>2</v>
      </c>
      <c r="J8" s="112" t="s">
        <v>216</v>
      </c>
      <c r="K8" s="127"/>
      <c r="L8" s="112" t="s">
        <v>163</v>
      </c>
      <c r="M8" s="112" t="s">
        <v>164</v>
      </c>
    </row>
    <row r="9" spans="1:13" ht="12.75">
      <c r="A9" s="184" t="s">
        <v>217</v>
      </c>
      <c r="B9" s="184"/>
      <c r="C9" s="184"/>
      <c r="D9" s="184"/>
      <c r="E9" s="184"/>
      <c r="F9" s="184"/>
      <c r="G9" s="184"/>
      <c r="H9" s="184"/>
      <c r="I9" s="113">
        <v>117</v>
      </c>
      <c r="J9" s="128">
        <v>384161</v>
      </c>
      <c r="K9" s="128"/>
      <c r="L9" s="128"/>
      <c r="M9" s="128">
        <f>+J9+K9-L9</f>
        <v>384161</v>
      </c>
    </row>
    <row r="10" spans="1:13" ht="12.75">
      <c r="A10" s="184" t="s">
        <v>218</v>
      </c>
      <c r="B10" s="184"/>
      <c r="C10" s="184"/>
      <c r="D10" s="184"/>
      <c r="E10" s="184"/>
      <c r="F10" s="184"/>
      <c r="G10" s="184"/>
      <c r="H10" s="184"/>
      <c r="I10" s="113">
        <v>118</v>
      </c>
      <c r="J10" s="129"/>
      <c r="K10" s="129"/>
      <c r="L10" s="129"/>
      <c r="M10" s="128"/>
    </row>
    <row r="11" spans="1:13" ht="12.75">
      <c r="A11" s="184" t="s">
        <v>219</v>
      </c>
      <c r="B11" s="184"/>
      <c r="C11" s="184"/>
      <c r="D11" s="184"/>
      <c r="E11" s="184"/>
      <c r="F11" s="184"/>
      <c r="G11" s="184"/>
      <c r="H11" s="184"/>
      <c r="I11" s="113">
        <v>119</v>
      </c>
      <c r="J11" s="129">
        <v>6235</v>
      </c>
      <c r="K11" s="129">
        <v>390</v>
      </c>
      <c r="L11" s="129"/>
      <c r="M11" s="128">
        <f>+J11+K11-L11</f>
        <v>6625</v>
      </c>
    </row>
    <row r="12" spans="1:13" ht="12.75">
      <c r="A12" s="184" t="s">
        <v>220</v>
      </c>
      <c r="B12" s="184"/>
      <c r="C12" s="184"/>
      <c r="D12" s="184"/>
      <c r="E12" s="184"/>
      <c r="F12" s="184"/>
      <c r="G12" s="184"/>
      <c r="H12" s="184"/>
      <c r="I12" s="113">
        <v>120</v>
      </c>
      <c r="J12" s="129">
        <v>-98983</v>
      </c>
      <c r="K12" s="129">
        <v>-83085</v>
      </c>
      <c r="L12" s="129"/>
      <c r="M12" s="128">
        <f>+J12+K12-L12</f>
        <v>-182068</v>
      </c>
    </row>
    <row r="13" spans="1:13" ht="12.75">
      <c r="A13" s="184" t="s">
        <v>221</v>
      </c>
      <c r="B13" s="184"/>
      <c r="C13" s="184"/>
      <c r="D13" s="184"/>
      <c r="E13" s="184"/>
      <c r="F13" s="184"/>
      <c r="G13" s="184"/>
      <c r="H13" s="184"/>
      <c r="I13" s="113">
        <v>121</v>
      </c>
      <c r="J13" s="129">
        <v>-84757</v>
      </c>
      <c r="K13" s="129"/>
      <c r="L13" s="129">
        <v>-67598</v>
      </c>
      <c r="M13" s="128">
        <f>+J13+K13-L13</f>
        <v>-17159</v>
      </c>
    </row>
    <row r="14" spans="1:13" ht="12.75">
      <c r="A14" s="184" t="s">
        <v>222</v>
      </c>
      <c r="B14" s="184"/>
      <c r="C14" s="184"/>
      <c r="D14" s="184"/>
      <c r="E14" s="184"/>
      <c r="F14" s="184"/>
      <c r="G14" s="184"/>
      <c r="H14" s="184"/>
      <c r="I14" s="113">
        <v>122</v>
      </c>
      <c r="J14" s="129"/>
      <c r="K14" s="129"/>
      <c r="L14" s="129"/>
      <c r="M14" s="129"/>
    </row>
    <row r="15" spans="1:13" ht="12.75">
      <c r="A15" s="184" t="s">
        <v>223</v>
      </c>
      <c r="B15" s="184"/>
      <c r="C15" s="184"/>
      <c r="D15" s="184"/>
      <c r="E15" s="184"/>
      <c r="F15" s="184"/>
      <c r="G15" s="184"/>
      <c r="H15" s="184"/>
      <c r="I15" s="113">
        <v>123</v>
      </c>
      <c r="J15" s="129"/>
      <c r="K15" s="129"/>
      <c r="L15" s="129"/>
      <c r="M15" s="129"/>
    </row>
    <row r="16" spans="1:13" ht="12.75">
      <c r="A16" s="184" t="s">
        <v>224</v>
      </c>
      <c r="B16" s="184"/>
      <c r="C16" s="184"/>
      <c r="D16" s="184"/>
      <c r="E16" s="184"/>
      <c r="F16" s="184"/>
      <c r="G16" s="184"/>
      <c r="H16" s="184"/>
      <c r="I16" s="113">
        <v>124</v>
      </c>
      <c r="J16" s="129"/>
      <c r="K16" s="129"/>
      <c r="L16" s="129"/>
      <c r="M16" s="129"/>
    </row>
    <row r="17" spans="1:13" ht="12.75">
      <c r="A17" s="184" t="s">
        <v>225</v>
      </c>
      <c r="B17" s="184"/>
      <c r="C17" s="184"/>
      <c r="D17" s="184"/>
      <c r="E17" s="184"/>
      <c r="F17" s="184"/>
      <c r="G17" s="184"/>
      <c r="H17" s="184"/>
      <c r="I17" s="113">
        <v>125</v>
      </c>
      <c r="J17" s="129"/>
      <c r="K17" s="129"/>
      <c r="L17" s="129"/>
      <c r="M17" s="129"/>
    </row>
    <row r="18" spans="1:13" ht="12.75">
      <c r="A18" s="184" t="s">
        <v>226</v>
      </c>
      <c r="B18" s="184"/>
      <c r="C18" s="184"/>
      <c r="D18" s="184"/>
      <c r="E18" s="184"/>
      <c r="F18" s="184"/>
      <c r="G18" s="184"/>
      <c r="H18" s="184"/>
      <c r="I18" s="113">
        <v>126</v>
      </c>
      <c r="J18" s="129"/>
      <c r="K18" s="129"/>
      <c r="L18" s="129"/>
      <c r="M18" s="129"/>
    </row>
    <row r="19" spans="1:13" ht="12.75">
      <c r="A19" s="184" t="s">
        <v>227</v>
      </c>
      <c r="B19" s="184"/>
      <c r="C19" s="184"/>
      <c r="D19" s="184"/>
      <c r="E19" s="184"/>
      <c r="F19" s="184"/>
      <c r="G19" s="184"/>
      <c r="H19" s="184"/>
      <c r="I19" s="113">
        <v>127</v>
      </c>
      <c r="J19" s="129"/>
      <c r="K19" s="129"/>
      <c r="L19" s="129"/>
      <c r="M19" s="129"/>
    </row>
    <row r="20" spans="1:13" ht="12.75">
      <c r="A20" s="184" t="s">
        <v>228</v>
      </c>
      <c r="B20" s="184"/>
      <c r="C20" s="184"/>
      <c r="D20" s="184"/>
      <c r="E20" s="184"/>
      <c r="F20" s="184"/>
      <c r="G20" s="184"/>
      <c r="H20" s="184"/>
      <c r="I20" s="113">
        <v>128</v>
      </c>
      <c r="J20" s="129"/>
      <c r="K20" s="129"/>
      <c r="L20" s="129"/>
      <c r="M20" s="129"/>
    </row>
    <row r="21" spans="1:13" ht="12.75">
      <c r="A21" s="184" t="s">
        <v>229</v>
      </c>
      <c r="B21" s="184"/>
      <c r="C21" s="184"/>
      <c r="D21" s="184"/>
      <c r="E21" s="184"/>
      <c r="F21" s="184"/>
      <c r="G21" s="184"/>
      <c r="H21" s="184"/>
      <c r="I21" s="113">
        <v>129</v>
      </c>
      <c r="J21" s="129"/>
      <c r="K21" s="129"/>
      <c r="L21" s="129"/>
      <c r="M21" s="129"/>
    </row>
    <row r="22" spans="1:13" ht="12.75">
      <c r="A22" s="184" t="s">
        <v>230</v>
      </c>
      <c r="B22" s="184"/>
      <c r="C22" s="184"/>
      <c r="D22" s="184"/>
      <c r="E22" s="184"/>
      <c r="F22" s="184"/>
      <c r="G22" s="184"/>
      <c r="H22" s="184"/>
      <c r="I22" s="113">
        <v>130</v>
      </c>
      <c r="J22" s="129"/>
      <c r="K22" s="129"/>
      <c r="L22" s="129"/>
      <c r="M22" s="129"/>
    </row>
    <row r="23" spans="1:13" ht="12.75">
      <c r="A23" s="184" t="s">
        <v>231</v>
      </c>
      <c r="B23" s="184"/>
      <c r="C23" s="184"/>
      <c r="D23" s="184"/>
      <c r="E23" s="184"/>
      <c r="F23" s="184"/>
      <c r="G23" s="184"/>
      <c r="H23" s="184"/>
      <c r="I23" s="113">
        <v>131</v>
      </c>
      <c r="J23" s="129"/>
      <c r="K23" s="129"/>
      <c r="L23" s="129"/>
      <c r="M23" s="129"/>
    </row>
    <row r="24" spans="1:13" ht="12.75">
      <c r="A24" s="186" t="s">
        <v>232</v>
      </c>
      <c r="B24" s="186"/>
      <c r="C24" s="186"/>
      <c r="D24" s="186"/>
      <c r="E24" s="186"/>
      <c r="F24" s="186"/>
      <c r="G24" s="186"/>
      <c r="H24" s="186"/>
      <c r="I24" s="113">
        <v>132</v>
      </c>
      <c r="J24" s="130">
        <f>SUM(J9:J23)</f>
        <v>206656</v>
      </c>
      <c r="K24" s="130">
        <f>SUM(K9:K23)</f>
        <v>-82695</v>
      </c>
      <c r="L24" s="130">
        <f>SUM(L9:L23)</f>
        <v>-67598</v>
      </c>
      <c r="M24" s="130">
        <f>SUM(M9:M23)</f>
        <v>191559</v>
      </c>
    </row>
    <row r="25" spans="1:13" ht="12.7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</row>
    <row r="26" spans="1:13" ht="12.75">
      <c r="A26" s="196" t="s">
        <v>233</v>
      </c>
      <c r="B26" s="196"/>
      <c r="C26" s="196"/>
      <c r="D26" s="196"/>
      <c r="E26" s="196"/>
      <c r="F26" s="196"/>
      <c r="G26" s="196"/>
      <c r="H26" s="196"/>
      <c r="I26" s="131">
        <v>133</v>
      </c>
      <c r="J26" s="96">
        <v>206656</v>
      </c>
      <c r="K26" s="96">
        <v>-82695</v>
      </c>
      <c r="L26" s="96">
        <v>-67598</v>
      </c>
      <c r="M26" s="96">
        <v>191559</v>
      </c>
    </row>
    <row r="27" spans="1:13" ht="12.75">
      <c r="A27" s="185" t="s">
        <v>234</v>
      </c>
      <c r="B27" s="185"/>
      <c r="C27" s="185"/>
      <c r="D27" s="185"/>
      <c r="E27" s="185"/>
      <c r="F27" s="185"/>
      <c r="G27" s="185"/>
      <c r="H27" s="185"/>
      <c r="I27" s="122">
        <v>134</v>
      </c>
      <c r="J27" s="122"/>
      <c r="K27" s="122"/>
      <c r="L27" s="132"/>
      <c r="M27" s="132"/>
    </row>
    <row r="28" spans="1:13" ht="20.25" customHeigh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pans="1:13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4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33"/>
    </row>
    <row r="32" spans="1:13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="99" customFormat="1" ht="12.75"/>
    <row r="34" s="99" customFormat="1" ht="12.75"/>
    <row r="35" s="99" customFormat="1" ht="12.75"/>
    <row r="36" s="99" customFormat="1" ht="12.75"/>
    <row r="37" s="99" customFormat="1" ht="12.75"/>
    <row r="38" s="99" customFormat="1" ht="12.75"/>
    <row r="39" s="99" customFormat="1" ht="12.75"/>
    <row r="40" s="99" customFormat="1" ht="12.75"/>
    <row r="41" s="99" customFormat="1" ht="12.75"/>
    <row r="42" s="99" customFormat="1" ht="12.75"/>
    <row r="43" s="99" customFormat="1" ht="12.75"/>
    <row r="44" s="99" customFormat="1" ht="12.75"/>
    <row r="45" s="99" customFormat="1" ht="12.75"/>
    <row r="46" s="99" customFormat="1" ht="12.75"/>
    <row r="47" s="99" customFormat="1" ht="12.75"/>
    <row r="48" s="99" customFormat="1" ht="12.75"/>
    <row r="49" s="99" customFormat="1" ht="12.75"/>
    <row r="50" s="99" customFormat="1" ht="12.75"/>
    <row r="51" s="99" customFormat="1" ht="12.75"/>
    <row r="52" s="99" customFormat="1" ht="12.75"/>
    <row r="53" s="99" customFormat="1" ht="12.75"/>
    <row r="54" s="99" customFormat="1" ht="12.75"/>
    <row r="55" s="99" customFormat="1" ht="12.75"/>
    <row r="56" s="99" customFormat="1" ht="12.75"/>
    <row r="57" s="99" customFormat="1" ht="12.75"/>
    <row r="58" s="99" customFormat="1" ht="12.75"/>
    <row r="59" s="99" customFormat="1" ht="12.75"/>
    <row r="60" s="99" customFormat="1" ht="12.75"/>
    <row r="61" s="99" customFormat="1" ht="12.75"/>
    <row r="62" s="99" customFormat="1" ht="12.75"/>
    <row r="63" s="99" customFormat="1" ht="12.75"/>
    <row r="64" s="99" customFormat="1" ht="12.75"/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</sheetData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79166666666667" right="0.3" top="0.9840277777777778" bottom="0.9840277777777778" header="0.5118055555555556" footer="0.5118055555555556"/>
  <pageSetup horizontalDpi="300" verticalDpi="300" orientation="landscape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showGridLines="0" workbookViewId="0" topLeftCell="A1">
      <selection activeCell="I30" sqref="I30"/>
    </sheetView>
  </sheetViews>
  <sheetFormatPr defaultColWidth="9.140625" defaultRowHeight="12.75"/>
  <sheetData>
    <row r="2" spans="1:10" ht="15.75">
      <c r="A2" s="203" t="s">
        <v>235</v>
      </c>
      <c r="B2" s="203"/>
      <c r="C2" s="203"/>
      <c r="D2" s="203"/>
      <c r="E2" s="203"/>
      <c r="F2" s="203"/>
      <c r="G2" s="203"/>
      <c r="H2" s="203"/>
      <c r="I2" s="203"/>
      <c r="J2" s="203"/>
    </row>
    <row r="4" spans="1:10" ht="12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2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2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2.75" customHeight="1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2.7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 customHeight="1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2.7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12.7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2.7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2.7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2.7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2.7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2.7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2.75" customHeight="1">
      <c r="A17" s="204"/>
      <c r="B17" s="204"/>
      <c r="C17" s="204"/>
      <c r="D17" s="204"/>
      <c r="E17" s="204"/>
      <c r="F17" s="204"/>
      <c r="G17" s="204"/>
      <c r="H17" s="204"/>
      <c r="I17" s="204"/>
      <c r="J17" s="204"/>
    </row>
    <row r="18" spans="1:10" ht="12.7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ht="12.7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ht="12.7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</row>
    <row r="21" spans="1:10" ht="12.75">
      <c r="A21" s="205"/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ht="12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12.75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2.7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ht="12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ht="12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ht="12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0" ht="12.75">
      <c r="A30" s="134"/>
      <c r="B30" s="134"/>
      <c r="C30" s="134"/>
      <c r="D30" s="134"/>
      <c r="E30" s="134"/>
      <c r="F30" s="134"/>
      <c r="G30" s="134"/>
      <c r="H30" s="134"/>
      <c r="I30" s="134"/>
      <c r="J30" s="134"/>
    </row>
    <row r="31" spans="1:10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</row>
    <row r="32" spans="1:10" ht="12.75">
      <c r="A32" s="134"/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12.75">
      <c r="A33" s="134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ht="12.75">
      <c r="A34" s="134"/>
      <c r="B34" s="134"/>
      <c r="C34" s="134"/>
      <c r="D34" s="134"/>
      <c r="E34" s="134"/>
      <c r="F34" s="134"/>
      <c r="G34" s="134"/>
      <c r="H34" s="134"/>
      <c r="I34" s="134"/>
      <c r="J34" s="134"/>
    </row>
    <row r="35" spans="1:10" ht="12.75">
      <c r="A35" s="134"/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ht="15">
      <c r="A36" s="134"/>
      <c r="B36" s="134"/>
      <c r="C36" s="134"/>
      <c r="D36" s="134"/>
      <c r="E36" s="134"/>
      <c r="F36" s="134"/>
      <c r="G36" s="134"/>
      <c r="H36" s="134"/>
      <c r="I36" s="135"/>
      <c r="J36" s="134"/>
    </row>
    <row r="37" spans="1:10" ht="12.75">
      <c r="A37" s="134"/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0" ht="12.75">
      <c r="A38" s="134"/>
      <c r="B38" s="134"/>
      <c r="C38" s="134"/>
      <c r="D38" s="134"/>
      <c r="E38" s="134"/>
      <c r="F38" s="134"/>
      <c r="G38" s="134"/>
      <c r="H38" s="134"/>
      <c r="I38" s="134"/>
      <c r="J38" s="134"/>
    </row>
  </sheetData>
  <mergeCells count="3">
    <mergeCell ref="A2:J2"/>
    <mergeCell ref="A4:J20"/>
    <mergeCell ref="A21:J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Yotza</cp:lastModifiedBy>
  <cp:lastPrinted>2010-06-29T13:42:16Z</cp:lastPrinted>
  <dcterms:created xsi:type="dcterms:W3CDTF">2009-04-09T07:10:35Z</dcterms:created>
  <dcterms:modified xsi:type="dcterms:W3CDTF">2010-06-30T07:10:02Z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