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<sst xmlns="http://schemas.openxmlformats.org/spreadsheetml/2006/main" count="393" uniqueCount="340">
  <si>
    <t>Prilog 1.</t>
  </si>
  <si>
    <t>Razdoblje izvještavanja:</t>
  </si>
  <si>
    <t>do</t>
  </si>
  <si>
    <t>Godišnji financijski izvještaj poduzetnika GFI-POD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</si>
  <si>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</si>
  <si>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</si>
  <si>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</si>
  <si>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</si>
  <si>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</si>
  <si>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</si>
  <si>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</si>
  <si>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</si>
  <si>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</si>
  <si>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</si>
  <si>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</si>
  <si>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</si>
  <si>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</si>
  <si>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</si>
  <si>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</si>
  <si>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www.zaton.hr</t>
  </si>
  <si>
    <t>Šifra i naziv općine/grada:</t>
  </si>
  <si>
    <t>Šifra i naziv županije:</t>
  </si>
  <si>
    <t>ZADARSKA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</si>
  <si>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</si>
  <si>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</si>
  <si>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</si>
  <si>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</si>
  <si>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</si>
  <si>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</si>
  <si>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</si>
  <si>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</si>
  <si>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</si>
  <si>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</si>
  <si>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</si>
  <si>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</si>
  <si>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</si>
  <si>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</si>
  <si>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</si>
  <si>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</si>
  <si>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</si>
  <si>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</si>
  <si>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</si>
  <si>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</si>
  <si>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</si>
  <si>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</si>
  <si>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</si>
  <si>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</si>
  <si>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</si>
  <si>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</si>
  <si>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</si>
  <si>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</si>
  <si>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</si>
  <si>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</si>
  <si>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stanje na dan 31.12.2012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</si>
  <si>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</si>
  <si>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</si>
  <si>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Prethodna godina
(neto)</t>
  </si>
  <si>
    <t>Tekuća godina
(neto)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</si>
  <si>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</si>
  <si>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</si>
  <si>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</si>
  <si>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</si>
  <si>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</si>
  <si>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</si>
  <si>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</si>
  <si>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</si>
  <si>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</si>
  <si>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</si>
  <si>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</si>
  <si>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</si>
  <si>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</si>
  <si>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</si>
  <si>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</si>
  <si>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</si>
  <si>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</si>
  <si>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</si>
  <si>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</si>
  <si>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</si>
  <si>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</si>
  <si>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</si>
  <si>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</si>
  <si>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</si>
  <si>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</si>
  <si>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</si>
  <si>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</si>
  <si>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</si>
  <si>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</si>
  <si>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</si>
  <si>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</si>
  <si>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</si>
  <si>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</si>
  <si>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</si>
  <si>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</si>
  <si>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</si>
  <si>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</si>
  <si>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</si>
  <si>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</si>
  <si>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</si>
  <si>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</si>
  <si>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</si>
  <si>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</si>
  <si>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</si>
  <si>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</si>
  <si>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</si>
  <si>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</si>
  <si>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</si>
  <si>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</si>
  <si>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</si>
  <si>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</si>
  <si>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</si>
  <si>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</si>
  <si>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</si>
  <si>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</si>
  <si>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</si>
  <si>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</si>
  <si>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</si>
  <si>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</si>
  <si>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</si>
  <si>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</si>
  <si>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</si>
  <si>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</si>
  <si>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</si>
  <si>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</si>
  <si>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</si>
  <si>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</si>
  <si>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</si>
  <si>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</si>
  <si>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</si>
  <si>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</si>
  <si>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</si>
  <si>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</si>
  <si>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</si>
  <si>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</si>
  <si>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</si>
  <si>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</si>
  <si>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</si>
  <si>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</si>
  <si>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</si>
  <si>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</si>
  <si>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</si>
  <si>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</si>
  <si>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</si>
  <si>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</si>
  <si>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</si>
  <si>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</si>
  <si>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</si>
  <si>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</si>
  <si>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</si>
  <si>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</si>
  <si>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</si>
  <si>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</si>
  <si>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</si>
  <si>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</si>
  <si>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</si>
  <si>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</si>
  <si>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</si>
  <si>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</si>
  <si>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</si>
  <si>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</si>
  <si>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</si>
  <si>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</si>
  <si>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u razdoblju 01.01.2012 do 31.12.2012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</si>
  <si>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</si>
  <si>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</si>
  <si>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</si>
  <si>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</si>
  <si>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</si>
  <si>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</si>
  <si>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</si>
  <si>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</si>
  <si>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</si>
  <si>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</si>
  <si>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</si>
  <si>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</si>
  <si>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</si>
  <si>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</si>
  <si>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</si>
  <si>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</si>
  <si>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</si>
  <si>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</si>
  <si>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</si>
  <si>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</si>
  <si>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</si>
  <si>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</si>
  <si>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</si>
  <si>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</si>
  <si>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</si>
  <si>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</si>
  <si>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</si>
  <si>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</si>
  <si>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</si>
  <si>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</si>
  <si>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</si>
  <si>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</si>
  <si>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</si>
  <si>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</si>
  <si>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</si>
  <si>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</si>
  <si>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</si>
  <si>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</si>
  <si>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</si>
  <si>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</si>
  <si>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</si>
  <si>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</si>
  <si>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</si>
  <si>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</si>
  <si>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</si>
  <si>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</si>
  <si>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</si>
  <si>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</si>
  <si>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</si>
  <si>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</si>
  <si>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</si>
  <si>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</si>
  <si>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</si>
  <si>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</si>
  <si>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</si>
  <si>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</si>
  <si>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</si>
  <si>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</si>
  <si>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</si>
  <si>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</si>
  <si>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</si>
  <si>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</si>
  <si>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</si>
  <si>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</si>
  <si>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</si>
  <si>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</si>
  <si>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t>IZVJEŠTAJ O NOVČANOM TIJEKU - Indirektna metoda</t>
  </si>
  <si>
    <t>u razdoblju 01.01.2012-31.12.2012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</si>
  <si>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</si>
  <si>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</si>
  <si>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</si>
  <si>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</si>
  <si>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</si>
  <si>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</si>
  <si>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</si>
  <si>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</si>
  <si>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</si>
  <si>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</si>
  <si>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</si>
  <si>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</si>
  <si>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</si>
  <si>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</si>
  <si>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</si>
  <si>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</si>
  <si>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</si>
  <si>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</si>
  <si>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</si>
  <si>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</si>
  <si>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</si>
  <si>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</si>
  <si>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</si>
  <si>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</si>
  <si>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</si>
  <si>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</si>
  <si>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</si>
  <si>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</si>
  <si>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</si>
  <si>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</si>
  <si>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</si>
  <si>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</si>
  <si>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</si>
  <si>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</si>
  <si>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</si>
  <si>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</si>
  <si>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</si>
  <si>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</si>
  <si>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</si>
  <si>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</si>
  <si>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</si>
  <si>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</si>
  <si>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</si>
  <si>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</si>
  <si>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</si>
  <si>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</si>
  <si>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</si>
  <si>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</si>
  <si>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</si>
  <si>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</si>
  <si>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</si>
  <si>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</si>
  <si>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</si>
  <si>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</si>
  <si>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</si>
  <si>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</si>
  <si>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</si>
  <si>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</si>
  <si>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</si>
  <si>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</si>
  <si>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</si>
  <si>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</si>
  <si>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</si>
  <si>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</si>
  <si>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</si>
  <si>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</si>
  <si>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</si>
  <si>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</si>
  <si>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</si>
  <si>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</si>
  <si>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</si>
  <si>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</si>
  <si>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</si>
  <si>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</si>
  <si>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</si>
  <si>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</si>
  <si>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</si>
  <si>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</si>
  <si>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</si>
  <si>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</si>
  <si>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</si>
  <si>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</si>
  <si>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</si>
  <si>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</si>
  <si>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</si>
  <si>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</si>
  <si>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IZVJEŠTAJ O PROMJENAMA KAPITALA</t>
  </si>
  <si>
    <t>za razdoblje od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</si>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</sst>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  <numFmt numFmtId="170" formatCode="_-* #,##0.00\ _k_n_-;\-* #,##0.00\ _k_n_-;_-* \-??\ _k_n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 vertical="top"/>
      <protection/>
    </xf>
    <xf numFmtId="164" fontId="14" fillId="0" borderId="0">
      <alignment vertical="top"/>
      <protection/>
    </xf>
    <xf numFmtId="164" fontId="0" fillId="23" borderId="7" applyNumberFormat="0" applyAlignment="0" applyProtection="0"/>
    <xf numFmtId="164" fontId="15" fillId="0" borderId="0">
      <alignment/>
      <protection/>
    </xf>
    <xf numFmtId="164" fontId="16" fillId="20" borderId="8" applyNumberFormat="0" applyAlignment="0" applyProtection="0"/>
    <xf numFmtId="164" fontId="14" fillId="0" borderId="0">
      <alignment vertical="top"/>
      <protection/>
    </xf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164">
    <xf numFmtId="164" fontId="0" fillId="0" borderId="0" xfId="0" applyAlignment="1">
      <alignment/>
    </xf>
    <xf numFmtId="164" fontId="0" fillId="0" borderId="0" xfId="58" applyFont="1" applyAlignment="1">
      <alignment/>
      <protection/>
    </xf>
    <xf numFmtId="164" fontId="20" fillId="0" borderId="0" xfId="58" applyFont="1" applyBorder="1" applyAlignment="1">
      <alignment/>
      <protection/>
    </xf>
    <xf numFmtId="164" fontId="15" fillId="0" borderId="0" xfId="58" applyFont="1" applyAlignment="1">
      <alignment/>
      <protection/>
    </xf>
    <xf numFmtId="164" fontId="21" fillId="0" borderId="10" xfId="58" applyFont="1" applyFill="1" applyBorder="1" applyAlignment="1" applyProtection="1">
      <alignment horizontal="left" vertical="center" wrapText="1"/>
      <protection hidden="1"/>
    </xf>
    <xf numFmtId="165" fontId="21" fillId="24" borderId="11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12" xfId="58" applyFont="1" applyFill="1" applyBorder="1" applyAlignment="1" applyProtection="1">
      <alignment horizontal="center" vertical="center"/>
      <protection hidden="1" locked="0"/>
    </xf>
    <xf numFmtId="164" fontId="21" fillId="0" borderId="0" xfId="58" applyFont="1" applyFill="1" applyBorder="1" applyAlignment="1" applyProtection="1">
      <alignment horizontal="left" vertical="center"/>
      <protection hidden="1"/>
    </xf>
    <xf numFmtId="164" fontId="15" fillId="0" borderId="0" xfId="58" applyFont="1" applyFill="1" applyBorder="1" applyAlignment="1" applyProtection="1">
      <alignment horizontal="left" vertical="center" wrapText="1"/>
      <protection hidden="1"/>
    </xf>
    <xf numFmtId="164" fontId="15" fillId="0" borderId="0" xfId="58" applyFont="1" applyFill="1" applyBorder="1" applyAlignment="1" applyProtection="1">
      <alignment vertical="center"/>
      <protection hidden="1"/>
    </xf>
    <xf numFmtId="164" fontId="15" fillId="0" borderId="0" xfId="58" applyFont="1" applyFill="1" applyBorder="1" applyAlignment="1" applyProtection="1">
      <alignment horizontal="center" vertical="center" wrapText="1"/>
      <protection hidden="1"/>
    </xf>
    <xf numFmtId="164" fontId="15" fillId="0" borderId="0" xfId="58" applyFont="1" applyBorder="1" applyAlignment="1" applyProtection="1">
      <alignment horizontal="left" vertical="center" wrapText="1"/>
      <protection hidden="1"/>
    </xf>
    <xf numFmtId="164" fontId="22" fillId="0" borderId="0" xfId="58" applyFont="1" applyBorder="1" applyAlignment="1" applyProtection="1">
      <alignment horizontal="center" vertical="center" wrapText="1"/>
      <protection hidden="1"/>
    </xf>
    <xf numFmtId="164" fontId="15" fillId="0" borderId="0" xfId="58" applyFont="1" applyBorder="1" applyAlignment="1" applyProtection="1">
      <alignment/>
      <protection hidden="1"/>
    </xf>
    <xf numFmtId="164" fontId="15" fillId="0" borderId="0" xfId="58" applyFont="1" applyAlignment="1" applyProtection="1">
      <alignment/>
      <protection hidden="1"/>
    </xf>
    <xf numFmtId="164" fontId="23" fillId="0" borderId="0" xfId="58" applyFont="1" applyBorder="1" applyAlignment="1" applyProtection="1">
      <alignment horizontal="right" vertical="center" wrapText="1"/>
      <protection hidden="1"/>
    </xf>
    <xf numFmtId="164" fontId="23" fillId="0" borderId="0" xfId="58" applyFont="1" applyAlignment="1" applyProtection="1">
      <alignment horizontal="right"/>
      <protection hidden="1"/>
    </xf>
    <xf numFmtId="164" fontId="2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164" fontId="23" fillId="0" borderId="0" xfId="58" applyFont="1" applyFill="1" applyBorder="1" applyAlignment="1" applyProtection="1">
      <alignment horizontal="left" vertical="center"/>
      <protection hidden="1"/>
    </xf>
    <xf numFmtId="164" fontId="15" fillId="0" borderId="0" xfId="58" applyFont="1" applyFill="1" applyBorder="1" applyAlignment="1" applyProtection="1">
      <alignment/>
      <protection hidden="1"/>
    </xf>
    <xf numFmtId="164" fontId="15" fillId="0" borderId="10" xfId="58" applyFont="1" applyBorder="1" applyAlignment="1" applyProtection="1">
      <alignment horizontal="right" vertical="center"/>
      <protection hidden="1"/>
    </xf>
    <xf numFmtId="166" fontId="21" fillId="24" borderId="13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0" xfId="58" applyFont="1" applyBorder="1" applyAlignment="1" applyProtection="1">
      <alignment wrapText="1"/>
      <protection hidden="1"/>
    </xf>
    <xf numFmtId="164" fontId="15" fillId="0" borderId="0" xfId="58" applyFont="1" applyAlignment="1" applyProtection="1">
      <alignment wrapText="1"/>
      <protection hidden="1"/>
    </xf>
    <xf numFmtId="164" fontId="15" fillId="0" borderId="0" xfId="58" applyFont="1" applyAlignment="1" applyProtection="1">
      <alignment horizontal="right"/>
      <protection hidden="1"/>
    </xf>
    <xf numFmtId="164" fontId="24" fillId="0" borderId="10" xfId="58" applyFont="1" applyBorder="1" applyAlignment="1" applyProtection="1">
      <alignment horizontal="right" vertical="center" wrapText="1"/>
      <protection hidden="1"/>
    </xf>
    <xf numFmtId="164" fontId="15" fillId="0" borderId="0" xfId="58" applyFont="1" applyAlignment="1" applyProtection="1">
      <alignment horizontal="right" wrapText="1"/>
      <protection hidden="1"/>
    </xf>
    <xf numFmtId="164" fontId="15" fillId="0" borderId="0" xfId="58" applyFont="1" applyBorder="1" applyAlignment="1" applyProtection="1">
      <alignment horizontal="left"/>
      <protection hidden="1"/>
    </xf>
    <xf numFmtId="164" fontId="15" fillId="0" borderId="0" xfId="58" applyFont="1" applyBorder="1" applyAlignment="1" applyProtection="1">
      <alignment horizontal="right" vertical="center" wrapText="1"/>
      <protection hidden="1"/>
    </xf>
    <xf numFmtId="164" fontId="21" fillId="24" borderId="13" xfId="58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Border="1" applyAlignment="1" applyProtection="1">
      <alignment vertical="top"/>
      <protection hidden="1"/>
    </xf>
    <xf numFmtId="167" fontId="21" fillId="24" borderId="13" xfId="58" applyNumberFormat="1" applyFont="1" applyFill="1" applyBorder="1" applyAlignment="1" applyProtection="1">
      <alignment horizontal="center" vertical="center"/>
      <protection hidden="1" locked="0"/>
    </xf>
    <xf numFmtId="164" fontId="25" fillId="24" borderId="13" xfId="20" applyNumberFormat="1" applyFont="1" applyFill="1" applyBorder="1" applyAlignment="1" applyProtection="1">
      <alignment/>
      <protection hidden="1" locked="0"/>
    </xf>
    <xf numFmtId="164" fontId="15" fillId="0" borderId="12" xfId="58" applyFont="1" applyBorder="1" applyAlignment="1" applyProtection="1">
      <alignment horizontal="right" vertical="center"/>
      <protection hidden="1"/>
    </xf>
    <xf numFmtId="164" fontId="21" fillId="0" borderId="0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Alignment="1" applyProtection="1">
      <alignment horizontal="right" vertical="center"/>
      <protection hidden="1"/>
    </xf>
    <xf numFmtId="168" fontId="21" fillId="24" borderId="13" xfId="58" applyNumberFormat="1" applyFont="1" applyFill="1" applyBorder="1" applyAlignment="1" applyProtection="1">
      <alignment horizontal="right" vertical="center"/>
      <protection hidden="1" locked="0"/>
    </xf>
    <xf numFmtId="164" fontId="21" fillId="24" borderId="13" xfId="58" applyFont="1" applyFill="1" applyBorder="1" applyAlignment="1" applyProtection="1">
      <alignment horizontal="center" vertical="center"/>
      <protection hidden="1" locked="0"/>
    </xf>
    <xf numFmtId="164" fontId="21" fillId="0" borderId="0" xfId="58" applyFont="1" applyBorder="1" applyAlignment="1" applyProtection="1">
      <alignment vertical="top"/>
      <protection hidden="1"/>
    </xf>
    <xf numFmtId="166" fontId="21" fillId="24" borderId="13" xfId="58" applyNumberFormat="1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 applyProtection="1">
      <alignment horizontal="left" vertical="top" wrapText="1"/>
      <protection hidden="1"/>
    </xf>
    <xf numFmtId="164" fontId="15" fillId="0" borderId="0" xfId="58" applyFont="1" applyBorder="1" applyAlignment="1" applyProtection="1">
      <alignment horizontal="center" vertical="center"/>
      <protection hidden="1"/>
    </xf>
    <xf numFmtId="164" fontId="15" fillId="0" borderId="0" xfId="58" applyFont="1" applyBorder="1" applyAlignment="1">
      <alignment horizontal="center" vertical="center"/>
      <protection/>
    </xf>
    <xf numFmtId="164" fontId="15" fillId="0" borderId="0" xfId="58" applyFont="1" applyBorder="1" applyAlignment="1">
      <alignment horizontal="center"/>
      <protection/>
    </xf>
    <xf numFmtId="164" fontId="15" fillId="0" borderId="0" xfId="58" applyFont="1" applyBorder="1" applyAlignment="1" applyProtection="1">
      <alignment horizontal="center" vertical="center"/>
      <protection hidden="1" locked="0"/>
    </xf>
    <xf numFmtId="164" fontId="21" fillId="24" borderId="13" xfId="58" applyFont="1" applyFill="1" applyBorder="1" applyAlignment="1" applyProtection="1">
      <alignment horizontal="right" vertical="center"/>
      <protection hidden="1" locked="0"/>
    </xf>
    <xf numFmtId="164" fontId="21" fillId="24" borderId="14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 applyProtection="1">
      <alignment horizontal="right"/>
      <protection hidden="1"/>
    </xf>
    <xf numFmtId="164" fontId="15" fillId="0" borderId="0" xfId="58" applyFont="1" applyBorder="1" applyAlignment="1" applyProtection="1">
      <alignment vertical="top" wrapText="1"/>
      <protection hidden="1"/>
    </xf>
    <xf numFmtId="164" fontId="15" fillId="0" borderId="0" xfId="58" applyFont="1" applyAlignment="1" applyProtection="1">
      <alignment horizontal="left" vertical="top" indent="2"/>
      <protection hidden="1"/>
    </xf>
    <xf numFmtId="164" fontId="15" fillId="0" borderId="0" xfId="58" applyFont="1" applyAlignment="1" applyProtection="1">
      <alignment horizontal="left" vertical="top" wrapText="1" indent="2"/>
      <protection hidden="1"/>
    </xf>
    <xf numFmtId="164" fontId="15" fillId="0" borderId="0" xfId="58" applyFont="1" applyBorder="1" applyAlignment="1" applyProtection="1">
      <alignment horizontal="right" vertical="top"/>
      <protection hidden="1"/>
    </xf>
    <xf numFmtId="164" fontId="15" fillId="0" borderId="0" xfId="58" applyFont="1" applyBorder="1" applyAlignment="1" applyProtection="1">
      <alignment horizontal="center" vertical="top"/>
      <protection hidden="1"/>
    </xf>
    <xf numFmtId="164" fontId="15" fillId="0" borderId="0" xfId="58" applyFont="1" applyBorder="1" applyAlignment="1" applyProtection="1">
      <alignment horizontal="center"/>
      <protection hidden="1"/>
    </xf>
    <xf numFmtId="164" fontId="21" fillId="24" borderId="0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>
      <alignment/>
      <protection/>
    </xf>
    <xf numFmtId="166" fontId="21" fillId="24" borderId="0" xfId="58" applyNumberFormat="1" applyFont="1" applyFill="1" applyBorder="1" applyAlignment="1" applyProtection="1">
      <alignment horizontal="center" vertical="center"/>
      <protection hidden="1" locked="0"/>
    </xf>
    <xf numFmtId="166" fontId="21" fillId="0" borderId="0" xfId="58" applyNumberFormat="1" applyFont="1" applyBorder="1" applyAlignment="1" applyProtection="1">
      <alignment horizontal="center" vertical="center"/>
      <protection hidden="1" locked="0"/>
    </xf>
    <xf numFmtId="164" fontId="15" fillId="0" borderId="0" xfId="58" applyFont="1" applyBorder="1" applyAlignment="1" applyProtection="1">
      <alignment horizontal="left" vertical="top"/>
      <protection hidden="1"/>
    </xf>
    <xf numFmtId="164" fontId="15" fillId="0" borderId="10" xfId="58" applyFont="1" applyBorder="1" applyAlignment="1" applyProtection="1">
      <alignment horizontal="right" vertical="center" wrapText="1"/>
      <protection hidden="1"/>
    </xf>
    <xf numFmtId="164" fontId="15" fillId="0" borderId="15" xfId="58" applyFont="1" applyBorder="1" applyAlignment="1" applyProtection="1">
      <alignment/>
      <protection hidden="1"/>
    </xf>
    <xf numFmtId="164" fontId="21" fillId="24" borderId="14" xfId="58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Alignment="1" applyProtection="1">
      <alignment vertical="top"/>
      <protection hidden="1"/>
    </xf>
    <xf numFmtId="166" fontId="21" fillId="24" borderId="13" xfId="58" applyNumberFormat="1" applyFont="1" applyFill="1" applyBorder="1" applyAlignment="1" applyProtection="1">
      <alignment horizontal="left" vertical="center"/>
      <protection hidden="1" locked="0"/>
    </xf>
    <xf numFmtId="166" fontId="25" fillId="24" borderId="13" xfId="20" applyNumberFormat="1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Alignment="1" applyProtection="1">
      <alignment horizontal="left"/>
      <protection hidden="1"/>
    </xf>
    <xf numFmtId="164" fontId="15" fillId="0" borderId="0" xfId="58" applyFont="1" applyBorder="1" applyAlignment="1" applyProtection="1">
      <alignment vertical="center"/>
      <protection hidden="1"/>
    </xf>
    <xf numFmtId="164" fontId="27" fillId="0" borderId="0" xfId="58" applyFont="1" applyBorder="1" applyAlignment="1" applyProtection="1">
      <alignment horizontal="left"/>
      <protection hidden="1"/>
    </xf>
    <xf numFmtId="164" fontId="28" fillId="0" borderId="0" xfId="58" applyFont="1" applyBorder="1" applyAlignment="1" applyProtection="1">
      <alignment vertical="center"/>
      <protection hidden="1"/>
    </xf>
    <xf numFmtId="164" fontId="28" fillId="0" borderId="0" xfId="57" applyFont="1" applyBorder="1" applyAlignment="1" applyProtection="1">
      <alignment vertical="center"/>
      <protection hidden="1"/>
    </xf>
    <xf numFmtId="164" fontId="28" fillId="0" borderId="0" xfId="58" applyFont="1" applyBorder="1" applyAlignment="1" applyProtection="1">
      <alignment/>
      <protection hidden="1"/>
    </xf>
    <xf numFmtId="164" fontId="14" fillId="0" borderId="0" xfId="58" applyAlignment="1">
      <alignment/>
      <protection/>
    </xf>
    <xf numFmtId="164" fontId="28" fillId="0" borderId="0" xfId="57" applyFont="1" applyBorder="1" applyAlignment="1" applyProtection="1">
      <alignment horizontal="left" vertical="center"/>
      <protection hidden="1"/>
    </xf>
    <xf numFmtId="164" fontId="28" fillId="0" borderId="0" xfId="58" applyFont="1" applyAlignment="1" applyProtection="1">
      <alignment/>
      <protection hidden="1"/>
    </xf>
    <xf numFmtId="164" fontId="21" fillId="0" borderId="0" xfId="58" applyFont="1" applyAlignment="1" applyProtection="1">
      <alignment vertical="center"/>
      <protection hidden="1"/>
    </xf>
    <xf numFmtId="164" fontId="15" fillId="0" borderId="16" xfId="58" applyFont="1" applyBorder="1" applyAlignment="1" applyProtection="1">
      <alignment/>
      <protection hidden="1"/>
    </xf>
    <xf numFmtId="164" fontId="15" fillId="0" borderId="16" xfId="58" applyFont="1" applyBorder="1" applyAlignment="1">
      <alignment/>
      <protection/>
    </xf>
    <xf numFmtId="164" fontId="15" fillId="0" borderId="17" xfId="58" applyFont="1" applyBorder="1" applyAlignment="1" applyProtection="1">
      <alignment horizontal="center" vertical="top"/>
      <protection hidden="1"/>
    </xf>
    <xf numFmtId="164" fontId="15" fillId="0" borderId="0" xfId="58" applyFont="1" applyFill="1" applyBorder="1" applyAlignment="1" applyProtection="1">
      <alignment horizontal="right" vertical="top" wrapText="1"/>
      <protection hidden="1"/>
    </xf>
    <xf numFmtId="164" fontId="15" fillId="0" borderId="0" xfId="58" applyFont="1" applyFill="1" applyBorder="1" applyAlignment="1" applyProtection="1">
      <alignment horizontal="center" vertical="top"/>
      <protection hidden="1"/>
    </xf>
    <xf numFmtId="164" fontId="20" fillId="0" borderId="0" xfId="0" applyFont="1" applyFill="1" applyBorder="1" applyAlignment="1" applyProtection="1">
      <alignment horizontal="center" vertical="center" wrapText="1"/>
      <protection hidden="1"/>
    </xf>
    <xf numFmtId="164" fontId="29" fillId="0" borderId="0" xfId="0" applyFont="1" applyFill="1" applyBorder="1" applyAlignment="1" applyProtection="1">
      <alignment horizontal="center" vertical="center" wrapText="1"/>
      <protection hidden="1"/>
    </xf>
    <xf numFmtId="164" fontId="30" fillId="0" borderId="0" xfId="0" applyFont="1" applyFill="1" applyBorder="1" applyAlignment="1" applyProtection="1">
      <alignment horizontal="center" vertical="top" wrapText="1"/>
      <protection hidden="1"/>
    </xf>
    <xf numFmtId="164" fontId="30" fillId="0" borderId="18" xfId="0" applyFont="1" applyFill="1" applyBorder="1" applyAlignment="1" applyProtection="1">
      <alignment horizontal="center" vertical="top" wrapText="1"/>
      <protection hidden="1"/>
    </xf>
    <xf numFmtId="164" fontId="30" fillId="24" borderId="11" xfId="0" applyFont="1" applyFill="1" applyBorder="1" applyAlignment="1" applyProtection="1">
      <alignment vertical="center" wrapText="1"/>
      <protection hidden="1"/>
    </xf>
    <xf numFmtId="164" fontId="21" fillId="21" borderId="19" xfId="0" applyFont="1" applyFill="1" applyBorder="1" applyAlignment="1" applyProtection="1">
      <alignment horizontal="center" vertical="center" wrapText="1"/>
      <protection hidden="1"/>
    </xf>
    <xf numFmtId="164" fontId="29" fillId="21" borderId="20" xfId="0" applyFont="1" applyFill="1" applyBorder="1" applyAlignment="1" applyProtection="1">
      <alignment horizontal="center" vertical="center" wrapText="1"/>
      <protection hidden="1"/>
    </xf>
    <xf numFmtId="164" fontId="29" fillId="21" borderId="19" xfId="0" applyFont="1" applyFill="1" applyBorder="1" applyAlignment="1" applyProtection="1">
      <alignment horizontal="center" vertical="center" wrapText="1"/>
      <protection hidden="1"/>
    </xf>
    <xf numFmtId="164" fontId="29" fillId="21" borderId="21" xfId="0" applyFont="1" applyFill="1" applyBorder="1" applyAlignment="1" applyProtection="1">
      <alignment horizontal="center" vertical="center" wrapText="1"/>
      <protection hidden="1"/>
    </xf>
    <xf numFmtId="164" fontId="29" fillId="21" borderId="21" xfId="0" applyFont="1" applyFill="1" applyBorder="1" applyAlignment="1" applyProtection="1">
      <alignment horizontal="center" vertical="center"/>
      <protection hidden="1"/>
    </xf>
    <xf numFmtId="164" fontId="21" fillId="20" borderId="13" xfId="0" applyFont="1" applyFill="1" applyBorder="1" applyAlignment="1">
      <alignment horizontal="left" vertical="center" wrapText="1"/>
    </xf>
    <xf numFmtId="164" fontId="21" fillId="0" borderId="22" xfId="0" applyFont="1" applyFill="1" applyBorder="1" applyAlignment="1">
      <alignment horizontal="left" vertical="center" wrapText="1"/>
    </xf>
    <xf numFmtId="169" fontId="21" fillId="0" borderId="23" xfId="0" applyNumberFormat="1" applyFont="1" applyFill="1" applyBorder="1" applyAlignment="1">
      <alignment horizontal="center" vertical="center"/>
    </xf>
    <xf numFmtId="168" fontId="24" fillId="0" borderId="22" xfId="0" applyNumberFormat="1" applyFont="1" applyFill="1" applyBorder="1" applyAlignment="1" applyProtection="1">
      <alignment vertical="center"/>
      <protection locked="0"/>
    </xf>
    <xf numFmtId="164" fontId="21" fillId="0" borderId="24" xfId="0" applyFont="1" applyFill="1" applyBorder="1" applyAlignment="1">
      <alignment horizontal="left" vertical="center" wrapText="1"/>
    </xf>
    <xf numFmtId="169" fontId="21" fillId="0" borderId="24" xfId="0" applyNumberFormat="1" applyFont="1" applyFill="1" applyBorder="1" applyAlignment="1">
      <alignment horizontal="center" vertical="center"/>
    </xf>
    <xf numFmtId="168" fontId="24" fillId="24" borderId="24" xfId="0" applyNumberFormat="1" applyFont="1" applyFill="1" applyBorder="1" applyAlignment="1" applyProtection="1">
      <alignment vertical="center"/>
      <protection hidden="1"/>
    </xf>
    <xf numFmtId="164" fontId="15" fillId="0" borderId="24" xfId="0" applyFont="1" applyFill="1" applyBorder="1" applyAlignment="1">
      <alignment horizontal="left" vertical="center" wrapText="1"/>
    </xf>
    <xf numFmtId="168" fontId="24" fillId="0" borderId="24" xfId="0" applyNumberFormat="1" applyFont="1" applyFill="1" applyBorder="1" applyAlignment="1" applyProtection="1">
      <alignment vertical="center"/>
      <protection locked="0"/>
    </xf>
    <xf numFmtId="170" fontId="24" fillId="0" borderId="24" xfId="15" applyFont="1" applyFill="1" applyBorder="1" applyAlignment="1" applyProtection="1">
      <alignment vertical="center"/>
      <protection locked="0"/>
    </xf>
    <xf numFmtId="168" fontId="24" fillId="0" borderId="0" xfId="0" applyNumberFormat="1" applyFont="1" applyAlignment="1">
      <alignment/>
    </xf>
    <xf numFmtId="164" fontId="21" fillId="0" borderId="25" xfId="0" applyFont="1" applyFill="1" applyBorder="1" applyAlignment="1">
      <alignment horizontal="left" vertical="center" wrapText="1"/>
    </xf>
    <xf numFmtId="169" fontId="21" fillId="0" borderId="26" xfId="0" applyNumberFormat="1" applyFont="1" applyFill="1" applyBorder="1" applyAlignment="1">
      <alignment horizontal="center" vertical="center"/>
    </xf>
    <xf numFmtId="168" fontId="24" fillId="0" borderId="25" xfId="0" applyNumberFormat="1" applyFont="1" applyFill="1" applyBorder="1" applyAlignment="1" applyProtection="1">
      <alignment vertical="center"/>
      <protection locked="0"/>
    </xf>
    <xf numFmtId="164" fontId="21" fillId="20" borderId="11" xfId="0" applyFont="1" applyFill="1" applyBorder="1" applyAlignment="1">
      <alignment horizontal="left" vertical="center" wrapText="1"/>
    </xf>
    <xf numFmtId="168" fontId="24" fillId="24" borderId="22" xfId="0" applyNumberFormat="1" applyFont="1" applyFill="1" applyBorder="1" applyAlignment="1" applyProtection="1">
      <alignment vertical="center"/>
      <protection hidden="1"/>
    </xf>
    <xf numFmtId="164" fontId="15" fillId="0" borderId="24" xfId="0" applyFont="1" applyFill="1" applyBorder="1" applyAlignment="1">
      <alignment horizontal="left" vertical="center" wrapText="1" indent="1"/>
    </xf>
    <xf numFmtId="164" fontId="21" fillId="0" borderId="26" xfId="0" applyFont="1" applyFill="1" applyBorder="1" applyAlignment="1">
      <alignment horizontal="left" vertical="center" wrapText="1"/>
    </xf>
    <xf numFmtId="164" fontId="15" fillId="0" borderId="25" xfId="0" applyFont="1" applyFill="1" applyBorder="1" applyAlignment="1">
      <alignment horizontal="left" vertical="center" wrapText="1"/>
    </xf>
    <xf numFmtId="169" fontId="21" fillId="0" borderId="25" xfId="0" applyNumberFormat="1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164" fontId="32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 applyProtection="1">
      <alignment horizontal="center" vertical="top" wrapText="1"/>
      <protection hidden="1"/>
    </xf>
    <xf numFmtId="164" fontId="30" fillId="0" borderId="0" xfId="0" applyFont="1" applyFill="1" applyBorder="1" applyAlignment="1" applyProtection="1">
      <alignment horizontal="center" vertical="center" wrapText="1"/>
      <protection hidden="1"/>
    </xf>
    <xf numFmtId="164" fontId="30" fillId="25" borderId="11" xfId="0" applyFont="1" applyFill="1" applyBorder="1" applyAlignment="1" applyProtection="1">
      <alignment vertical="center" wrapText="1"/>
      <protection hidden="1"/>
    </xf>
    <xf numFmtId="164" fontId="15" fillId="0" borderId="26" xfId="0" applyFont="1" applyFill="1" applyBorder="1" applyAlignment="1">
      <alignment horizontal="left" vertical="center" wrapText="1" indent="1"/>
    </xf>
    <xf numFmtId="168" fontId="24" fillId="24" borderId="25" xfId="0" applyNumberFormat="1" applyFont="1" applyFill="1" applyBorder="1" applyAlignment="1" applyProtection="1">
      <alignment vertical="center"/>
      <protection hidden="1"/>
    </xf>
    <xf numFmtId="164" fontId="21" fillId="0" borderId="24" xfId="0" applyFont="1" applyFill="1" applyBorder="1" applyAlignment="1">
      <alignment horizontal="left" vertical="center" wrapText="1" indent="1"/>
    </xf>
    <xf numFmtId="169" fontId="21" fillId="0" borderId="22" xfId="0" applyNumberFormat="1" applyFont="1" applyFill="1" applyBorder="1" applyAlignment="1">
      <alignment horizontal="center" vertical="center"/>
    </xf>
    <xf numFmtId="164" fontId="21" fillId="0" borderId="25" xfId="0" applyFont="1" applyFill="1" applyBorder="1" applyAlignment="1">
      <alignment horizontal="left" vertical="center" wrapText="1" indent="1"/>
    </xf>
    <xf numFmtId="164" fontId="20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horizontal="center" vertical="top" wrapText="1"/>
    </xf>
    <xf numFmtId="164" fontId="30" fillId="0" borderId="18" xfId="0" applyFont="1" applyFill="1" applyBorder="1" applyAlignment="1">
      <alignment horizontal="center" vertical="top" wrapText="1"/>
    </xf>
    <xf numFmtId="164" fontId="0" fillId="0" borderId="18" xfId="0" applyFont="1" applyBorder="1" applyAlignment="1">
      <alignment horizontal="center" vertical="top" wrapText="1"/>
    </xf>
    <xf numFmtId="164" fontId="0" fillId="0" borderId="18" xfId="0" applyFont="1" applyBorder="1" applyAlignment="1">
      <alignment horizontal="center" wrapText="1"/>
    </xf>
    <xf numFmtId="164" fontId="29" fillId="24" borderId="11" xfId="0" applyFont="1" applyFill="1" applyBorder="1" applyAlignment="1" applyProtection="1">
      <alignment vertical="center" wrapText="1"/>
      <protection hidden="1"/>
    </xf>
    <xf numFmtId="164" fontId="21" fillId="21" borderId="19" xfId="0" applyFont="1" applyFill="1" applyBorder="1" applyAlignment="1">
      <alignment horizontal="center" vertical="center" wrapText="1"/>
    </xf>
    <xf numFmtId="164" fontId="29" fillId="21" borderId="19" xfId="0" applyFont="1" applyFill="1" applyBorder="1" applyAlignment="1">
      <alignment horizontal="center" vertical="center" wrapText="1"/>
    </xf>
    <xf numFmtId="164" fontId="29" fillId="21" borderId="21" xfId="0" applyFont="1" applyFill="1" applyBorder="1" applyAlignment="1">
      <alignment horizontal="center" vertical="center" wrapText="1"/>
    </xf>
    <xf numFmtId="164" fontId="29" fillId="21" borderId="21" xfId="0" applyFont="1" applyFill="1" applyBorder="1" applyAlignment="1">
      <alignment horizontal="center" vertical="center"/>
    </xf>
    <xf numFmtId="166" fontId="29" fillId="21" borderId="21" xfId="0" applyNumberFormat="1" applyFont="1" applyFill="1" applyBorder="1" applyAlignment="1">
      <alignment horizontal="center" vertical="center" wrapText="1"/>
    </xf>
    <xf numFmtId="164" fontId="15" fillId="0" borderId="27" xfId="0" applyFont="1" applyFill="1" applyBorder="1" applyAlignment="1">
      <alignment horizontal="left" vertical="center" wrapText="1"/>
    </xf>
    <xf numFmtId="168" fontId="24" fillId="0" borderId="27" xfId="0" applyNumberFormat="1" applyFont="1" applyFill="1" applyBorder="1" applyAlignment="1" applyProtection="1">
      <alignment vertical="center"/>
      <protection locked="0"/>
    </xf>
    <xf numFmtId="164" fontId="21" fillId="0" borderId="27" xfId="0" applyFont="1" applyFill="1" applyBorder="1" applyAlignment="1">
      <alignment horizontal="left" vertical="center" wrapText="1"/>
    </xf>
    <xf numFmtId="168" fontId="24" fillId="24" borderId="27" xfId="0" applyNumberFormat="1" applyFont="1" applyFill="1" applyBorder="1" applyAlignment="1" applyProtection="1">
      <alignment vertical="center"/>
      <protection hidden="1"/>
    </xf>
    <xf numFmtId="164" fontId="15" fillId="0" borderId="28" xfId="0" applyFont="1" applyFill="1" applyBorder="1" applyAlignment="1">
      <alignment horizontal="left" vertical="center" wrapText="1"/>
    </xf>
    <xf numFmtId="168" fontId="24" fillId="24" borderId="28" xfId="0" applyNumberFormat="1" applyFont="1" applyFill="1" applyBorder="1" applyAlignment="1" applyProtection="1">
      <alignment vertical="center"/>
      <protection hidden="1"/>
    </xf>
    <xf numFmtId="164" fontId="33" fillId="0" borderId="0" xfId="0" applyFont="1" applyFill="1" applyBorder="1" applyAlignment="1" applyProtection="1">
      <alignment horizontal="center" vertical="center" wrapText="1"/>
      <protection hidden="1"/>
    </xf>
    <xf numFmtId="164" fontId="34" fillId="0" borderId="0" xfId="0" applyFont="1" applyFill="1" applyBorder="1" applyAlignment="1">
      <alignment horizontal="center" vertical="top" wrapText="1"/>
    </xf>
    <xf numFmtId="164" fontId="35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wrapText="1"/>
    </xf>
    <xf numFmtId="164" fontId="21" fillId="0" borderId="28" xfId="0" applyFont="1" applyFill="1" applyBorder="1" applyAlignment="1">
      <alignment horizontal="left" vertical="center" wrapText="1"/>
    </xf>
    <xf numFmtId="164" fontId="2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62" applyFont="1" applyFill="1" applyBorder="1" applyAlignment="1">
      <alignment horizontal="center" vertical="center" wrapText="1"/>
      <protection/>
    </xf>
    <xf numFmtId="164" fontId="0" fillId="0" borderId="0" xfId="62" applyFont="1" applyAlignment="1">
      <alignment wrapText="1"/>
      <protection/>
    </xf>
    <xf numFmtId="164" fontId="0" fillId="0" borderId="0" xfId="0" applyFont="1" applyBorder="1" applyAlignment="1">
      <alignment horizontal="center" vertical="center" wrapText="1"/>
    </xf>
    <xf numFmtId="164" fontId="30" fillId="0" borderId="0" xfId="62" applyFont="1" applyFill="1" applyBorder="1" applyAlignment="1" applyProtection="1">
      <alignment horizontal="center" vertical="center"/>
      <protection hidden="1"/>
    </xf>
    <xf numFmtId="165" fontId="30" fillId="24" borderId="0" xfId="62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62" applyFont="1" applyBorder="1" applyAlignment="1">
      <alignment wrapText="1"/>
      <protection/>
    </xf>
    <xf numFmtId="164" fontId="21" fillId="21" borderId="29" xfId="0" applyFont="1" applyFill="1" applyBorder="1" applyAlignment="1">
      <alignment horizontal="center" vertical="center" wrapText="1"/>
    </xf>
    <xf numFmtId="164" fontId="29" fillId="21" borderId="29" xfId="0" applyFont="1" applyFill="1" applyBorder="1" applyAlignment="1">
      <alignment horizontal="center" vertical="center" wrapText="1"/>
    </xf>
    <xf numFmtId="166" fontId="29" fillId="21" borderId="2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left" vertical="center" wrapText="1"/>
    </xf>
    <xf numFmtId="164" fontId="15" fillId="0" borderId="30" xfId="0" applyFont="1" applyFill="1" applyBorder="1" applyAlignment="1">
      <alignment horizontal="left" vertical="center" wrapText="1"/>
    </xf>
    <xf numFmtId="164" fontId="24" fillId="0" borderId="15" xfId="0" applyFont="1" applyFill="1" applyBorder="1" applyAlignment="1">
      <alignment horizontal="left" vertical="center" wrapText="1"/>
    </xf>
    <xf numFmtId="164" fontId="14" fillId="0" borderId="0" xfId="62">
      <alignment vertical="top"/>
      <protection/>
    </xf>
    <xf numFmtId="164" fontId="20" fillId="0" borderId="0" xfId="62" applyFont="1" applyBorder="1" applyAlignment="1">
      <alignment/>
      <protection/>
    </xf>
    <xf numFmtId="164" fontId="36" fillId="0" borderId="0" xfId="62" applyFont="1" applyBorder="1" applyAlignment="1">
      <alignment horizontal="justify" vertical="top" wrapText="1"/>
      <protection/>
    </xf>
    <xf numFmtId="164" fontId="14" fillId="0" borderId="0" xfId="62" applyBorder="1" applyAlignment="1">
      <alignment/>
      <protection/>
    </xf>
    <xf numFmtId="164" fontId="14" fillId="0" borderId="0" xfId="62" applyAlignment="1">
      <alignment/>
      <protection/>
    </xf>
    <xf numFmtId="164" fontId="37" fillId="0" borderId="0" xfId="62" applyFont="1" applyAlignment="1">
      <alignment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Style 1" xfId="62"/>
    <cellStyle name="Title" xfId="63"/>
    <cellStyle name="Total" xfId="64"/>
    <cellStyle name="Warning Text" xfId="65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7F7F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workbookViewId="0" topLeftCell="A28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9.140625" style="1" customWidth="1"/>
    <col min="4" max="4" width="4.8515625" style="1" customWidth="1"/>
    <col min="5" max="5" width="9.8515625" style="1" customWidth="1"/>
    <col min="6" max="6" width="5.0039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4" t="s">
        <v>1</v>
      </c>
      <c r="B2" s="4"/>
      <c r="C2" s="4"/>
      <c r="D2" s="4"/>
      <c r="E2" s="5">
        <v>40909</v>
      </c>
      <c r="F2" s="6"/>
      <c r="G2" s="7" t="s">
        <v>2</v>
      </c>
      <c r="H2" s="5">
        <v>40939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.7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3"/>
      <c r="K4" s="3"/>
      <c r="L4" s="3"/>
    </row>
    <row r="5" spans="1:12" ht="12.75">
      <c r="A5" s="13"/>
      <c r="B5" s="13"/>
      <c r="C5" s="13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20" t="s">
        <v>4</v>
      </c>
      <c r="B6" s="20"/>
      <c r="C6" s="21" t="s">
        <v>5</v>
      </c>
      <c r="D6" s="21"/>
      <c r="E6" s="22"/>
      <c r="F6" s="22"/>
      <c r="G6" s="22"/>
      <c r="H6" s="22"/>
      <c r="I6" s="23"/>
      <c r="J6" s="3"/>
      <c r="K6" s="3"/>
      <c r="L6" s="3"/>
    </row>
    <row r="7" spans="1:12" ht="12.75">
      <c r="A7" s="24"/>
      <c r="B7" s="24"/>
      <c r="C7" s="13"/>
      <c r="D7" s="13"/>
      <c r="E7" s="22"/>
      <c r="F7" s="22"/>
      <c r="G7" s="22"/>
      <c r="H7" s="22"/>
      <c r="I7" s="23"/>
      <c r="J7" s="3"/>
      <c r="K7" s="3"/>
      <c r="L7" s="3"/>
    </row>
    <row r="8" spans="1:12" ht="12.75" customHeight="1">
      <c r="A8" s="25" t="s">
        <v>6</v>
      </c>
      <c r="B8" s="25"/>
      <c r="C8" s="21" t="s">
        <v>7</v>
      </c>
      <c r="D8" s="21"/>
      <c r="E8" s="22"/>
      <c r="F8" s="22"/>
      <c r="G8" s="22"/>
      <c r="H8" s="22"/>
      <c r="I8" s="14"/>
      <c r="J8" s="3"/>
      <c r="K8" s="3"/>
      <c r="L8" s="3"/>
    </row>
    <row r="9" spans="1:12" ht="12.75">
      <c r="A9" s="26"/>
      <c r="B9" s="26"/>
      <c r="C9" s="27"/>
      <c r="D9" s="13"/>
      <c r="E9" s="13"/>
      <c r="F9" s="13"/>
      <c r="G9" s="13"/>
      <c r="H9" s="13"/>
      <c r="I9" s="13"/>
      <c r="J9" s="3"/>
      <c r="K9" s="3"/>
      <c r="L9" s="3"/>
    </row>
    <row r="10" spans="1:12" ht="12.75" customHeight="1">
      <c r="A10" s="28" t="s">
        <v>8</v>
      </c>
      <c r="B10" s="28"/>
      <c r="C10" s="21" t="s">
        <v>9</v>
      </c>
      <c r="D10" s="21"/>
      <c r="E10" s="13"/>
      <c r="F10" s="13"/>
      <c r="G10" s="13"/>
      <c r="H10" s="13"/>
      <c r="I10" s="13"/>
      <c r="J10" s="3"/>
      <c r="K10" s="3"/>
      <c r="L10" s="3"/>
    </row>
    <row r="11" spans="1:12" ht="12.75">
      <c r="A11" s="28"/>
      <c r="B11" s="28"/>
      <c r="C11" s="13"/>
      <c r="D11" s="13"/>
      <c r="E11" s="13"/>
      <c r="F11" s="13"/>
      <c r="G11" s="13"/>
      <c r="H11" s="13"/>
      <c r="I11" s="13"/>
      <c r="J11" s="3"/>
      <c r="K11" s="3"/>
      <c r="L11" s="3"/>
    </row>
    <row r="12" spans="1:12" ht="12.75">
      <c r="A12" s="20" t="s">
        <v>10</v>
      </c>
      <c r="B12" s="20"/>
      <c r="C12" s="29" t="s">
        <v>11</v>
      </c>
      <c r="D12" s="29"/>
      <c r="E12" s="29"/>
      <c r="F12" s="29"/>
      <c r="G12" s="29"/>
      <c r="H12" s="29"/>
      <c r="I12" s="29"/>
      <c r="J12" s="3"/>
      <c r="K12" s="3"/>
      <c r="L12" s="3"/>
    </row>
    <row r="13" spans="1:12" ht="12.75">
      <c r="A13" s="24"/>
      <c r="B13" s="24"/>
      <c r="C13" s="30"/>
      <c r="D13" s="13"/>
      <c r="E13" s="13"/>
      <c r="F13" s="13"/>
      <c r="G13" s="13"/>
      <c r="H13" s="13"/>
      <c r="I13" s="13"/>
      <c r="J13" s="3"/>
      <c r="K13" s="3"/>
      <c r="L13" s="3"/>
    </row>
    <row r="14" spans="1:12" ht="12.75">
      <c r="A14" s="20" t="s">
        <v>12</v>
      </c>
      <c r="B14" s="20"/>
      <c r="C14" s="31">
        <v>23000</v>
      </c>
      <c r="D14" s="31"/>
      <c r="E14" s="13"/>
      <c r="F14" s="29" t="s">
        <v>13</v>
      </c>
      <c r="G14" s="29"/>
      <c r="H14" s="29"/>
      <c r="I14" s="29"/>
      <c r="J14" s="3"/>
      <c r="K14" s="3"/>
      <c r="L14" s="3"/>
    </row>
    <row r="15" spans="1:12" ht="12.75">
      <c r="A15" s="24"/>
      <c r="B15" s="24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spans="1:12" ht="12.75">
      <c r="A16" s="20" t="s">
        <v>14</v>
      </c>
      <c r="B16" s="20"/>
      <c r="C16" s="29" t="s">
        <v>15</v>
      </c>
      <c r="D16" s="29"/>
      <c r="E16" s="29"/>
      <c r="F16" s="29"/>
      <c r="G16" s="29"/>
      <c r="H16" s="29"/>
      <c r="I16" s="29"/>
      <c r="J16" s="3"/>
      <c r="K16" s="3"/>
      <c r="L16" s="3"/>
    </row>
    <row r="17" spans="1:12" ht="12.75">
      <c r="A17" s="24"/>
      <c r="B17" s="24"/>
      <c r="C17" s="13"/>
      <c r="D17" s="13"/>
      <c r="E17" s="13"/>
      <c r="F17" s="13"/>
      <c r="G17" s="13"/>
      <c r="H17" s="13"/>
      <c r="I17" s="13"/>
      <c r="J17" s="3"/>
      <c r="K17" s="3"/>
      <c r="L17" s="3"/>
    </row>
    <row r="18" spans="1:12" ht="12.75">
      <c r="A18" s="20" t="s">
        <v>16</v>
      </c>
      <c r="B18" s="20"/>
      <c r="C18" s="32" t="s">
        <v>17</v>
      </c>
      <c r="D18" s="32"/>
      <c r="E18" s="32"/>
      <c r="F18" s="32"/>
      <c r="G18" s="32"/>
      <c r="H18" s="32"/>
      <c r="I18" s="32"/>
      <c r="J18" s="3"/>
      <c r="K18" s="3"/>
      <c r="L18" s="3"/>
    </row>
    <row r="19" spans="1:12" ht="12.75">
      <c r="A19" s="24"/>
      <c r="B19" s="24"/>
      <c r="C19" s="30"/>
      <c r="D19" s="13"/>
      <c r="E19" s="13"/>
      <c r="F19" s="13"/>
      <c r="G19" s="13"/>
      <c r="H19" s="13"/>
      <c r="I19" s="13"/>
      <c r="J19" s="3"/>
      <c r="K19" s="3"/>
      <c r="L19" s="3"/>
    </row>
    <row r="20" spans="1:12" ht="12.75">
      <c r="A20" s="20" t="s">
        <v>18</v>
      </c>
      <c r="B20" s="20"/>
      <c r="C20" s="32" t="s">
        <v>19</v>
      </c>
      <c r="D20" s="32"/>
      <c r="E20" s="32"/>
      <c r="F20" s="32"/>
      <c r="G20" s="32"/>
      <c r="H20" s="32"/>
      <c r="I20" s="32"/>
      <c r="J20" s="3"/>
      <c r="K20" s="3"/>
      <c r="L20" s="3"/>
    </row>
    <row r="21" spans="1:12" ht="12.75">
      <c r="A21" s="24"/>
      <c r="B21" s="24"/>
      <c r="C21" s="30"/>
      <c r="D21" s="13"/>
      <c r="E21" s="13"/>
      <c r="F21" s="13"/>
      <c r="G21" s="13"/>
      <c r="H21" s="13"/>
      <c r="I21" s="13"/>
      <c r="J21" s="3"/>
      <c r="K21" s="3"/>
      <c r="L21" s="3"/>
    </row>
    <row r="22" spans="1:12" ht="12.75">
      <c r="A22" s="20" t="s">
        <v>20</v>
      </c>
      <c r="B22" s="20"/>
      <c r="C22" s="31">
        <v>520</v>
      </c>
      <c r="D22" s="29" t="s">
        <v>13</v>
      </c>
      <c r="E22" s="29"/>
      <c r="F22" s="29"/>
      <c r="G22" s="33"/>
      <c r="H22" s="33"/>
      <c r="I22" s="34"/>
      <c r="J22" s="3"/>
      <c r="K22" s="3"/>
      <c r="L22" s="3"/>
    </row>
    <row r="23" spans="1:12" ht="12.75">
      <c r="A23" s="24"/>
      <c r="B23" s="24"/>
      <c r="C23" s="13"/>
      <c r="D23" s="13"/>
      <c r="E23" s="13"/>
      <c r="F23" s="13"/>
      <c r="G23" s="13"/>
      <c r="H23" s="13"/>
      <c r="I23" s="14"/>
      <c r="J23" s="3"/>
      <c r="K23" s="3"/>
      <c r="L23" s="3"/>
    </row>
    <row r="24" spans="1:12" ht="12.75">
      <c r="A24" s="20" t="s">
        <v>21</v>
      </c>
      <c r="B24" s="20"/>
      <c r="C24" s="31">
        <v>13</v>
      </c>
      <c r="D24" s="29" t="s">
        <v>22</v>
      </c>
      <c r="E24" s="29"/>
      <c r="F24" s="29"/>
      <c r="G24" s="29"/>
      <c r="H24" s="35" t="s">
        <v>23</v>
      </c>
      <c r="I24" s="36">
        <v>357</v>
      </c>
      <c r="J24" s="3"/>
      <c r="K24" s="3"/>
      <c r="L24" s="3"/>
    </row>
    <row r="25" spans="1:12" ht="12.75">
      <c r="A25" s="24"/>
      <c r="B25" s="24"/>
      <c r="C25" s="13"/>
      <c r="D25" s="13"/>
      <c r="E25" s="13"/>
      <c r="F25" s="13"/>
      <c r="G25" s="24"/>
      <c r="H25" s="24" t="s">
        <v>24</v>
      </c>
      <c r="I25" s="30"/>
      <c r="J25" s="3"/>
      <c r="K25" s="3"/>
      <c r="L25" s="3"/>
    </row>
    <row r="26" spans="1:12" ht="12.75">
      <c r="A26" s="20" t="s">
        <v>25</v>
      </c>
      <c r="B26" s="20"/>
      <c r="C26" s="37" t="s">
        <v>26</v>
      </c>
      <c r="D26" s="38"/>
      <c r="E26" s="3"/>
      <c r="F26" s="14"/>
      <c r="G26" s="20" t="s">
        <v>27</v>
      </c>
      <c r="H26" s="20"/>
      <c r="I26" s="39" t="s">
        <v>28</v>
      </c>
      <c r="J26" s="3"/>
      <c r="K26" s="3"/>
      <c r="L26" s="3"/>
    </row>
    <row r="27" spans="1:12" ht="12.75">
      <c r="A27" s="24"/>
      <c r="B27" s="24"/>
      <c r="C27" s="13"/>
      <c r="D27" s="14"/>
      <c r="E27" s="14"/>
      <c r="F27" s="14"/>
      <c r="G27" s="14"/>
      <c r="H27" s="13"/>
      <c r="I27" s="40"/>
      <c r="J27" s="3"/>
      <c r="K27" s="3"/>
      <c r="L27" s="3"/>
    </row>
    <row r="28" spans="1:12" ht="12.75">
      <c r="A28" s="41" t="s">
        <v>29</v>
      </c>
      <c r="B28" s="41"/>
      <c r="C28" s="41"/>
      <c r="D28" s="41"/>
      <c r="E28" s="42" t="s">
        <v>30</v>
      </c>
      <c r="F28" s="42"/>
      <c r="G28" s="42"/>
      <c r="H28" s="43" t="s">
        <v>31</v>
      </c>
      <c r="I28" s="43"/>
      <c r="J28" s="3"/>
      <c r="K28" s="3"/>
      <c r="L28" s="3"/>
    </row>
    <row r="29" spans="1:12" ht="12.75">
      <c r="A29" s="3"/>
      <c r="B29" s="3"/>
      <c r="C29" s="3"/>
      <c r="D29" s="19"/>
      <c r="E29" s="13"/>
      <c r="F29" s="13"/>
      <c r="G29" s="13"/>
      <c r="H29" s="44"/>
      <c r="I29" s="40"/>
      <c r="J29" s="3"/>
      <c r="K29" s="3"/>
      <c r="L29" s="3"/>
    </row>
    <row r="30" spans="1:12" ht="12.75">
      <c r="A30" s="45"/>
      <c r="B30" s="45"/>
      <c r="C30" s="45"/>
      <c r="D30" s="45"/>
      <c r="E30" s="46"/>
      <c r="F30" s="46"/>
      <c r="G30" s="46"/>
      <c r="H30" s="21"/>
      <c r="I30" s="21"/>
      <c r="J30" s="3"/>
      <c r="K30" s="3"/>
      <c r="L30" s="3"/>
    </row>
    <row r="31" spans="1:12" ht="12.75" customHeight="1">
      <c r="A31" s="47"/>
      <c r="B31" s="47"/>
      <c r="C31" s="30"/>
      <c r="D31" s="48"/>
      <c r="E31" s="48"/>
      <c r="F31" s="48"/>
      <c r="G31" s="48"/>
      <c r="H31" s="13"/>
      <c r="I31" s="49"/>
      <c r="J31" s="3"/>
      <c r="K31" s="3"/>
      <c r="L31" s="3"/>
    </row>
    <row r="32" spans="1:12" ht="12.75">
      <c r="A32" s="45"/>
      <c r="B32" s="45"/>
      <c r="C32" s="45"/>
      <c r="D32" s="45"/>
      <c r="E32" s="46"/>
      <c r="F32" s="46"/>
      <c r="G32" s="46"/>
      <c r="H32" s="21"/>
      <c r="I32" s="21"/>
      <c r="J32" s="3"/>
      <c r="K32" s="3"/>
      <c r="L32" s="3"/>
    </row>
    <row r="33" spans="1:12" ht="12.75">
      <c r="A33" s="47"/>
      <c r="B33" s="47"/>
      <c r="C33" s="30"/>
      <c r="D33" s="48"/>
      <c r="E33" s="48"/>
      <c r="F33" s="48"/>
      <c r="G33" s="22"/>
      <c r="H33" s="13"/>
      <c r="I33" s="50"/>
      <c r="J33" s="3"/>
      <c r="K33" s="3"/>
      <c r="L33" s="3"/>
    </row>
    <row r="34" spans="1:12" ht="12.75">
      <c r="A34" s="45"/>
      <c r="B34" s="45"/>
      <c r="C34" s="45"/>
      <c r="D34" s="45"/>
      <c r="E34" s="46"/>
      <c r="F34" s="46"/>
      <c r="G34" s="46"/>
      <c r="H34" s="21"/>
      <c r="I34" s="21"/>
      <c r="J34" s="3"/>
      <c r="K34" s="3"/>
      <c r="L34" s="3"/>
    </row>
    <row r="35" spans="1:12" ht="12.75">
      <c r="A35" s="47"/>
      <c r="B35" s="47"/>
      <c r="C35" s="30"/>
      <c r="D35" s="48"/>
      <c r="E35" s="48"/>
      <c r="F35" s="48"/>
      <c r="G35" s="22"/>
      <c r="H35" s="13"/>
      <c r="I35" s="50"/>
      <c r="J35" s="3"/>
      <c r="K35" s="3"/>
      <c r="L35" s="3"/>
    </row>
    <row r="36" spans="1:12" ht="12.75">
      <c r="A36" s="45"/>
      <c r="B36" s="45"/>
      <c r="C36" s="45"/>
      <c r="D36" s="45"/>
      <c r="E36" s="46"/>
      <c r="F36" s="46"/>
      <c r="G36" s="46"/>
      <c r="H36" s="21"/>
      <c r="I36" s="21"/>
      <c r="J36" s="3"/>
      <c r="K36" s="3"/>
      <c r="L36" s="3"/>
    </row>
    <row r="37" spans="1:12" ht="12.75">
      <c r="A37" s="51"/>
      <c r="B37" s="51"/>
      <c r="C37" s="52"/>
      <c r="D37" s="52"/>
      <c r="E37" s="13"/>
      <c r="F37" s="52"/>
      <c r="G37" s="52"/>
      <c r="H37" s="13"/>
      <c r="I37" s="13"/>
      <c r="J37" s="3"/>
      <c r="K37" s="3"/>
      <c r="L37" s="3"/>
    </row>
    <row r="38" spans="1:12" ht="12.75">
      <c r="A38" s="45"/>
      <c r="B38" s="45"/>
      <c r="C38" s="45"/>
      <c r="D38" s="45"/>
      <c r="E38" s="46"/>
      <c r="F38" s="46"/>
      <c r="G38" s="46"/>
      <c r="H38" s="21"/>
      <c r="I38" s="21"/>
      <c r="J38" s="3"/>
      <c r="K38" s="3"/>
      <c r="L38" s="3"/>
    </row>
    <row r="39" spans="1:12" ht="12.75">
      <c r="A39" s="51"/>
      <c r="B39" s="51"/>
      <c r="C39" s="52"/>
      <c r="D39" s="53"/>
      <c r="E39" s="13"/>
      <c r="F39" s="52"/>
      <c r="G39" s="53"/>
      <c r="H39" s="13"/>
      <c r="I39" s="13"/>
      <c r="J39" s="3"/>
      <c r="K39" s="3"/>
      <c r="L39" s="3"/>
    </row>
    <row r="40" spans="1:12" ht="12.75">
      <c r="A40" s="45"/>
      <c r="B40" s="45"/>
      <c r="C40" s="45"/>
      <c r="D40" s="45"/>
      <c r="E40" s="46"/>
      <c r="F40" s="46"/>
      <c r="G40" s="46"/>
      <c r="H40" s="21"/>
      <c r="I40" s="21"/>
      <c r="J40" s="3"/>
      <c r="K40" s="3"/>
      <c r="L40" s="3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3"/>
      <c r="K41" s="3"/>
      <c r="L41" s="3"/>
    </row>
    <row r="42" spans="1:12" ht="12.75">
      <c r="A42" s="51"/>
      <c r="B42" s="51"/>
      <c r="C42" s="52"/>
      <c r="D42" s="53"/>
      <c r="E42" s="13"/>
      <c r="F42" s="52"/>
      <c r="G42" s="53"/>
      <c r="H42" s="13"/>
      <c r="I42" s="13"/>
      <c r="J42" s="3"/>
      <c r="K42" s="3"/>
      <c r="L42" s="3"/>
    </row>
    <row r="43" spans="1:12" ht="12.75">
      <c r="A43" s="58"/>
      <c r="B43" s="58"/>
      <c r="C43" s="58"/>
      <c r="D43" s="27"/>
      <c r="E43" s="27"/>
      <c r="F43" s="58"/>
      <c r="G43" s="27"/>
      <c r="H43" s="27"/>
      <c r="I43" s="27"/>
      <c r="J43" s="3"/>
      <c r="K43" s="3"/>
      <c r="L43" s="3"/>
    </row>
    <row r="44" spans="1:12" ht="12.75" customHeight="1">
      <c r="A44" s="59" t="s">
        <v>32</v>
      </c>
      <c r="B44" s="59"/>
      <c r="C44" s="21"/>
      <c r="D44" s="21"/>
      <c r="E44" s="14"/>
      <c r="F44" s="29"/>
      <c r="G44" s="29"/>
      <c r="H44" s="29"/>
      <c r="I44" s="29"/>
      <c r="J44" s="3"/>
      <c r="K44" s="3"/>
      <c r="L44" s="3"/>
    </row>
    <row r="45" spans="1:12" ht="12.75">
      <c r="A45" s="51"/>
      <c r="B45" s="51"/>
      <c r="C45" s="52"/>
      <c r="D45" s="52"/>
      <c r="E45" s="13"/>
      <c r="F45" s="52"/>
      <c r="G45" s="52"/>
      <c r="H45" s="60"/>
      <c r="I45" s="60"/>
      <c r="J45" s="3"/>
      <c r="K45" s="3"/>
      <c r="L45" s="3"/>
    </row>
    <row r="46" spans="1:12" ht="12.75" customHeight="1">
      <c r="A46" s="59" t="s">
        <v>33</v>
      </c>
      <c r="B46" s="59"/>
      <c r="C46" s="61" t="s">
        <v>34</v>
      </c>
      <c r="D46" s="61"/>
      <c r="E46" s="61"/>
      <c r="F46" s="61"/>
      <c r="G46" s="61"/>
      <c r="H46" s="61"/>
      <c r="I46" s="61"/>
      <c r="J46" s="3"/>
      <c r="K46" s="3"/>
      <c r="L46" s="3"/>
    </row>
    <row r="47" spans="1:12" ht="12.75">
      <c r="A47" s="24"/>
      <c r="B47" s="24"/>
      <c r="C47" s="62" t="s">
        <v>35</v>
      </c>
      <c r="D47" s="14"/>
      <c r="E47" s="14"/>
      <c r="F47" s="14"/>
      <c r="G47" s="14"/>
      <c r="H47" s="14"/>
      <c r="I47" s="14"/>
      <c r="J47" s="3"/>
      <c r="K47" s="3"/>
      <c r="L47" s="3"/>
    </row>
    <row r="48" spans="1:12" ht="12.75" customHeight="1">
      <c r="A48" s="59" t="s">
        <v>36</v>
      </c>
      <c r="B48" s="59"/>
      <c r="C48" s="63" t="s">
        <v>37</v>
      </c>
      <c r="D48" s="63"/>
      <c r="E48" s="63"/>
      <c r="F48" s="14"/>
      <c r="G48" s="35" t="s">
        <v>38</v>
      </c>
      <c r="H48" s="63" t="s">
        <v>39</v>
      </c>
      <c r="I48" s="63"/>
      <c r="J48" s="3"/>
      <c r="K48" s="3"/>
      <c r="L48" s="3"/>
    </row>
    <row r="49" spans="1:12" ht="12.75">
      <c r="A49" s="24"/>
      <c r="B49" s="24"/>
      <c r="C49" s="62"/>
      <c r="D49" s="14"/>
      <c r="E49" s="14"/>
      <c r="F49" s="14"/>
      <c r="G49" s="14"/>
      <c r="H49" s="14"/>
      <c r="I49" s="14"/>
      <c r="J49" s="3"/>
      <c r="K49" s="3"/>
      <c r="L49" s="3"/>
    </row>
    <row r="50" spans="1:12" ht="12.75" customHeight="1">
      <c r="A50" s="59" t="s">
        <v>16</v>
      </c>
      <c r="B50" s="59"/>
      <c r="C50" s="64" t="s">
        <v>17</v>
      </c>
      <c r="D50" s="64"/>
      <c r="E50" s="64"/>
      <c r="F50" s="64"/>
      <c r="G50" s="64"/>
      <c r="H50" s="64"/>
      <c r="I50" s="64"/>
      <c r="J50" s="3"/>
      <c r="K50" s="3"/>
      <c r="L50" s="3"/>
    </row>
    <row r="51" spans="1:12" ht="12.75">
      <c r="A51" s="24"/>
      <c r="B51" s="24"/>
      <c r="C51" s="14"/>
      <c r="D51" s="14"/>
      <c r="E51" s="14"/>
      <c r="F51" s="14"/>
      <c r="G51" s="14"/>
      <c r="H51" s="14"/>
      <c r="I51" s="14"/>
      <c r="J51" s="3"/>
      <c r="K51" s="3"/>
      <c r="L51" s="3"/>
    </row>
    <row r="52" spans="1:12" ht="12.75">
      <c r="A52" s="20" t="s">
        <v>40</v>
      </c>
      <c r="B52" s="20"/>
      <c r="C52" s="63" t="s">
        <v>41</v>
      </c>
      <c r="D52" s="63"/>
      <c r="E52" s="63"/>
      <c r="F52" s="63"/>
      <c r="G52" s="63"/>
      <c r="H52" s="63"/>
      <c r="I52" s="63"/>
      <c r="J52" s="3"/>
      <c r="K52" s="3"/>
      <c r="L52" s="3"/>
    </row>
    <row r="53" spans="1:12" ht="12.75">
      <c r="A53" s="65"/>
      <c r="B53" s="65"/>
      <c r="C53" s="66" t="s">
        <v>42</v>
      </c>
      <c r="D53" s="66"/>
      <c r="E53" s="66"/>
      <c r="F53" s="66"/>
      <c r="G53" s="66"/>
      <c r="H53" s="66"/>
      <c r="I53" s="9"/>
      <c r="J53" s="3"/>
      <c r="K53" s="3"/>
      <c r="L53" s="3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9"/>
      <c r="J54" s="3"/>
      <c r="K54" s="3"/>
      <c r="L54" s="3"/>
    </row>
    <row r="55" spans="1:12" ht="12.75">
      <c r="A55" s="65"/>
      <c r="B55" s="67" t="s">
        <v>43</v>
      </c>
      <c r="C55" s="67"/>
      <c r="D55" s="67"/>
      <c r="E55" s="67"/>
      <c r="F55" s="68"/>
      <c r="G55" s="68"/>
      <c r="H55" s="69"/>
      <c r="I55" s="69"/>
      <c r="J55" s="3"/>
      <c r="K55" s="3"/>
      <c r="L55" s="3"/>
    </row>
    <row r="56" spans="1:12" ht="12.75">
      <c r="A56" s="65"/>
      <c r="B56" s="70" t="s">
        <v>44</v>
      </c>
      <c r="C56" s="71"/>
      <c r="D56" s="71"/>
      <c r="E56" s="71"/>
      <c r="F56" s="71"/>
      <c r="G56" s="71"/>
      <c r="H56" s="72" t="s">
        <v>45</v>
      </c>
      <c r="I56" s="72"/>
      <c r="J56" s="3"/>
      <c r="K56" s="3"/>
      <c r="L56" s="3"/>
    </row>
    <row r="57" spans="1:12" ht="12.75">
      <c r="A57" s="65"/>
      <c r="B57" s="70" t="s">
        <v>46</v>
      </c>
      <c r="C57" s="71"/>
      <c r="D57" s="71"/>
      <c r="E57" s="71"/>
      <c r="F57" s="71"/>
      <c r="G57" s="71"/>
      <c r="H57" s="72"/>
      <c r="I57" s="72"/>
      <c r="J57" s="3"/>
      <c r="K57" s="3"/>
      <c r="L57" s="3"/>
    </row>
    <row r="58" spans="1:12" ht="12.75">
      <c r="A58" s="65"/>
      <c r="B58" s="70" t="s">
        <v>47</v>
      </c>
      <c r="C58" s="71"/>
      <c r="D58" s="71"/>
      <c r="E58" s="71"/>
      <c r="F58" s="71"/>
      <c r="G58" s="71"/>
      <c r="H58" s="72"/>
      <c r="I58" s="72"/>
      <c r="J58" s="3"/>
      <c r="K58" s="3"/>
      <c r="L58" s="3"/>
    </row>
    <row r="59" spans="1:12" ht="12.75">
      <c r="A59" s="65"/>
      <c r="B59" s="70" t="s">
        <v>48</v>
      </c>
      <c r="C59" s="73"/>
      <c r="D59" s="73"/>
      <c r="E59" s="73"/>
      <c r="F59" s="73"/>
      <c r="G59" s="73"/>
      <c r="H59" s="72"/>
      <c r="I59" s="72"/>
      <c r="J59" s="3"/>
      <c r="K59" s="3"/>
      <c r="L59" s="3"/>
    </row>
    <row r="60" spans="1:12" ht="12.75">
      <c r="A60" s="65"/>
      <c r="B60" s="70" t="s">
        <v>49</v>
      </c>
      <c r="C60" s="73"/>
      <c r="D60" s="73"/>
      <c r="E60" s="73"/>
      <c r="F60" s="73"/>
      <c r="G60" s="73"/>
      <c r="H60" s="72"/>
      <c r="I60" s="72"/>
      <c r="J60" s="3"/>
      <c r="K60" s="3"/>
      <c r="L60" s="3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9"/>
      <c r="J61" s="3"/>
      <c r="K61" s="3"/>
      <c r="L61" s="3"/>
    </row>
    <row r="62" spans="1:12" ht="12.75">
      <c r="A62" s="74"/>
      <c r="B62" s="14"/>
      <c r="C62" s="14"/>
      <c r="D62" s="14"/>
      <c r="E62" s="14"/>
      <c r="F62" s="14"/>
      <c r="G62" s="75"/>
      <c r="H62" s="76"/>
      <c r="I62" s="75"/>
      <c r="J62" s="3"/>
      <c r="K62" s="3"/>
      <c r="L62" s="3"/>
    </row>
    <row r="63" spans="1:12" ht="12.75">
      <c r="A63" s="14"/>
      <c r="B63" s="14"/>
      <c r="C63" s="14"/>
      <c r="D63" s="14"/>
      <c r="E63" s="65" t="s">
        <v>50</v>
      </c>
      <c r="F63" s="3"/>
      <c r="G63" s="77" t="s">
        <v>51</v>
      </c>
      <c r="H63" s="77"/>
      <c r="I63" s="77"/>
      <c r="J63" s="3"/>
      <c r="K63" s="3"/>
      <c r="L63" s="3"/>
    </row>
    <row r="64" spans="1:12" ht="12.75">
      <c r="A64" s="78"/>
      <c r="B64" s="78"/>
      <c r="C64" s="19"/>
      <c r="D64" s="19"/>
      <c r="E64" s="19"/>
      <c r="F64" s="19"/>
      <c r="G64" s="79"/>
      <c r="H64" s="79"/>
      <c r="I64" s="19"/>
      <c r="J64" s="3"/>
      <c r="K64" s="3"/>
      <c r="L64" s="3"/>
    </row>
  </sheetData>
  <sheetProtection selectLockedCells="1" selectUnlockedCells="1"/>
  <mergeCells count="71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H56:I60"/>
    <mergeCell ref="G63:I63"/>
    <mergeCell ref="G64:H6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workbookViewId="0" topLeftCell="A75">
      <selection activeCell="K86" sqref="K86"/>
    </sheetView>
  </sheetViews>
  <sheetFormatPr defaultColWidth="9.140625" defaultRowHeight="12.75"/>
  <cols>
    <col min="10" max="11" width="9.8515625" style="0" customWidth="1"/>
  </cols>
  <sheetData>
    <row r="1" spans="1:11" ht="15" customHeight="1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 customHeight="1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1"/>
    </row>
    <row r="3" spans="1:1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 customHeight="1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32.25" customHeight="1">
      <c r="A5" s="85" t="s">
        <v>54</v>
      </c>
      <c r="B5" s="85"/>
      <c r="C5" s="85"/>
      <c r="D5" s="85"/>
      <c r="E5" s="85"/>
      <c r="F5" s="85"/>
      <c r="G5" s="85"/>
      <c r="H5" s="85"/>
      <c r="I5" s="85" t="s">
        <v>55</v>
      </c>
      <c r="J5" s="86" t="s">
        <v>56</v>
      </c>
      <c r="K5" s="87" t="s">
        <v>57</v>
      </c>
    </row>
    <row r="6" spans="1:11" ht="12.75">
      <c r="A6" s="88">
        <v>1</v>
      </c>
      <c r="B6" s="88"/>
      <c r="C6" s="88"/>
      <c r="D6" s="88"/>
      <c r="E6" s="88"/>
      <c r="F6" s="88"/>
      <c r="G6" s="88"/>
      <c r="H6" s="88"/>
      <c r="I6" s="89">
        <v>2</v>
      </c>
      <c r="J6" s="88">
        <v>3</v>
      </c>
      <c r="K6" s="88">
        <v>4</v>
      </c>
    </row>
    <row r="7" spans="1:11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2.75" customHeight="1">
      <c r="A8" s="91" t="s">
        <v>58</v>
      </c>
      <c r="B8" s="91"/>
      <c r="C8" s="91"/>
      <c r="D8" s="91"/>
      <c r="E8" s="91"/>
      <c r="F8" s="91"/>
      <c r="G8" s="91"/>
      <c r="H8" s="91"/>
      <c r="I8" s="92">
        <v>1</v>
      </c>
      <c r="J8" s="93"/>
      <c r="K8" s="93"/>
    </row>
    <row r="9" spans="1:11" ht="12.75" customHeight="1">
      <c r="A9" s="94" t="s">
        <v>59</v>
      </c>
      <c r="B9" s="94"/>
      <c r="C9" s="94"/>
      <c r="D9" s="94"/>
      <c r="E9" s="94"/>
      <c r="F9" s="94"/>
      <c r="G9" s="94"/>
      <c r="H9" s="94"/>
      <c r="I9" s="95">
        <v>2</v>
      </c>
      <c r="J9" s="96">
        <v>112927946</v>
      </c>
      <c r="K9" s="96">
        <f>K10+K17+K27+K36+K40</f>
        <v>118667990</v>
      </c>
    </row>
    <row r="10" spans="1:11" ht="12.75" customHeight="1">
      <c r="A10" s="97" t="s">
        <v>60</v>
      </c>
      <c r="B10" s="97"/>
      <c r="C10" s="97"/>
      <c r="D10" s="97"/>
      <c r="E10" s="97"/>
      <c r="F10" s="97"/>
      <c r="G10" s="97"/>
      <c r="H10" s="97"/>
      <c r="I10" s="95">
        <v>3</v>
      </c>
      <c r="J10" s="96">
        <v>156785</v>
      </c>
      <c r="K10" s="96">
        <f>SUM(K11:K16)</f>
        <v>0</v>
      </c>
    </row>
    <row r="11" spans="1:11" ht="12.75" customHeight="1">
      <c r="A11" s="97" t="s">
        <v>61</v>
      </c>
      <c r="B11" s="97"/>
      <c r="C11" s="97"/>
      <c r="D11" s="97"/>
      <c r="E11" s="97"/>
      <c r="F11" s="97"/>
      <c r="G11" s="97"/>
      <c r="H11" s="97"/>
      <c r="I11" s="95">
        <v>4</v>
      </c>
      <c r="J11" s="98"/>
      <c r="K11" s="98"/>
    </row>
    <row r="12" spans="1:11" ht="12.75" customHeight="1">
      <c r="A12" s="97" t="s">
        <v>62</v>
      </c>
      <c r="B12" s="97"/>
      <c r="C12" s="97"/>
      <c r="D12" s="97"/>
      <c r="E12" s="97"/>
      <c r="F12" s="97"/>
      <c r="G12" s="97"/>
      <c r="H12" s="97"/>
      <c r="I12" s="95">
        <v>5</v>
      </c>
      <c r="J12" s="98"/>
      <c r="K12" s="98"/>
    </row>
    <row r="13" spans="1:11" ht="12.75" customHeight="1">
      <c r="A13" s="97" t="s">
        <v>63</v>
      </c>
      <c r="B13" s="97"/>
      <c r="C13" s="97"/>
      <c r="D13" s="97"/>
      <c r="E13" s="97"/>
      <c r="F13" s="97"/>
      <c r="G13" s="97"/>
      <c r="H13" s="97"/>
      <c r="I13" s="95">
        <v>6</v>
      </c>
      <c r="J13" s="98"/>
      <c r="K13" s="98"/>
    </row>
    <row r="14" spans="1:11" ht="12.75" customHeight="1">
      <c r="A14" s="97" t="s">
        <v>64</v>
      </c>
      <c r="B14" s="97"/>
      <c r="C14" s="97"/>
      <c r="D14" s="97"/>
      <c r="E14" s="97"/>
      <c r="F14" s="97"/>
      <c r="G14" s="97"/>
      <c r="H14" s="97"/>
      <c r="I14" s="95">
        <v>7</v>
      </c>
      <c r="J14" s="98"/>
      <c r="K14" s="98"/>
    </row>
    <row r="15" spans="1:11" ht="12.75" customHeight="1">
      <c r="A15" s="97" t="s">
        <v>65</v>
      </c>
      <c r="B15" s="97"/>
      <c r="C15" s="97"/>
      <c r="D15" s="97"/>
      <c r="E15" s="97"/>
      <c r="F15" s="97"/>
      <c r="G15" s="97"/>
      <c r="H15" s="97"/>
      <c r="I15" s="95">
        <v>8</v>
      </c>
      <c r="J15" s="98"/>
      <c r="K15" s="98"/>
    </row>
    <row r="16" spans="1:11" ht="12.75" customHeight="1">
      <c r="A16" s="97" t="s">
        <v>66</v>
      </c>
      <c r="B16" s="97"/>
      <c r="C16" s="97"/>
      <c r="D16" s="97"/>
      <c r="E16" s="97"/>
      <c r="F16" s="97"/>
      <c r="G16" s="97"/>
      <c r="H16" s="97"/>
      <c r="I16" s="95">
        <v>9</v>
      </c>
      <c r="J16" s="98">
        <v>156785</v>
      </c>
      <c r="K16" s="98"/>
    </row>
    <row r="17" spans="1:11" ht="12.75" customHeight="1">
      <c r="A17" s="97" t="s">
        <v>67</v>
      </c>
      <c r="B17" s="97"/>
      <c r="C17" s="97"/>
      <c r="D17" s="97"/>
      <c r="E17" s="97"/>
      <c r="F17" s="97"/>
      <c r="G17" s="97"/>
      <c r="H17" s="97"/>
      <c r="I17" s="95">
        <v>10</v>
      </c>
      <c r="J17" s="96">
        <v>106937846</v>
      </c>
      <c r="K17" s="96">
        <f>SUM(K18:K26)</f>
        <v>113354703</v>
      </c>
    </row>
    <row r="18" spans="1:11" ht="12.75" customHeight="1">
      <c r="A18" s="97" t="s">
        <v>68</v>
      </c>
      <c r="B18" s="97"/>
      <c r="C18" s="97"/>
      <c r="D18" s="97"/>
      <c r="E18" s="97"/>
      <c r="F18" s="97"/>
      <c r="G18" s="97"/>
      <c r="H18" s="97"/>
      <c r="I18" s="95">
        <v>11</v>
      </c>
      <c r="J18" s="98">
        <v>45225407</v>
      </c>
      <c r="K18" s="98">
        <v>45286311</v>
      </c>
    </row>
    <row r="19" spans="1:11" ht="12.75" customHeight="1">
      <c r="A19" s="97" t="s">
        <v>69</v>
      </c>
      <c r="B19" s="97"/>
      <c r="C19" s="97"/>
      <c r="D19" s="97"/>
      <c r="E19" s="97"/>
      <c r="F19" s="97"/>
      <c r="G19" s="97"/>
      <c r="H19" s="97"/>
      <c r="I19" s="95">
        <v>12</v>
      </c>
      <c r="J19" s="98">
        <v>40942483</v>
      </c>
      <c r="K19" s="98">
        <v>36763344</v>
      </c>
    </row>
    <row r="20" spans="1:11" ht="12.75" customHeight="1">
      <c r="A20" s="97" t="s">
        <v>70</v>
      </c>
      <c r="B20" s="97"/>
      <c r="C20" s="97"/>
      <c r="D20" s="97"/>
      <c r="E20" s="97"/>
      <c r="F20" s="97"/>
      <c r="G20" s="97"/>
      <c r="H20" s="97"/>
      <c r="I20" s="95">
        <v>13</v>
      </c>
      <c r="J20" s="98"/>
      <c r="K20" s="98"/>
    </row>
    <row r="21" spans="1:11" ht="12.75" customHeight="1">
      <c r="A21" s="97" t="s">
        <v>71</v>
      </c>
      <c r="B21" s="97"/>
      <c r="C21" s="97"/>
      <c r="D21" s="97"/>
      <c r="E21" s="97"/>
      <c r="F21" s="97"/>
      <c r="G21" s="97"/>
      <c r="H21" s="97"/>
      <c r="I21" s="95">
        <v>14</v>
      </c>
      <c r="J21" s="98">
        <v>6799449</v>
      </c>
      <c r="K21" s="98">
        <v>4472518</v>
      </c>
    </row>
    <row r="22" spans="1:11" ht="12.75" customHeight="1">
      <c r="A22" s="97" t="s">
        <v>72</v>
      </c>
      <c r="B22" s="97"/>
      <c r="C22" s="97"/>
      <c r="D22" s="97"/>
      <c r="E22" s="97"/>
      <c r="F22" s="97"/>
      <c r="G22" s="97"/>
      <c r="H22" s="97"/>
      <c r="I22" s="95">
        <v>15</v>
      </c>
      <c r="J22" s="98"/>
      <c r="K22" s="98"/>
    </row>
    <row r="23" spans="1:11" ht="12.75" customHeight="1">
      <c r="A23" s="97" t="s">
        <v>73</v>
      </c>
      <c r="B23" s="97"/>
      <c r="C23" s="97"/>
      <c r="D23" s="97"/>
      <c r="E23" s="97"/>
      <c r="F23" s="97"/>
      <c r="G23" s="97"/>
      <c r="H23" s="97"/>
      <c r="I23" s="95">
        <v>16</v>
      </c>
      <c r="J23" s="98">
        <v>2980203</v>
      </c>
      <c r="K23" s="98">
        <v>10532589</v>
      </c>
    </row>
    <row r="24" spans="1:11" ht="12.75" customHeight="1">
      <c r="A24" s="97" t="s">
        <v>74</v>
      </c>
      <c r="B24" s="97"/>
      <c r="C24" s="97"/>
      <c r="D24" s="97"/>
      <c r="E24" s="97"/>
      <c r="F24" s="97"/>
      <c r="G24" s="97"/>
      <c r="H24" s="97"/>
      <c r="I24" s="95">
        <v>17</v>
      </c>
      <c r="J24" s="98">
        <v>10833377</v>
      </c>
      <c r="K24" s="98">
        <v>16143014</v>
      </c>
    </row>
    <row r="25" spans="1:11" ht="12.75" customHeight="1">
      <c r="A25" s="97" t="s">
        <v>75</v>
      </c>
      <c r="B25" s="97"/>
      <c r="C25" s="97"/>
      <c r="D25" s="97"/>
      <c r="E25" s="97"/>
      <c r="F25" s="97"/>
      <c r="G25" s="97"/>
      <c r="H25" s="97"/>
      <c r="I25" s="95">
        <v>18</v>
      </c>
      <c r="J25" s="98">
        <v>156927</v>
      </c>
      <c r="K25" s="98">
        <v>156927</v>
      </c>
    </row>
    <row r="26" spans="1:11" ht="12.75" customHeight="1">
      <c r="A26" s="97" t="s">
        <v>76</v>
      </c>
      <c r="B26" s="97"/>
      <c r="C26" s="97"/>
      <c r="D26" s="97"/>
      <c r="E26" s="97"/>
      <c r="F26" s="97"/>
      <c r="G26" s="97"/>
      <c r="H26" s="97"/>
      <c r="I26" s="95">
        <v>19</v>
      </c>
      <c r="J26" s="98"/>
      <c r="K26" s="98"/>
    </row>
    <row r="27" spans="1:11" ht="12.75" customHeight="1">
      <c r="A27" s="97" t="s">
        <v>77</v>
      </c>
      <c r="B27" s="97"/>
      <c r="C27" s="97"/>
      <c r="D27" s="97"/>
      <c r="E27" s="97"/>
      <c r="F27" s="97"/>
      <c r="G27" s="97"/>
      <c r="H27" s="97"/>
      <c r="I27" s="95">
        <v>20</v>
      </c>
      <c r="J27" s="96">
        <v>5058189</v>
      </c>
      <c r="K27" s="96">
        <f>SUM(K28:K35)</f>
        <v>4495365</v>
      </c>
    </row>
    <row r="28" spans="1:11" ht="12.75" customHeight="1">
      <c r="A28" s="97" t="s">
        <v>78</v>
      </c>
      <c r="B28" s="97"/>
      <c r="C28" s="97"/>
      <c r="D28" s="97"/>
      <c r="E28" s="97"/>
      <c r="F28" s="97"/>
      <c r="G28" s="97"/>
      <c r="H28" s="97"/>
      <c r="I28" s="95">
        <v>21</v>
      </c>
      <c r="J28" s="98">
        <v>100000</v>
      </c>
      <c r="K28" s="98">
        <v>100000</v>
      </c>
    </row>
    <row r="29" spans="1:11" ht="12.75" customHeight="1">
      <c r="A29" s="97" t="s">
        <v>79</v>
      </c>
      <c r="B29" s="97"/>
      <c r="C29" s="97"/>
      <c r="D29" s="97"/>
      <c r="E29" s="97"/>
      <c r="F29" s="97"/>
      <c r="G29" s="97"/>
      <c r="H29" s="97"/>
      <c r="I29" s="95">
        <v>22</v>
      </c>
      <c r="J29" s="98"/>
      <c r="K29" s="98"/>
    </row>
    <row r="30" spans="1:11" ht="12.75" customHeight="1">
      <c r="A30" s="97" t="s">
        <v>80</v>
      </c>
      <c r="B30" s="97"/>
      <c r="C30" s="97"/>
      <c r="D30" s="97"/>
      <c r="E30" s="97"/>
      <c r="F30" s="97"/>
      <c r="G30" s="97"/>
      <c r="H30" s="97"/>
      <c r="I30" s="95">
        <v>23</v>
      </c>
      <c r="J30" s="99"/>
      <c r="K30" s="98"/>
    </row>
    <row r="31" spans="1:11" ht="12.75" customHeight="1">
      <c r="A31" s="97" t="s">
        <v>81</v>
      </c>
      <c r="B31" s="97"/>
      <c r="C31" s="97"/>
      <c r="D31" s="97"/>
      <c r="E31" s="97"/>
      <c r="F31" s="97"/>
      <c r="G31" s="97"/>
      <c r="H31" s="97"/>
      <c r="I31" s="95">
        <v>24</v>
      </c>
      <c r="J31" s="98"/>
      <c r="K31" s="98"/>
    </row>
    <row r="32" spans="1:11" ht="12.75" customHeight="1">
      <c r="A32" s="97" t="s">
        <v>82</v>
      </c>
      <c r="B32" s="97"/>
      <c r="C32" s="97"/>
      <c r="D32" s="97"/>
      <c r="E32" s="97"/>
      <c r="F32" s="97"/>
      <c r="G32" s="97"/>
      <c r="H32" s="97"/>
      <c r="I32" s="95">
        <v>25</v>
      </c>
      <c r="J32" s="100">
        <v>2504099</v>
      </c>
      <c r="K32" s="98">
        <v>2290120</v>
      </c>
    </row>
    <row r="33" spans="1:11" ht="12.75" customHeight="1">
      <c r="A33" s="97" t="s">
        <v>83</v>
      </c>
      <c r="B33" s="97"/>
      <c r="C33" s="97"/>
      <c r="D33" s="97"/>
      <c r="E33" s="97"/>
      <c r="F33" s="97"/>
      <c r="G33" s="97"/>
      <c r="H33" s="97"/>
      <c r="I33" s="95">
        <v>26</v>
      </c>
      <c r="J33" s="98">
        <v>2454090</v>
      </c>
      <c r="K33" s="98">
        <v>2105245</v>
      </c>
    </row>
    <row r="34" spans="1:11" ht="12.75" customHeight="1">
      <c r="A34" s="97" t="s">
        <v>84</v>
      </c>
      <c r="B34" s="97"/>
      <c r="C34" s="97"/>
      <c r="D34" s="97"/>
      <c r="E34" s="97"/>
      <c r="F34" s="97"/>
      <c r="G34" s="97"/>
      <c r="H34" s="97"/>
      <c r="I34" s="95">
        <v>27</v>
      </c>
      <c r="J34" s="98"/>
      <c r="K34" s="98"/>
    </row>
    <row r="35" spans="1:11" ht="12.75" customHeight="1">
      <c r="A35" s="97" t="s">
        <v>85</v>
      </c>
      <c r="B35" s="97"/>
      <c r="C35" s="97"/>
      <c r="D35" s="97"/>
      <c r="E35" s="97"/>
      <c r="F35" s="97"/>
      <c r="G35" s="97"/>
      <c r="H35" s="97"/>
      <c r="I35" s="95">
        <v>28</v>
      </c>
      <c r="J35" s="98"/>
      <c r="K35" s="98"/>
    </row>
    <row r="36" spans="1:11" ht="12.75" customHeight="1">
      <c r="A36" s="97" t="s">
        <v>86</v>
      </c>
      <c r="B36" s="97"/>
      <c r="C36" s="97"/>
      <c r="D36" s="97"/>
      <c r="E36" s="97"/>
      <c r="F36" s="97"/>
      <c r="G36" s="97"/>
      <c r="H36" s="97"/>
      <c r="I36" s="95">
        <v>29</v>
      </c>
      <c r="J36" s="96"/>
      <c r="K36" s="96">
        <f>SUM(K37:K39)</f>
        <v>0</v>
      </c>
    </row>
    <row r="37" spans="1:11" ht="12.75" customHeight="1">
      <c r="A37" s="97" t="s">
        <v>87</v>
      </c>
      <c r="B37" s="97"/>
      <c r="C37" s="97"/>
      <c r="D37" s="97"/>
      <c r="E37" s="97"/>
      <c r="F37" s="97"/>
      <c r="G37" s="97"/>
      <c r="H37" s="97"/>
      <c r="I37" s="95">
        <v>30</v>
      </c>
      <c r="J37" s="98"/>
      <c r="K37" s="98"/>
    </row>
    <row r="38" spans="1:11" ht="12.75" customHeight="1">
      <c r="A38" s="97" t="s">
        <v>88</v>
      </c>
      <c r="B38" s="97"/>
      <c r="C38" s="97"/>
      <c r="D38" s="97"/>
      <c r="E38" s="97"/>
      <c r="F38" s="97"/>
      <c r="G38" s="97"/>
      <c r="H38" s="97"/>
      <c r="I38" s="95">
        <v>31</v>
      </c>
      <c r="J38" s="98"/>
      <c r="K38" s="98"/>
    </row>
    <row r="39" spans="1:11" ht="12.75" customHeight="1">
      <c r="A39" s="97" t="s">
        <v>89</v>
      </c>
      <c r="B39" s="97"/>
      <c r="C39" s="97"/>
      <c r="D39" s="97"/>
      <c r="E39" s="97"/>
      <c r="F39" s="97"/>
      <c r="G39" s="97"/>
      <c r="H39" s="97"/>
      <c r="I39" s="95">
        <v>32</v>
      </c>
      <c r="J39" s="98"/>
      <c r="K39" s="98"/>
    </row>
    <row r="40" spans="1:11" ht="12.75" customHeight="1">
      <c r="A40" s="97" t="s">
        <v>90</v>
      </c>
      <c r="B40" s="97"/>
      <c r="C40" s="97"/>
      <c r="D40" s="97"/>
      <c r="E40" s="97"/>
      <c r="F40" s="97"/>
      <c r="G40" s="97"/>
      <c r="H40" s="97"/>
      <c r="I40" s="95">
        <v>33</v>
      </c>
      <c r="J40" s="98">
        <v>775126</v>
      </c>
      <c r="K40" s="98">
        <v>817922</v>
      </c>
    </row>
    <row r="41" spans="1:11" ht="12.75" customHeight="1">
      <c r="A41" s="94" t="s">
        <v>91</v>
      </c>
      <c r="B41" s="94"/>
      <c r="C41" s="94"/>
      <c r="D41" s="94"/>
      <c r="E41" s="94"/>
      <c r="F41" s="94"/>
      <c r="G41" s="94"/>
      <c r="H41" s="94"/>
      <c r="I41" s="95">
        <v>34</v>
      </c>
      <c r="J41" s="96">
        <v>180142397</v>
      </c>
      <c r="K41" s="96">
        <f>K42+K50+K57+K65</f>
        <v>187928303</v>
      </c>
    </row>
    <row r="42" spans="1:11" ht="12.75" customHeight="1">
      <c r="A42" s="97" t="s">
        <v>92</v>
      </c>
      <c r="B42" s="97"/>
      <c r="C42" s="97"/>
      <c r="D42" s="97"/>
      <c r="E42" s="97"/>
      <c r="F42" s="97"/>
      <c r="G42" s="97"/>
      <c r="H42" s="97"/>
      <c r="I42" s="95">
        <v>35</v>
      </c>
      <c r="J42" s="96">
        <v>1469093</v>
      </c>
      <c r="K42" s="96">
        <f>SUM(K43:K49)</f>
        <v>1578223</v>
      </c>
    </row>
    <row r="43" spans="1:11" ht="12.75" customHeight="1">
      <c r="A43" s="97" t="s">
        <v>93</v>
      </c>
      <c r="B43" s="97"/>
      <c r="C43" s="97"/>
      <c r="D43" s="97"/>
      <c r="E43" s="97"/>
      <c r="F43" s="97"/>
      <c r="G43" s="97"/>
      <c r="H43" s="97"/>
      <c r="I43" s="95">
        <v>36</v>
      </c>
      <c r="J43" s="98">
        <v>1420898</v>
      </c>
      <c r="K43" s="98">
        <v>1386260</v>
      </c>
    </row>
    <row r="44" spans="1:11" ht="12.75" customHeight="1">
      <c r="A44" s="97" t="s">
        <v>94</v>
      </c>
      <c r="B44" s="97"/>
      <c r="C44" s="97"/>
      <c r="D44" s="97"/>
      <c r="E44" s="97"/>
      <c r="F44" s="97"/>
      <c r="G44" s="97"/>
      <c r="H44" s="97"/>
      <c r="I44" s="95">
        <v>37</v>
      </c>
      <c r="J44" s="98"/>
      <c r="K44" s="98"/>
    </row>
    <row r="45" spans="1:11" ht="12.75" customHeight="1">
      <c r="A45" s="97" t="s">
        <v>95</v>
      </c>
      <c r="B45" s="97"/>
      <c r="C45" s="97"/>
      <c r="D45" s="97"/>
      <c r="E45" s="97"/>
      <c r="F45" s="97"/>
      <c r="G45" s="97"/>
      <c r="H45" s="97"/>
      <c r="I45" s="95">
        <v>38</v>
      </c>
      <c r="J45" s="98"/>
      <c r="K45" s="98"/>
    </row>
    <row r="46" spans="1:11" ht="12.75" customHeight="1">
      <c r="A46" s="97" t="s">
        <v>96</v>
      </c>
      <c r="B46" s="97"/>
      <c r="C46" s="97"/>
      <c r="D46" s="97"/>
      <c r="E46" s="97"/>
      <c r="F46" s="97"/>
      <c r="G46" s="97"/>
      <c r="H46" s="97"/>
      <c r="I46" s="95">
        <v>39</v>
      </c>
      <c r="J46" s="98"/>
      <c r="K46" s="98"/>
    </row>
    <row r="47" spans="1:11" ht="12.75" customHeight="1">
      <c r="A47" s="97" t="s">
        <v>97</v>
      </c>
      <c r="B47" s="97"/>
      <c r="C47" s="97"/>
      <c r="D47" s="97"/>
      <c r="E47" s="97"/>
      <c r="F47" s="97"/>
      <c r="G47" s="97"/>
      <c r="H47" s="97"/>
      <c r="I47" s="95">
        <v>40</v>
      </c>
      <c r="J47" s="98">
        <v>48195</v>
      </c>
      <c r="K47" s="98">
        <v>191963</v>
      </c>
    </row>
    <row r="48" spans="1:11" ht="12.75" customHeight="1">
      <c r="A48" s="97" t="s">
        <v>98</v>
      </c>
      <c r="B48" s="97"/>
      <c r="C48" s="97"/>
      <c r="D48" s="97"/>
      <c r="E48" s="97"/>
      <c r="F48" s="97"/>
      <c r="G48" s="97"/>
      <c r="H48" s="97"/>
      <c r="I48" s="95">
        <v>41</v>
      </c>
      <c r="J48" s="98"/>
      <c r="K48" s="98"/>
    </row>
    <row r="49" spans="1:11" ht="12.75" customHeight="1">
      <c r="A49" s="97" t="s">
        <v>99</v>
      </c>
      <c r="B49" s="97"/>
      <c r="C49" s="97"/>
      <c r="D49" s="97"/>
      <c r="E49" s="97"/>
      <c r="F49" s="97"/>
      <c r="G49" s="97"/>
      <c r="H49" s="97"/>
      <c r="I49" s="95">
        <v>42</v>
      </c>
      <c r="J49" s="98"/>
      <c r="K49" s="98"/>
    </row>
    <row r="50" spans="1:11" ht="12.75" customHeight="1">
      <c r="A50" s="97" t="s">
        <v>100</v>
      </c>
      <c r="B50" s="97"/>
      <c r="C50" s="97"/>
      <c r="D50" s="97"/>
      <c r="E50" s="97"/>
      <c r="F50" s="97"/>
      <c r="G50" s="97"/>
      <c r="H50" s="97"/>
      <c r="I50" s="95">
        <v>43</v>
      </c>
      <c r="J50" s="96">
        <v>20427780</v>
      </c>
      <c r="K50" s="96">
        <f>SUM(K51:K56)</f>
        <v>14845882</v>
      </c>
    </row>
    <row r="51" spans="1:11" ht="12.75" customHeight="1">
      <c r="A51" s="97" t="s">
        <v>101</v>
      </c>
      <c r="B51" s="97"/>
      <c r="C51" s="97"/>
      <c r="D51" s="97"/>
      <c r="E51" s="97"/>
      <c r="F51" s="97"/>
      <c r="G51" s="97"/>
      <c r="H51" s="97"/>
      <c r="I51" s="95">
        <v>44</v>
      </c>
      <c r="J51" s="98"/>
      <c r="K51" s="98"/>
    </row>
    <row r="52" spans="1:11" ht="12.75" customHeight="1">
      <c r="A52" s="97" t="s">
        <v>102</v>
      </c>
      <c r="B52" s="97"/>
      <c r="C52" s="97"/>
      <c r="D52" s="97"/>
      <c r="E52" s="97"/>
      <c r="F52" s="97"/>
      <c r="G52" s="97"/>
      <c r="H52" s="97"/>
      <c r="I52" s="95">
        <v>45</v>
      </c>
      <c r="J52" s="98">
        <v>17849677</v>
      </c>
      <c r="K52" s="98">
        <v>12005825</v>
      </c>
    </row>
    <row r="53" spans="1:11" ht="12.75" customHeight="1">
      <c r="A53" s="97" t="s">
        <v>103</v>
      </c>
      <c r="B53" s="97"/>
      <c r="C53" s="97"/>
      <c r="D53" s="97"/>
      <c r="E53" s="97"/>
      <c r="F53" s="97"/>
      <c r="G53" s="97"/>
      <c r="H53" s="97"/>
      <c r="I53" s="95">
        <v>46</v>
      </c>
      <c r="J53" s="98"/>
      <c r="K53" s="98"/>
    </row>
    <row r="54" spans="1:11" ht="12.75" customHeight="1">
      <c r="A54" s="97" t="s">
        <v>104</v>
      </c>
      <c r="B54" s="97"/>
      <c r="C54" s="97"/>
      <c r="D54" s="97"/>
      <c r="E54" s="97"/>
      <c r="F54" s="97"/>
      <c r="G54" s="97"/>
      <c r="H54" s="97"/>
      <c r="I54" s="95">
        <v>47</v>
      </c>
      <c r="J54" s="98">
        <v>86647</v>
      </c>
      <c r="K54" s="98">
        <v>99771</v>
      </c>
    </row>
    <row r="55" spans="1:11" ht="12.75" customHeight="1">
      <c r="A55" s="97" t="s">
        <v>105</v>
      </c>
      <c r="B55" s="97"/>
      <c r="C55" s="97"/>
      <c r="D55" s="97"/>
      <c r="E55" s="97"/>
      <c r="F55" s="97"/>
      <c r="G55" s="97"/>
      <c r="H55" s="97"/>
      <c r="I55" s="95">
        <v>48</v>
      </c>
      <c r="J55" s="98">
        <v>2491456</v>
      </c>
      <c r="K55" s="98">
        <v>2740286</v>
      </c>
    </row>
    <row r="56" spans="1:11" ht="12.75" customHeight="1">
      <c r="A56" s="97" t="s">
        <v>106</v>
      </c>
      <c r="B56" s="97"/>
      <c r="C56" s="97"/>
      <c r="D56" s="97"/>
      <c r="E56" s="97"/>
      <c r="F56" s="97"/>
      <c r="G56" s="97"/>
      <c r="H56" s="97"/>
      <c r="I56" s="95">
        <v>49</v>
      </c>
      <c r="J56" s="98"/>
      <c r="K56" s="98"/>
    </row>
    <row r="57" spans="1:11" ht="12.75" customHeight="1">
      <c r="A57" s="97" t="s">
        <v>107</v>
      </c>
      <c r="B57" s="97"/>
      <c r="C57" s="97"/>
      <c r="D57" s="97"/>
      <c r="E57" s="97"/>
      <c r="F57" s="97"/>
      <c r="G57" s="97"/>
      <c r="H57" s="97"/>
      <c r="I57" s="95">
        <v>50</v>
      </c>
      <c r="J57" s="96">
        <v>111745374</v>
      </c>
      <c r="K57" s="96">
        <f>SUM(K58:K64)</f>
        <v>79702094</v>
      </c>
    </row>
    <row r="58" spans="1:11" ht="12.75" customHeight="1">
      <c r="A58" s="97" t="s">
        <v>78</v>
      </c>
      <c r="B58" s="97"/>
      <c r="C58" s="97"/>
      <c r="D58" s="97"/>
      <c r="E58" s="97"/>
      <c r="F58" s="97"/>
      <c r="G58" s="97"/>
      <c r="H58" s="97"/>
      <c r="I58" s="95">
        <v>51</v>
      </c>
      <c r="J58" s="98"/>
      <c r="K58" s="98"/>
    </row>
    <row r="59" spans="1:11" ht="12.75" customHeight="1">
      <c r="A59" s="97" t="s">
        <v>79</v>
      </c>
      <c r="B59" s="97"/>
      <c r="C59" s="97"/>
      <c r="D59" s="97"/>
      <c r="E59" s="97"/>
      <c r="F59" s="97"/>
      <c r="G59" s="97"/>
      <c r="H59" s="97"/>
      <c r="I59" s="95">
        <v>52</v>
      </c>
      <c r="J59" s="98"/>
      <c r="K59" s="98"/>
    </row>
    <row r="60" spans="1:11" ht="12.75" customHeight="1">
      <c r="A60" s="97" t="s">
        <v>108</v>
      </c>
      <c r="B60" s="97"/>
      <c r="C60" s="97"/>
      <c r="D60" s="97"/>
      <c r="E60" s="97"/>
      <c r="F60" s="97"/>
      <c r="G60" s="97"/>
      <c r="H60" s="97"/>
      <c r="I60" s="95">
        <v>53</v>
      </c>
      <c r="J60" s="98"/>
      <c r="K60" s="98"/>
    </row>
    <row r="61" spans="1:11" ht="12.75" customHeight="1">
      <c r="A61" s="97" t="s">
        <v>81</v>
      </c>
      <c r="B61" s="97"/>
      <c r="C61" s="97"/>
      <c r="D61" s="97"/>
      <c r="E61" s="97"/>
      <c r="F61" s="97"/>
      <c r="G61" s="97"/>
      <c r="H61" s="97"/>
      <c r="I61" s="95">
        <v>54</v>
      </c>
      <c r="J61" s="98"/>
      <c r="K61" s="98"/>
    </row>
    <row r="62" spans="1:11" ht="12.75" customHeight="1">
      <c r="A62" s="97" t="s">
        <v>82</v>
      </c>
      <c r="B62" s="97"/>
      <c r="C62" s="97"/>
      <c r="D62" s="97"/>
      <c r="E62" s="97"/>
      <c r="F62" s="97"/>
      <c r="G62" s="97"/>
      <c r="H62" s="97"/>
      <c r="I62" s="95">
        <v>55</v>
      </c>
      <c r="J62" s="98">
        <v>438213</v>
      </c>
      <c r="K62" s="98">
        <v>493589</v>
      </c>
    </row>
    <row r="63" spans="1:11" ht="12.75" customHeight="1">
      <c r="A63" s="97" t="s">
        <v>83</v>
      </c>
      <c r="B63" s="97"/>
      <c r="C63" s="97"/>
      <c r="D63" s="97"/>
      <c r="E63" s="97"/>
      <c r="F63" s="97"/>
      <c r="G63" s="97"/>
      <c r="H63" s="97"/>
      <c r="I63" s="95">
        <v>56</v>
      </c>
      <c r="J63" s="98">
        <v>111307161</v>
      </c>
      <c r="K63" s="98">
        <v>79208505</v>
      </c>
    </row>
    <row r="64" spans="1:11" ht="12.75" customHeight="1">
      <c r="A64" s="97" t="s">
        <v>109</v>
      </c>
      <c r="B64" s="97"/>
      <c r="C64" s="97"/>
      <c r="D64" s="97"/>
      <c r="E64" s="97"/>
      <c r="F64" s="97"/>
      <c r="G64" s="97"/>
      <c r="H64" s="97"/>
      <c r="I64" s="95">
        <v>57</v>
      </c>
      <c r="J64" s="98"/>
      <c r="K64" s="98"/>
    </row>
    <row r="65" spans="1:11" ht="12.75" customHeight="1">
      <c r="A65" s="97" t="s">
        <v>110</v>
      </c>
      <c r="B65" s="97"/>
      <c r="C65" s="97"/>
      <c r="D65" s="97"/>
      <c r="E65" s="97"/>
      <c r="F65" s="97"/>
      <c r="G65" s="97"/>
      <c r="H65" s="97"/>
      <c r="I65" s="95">
        <v>58</v>
      </c>
      <c r="J65" s="98">
        <v>46500150</v>
      </c>
      <c r="K65" s="98">
        <v>91802104</v>
      </c>
    </row>
    <row r="66" spans="1:11" ht="12.75" customHeight="1">
      <c r="A66" s="94" t="s">
        <v>111</v>
      </c>
      <c r="B66" s="94"/>
      <c r="C66" s="94"/>
      <c r="D66" s="94"/>
      <c r="E66" s="94"/>
      <c r="F66" s="94"/>
      <c r="G66" s="94"/>
      <c r="H66" s="94"/>
      <c r="I66" s="95">
        <v>59</v>
      </c>
      <c r="J66" s="98">
        <v>2087900</v>
      </c>
      <c r="K66" s="98">
        <v>6396397</v>
      </c>
    </row>
    <row r="67" spans="1:11" ht="12.75" customHeight="1">
      <c r="A67" s="94" t="s">
        <v>112</v>
      </c>
      <c r="B67" s="94"/>
      <c r="C67" s="94"/>
      <c r="D67" s="94"/>
      <c r="E67" s="94"/>
      <c r="F67" s="94"/>
      <c r="G67" s="94"/>
      <c r="H67" s="94"/>
      <c r="I67" s="95">
        <v>60</v>
      </c>
      <c r="J67" s="96">
        <v>295158243</v>
      </c>
      <c r="K67" s="96">
        <f>K8+K9+K41+K66</f>
        <v>312992690</v>
      </c>
    </row>
    <row r="68" spans="1:11" ht="12.75" customHeight="1">
      <c r="A68" s="101" t="s">
        <v>113</v>
      </c>
      <c r="B68" s="101"/>
      <c r="C68" s="101"/>
      <c r="D68" s="101"/>
      <c r="E68" s="101"/>
      <c r="F68" s="101"/>
      <c r="G68" s="101"/>
      <c r="H68" s="101"/>
      <c r="I68" s="102">
        <v>61</v>
      </c>
      <c r="J68" s="103">
        <v>1585617</v>
      </c>
      <c r="K68" s="103">
        <v>1986399</v>
      </c>
    </row>
    <row r="69" spans="1:11" ht="12.75" customHeight="1">
      <c r="A69" s="104" t="s">
        <v>114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1:11" ht="12.75" customHeight="1">
      <c r="A70" s="91" t="s">
        <v>115</v>
      </c>
      <c r="B70" s="91"/>
      <c r="C70" s="91"/>
      <c r="D70" s="91"/>
      <c r="E70" s="91"/>
      <c r="F70" s="91"/>
      <c r="G70" s="91"/>
      <c r="H70" s="91"/>
      <c r="I70" s="92">
        <v>62</v>
      </c>
      <c r="J70" s="105">
        <v>239426800</v>
      </c>
      <c r="K70" s="105">
        <f>K71+K72+K73+K79+K80+K83+K86</f>
        <v>216779906</v>
      </c>
    </row>
    <row r="71" spans="1:11" ht="12.75" customHeight="1">
      <c r="A71" s="97" t="s">
        <v>116</v>
      </c>
      <c r="B71" s="97"/>
      <c r="C71" s="97"/>
      <c r="D71" s="97"/>
      <c r="E71" s="97"/>
      <c r="F71" s="97"/>
      <c r="G71" s="97"/>
      <c r="H71" s="97"/>
      <c r="I71" s="95">
        <v>63</v>
      </c>
      <c r="J71" s="98">
        <v>118426800</v>
      </c>
      <c r="K71" s="98">
        <v>78951200</v>
      </c>
    </row>
    <row r="72" spans="1:11" ht="12.75" customHeight="1">
      <c r="A72" s="97" t="s">
        <v>117</v>
      </c>
      <c r="B72" s="97"/>
      <c r="C72" s="97"/>
      <c r="D72" s="97"/>
      <c r="E72" s="97"/>
      <c r="F72" s="97"/>
      <c r="G72" s="97"/>
      <c r="H72" s="97"/>
      <c r="I72" s="95">
        <v>64</v>
      </c>
      <c r="J72" s="98">
        <v>31669287</v>
      </c>
      <c r="K72" s="98">
        <v>34786487</v>
      </c>
    </row>
    <row r="73" spans="1:11" ht="12.75" customHeight="1">
      <c r="A73" s="97" t="s">
        <v>118</v>
      </c>
      <c r="B73" s="97"/>
      <c r="C73" s="97"/>
      <c r="D73" s="97"/>
      <c r="E73" s="97"/>
      <c r="F73" s="97"/>
      <c r="G73" s="97"/>
      <c r="H73" s="97"/>
      <c r="I73" s="95">
        <v>65</v>
      </c>
      <c r="J73" s="96">
        <f>J74+J75-J76+J77+J78</f>
        <v>186680</v>
      </c>
      <c r="K73" s="96">
        <f>K74+K75-K76+K77+K78</f>
        <v>186680</v>
      </c>
    </row>
    <row r="74" spans="1:11" ht="12.75" customHeight="1">
      <c r="A74" s="97" t="s">
        <v>119</v>
      </c>
      <c r="B74" s="97"/>
      <c r="C74" s="97"/>
      <c r="D74" s="97"/>
      <c r="E74" s="97"/>
      <c r="F74" s="97"/>
      <c r="G74" s="97"/>
      <c r="H74" s="97"/>
      <c r="I74" s="95">
        <v>66</v>
      </c>
      <c r="J74" s="98">
        <v>186680</v>
      </c>
      <c r="K74" s="98">
        <v>186680</v>
      </c>
    </row>
    <row r="75" spans="1:11" ht="12.75" customHeight="1">
      <c r="A75" s="97" t="s">
        <v>120</v>
      </c>
      <c r="B75" s="97"/>
      <c r="C75" s="97"/>
      <c r="D75" s="97"/>
      <c r="E75" s="97"/>
      <c r="F75" s="97"/>
      <c r="G75" s="97"/>
      <c r="H75" s="97"/>
      <c r="I75" s="95">
        <v>67</v>
      </c>
      <c r="J75" s="98">
        <v>3520374</v>
      </c>
      <c r="K75" s="98">
        <v>3520374</v>
      </c>
    </row>
    <row r="76" spans="1:11" ht="12.75" customHeight="1">
      <c r="A76" s="97" t="s">
        <v>121</v>
      </c>
      <c r="B76" s="97"/>
      <c r="C76" s="97"/>
      <c r="D76" s="97"/>
      <c r="E76" s="97"/>
      <c r="F76" s="97"/>
      <c r="G76" s="97"/>
      <c r="H76" s="97"/>
      <c r="I76" s="95">
        <v>68</v>
      </c>
      <c r="J76" s="98">
        <v>3520374</v>
      </c>
      <c r="K76" s="98">
        <v>3520374</v>
      </c>
    </row>
    <row r="77" spans="1:11" ht="12.75" customHeight="1">
      <c r="A77" s="97" t="s">
        <v>122</v>
      </c>
      <c r="B77" s="97"/>
      <c r="C77" s="97"/>
      <c r="D77" s="97"/>
      <c r="E77" s="97"/>
      <c r="F77" s="97"/>
      <c r="G77" s="97"/>
      <c r="H77" s="97"/>
      <c r="I77" s="95">
        <v>69</v>
      </c>
      <c r="J77" s="98"/>
      <c r="K77" s="98"/>
    </row>
    <row r="78" spans="1:11" ht="12.75" customHeight="1">
      <c r="A78" s="97" t="s">
        <v>123</v>
      </c>
      <c r="B78" s="97"/>
      <c r="C78" s="97"/>
      <c r="D78" s="97"/>
      <c r="E78" s="97"/>
      <c r="F78" s="97"/>
      <c r="G78" s="97"/>
      <c r="H78" s="97"/>
      <c r="I78" s="95">
        <v>70</v>
      </c>
      <c r="J78" s="98"/>
      <c r="K78" s="98"/>
    </row>
    <row r="79" spans="1:11" ht="12.75" customHeight="1">
      <c r="A79" s="97" t="s">
        <v>124</v>
      </c>
      <c r="B79" s="97"/>
      <c r="C79" s="97"/>
      <c r="D79" s="97"/>
      <c r="E79" s="97"/>
      <c r="F79" s="97"/>
      <c r="G79" s="97"/>
      <c r="H79" s="97"/>
      <c r="I79" s="95">
        <v>71</v>
      </c>
      <c r="J79" s="98">
        <v>-3100506</v>
      </c>
      <c r="K79" s="98">
        <v>-3271689</v>
      </c>
    </row>
    <row r="80" spans="1:11" ht="12.75" customHeight="1">
      <c r="A80" s="97" t="s">
        <v>125</v>
      </c>
      <c r="B80" s="97"/>
      <c r="C80" s="97"/>
      <c r="D80" s="97"/>
      <c r="E80" s="97"/>
      <c r="F80" s="97"/>
      <c r="G80" s="97"/>
      <c r="H80" s="97"/>
      <c r="I80" s="95">
        <v>72</v>
      </c>
      <c r="J80" s="96">
        <v>53271730</v>
      </c>
      <c r="K80" s="96">
        <f>K81-K82</f>
        <v>58842415</v>
      </c>
    </row>
    <row r="81" spans="1:11" ht="12.75" customHeight="1">
      <c r="A81" s="106" t="s">
        <v>126</v>
      </c>
      <c r="B81" s="106"/>
      <c r="C81" s="106"/>
      <c r="D81" s="106"/>
      <c r="E81" s="106"/>
      <c r="F81" s="106"/>
      <c r="G81" s="106"/>
      <c r="H81" s="106"/>
      <c r="I81" s="95">
        <v>73</v>
      </c>
      <c r="J81" s="98">
        <v>53271730</v>
      </c>
      <c r="K81" s="98">
        <v>58842415</v>
      </c>
    </row>
    <row r="82" spans="1:11" ht="12.75" customHeight="1">
      <c r="A82" s="106" t="s">
        <v>127</v>
      </c>
      <c r="B82" s="106"/>
      <c r="C82" s="106"/>
      <c r="D82" s="106"/>
      <c r="E82" s="106"/>
      <c r="F82" s="106"/>
      <c r="G82" s="106"/>
      <c r="H82" s="106"/>
      <c r="I82" s="95">
        <v>74</v>
      </c>
      <c r="J82" s="98"/>
      <c r="K82" s="98"/>
    </row>
    <row r="83" spans="1:11" ht="12.75" customHeight="1">
      <c r="A83" s="97" t="s">
        <v>128</v>
      </c>
      <c r="B83" s="97"/>
      <c r="C83" s="97"/>
      <c r="D83" s="97"/>
      <c r="E83" s="97"/>
      <c r="F83" s="97"/>
      <c r="G83" s="97"/>
      <c r="H83" s="97"/>
      <c r="I83" s="95">
        <v>75</v>
      </c>
      <c r="J83" s="96">
        <v>39414437</v>
      </c>
      <c r="K83" s="96">
        <f>K84-K85</f>
        <v>47284813</v>
      </c>
    </row>
    <row r="84" spans="1:11" ht="12.75" customHeight="1">
      <c r="A84" s="106" t="s">
        <v>129</v>
      </c>
      <c r="B84" s="106"/>
      <c r="C84" s="106"/>
      <c r="D84" s="106"/>
      <c r="E84" s="106"/>
      <c r="F84" s="106"/>
      <c r="G84" s="106"/>
      <c r="H84" s="106"/>
      <c r="I84" s="95">
        <v>76</v>
      </c>
      <c r="J84" s="98">
        <v>39414437</v>
      </c>
      <c r="K84" s="98">
        <v>47284813</v>
      </c>
    </row>
    <row r="85" spans="1:11" ht="12.75" customHeight="1">
      <c r="A85" s="106" t="s">
        <v>130</v>
      </c>
      <c r="B85" s="106"/>
      <c r="C85" s="106"/>
      <c r="D85" s="106"/>
      <c r="E85" s="106"/>
      <c r="F85" s="106"/>
      <c r="G85" s="106"/>
      <c r="H85" s="106"/>
      <c r="I85" s="95">
        <v>77</v>
      </c>
      <c r="J85" s="98"/>
      <c r="K85" s="98"/>
    </row>
    <row r="86" spans="1:11" ht="12.75" customHeight="1">
      <c r="A86" s="97" t="s">
        <v>131</v>
      </c>
      <c r="B86" s="97"/>
      <c r="C86" s="97"/>
      <c r="D86" s="97"/>
      <c r="E86" s="97"/>
      <c r="F86" s="97"/>
      <c r="G86" s="97"/>
      <c r="H86" s="97"/>
      <c r="I86" s="95">
        <v>78</v>
      </c>
      <c r="J86" s="98"/>
      <c r="K86" s="98"/>
    </row>
    <row r="87" spans="1:11" ht="12.75" customHeight="1">
      <c r="A87" s="94" t="s">
        <v>132</v>
      </c>
      <c r="B87" s="94"/>
      <c r="C87" s="94"/>
      <c r="D87" s="94"/>
      <c r="E87" s="94"/>
      <c r="F87" s="94"/>
      <c r="G87" s="94"/>
      <c r="H87" s="94"/>
      <c r="I87" s="95">
        <v>79</v>
      </c>
      <c r="J87" s="96">
        <v>9714123</v>
      </c>
      <c r="K87" s="96">
        <f>SUM(K88:K90)</f>
        <v>7000000</v>
      </c>
    </row>
    <row r="88" spans="1:11" ht="12.75" customHeight="1">
      <c r="A88" s="97" t="s">
        <v>133</v>
      </c>
      <c r="B88" s="97"/>
      <c r="C88" s="97"/>
      <c r="D88" s="97"/>
      <c r="E88" s="97"/>
      <c r="F88" s="97"/>
      <c r="G88" s="97"/>
      <c r="H88" s="97"/>
      <c r="I88" s="95">
        <v>80</v>
      </c>
      <c r="J88" s="98"/>
      <c r="K88" s="98"/>
    </row>
    <row r="89" spans="1:11" ht="12.75" customHeight="1">
      <c r="A89" s="97" t="s">
        <v>134</v>
      </c>
      <c r="B89" s="97"/>
      <c r="C89" s="97"/>
      <c r="D89" s="97"/>
      <c r="E89" s="97"/>
      <c r="F89" s="97"/>
      <c r="G89" s="97"/>
      <c r="H89" s="97"/>
      <c r="I89" s="95">
        <v>81</v>
      </c>
      <c r="J89" s="98"/>
      <c r="K89" s="98"/>
    </row>
    <row r="90" spans="1:11" ht="12.75" customHeight="1">
      <c r="A90" s="97" t="s">
        <v>135</v>
      </c>
      <c r="B90" s="97"/>
      <c r="C90" s="97"/>
      <c r="D90" s="97"/>
      <c r="E90" s="97"/>
      <c r="F90" s="97"/>
      <c r="G90" s="97"/>
      <c r="H90" s="97"/>
      <c r="I90" s="95">
        <v>82</v>
      </c>
      <c r="J90" s="98">
        <v>9714123</v>
      </c>
      <c r="K90" s="98">
        <v>7000000</v>
      </c>
    </row>
    <row r="91" spans="1:11" ht="12.75" customHeight="1">
      <c r="A91" s="94" t="s">
        <v>136</v>
      </c>
      <c r="B91" s="94"/>
      <c r="C91" s="94"/>
      <c r="D91" s="94"/>
      <c r="E91" s="94"/>
      <c r="F91" s="94"/>
      <c r="G91" s="94"/>
      <c r="H91" s="94"/>
      <c r="I91" s="95">
        <v>83</v>
      </c>
      <c r="J91" s="96">
        <v>26656442</v>
      </c>
      <c r="K91" s="96">
        <f>SUM(K92:K100)</f>
        <v>20038101</v>
      </c>
    </row>
    <row r="92" spans="1:11" ht="12.75" customHeight="1">
      <c r="A92" s="97" t="s">
        <v>137</v>
      </c>
      <c r="B92" s="97"/>
      <c r="C92" s="97"/>
      <c r="D92" s="97"/>
      <c r="E92" s="97"/>
      <c r="F92" s="97"/>
      <c r="G92" s="97"/>
      <c r="H92" s="97"/>
      <c r="I92" s="95">
        <v>84</v>
      </c>
      <c r="J92" s="98"/>
      <c r="K92" s="98"/>
    </row>
    <row r="93" spans="1:11" ht="12.75" customHeight="1">
      <c r="A93" s="97" t="s">
        <v>138</v>
      </c>
      <c r="B93" s="97"/>
      <c r="C93" s="97"/>
      <c r="D93" s="97"/>
      <c r="E93" s="97"/>
      <c r="F93" s="97"/>
      <c r="G93" s="97"/>
      <c r="H93" s="97"/>
      <c r="I93" s="95">
        <v>85</v>
      </c>
      <c r="J93" s="98"/>
      <c r="K93" s="98"/>
    </row>
    <row r="94" spans="1:11" ht="12.75" customHeight="1">
      <c r="A94" s="97" t="s">
        <v>139</v>
      </c>
      <c r="B94" s="97"/>
      <c r="C94" s="97"/>
      <c r="D94" s="97"/>
      <c r="E94" s="97"/>
      <c r="F94" s="97"/>
      <c r="G94" s="97"/>
      <c r="H94" s="97"/>
      <c r="I94" s="95">
        <v>86</v>
      </c>
      <c r="J94" s="98">
        <v>26656442</v>
      </c>
      <c r="K94" s="98">
        <v>20038101</v>
      </c>
    </row>
    <row r="95" spans="1:11" ht="12.75" customHeight="1">
      <c r="A95" s="97" t="s">
        <v>140</v>
      </c>
      <c r="B95" s="97"/>
      <c r="C95" s="97"/>
      <c r="D95" s="97"/>
      <c r="E95" s="97"/>
      <c r="F95" s="97"/>
      <c r="G95" s="97"/>
      <c r="H95" s="97"/>
      <c r="I95" s="95">
        <v>87</v>
      </c>
      <c r="J95" s="98"/>
      <c r="K95" s="98"/>
    </row>
    <row r="96" spans="1:11" ht="12.75" customHeight="1">
      <c r="A96" s="97" t="s">
        <v>141</v>
      </c>
      <c r="B96" s="97"/>
      <c r="C96" s="97"/>
      <c r="D96" s="97"/>
      <c r="E96" s="97"/>
      <c r="F96" s="97"/>
      <c r="G96" s="97"/>
      <c r="H96" s="97"/>
      <c r="I96" s="95">
        <v>88</v>
      </c>
      <c r="J96" s="98"/>
      <c r="K96" s="98"/>
    </row>
    <row r="97" spans="1:11" ht="12.75" customHeight="1">
      <c r="A97" s="97" t="s">
        <v>142</v>
      </c>
      <c r="B97" s="97"/>
      <c r="C97" s="97"/>
      <c r="D97" s="97"/>
      <c r="E97" s="97"/>
      <c r="F97" s="97"/>
      <c r="G97" s="97"/>
      <c r="H97" s="97"/>
      <c r="I97" s="95">
        <v>89</v>
      </c>
      <c r="J97" s="98"/>
      <c r="K97" s="98"/>
    </row>
    <row r="98" spans="1:11" ht="12.75" customHeight="1">
      <c r="A98" s="97" t="s">
        <v>143</v>
      </c>
      <c r="B98" s="97"/>
      <c r="C98" s="97"/>
      <c r="D98" s="97"/>
      <c r="E98" s="97"/>
      <c r="F98" s="97"/>
      <c r="G98" s="97"/>
      <c r="H98" s="97"/>
      <c r="I98" s="95">
        <v>90</v>
      </c>
      <c r="J98" s="98"/>
      <c r="K98" s="98"/>
    </row>
    <row r="99" spans="1:11" ht="12.75" customHeight="1">
      <c r="A99" s="97" t="s">
        <v>144</v>
      </c>
      <c r="B99" s="97"/>
      <c r="C99" s="97"/>
      <c r="D99" s="97"/>
      <c r="E99" s="97"/>
      <c r="F99" s="97"/>
      <c r="G99" s="97"/>
      <c r="H99" s="97"/>
      <c r="I99" s="95">
        <v>91</v>
      </c>
      <c r="J99" s="98"/>
      <c r="K99" s="98"/>
    </row>
    <row r="100" spans="1:11" ht="12.75" customHeight="1">
      <c r="A100" s="97" t="s">
        <v>145</v>
      </c>
      <c r="B100" s="97"/>
      <c r="C100" s="97"/>
      <c r="D100" s="97"/>
      <c r="E100" s="97"/>
      <c r="F100" s="97"/>
      <c r="G100" s="97"/>
      <c r="H100" s="97"/>
      <c r="I100" s="95">
        <v>92</v>
      </c>
      <c r="J100" s="98"/>
      <c r="K100" s="98"/>
    </row>
    <row r="101" spans="1:11" ht="12.75" customHeight="1">
      <c r="A101" s="94" t="s">
        <v>146</v>
      </c>
      <c r="B101" s="94"/>
      <c r="C101" s="94"/>
      <c r="D101" s="94"/>
      <c r="E101" s="94"/>
      <c r="F101" s="94"/>
      <c r="G101" s="94"/>
      <c r="H101" s="94"/>
      <c r="I101" s="95">
        <v>93</v>
      </c>
      <c r="J101" s="96">
        <v>18318619</v>
      </c>
      <c r="K101" s="96">
        <f>SUM(K102:K113)</f>
        <v>68676465</v>
      </c>
    </row>
    <row r="102" spans="1:11" ht="12.75" customHeight="1">
      <c r="A102" s="97" t="s">
        <v>137</v>
      </c>
      <c r="B102" s="97"/>
      <c r="C102" s="97"/>
      <c r="D102" s="97"/>
      <c r="E102" s="97"/>
      <c r="F102" s="97"/>
      <c r="G102" s="97"/>
      <c r="H102" s="97"/>
      <c r="I102" s="95">
        <v>94</v>
      </c>
      <c r="J102" s="98"/>
      <c r="K102" s="98"/>
    </row>
    <row r="103" spans="1:11" ht="12.75" customHeight="1">
      <c r="A103" s="97" t="s">
        <v>138</v>
      </c>
      <c r="B103" s="97"/>
      <c r="C103" s="97"/>
      <c r="D103" s="97"/>
      <c r="E103" s="97"/>
      <c r="F103" s="97"/>
      <c r="G103" s="97"/>
      <c r="H103" s="97"/>
      <c r="I103" s="95">
        <v>95</v>
      </c>
      <c r="J103" s="98">
        <v>200000</v>
      </c>
      <c r="K103" s="98">
        <v>200000</v>
      </c>
    </row>
    <row r="104" spans="1:11" ht="12.75" customHeight="1">
      <c r="A104" s="97" t="s">
        <v>139</v>
      </c>
      <c r="B104" s="97"/>
      <c r="C104" s="97"/>
      <c r="D104" s="97"/>
      <c r="E104" s="97"/>
      <c r="F104" s="97"/>
      <c r="G104" s="97"/>
      <c r="H104" s="97"/>
      <c r="I104" s="95">
        <v>96</v>
      </c>
      <c r="J104" s="98">
        <v>6657595</v>
      </c>
      <c r="K104" s="98">
        <v>6671037</v>
      </c>
    </row>
    <row r="105" spans="1:11" ht="12.75" customHeight="1">
      <c r="A105" s="97" t="s">
        <v>140</v>
      </c>
      <c r="B105" s="97"/>
      <c r="C105" s="97"/>
      <c r="D105" s="97"/>
      <c r="E105" s="97"/>
      <c r="F105" s="97"/>
      <c r="G105" s="97"/>
      <c r="H105" s="97"/>
      <c r="I105" s="95">
        <v>97</v>
      </c>
      <c r="J105" s="98">
        <v>460037</v>
      </c>
      <c r="K105" s="98">
        <v>449774</v>
      </c>
    </row>
    <row r="106" spans="1:11" ht="12.75" customHeight="1">
      <c r="A106" s="97" t="s">
        <v>141</v>
      </c>
      <c r="B106" s="97"/>
      <c r="C106" s="97"/>
      <c r="D106" s="97"/>
      <c r="E106" s="97"/>
      <c r="F106" s="97"/>
      <c r="G106" s="97"/>
      <c r="H106" s="97"/>
      <c r="I106" s="95">
        <v>98</v>
      </c>
      <c r="J106" s="98">
        <v>6724683</v>
      </c>
      <c r="K106" s="98">
        <v>18663910</v>
      </c>
    </row>
    <row r="107" spans="1:11" ht="12.75" customHeight="1">
      <c r="A107" s="97" t="s">
        <v>142</v>
      </c>
      <c r="B107" s="97"/>
      <c r="C107" s="97"/>
      <c r="D107" s="97"/>
      <c r="E107" s="97"/>
      <c r="F107" s="97"/>
      <c r="G107" s="97"/>
      <c r="H107" s="97"/>
      <c r="I107" s="95">
        <v>99</v>
      </c>
      <c r="J107" s="98"/>
      <c r="K107" s="98"/>
    </row>
    <row r="108" spans="1:11" ht="12.75" customHeight="1">
      <c r="A108" s="97" t="s">
        <v>143</v>
      </c>
      <c r="B108" s="97"/>
      <c r="C108" s="97"/>
      <c r="D108" s="97"/>
      <c r="E108" s="97"/>
      <c r="F108" s="97"/>
      <c r="G108" s="97"/>
      <c r="H108" s="97"/>
      <c r="I108" s="95">
        <v>100</v>
      </c>
      <c r="J108" s="98"/>
      <c r="K108" s="98"/>
    </row>
    <row r="109" spans="1:11" ht="12.75" customHeight="1">
      <c r="A109" s="97" t="s">
        <v>147</v>
      </c>
      <c r="B109" s="97"/>
      <c r="C109" s="97"/>
      <c r="D109" s="97"/>
      <c r="E109" s="97"/>
      <c r="F109" s="97"/>
      <c r="G109" s="97"/>
      <c r="H109" s="97"/>
      <c r="I109" s="95">
        <v>101</v>
      </c>
      <c r="J109" s="98">
        <v>1368442</v>
      </c>
      <c r="K109" s="98">
        <v>1438904</v>
      </c>
    </row>
    <row r="110" spans="1:11" ht="12.75" customHeight="1">
      <c r="A110" s="97" t="s">
        <v>148</v>
      </c>
      <c r="B110" s="97"/>
      <c r="C110" s="97"/>
      <c r="D110" s="97"/>
      <c r="E110" s="97"/>
      <c r="F110" s="97"/>
      <c r="G110" s="97"/>
      <c r="H110" s="97"/>
      <c r="I110" s="95">
        <v>102</v>
      </c>
      <c r="J110" s="98">
        <v>2074109</v>
      </c>
      <c r="K110" s="98">
        <v>4684687</v>
      </c>
    </row>
    <row r="111" spans="1:11" ht="12.75" customHeight="1">
      <c r="A111" s="97" t="s">
        <v>149</v>
      </c>
      <c r="B111" s="97"/>
      <c r="C111" s="97"/>
      <c r="D111" s="97"/>
      <c r="E111" s="97"/>
      <c r="F111" s="97"/>
      <c r="G111" s="97"/>
      <c r="H111" s="97"/>
      <c r="I111" s="95">
        <v>103</v>
      </c>
      <c r="J111" s="98"/>
      <c r="K111" s="98"/>
    </row>
    <row r="112" spans="1:11" ht="12.75" customHeight="1">
      <c r="A112" s="97" t="s">
        <v>150</v>
      </c>
      <c r="B112" s="97"/>
      <c r="C112" s="97"/>
      <c r="D112" s="97"/>
      <c r="E112" s="97"/>
      <c r="F112" s="97"/>
      <c r="G112" s="97"/>
      <c r="H112" s="97"/>
      <c r="I112" s="95">
        <v>104</v>
      </c>
      <c r="J112" s="98"/>
      <c r="K112" s="98"/>
    </row>
    <row r="113" spans="1:11" ht="12.75" customHeight="1">
      <c r="A113" s="97" t="s">
        <v>151</v>
      </c>
      <c r="B113" s="97"/>
      <c r="C113" s="97"/>
      <c r="D113" s="97"/>
      <c r="E113" s="97"/>
      <c r="F113" s="97"/>
      <c r="G113" s="97"/>
      <c r="H113" s="97"/>
      <c r="I113" s="95">
        <v>105</v>
      </c>
      <c r="J113" s="98">
        <v>833753</v>
      </c>
      <c r="K113" s="98">
        <v>36568153</v>
      </c>
    </row>
    <row r="114" spans="1:11" ht="12.75" customHeight="1">
      <c r="A114" s="94" t="s">
        <v>152</v>
      </c>
      <c r="B114" s="94"/>
      <c r="C114" s="94"/>
      <c r="D114" s="94"/>
      <c r="E114" s="94"/>
      <c r="F114" s="94"/>
      <c r="G114" s="94"/>
      <c r="H114" s="94"/>
      <c r="I114" s="95">
        <v>106</v>
      </c>
      <c r="J114" s="98">
        <v>600631</v>
      </c>
      <c r="K114" s="98">
        <v>498218</v>
      </c>
    </row>
    <row r="115" spans="1:11" ht="12.75" customHeight="1">
      <c r="A115" s="94" t="s">
        <v>153</v>
      </c>
      <c r="B115" s="94"/>
      <c r="C115" s="94"/>
      <c r="D115" s="94"/>
      <c r="E115" s="94"/>
      <c r="F115" s="94"/>
      <c r="G115" s="94"/>
      <c r="H115" s="94"/>
      <c r="I115" s="95">
        <v>107</v>
      </c>
      <c r="J115" s="96">
        <v>295158243</v>
      </c>
      <c r="K115" s="96">
        <f>K70+K87+K91+K101+K114</f>
        <v>312992690</v>
      </c>
    </row>
    <row r="116" spans="1:11" ht="12.75" customHeight="1">
      <c r="A116" s="107" t="s">
        <v>154</v>
      </c>
      <c r="B116" s="107"/>
      <c r="C116" s="107"/>
      <c r="D116" s="107"/>
      <c r="E116" s="107"/>
      <c r="F116" s="107"/>
      <c r="G116" s="107"/>
      <c r="H116" s="107"/>
      <c r="I116" s="102">
        <v>108</v>
      </c>
      <c r="J116" s="103">
        <v>1585617</v>
      </c>
      <c r="K116" s="103">
        <v>1986399</v>
      </c>
    </row>
    <row r="117" spans="1:11" ht="12.75" customHeight="1">
      <c r="A117" s="104" t="s">
        <v>155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1:11" ht="12.75" customHeight="1">
      <c r="A118" s="91" t="s">
        <v>156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1:11" ht="12.75" customHeight="1">
      <c r="A119" s="97" t="s">
        <v>157</v>
      </c>
      <c r="B119" s="97"/>
      <c r="C119" s="97"/>
      <c r="D119" s="97"/>
      <c r="E119" s="97"/>
      <c r="F119" s="97"/>
      <c r="G119" s="97"/>
      <c r="H119" s="97"/>
      <c r="I119" s="95">
        <v>109</v>
      </c>
      <c r="J119" s="98"/>
      <c r="K119" s="98"/>
    </row>
    <row r="120" spans="1:11" ht="12.75" customHeight="1">
      <c r="A120" s="108" t="s">
        <v>158</v>
      </c>
      <c r="B120" s="108"/>
      <c r="C120" s="108"/>
      <c r="D120" s="108"/>
      <c r="E120" s="108"/>
      <c r="F120" s="108"/>
      <c r="G120" s="108"/>
      <c r="H120" s="108"/>
      <c r="I120" s="109">
        <v>110</v>
      </c>
      <c r="J120" s="103"/>
      <c r="K120" s="103"/>
    </row>
    <row r="121" spans="1:11" ht="12.75">
      <c r="A121" s="110"/>
      <c r="B121" s="110"/>
      <c r="C121" s="110"/>
      <c r="D121" s="110"/>
      <c r="E121" s="110"/>
      <c r="F121" s="110"/>
      <c r="G121" s="110"/>
      <c r="H121" s="110"/>
      <c r="I121" s="111"/>
      <c r="J121" s="112"/>
      <c r="K121" s="112"/>
    </row>
    <row r="122" spans="1:11" ht="12.75" customHeight="1">
      <c r="A122" s="113" t="s">
        <v>159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1:11" ht="12.7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</row>
  </sheetData>
  <sheetProtection selectLockedCells="1" selectUnlockedCells="1"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17:K117"/>
    <mergeCell ref="A118:K118"/>
    <mergeCell ref="A119:H119"/>
    <mergeCell ref="A120:H120"/>
    <mergeCell ref="A122:K122"/>
    <mergeCell ref="A123:K123"/>
  </mergeCells>
  <dataValidations count="5">
    <dataValidation type="whole" operator="notEqual" allowBlank="1" showErrorMessage="1" errorTitle="Pogrešan unos" error="Mogu se unijeti samo cjelobrojne vrijednosti." sqref="J86:K86 J119:K120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ErrorMessage="1" errorTitle="Pogrešan unos" error="Mogu se unijeti samo cjelobrojne pozitivne vrijednosti." sqref="J8:K31 K32:K33 J33:K68 J71:K71 J73:K78 J80:K85 J87:K1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workbookViewId="0" topLeftCell="A41">
      <selection activeCell="K59" sqref="K59"/>
    </sheetView>
  </sheetViews>
  <sheetFormatPr defaultColWidth="9.140625" defaultRowHeight="12.75"/>
  <cols>
    <col min="8" max="8" width="0" style="0" hidden="1" customWidth="1"/>
    <col min="10" max="11" width="9.8515625" style="0" customWidth="1"/>
  </cols>
  <sheetData>
    <row r="1" spans="1:11" ht="15" customHeight="1">
      <c r="A1" s="80" t="s">
        <v>160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 customHeight="1">
      <c r="A2" s="82" t="s">
        <v>161</v>
      </c>
      <c r="B2" s="82"/>
      <c r="C2" s="82"/>
      <c r="D2" s="82"/>
      <c r="E2" s="82"/>
      <c r="F2" s="82"/>
      <c r="G2" s="82"/>
      <c r="H2" s="82"/>
      <c r="I2" s="82"/>
      <c r="J2" s="82"/>
      <c r="K2" s="81"/>
    </row>
    <row r="3" spans="1:11" ht="12.75">
      <c r="A3" s="82"/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ht="12.75" customHeight="1">
      <c r="A4" s="116" t="s">
        <v>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22.5" customHeight="1">
      <c r="A5" s="85" t="s">
        <v>54</v>
      </c>
      <c r="B5" s="85"/>
      <c r="C5" s="85"/>
      <c r="D5" s="85"/>
      <c r="E5" s="85"/>
      <c r="F5" s="85"/>
      <c r="G5" s="85"/>
      <c r="H5" s="85"/>
      <c r="I5" s="85" t="s">
        <v>162</v>
      </c>
      <c r="J5" s="87" t="s">
        <v>163</v>
      </c>
      <c r="K5" s="87" t="s">
        <v>164</v>
      </c>
    </row>
    <row r="6" spans="1:11" ht="12.75">
      <c r="A6" s="88">
        <v>1</v>
      </c>
      <c r="B6" s="88"/>
      <c r="C6" s="88"/>
      <c r="D6" s="88"/>
      <c r="E6" s="88"/>
      <c r="F6" s="88"/>
      <c r="G6" s="88"/>
      <c r="H6" s="88"/>
      <c r="I6" s="89">
        <v>2</v>
      </c>
      <c r="J6" s="88">
        <v>3</v>
      </c>
      <c r="K6" s="88">
        <v>4</v>
      </c>
    </row>
    <row r="7" spans="1:11" ht="12.75" customHeight="1">
      <c r="A7" s="91" t="s">
        <v>165</v>
      </c>
      <c r="B7" s="91"/>
      <c r="C7" s="91"/>
      <c r="D7" s="91"/>
      <c r="E7" s="91"/>
      <c r="F7" s="91"/>
      <c r="G7" s="91"/>
      <c r="H7" s="91"/>
      <c r="I7" s="92">
        <v>111</v>
      </c>
      <c r="J7" s="105">
        <v>161405259</v>
      </c>
      <c r="K7" s="105">
        <f>SUM(K8:K9)</f>
        <v>176980700</v>
      </c>
    </row>
    <row r="8" spans="1:11" ht="12.75" customHeight="1">
      <c r="A8" s="94" t="s">
        <v>166</v>
      </c>
      <c r="B8" s="94"/>
      <c r="C8" s="94"/>
      <c r="D8" s="94"/>
      <c r="E8" s="94"/>
      <c r="F8" s="94"/>
      <c r="G8" s="94"/>
      <c r="H8" s="94"/>
      <c r="I8" s="95">
        <v>112</v>
      </c>
      <c r="J8" s="98">
        <v>159563991</v>
      </c>
      <c r="K8" s="98">
        <v>164748385</v>
      </c>
    </row>
    <row r="9" spans="1:11" ht="12.75" customHeight="1">
      <c r="A9" s="94" t="s">
        <v>167</v>
      </c>
      <c r="B9" s="94"/>
      <c r="C9" s="94"/>
      <c r="D9" s="94"/>
      <c r="E9" s="94"/>
      <c r="F9" s="94"/>
      <c r="G9" s="94"/>
      <c r="H9" s="94"/>
      <c r="I9" s="95">
        <v>113</v>
      </c>
      <c r="J9" s="98">
        <v>1841268</v>
      </c>
      <c r="K9" s="98">
        <v>12232315</v>
      </c>
    </row>
    <row r="10" spans="1:11" ht="12.75" customHeight="1">
      <c r="A10" s="94" t="s">
        <v>168</v>
      </c>
      <c r="B10" s="94"/>
      <c r="C10" s="94"/>
      <c r="D10" s="94"/>
      <c r="E10" s="94"/>
      <c r="F10" s="94"/>
      <c r="G10" s="94"/>
      <c r="H10" s="94"/>
      <c r="I10" s="95">
        <v>114</v>
      </c>
      <c r="J10" s="96">
        <v>118292322</v>
      </c>
      <c r="K10" s="96">
        <f>K11+K12+K16+K20+K21+K22+K25+K26</f>
        <v>124748711</v>
      </c>
    </row>
    <row r="11" spans="1:11" ht="12.75" customHeight="1">
      <c r="A11" s="94" t="s">
        <v>169</v>
      </c>
      <c r="B11" s="94"/>
      <c r="C11" s="94"/>
      <c r="D11" s="94"/>
      <c r="E11" s="94"/>
      <c r="F11" s="94"/>
      <c r="G11" s="94"/>
      <c r="H11" s="94"/>
      <c r="I11" s="95">
        <v>115</v>
      </c>
      <c r="J11" s="98"/>
      <c r="K11" s="98"/>
    </row>
    <row r="12" spans="1:11" ht="12.75" customHeight="1">
      <c r="A12" s="94" t="s">
        <v>170</v>
      </c>
      <c r="B12" s="94"/>
      <c r="C12" s="94"/>
      <c r="D12" s="94"/>
      <c r="E12" s="94"/>
      <c r="F12" s="94"/>
      <c r="G12" s="94"/>
      <c r="H12" s="94"/>
      <c r="I12" s="95">
        <v>116</v>
      </c>
      <c r="J12" s="96">
        <v>46568736</v>
      </c>
      <c r="K12" s="96">
        <f>SUM(K13:K15)</f>
        <v>44220245</v>
      </c>
    </row>
    <row r="13" spans="1:11" ht="12.75" customHeight="1">
      <c r="A13" s="97" t="s">
        <v>171</v>
      </c>
      <c r="B13" s="97"/>
      <c r="C13" s="97"/>
      <c r="D13" s="97"/>
      <c r="E13" s="97"/>
      <c r="F13" s="97"/>
      <c r="G13" s="97"/>
      <c r="H13" s="97"/>
      <c r="I13" s="95">
        <v>117</v>
      </c>
      <c r="J13" s="98">
        <v>33070344</v>
      </c>
      <c r="K13" s="98">
        <v>29289390</v>
      </c>
    </row>
    <row r="14" spans="1:11" ht="12.75" customHeight="1">
      <c r="A14" s="97" t="s">
        <v>172</v>
      </c>
      <c r="B14" s="97"/>
      <c r="C14" s="97"/>
      <c r="D14" s="97"/>
      <c r="E14" s="97"/>
      <c r="F14" s="97"/>
      <c r="G14" s="97"/>
      <c r="H14" s="97"/>
      <c r="I14" s="95">
        <v>118</v>
      </c>
      <c r="J14" s="98"/>
      <c r="K14" s="98"/>
    </row>
    <row r="15" spans="1:11" ht="12.75" customHeight="1">
      <c r="A15" s="97" t="s">
        <v>173</v>
      </c>
      <c r="B15" s="97"/>
      <c r="C15" s="97"/>
      <c r="D15" s="97"/>
      <c r="E15" s="97"/>
      <c r="F15" s="97"/>
      <c r="G15" s="97"/>
      <c r="H15" s="97"/>
      <c r="I15" s="95">
        <v>119</v>
      </c>
      <c r="J15" s="98">
        <v>13498392</v>
      </c>
      <c r="K15" s="98">
        <v>14930855</v>
      </c>
    </row>
    <row r="16" spans="1:11" ht="12.75" customHeight="1">
      <c r="A16" s="94" t="s">
        <v>174</v>
      </c>
      <c r="B16" s="94"/>
      <c r="C16" s="94"/>
      <c r="D16" s="94"/>
      <c r="E16" s="94"/>
      <c r="F16" s="94"/>
      <c r="G16" s="94"/>
      <c r="H16" s="94"/>
      <c r="I16" s="95">
        <v>120</v>
      </c>
      <c r="J16" s="96">
        <v>33205923</v>
      </c>
      <c r="K16" s="96">
        <f>SUM(K17:K19)</f>
        <v>34092400</v>
      </c>
    </row>
    <row r="17" spans="1:11" ht="12.75" customHeight="1">
      <c r="A17" s="97" t="s">
        <v>175</v>
      </c>
      <c r="B17" s="97"/>
      <c r="C17" s="97"/>
      <c r="D17" s="97"/>
      <c r="E17" s="97"/>
      <c r="F17" s="97"/>
      <c r="G17" s="97"/>
      <c r="H17" s="97"/>
      <c r="I17" s="95">
        <v>121</v>
      </c>
      <c r="J17" s="98">
        <v>20717375</v>
      </c>
      <c r="K17" s="98">
        <v>21227547</v>
      </c>
    </row>
    <row r="18" spans="1:11" ht="12.75" customHeight="1">
      <c r="A18" s="97" t="s">
        <v>176</v>
      </c>
      <c r="B18" s="97"/>
      <c r="C18" s="97"/>
      <c r="D18" s="97"/>
      <c r="E18" s="97"/>
      <c r="F18" s="97"/>
      <c r="G18" s="97"/>
      <c r="H18" s="97"/>
      <c r="I18" s="95">
        <v>122</v>
      </c>
      <c r="J18" s="98">
        <v>7731276</v>
      </c>
      <c r="K18" s="98">
        <v>8340743</v>
      </c>
    </row>
    <row r="19" spans="1:11" ht="12.75" customHeight="1">
      <c r="A19" s="97" t="s">
        <v>177</v>
      </c>
      <c r="B19" s="97"/>
      <c r="C19" s="97"/>
      <c r="D19" s="97"/>
      <c r="E19" s="97"/>
      <c r="F19" s="97"/>
      <c r="G19" s="97"/>
      <c r="H19" s="97"/>
      <c r="I19" s="95">
        <v>123</v>
      </c>
      <c r="J19" s="98">
        <v>4757272</v>
      </c>
      <c r="K19" s="98">
        <v>4524110</v>
      </c>
    </row>
    <row r="20" spans="1:11" ht="12.75" customHeight="1">
      <c r="A20" s="94" t="s">
        <v>178</v>
      </c>
      <c r="B20" s="94"/>
      <c r="C20" s="94"/>
      <c r="D20" s="94"/>
      <c r="E20" s="94"/>
      <c r="F20" s="94"/>
      <c r="G20" s="94"/>
      <c r="H20" s="94"/>
      <c r="I20" s="95">
        <v>124</v>
      </c>
      <c r="J20" s="98">
        <v>20845246</v>
      </c>
      <c r="K20" s="98">
        <v>22739426</v>
      </c>
    </row>
    <row r="21" spans="1:11" ht="12.75" customHeight="1">
      <c r="A21" s="94" t="s">
        <v>179</v>
      </c>
      <c r="B21" s="94"/>
      <c r="C21" s="94"/>
      <c r="D21" s="94"/>
      <c r="E21" s="94"/>
      <c r="F21" s="94"/>
      <c r="G21" s="94"/>
      <c r="H21" s="94"/>
      <c r="I21" s="95">
        <v>125</v>
      </c>
      <c r="J21" s="98">
        <v>17096082</v>
      </c>
      <c r="K21" s="98">
        <v>14654957</v>
      </c>
    </row>
    <row r="22" spans="1:11" ht="12.75" customHeight="1">
      <c r="A22" s="94" t="s">
        <v>180</v>
      </c>
      <c r="B22" s="94"/>
      <c r="C22" s="94"/>
      <c r="D22" s="94"/>
      <c r="E22" s="94"/>
      <c r="F22" s="94"/>
      <c r="G22" s="94"/>
      <c r="H22" s="94"/>
      <c r="I22" s="95">
        <v>126</v>
      </c>
      <c r="J22" s="96">
        <v>186934</v>
      </c>
      <c r="K22" s="96">
        <f>SUM(K23:K24)</f>
        <v>1044981</v>
      </c>
    </row>
    <row r="23" spans="1:11" ht="12.75" customHeight="1">
      <c r="A23" s="97" t="s">
        <v>181</v>
      </c>
      <c r="B23" s="97"/>
      <c r="C23" s="97"/>
      <c r="D23" s="97"/>
      <c r="E23" s="97"/>
      <c r="F23" s="97"/>
      <c r="G23" s="97"/>
      <c r="H23" s="97"/>
      <c r="I23" s="95">
        <v>127</v>
      </c>
      <c r="J23" s="98"/>
      <c r="K23" s="98"/>
    </row>
    <row r="24" spans="1:11" ht="12.75" customHeight="1">
      <c r="A24" s="97" t="s">
        <v>182</v>
      </c>
      <c r="B24" s="97"/>
      <c r="C24" s="97"/>
      <c r="D24" s="97"/>
      <c r="E24" s="97"/>
      <c r="F24" s="97"/>
      <c r="G24" s="97"/>
      <c r="H24" s="97"/>
      <c r="I24" s="95">
        <v>128</v>
      </c>
      <c r="J24" s="98">
        <v>186934</v>
      </c>
      <c r="K24" s="98">
        <v>1044981</v>
      </c>
    </row>
    <row r="25" spans="1:11" ht="12.75" customHeight="1">
      <c r="A25" s="94" t="s">
        <v>183</v>
      </c>
      <c r="B25" s="94"/>
      <c r="C25" s="94"/>
      <c r="D25" s="94"/>
      <c r="E25" s="94"/>
      <c r="F25" s="94"/>
      <c r="G25" s="94"/>
      <c r="H25" s="94"/>
      <c r="I25" s="95">
        <v>129</v>
      </c>
      <c r="J25" s="98"/>
      <c r="K25" s="98">
        <v>7000000</v>
      </c>
    </row>
    <row r="26" spans="1:11" ht="12.75" customHeight="1">
      <c r="A26" s="94" t="s">
        <v>184</v>
      </c>
      <c r="B26" s="94"/>
      <c r="C26" s="94"/>
      <c r="D26" s="94"/>
      <c r="E26" s="94"/>
      <c r="F26" s="94"/>
      <c r="G26" s="94"/>
      <c r="H26" s="94"/>
      <c r="I26" s="95">
        <v>130</v>
      </c>
      <c r="J26" s="98">
        <v>389401</v>
      </c>
      <c r="K26" s="98">
        <v>996702</v>
      </c>
    </row>
    <row r="27" spans="1:11" ht="12.75" customHeight="1">
      <c r="A27" s="94" t="s">
        <v>185</v>
      </c>
      <c r="B27" s="94"/>
      <c r="C27" s="94"/>
      <c r="D27" s="94"/>
      <c r="E27" s="94"/>
      <c r="F27" s="94"/>
      <c r="G27" s="94"/>
      <c r="H27" s="94"/>
      <c r="I27" s="95">
        <v>131</v>
      </c>
      <c r="J27" s="96">
        <v>9983544</v>
      </c>
      <c r="K27" s="96">
        <f>SUM(K28:K32)</f>
        <v>8408311</v>
      </c>
    </row>
    <row r="28" spans="1:11" ht="23.25" customHeight="1">
      <c r="A28" s="94" t="s">
        <v>186</v>
      </c>
      <c r="B28" s="94"/>
      <c r="C28" s="94"/>
      <c r="D28" s="94"/>
      <c r="E28" s="94"/>
      <c r="F28" s="94"/>
      <c r="G28" s="94"/>
      <c r="H28" s="94"/>
      <c r="I28" s="95">
        <v>132</v>
      </c>
      <c r="J28" s="98"/>
      <c r="K28" s="98"/>
    </row>
    <row r="29" spans="1:11" ht="23.25" customHeight="1">
      <c r="A29" s="94" t="s">
        <v>187</v>
      </c>
      <c r="B29" s="94"/>
      <c r="C29" s="94"/>
      <c r="D29" s="94"/>
      <c r="E29" s="94"/>
      <c r="F29" s="94"/>
      <c r="G29" s="94"/>
      <c r="H29" s="94"/>
      <c r="I29" s="95">
        <v>133</v>
      </c>
      <c r="J29" s="98">
        <v>9983544</v>
      </c>
      <c r="K29" s="98">
        <v>8408311</v>
      </c>
    </row>
    <row r="30" spans="1:11" ht="12.75" customHeight="1">
      <c r="A30" s="94" t="s">
        <v>188</v>
      </c>
      <c r="B30" s="94"/>
      <c r="C30" s="94"/>
      <c r="D30" s="94"/>
      <c r="E30" s="94"/>
      <c r="F30" s="94"/>
      <c r="G30" s="94"/>
      <c r="H30" s="94"/>
      <c r="I30" s="95">
        <v>134</v>
      </c>
      <c r="J30" s="98"/>
      <c r="K30" s="98"/>
    </row>
    <row r="31" spans="1:11" ht="12.75" customHeight="1">
      <c r="A31" s="94" t="s">
        <v>189</v>
      </c>
      <c r="B31" s="94"/>
      <c r="C31" s="94"/>
      <c r="D31" s="94"/>
      <c r="E31" s="94"/>
      <c r="F31" s="94"/>
      <c r="G31" s="94"/>
      <c r="H31" s="94"/>
      <c r="I31" s="95">
        <v>135</v>
      </c>
      <c r="J31" s="98"/>
      <c r="K31" s="98"/>
    </row>
    <row r="32" spans="1:11" ht="12.75" customHeight="1">
      <c r="A32" s="94" t="s">
        <v>190</v>
      </c>
      <c r="B32" s="94"/>
      <c r="C32" s="94"/>
      <c r="D32" s="94"/>
      <c r="E32" s="94"/>
      <c r="F32" s="94"/>
      <c r="G32" s="94"/>
      <c r="H32" s="94"/>
      <c r="I32" s="95">
        <v>136</v>
      </c>
      <c r="J32" s="98"/>
      <c r="K32" s="98"/>
    </row>
    <row r="33" spans="1:11" ht="12.75" customHeight="1">
      <c r="A33" s="94" t="s">
        <v>191</v>
      </c>
      <c r="B33" s="94"/>
      <c r="C33" s="94"/>
      <c r="D33" s="94"/>
      <c r="E33" s="94"/>
      <c r="F33" s="94"/>
      <c r="G33" s="94"/>
      <c r="H33" s="94"/>
      <c r="I33" s="95">
        <v>137</v>
      </c>
      <c r="J33" s="96">
        <v>3530769</v>
      </c>
      <c r="K33" s="96">
        <f>SUM(K34:K37)</f>
        <v>885573</v>
      </c>
    </row>
    <row r="34" spans="1:11" ht="12.75" customHeight="1">
      <c r="A34" s="94" t="s">
        <v>192</v>
      </c>
      <c r="B34" s="94"/>
      <c r="C34" s="94"/>
      <c r="D34" s="94"/>
      <c r="E34" s="94"/>
      <c r="F34" s="94"/>
      <c r="G34" s="94"/>
      <c r="H34" s="94"/>
      <c r="I34" s="95">
        <v>138</v>
      </c>
      <c r="J34" s="98"/>
      <c r="K34" s="98"/>
    </row>
    <row r="35" spans="1:11" ht="23.25" customHeight="1">
      <c r="A35" s="94" t="s">
        <v>193</v>
      </c>
      <c r="B35" s="94"/>
      <c r="C35" s="94"/>
      <c r="D35" s="94"/>
      <c r="E35" s="94"/>
      <c r="F35" s="94"/>
      <c r="G35" s="94"/>
      <c r="H35" s="94"/>
      <c r="I35" s="95">
        <v>139</v>
      </c>
      <c r="J35" s="98">
        <v>1677494</v>
      </c>
      <c r="K35" s="98">
        <v>885573</v>
      </c>
    </row>
    <row r="36" spans="1:11" ht="12.75" customHeight="1">
      <c r="A36" s="94" t="s">
        <v>194</v>
      </c>
      <c r="B36" s="94"/>
      <c r="C36" s="94"/>
      <c r="D36" s="94"/>
      <c r="E36" s="94"/>
      <c r="F36" s="94"/>
      <c r="G36" s="94"/>
      <c r="H36" s="94"/>
      <c r="I36" s="95">
        <v>140</v>
      </c>
      <c r="J36" s="98"/>
      <c r="K36" s="98"/>
    </row>
    <row r="37" spans="1:11" ht="12.75" customHeight="1">
      <c r="A37" s="94" t="s">
        <v>195</v>
      </c>
      <c r="B37" s="94"/>
      <c r="C37" s="94"/>
      <c r="D37" s="94"/>
      <c r="E37" s="94"/>
      <c r="F37" s="94"/>
      <c r="G37" s="94"/>
      <c r="H37" s="94"/>
      <c r="I37" s="95">
        <v>141</v>
      </c>
      <c r="J37" s="98">
        <v>1853275</v>
      </c>
      <c r="K37" s="98"/>
    </row>
    <row r="38" spans="1:11" ht="12.75" customHeight="1">
      <c r="A38" s="94" t="s">
        <v>196</v>
      </c>
      <c r="B38" s="94"/>
      <c r="C38" s="94"/>
      <c r="D38" s="94"/>
      <c r="E38" s="94"/>
      <c r="F38" s="94"/>
      <c r="G38" s="94"/>
      <c r="H38" s="94"/>
      <c r="I38" s="95">
        <v>142</v>
      </c>
      <c r="J38" s="98"/>
      <c r="K38" s="98"/>
    </row>
    <row r="39" spans="1:11" ht="12.75" customHeight="1">
      <c r="A39" s="94" t="s">
        <v>197</v>
      </c>
      <c r="B39" s="94"/>
      <c r="C39" s="94"/>
      <c r="D39" s="94"/>
      <c r="E39" s="94"/>
      <c r="F39" s="94"/>
      <c r="G39" s="94"/>
      <c r="H39" s="94"/>
      <c r="I39" s="95">
        <v>143</v>
      </c>
      <c r="J39" s="98"/>
      <c r="K39" s="98"/>
    </row>
    <row r="40" spans="1:11" ht="12.75" customHeight="1">
      <c r="A40" s="94" t="s">
        <v>198</v>
      </c>
      <c r="B40" s="94"/>
      <c r="C40" s="94"/>
      <c r="D40" s="94"/>
      <c r="E40" s="94"/>
      <c r="F40" s="94"/>
      <c r="G40" s="94"/>
      <c r="H40" s="94"/>
      <c r="I40" s="95">
        <v>144</v>
      </c>
      <c r="J40" s="98"/>
      <c r="K40" s="98"/>
    </row>
    <row r="41" spans="1:11" ht="12.75" customHeight="1">
      <c r="A41" s="94" t="s">
        <v>199</v>
      </c>
      <c r="B41" s="94"/>
      <c r="C41" s="94"/>
      <c r="D41" s="94"/>
      <c r="E41" s="94"/>
      <c r="F41" s="94"/>
      <c r="G41" s="94"/>
      <c r="H41" s="94"/>
      <c r="I41" s="95">
        <v>145</v>
      </c>
      <c r="J41" s="98"/>
      <c r="K41" s="98"/>
    </row>
    <row r="42" spans="1:11" ht="12.75" customHeight="1">
      <c r="A42" s="94" t="s">
        <v>200</v>
      </c>
      <c r="B42" s="94"/>
      <c r="C42" s="94"/>
      <c r="D42" s="94"/>
      <c r="E42" s="94"/>
      <c r="F42" s="94"/>
      <c r="G42" s="94"/>
      <c r="H42" s="94"/>
      <c r="I42" s="95">
        <v>146</v>
      </c>
      <c r="J42" s="96">
        <v>171388803</v>
      </c>
      <c r="K42" s="96">
        <f>K7+K27+K38+K40</f>
        <v>185389011</v>
      </c>
    </row>
    <row r="43" spans="1:11" ht="12.75" customHeight="1">
      <c r="A43" s="94" t="s">
        <v>201</v>
      </c>
      <c r="B43" s="94"/>
      <c r="C43" s="94"/>
      <c r="D43" s="94"/>
      <c r="E43" s="94"/>
      <c r="F43" s="94"/>
      <c r="G43" s="94"/>
      <c r="H43" s="94"/>
      <c r="I43" s="95">
        <v>147</v>
      </c>
      <c r="J43" s="96">
        <v>121823091</v>
      </c>
      <c r="K43" s="96">
        <f>K10+K33+K39+K41</f>
        <v>125634284</v>
      </c>
    </row>
    <row r="44" spans="1:11" ht="12.75" customHeight="1">
      <c r="A44" s="94" t="s">
        <v>202</v>
      </c>
      <c r="B44" s="94"/>
      <c r="C44" s="94"/>
      <c r="D44" s="94"/>
      <c r="E44" s="94"/>
      <c r="F44" s="94"/>
      <c r="G44" s="94"/>
      <c r="H44" s="94"/>
      <c r="I44" s="95">
        <v>148</v>
      </c>
      <c r="J44" s="96">
        <v>49565712</v>
      </c>
      <c r="K44" s="96">
        <f>K42-K43</f>
        <v>59754727</v>
      </c>
    </row>
    <row r="45" spans="1:11" ht="12.75" customHeight="1">
      <c r="A45" s="106" t="s">
        <v>203</v>
      </c>
      <c r="B45" s="106"/>
      <c r="C45" s="106"/>
      <c r="D45" s="106"/>
      <c r="E45" s="106"/>
      <c r="F45" s="106"/>
      <c r="G45" s="106"/>
      <c r="H45" s="106"/>
      <c r="I45" s="95">
        <v>149</v>
      </c>
      <c r="J45" s="96">
        <v>49565712</v>
      </c>
      <c r="K45" s="96">
        <f>IF(K42&gt;K43,K42-K43,0)</f>
        <v>59754727</v>
      </c>
    </row>
    <row r="46" spans="1:11" ht="12.75" customHeight="1">
      <c r="A46" s="106" t="s">
        <v>204</v>
      </c>
      <c r="B46" s="106"/>
      <c r="C46" s="106"/>
      <c r="D46" s="106"/>
      <c r="E46" s="106"/>
      <c r="F46" s="106"/>
      <c r="G46" s="106"/>
      <c r="H46" s="106"/>
      <c r="I46" s="95">
        <v>150</v>
      </c>
      <c r="J46" s="96">
        <f>IF(J43&gt;J42,J43-J42,0)</f>
        <v>0</v>
      </c>
      <c r="K46" s="96">
        <f>IF(K43&gt;K42,K43-K42,0)</f>
        <v>0</v>
      </c>
    </row>
    <row r="47" spans="1:11" ht="12.75" customHeight="1">
      <c r="A47" s="94" t="s">
        <v>205</v>
      </c>
      <c r="B47" s="94"/>
      <c r="C47" s="94"/>
      <c r="D47" s="94"/>
      <c r="E47" s="94"/>
      <c r="F47" s="94"/>
      <c r="G47" s="94"/>
      <c r="H47" s="94"/>
      <c r="I47" s="95">
        <v>151</v>
      </c>
      <c r="J47" s="98">
        <v>10151275</v>
      </c>
      <c r="K47" s="98">
        <v>12469915</v>
      </c>
    </row>
    <row r="48" spans="1:11" ht="12.75" customHeight="1">
      <c r="A48" s="94" t="s">
        <v>206</v>
      </c>
      <c r="B48" s="94"/>
      <c r="C48" s="94"/>
      <c r="D48" s="94"/>
      <c r="E48" s="94"/>
      <c r="F48" s="94"/>
      <c r="G48" s="94"/>
      <c r="H48" s="94"/>
      <c r="I48" s="95">
        <v>152</v>
      </c>
      <c r="J48" s="96">
        <f>J44-J47</f>
        <v>39414437</v>
      </c>
      <c r="K48" s="96">
        <f>K44-K47</f>
        <v>47284812</v>
      </c>
    </row>
    <row r="49" spans="1:11" ht="12.75" customHeight="1">
      <c r="A49" s="106" t="s">
        <v>207</v>
      </c>
      <c r="B49" s="106"/>
      <c r="C49" s="106"/>
      <c r="D49" s="106"/>
      <c r="E49" s="106"/>
      <c r="F49" s="106"/>
      <c r="G49" s="106"/>
      <c r="H49" s="106"/>
      <c r="I49" s="95">
        <v>153</v>
      </c>
      <c r="J49" s="96">
        <f>IF(J48&gt;0,J48,0)</f>
        <v>39414437</v>
      </c>
      <c r="K49" s="96">
        <f>IF(K48&gt;0,K48,0)</f>
        <v>47284812</v>
      </c>
    </row>
    <row r="50" spans="1:11" ht="12.75" customHeight="1">
      <c r="A50" s="117" t="s">
        <v>208</v>
      </c>
      <c r="B50" s="117"/>
      <c r="C50" s="117"/>
      <c r="D50" s="117"/>
      <c r="E50" s="117"/>
      <c r="F50" s="117"/>
      <c r="G50" s="117"/>
      <c r="H50" s="117"/>
      <c r="I50" s="102">
        <v>154</v>
      </c>
      <c r="J50" s="118">
        <f>IF(J48&lt;0,-J48,0)</f>
        <v>0</v>
      </c>
      <c r="K50" s="118">
        <f>IF(K48&lt;0,-K48,0)</f>
        <v>0</v>
      </c>
    </row>
    <row r="51" spans="1:11" ht="12.75" customHeight="1">
      <c r="A51" s="104" t="s">
        <v>209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2.75" customHeight="1">
      <c r="A52" s="91" t="s">
        <v>210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2.75" customHeight="1">
      <c r="A53" s="119" t="s">
        <v>211</v>
      </c>
      <c r="B53" s="119"/>
      <c r="C53" s="119"/>
      <c r="D53" s="119"/>
      <c r="E53" s="119"/>
      <c r="F53" s="119"/>
      <c r="G53" s="119"/>
      <c r="H53" s="119"/>
      <c r="I53" s="95">
        <v>155</v>
      </c>
      <c r="J53" s="98"/>
      <c r="K53" s="98"/>
    </row>
    <row r="54" spans="1:11" ht="12.75" customHeight="1">
      <c r="A54" s="119" t="s">
        <v>212</v>
      </c>
      <c r="B54" s="119"/>
      <c r="C54" s="119"/>
      <c r="D54" s="119"/>
      <c r="E54" s="119"/>
      <c r="F54" s="119"/>
      <c r="G54" s="119"/>
      <c r="H54" s="119"/>
      <c r="I54" s="95">
        <v>156</v>
      </c>
      <c r="J54" s="103"/>
      <c r="K54" s="103"/>
    </row>
    <row r="55" spans="1:11" ht="12.75" customHeight="1">
      <c r="A55" s="104" t="s">
        <v>213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ht="12.75" customHeight="1">
      <c r="A56" s="91" t="s">
        <v>214</v>
      </c>
      <c r="B56" s="91"/>
      <c r="C56" s="91"/>
      <c r="D56" s="91"/>
      <c r="E56" s="91"/>
      <c r="F56" s="91"/>
      <c r="G56" s="91"/>
      <c r="H56" s="91"/>
      <c r="I56" s="120">
        <v>157</v>
      </c>
      <c r="J56" s="93">
        <v>39414437</v>
      </c>
      <c r="K56" s="93">
        <v>47284812</v>
      </c>
    </row>
    <row r="57" spans="1:11" ht="12.75" customHeight="1">
      <c r="A57" s="94" t="s">
        <v>215</v>
      </c>
      <c r="B57" s="94"/>
      <c r="C57" s="94"/>
      <c r="D57" s="94"/>
      <c r="E57" s="94"/>
      <c r="F57" s="94"/>
      <c r="G57" s="94"/>
      <c r="H57" s="94"/>
      <c r="I57" s="95">
        <v>158</v>
      </c>
      <c r="J57" s="96">
        <f>SUM(J58:J64)</f>
        <v>-327002</v>
      </c>
      <c r="K57" s="96">
        <f>SUM(K58:K64)</f>
        <v>-213980</v>
      </c>
    </row>
    <row r="58" spans="1:11" ht="12.75" customHeight="1">
      <c r="A58" s="94" t="s">
        <v>216</v>
      </c>
      <c r="B58" s="94"/>
      <c r="C58" s="94"/>
      <c r="D58" s="94"/>
      <c r="E58" s="94"/>
      <c r="F58" s="94"/>
      <c r="G58" s="94"/>
      <c r="H58" s="94"/>
      <c r="I58" s="95">
        <v>159</v>
      </c>
      <c r="J58" s="98"/>
      <c r="K58" s="98"/>
    </row>
    <row r="59" spans="1:11" ht="23.25" customHeight="1">
      <c r="A59" s="94" t="s">
        <v>217</v>
      </c>
      <c r="B59" s="94"/>
      <c r="C59" s="94"/>
      <c r="D59" s="94"/>
      <c r="E59" s="94"/>
      <c r="F59" s="94"/>
      <c r="G59" s="94"/>
      <c r="H59" s="94"/>
      <c r="I59" s="95">
        <v>160</v>
      </c>
      <c r="J59" s="98"/>
      <c r="K59" s="98"/>
    </row>
    <row r="60" spans="1:11" ht="23.25" customHeight="1">
      <c r="A60" s="94" t="s">
        <v>218</v>
      </c>
      <c r="B60" s="94"/>
      <c r="C60" s="94"/>
      <c r="D60" s="94"/>
      <c r="E60" s="94"/>
      <c r="F60" s="94"/>
      <c r="G60" s="94"/>
      <c r="H60" s="94"/>
      <c r="I60" s="95">
        <v>161</v>
      </c>
      <c r="J60" s="98">
        <v>-327002</v>
      </c>
      <c r="K60" s="98">
        <v>-213980</v>
      </c>
    </row>
    <row r="61" spans="1:11" ht="12.75" customHeight="1">
      <c r="A61" s="94" t="s">
        <v>219</v>
      </c>
      <c r="B61" s="94"/>
      <c r="C61" s="94"/>
      <c r="D61" s="94"/>
      <c r="E61" s="94"/>
      <c r="F61" s="94"/>
      <c r="G61" s="94"/>
      <c r="H61" s="94"/>
      <c r="I61" s="95">
        <v>162</v>
      </c>
      <c r="J61" s="98"/>
      <c r="K61" s="98"/>
    </row>
    <row r="62" spans="1:11" ht="12.75" customHeight="1">
      <c r="A62" s="94" t="s">
        <v>220</v>
      </c>
      <c r="B62" s="94"/>
      <c r="C62" s="94"/>
      <c r="D62" s="94"/>
      <c r="E62" s="94"/>
      <c r="F62" s="94"/>
      <c r="G62" s="94"/>
      <c r="H62" s="94"/>
      <c r="I62" s="95">
        <v>163</v>
      </c>
      <c r="J62" s="98"/>
      <c r="K62" s="98"/>
    </row>
    <row r="63" spans="1:11" ht="12.75" customHeight="1">
      <c r="A63" s="94" t="s">
        <v>221</v>
      </c>
      <c r="B63" s="94"/>
      <c r="C63" s="94"/>
      <c r="D63" s="94"/>
      <c r="E63" s="94"/>
      <c r="F63" s="94"/>
      <c r="G63" s="94"/>
      <c r="H63" s="94"/>
      <c r="I63" s="95">
        <v>164</v>
      </c>
      <c r="J63" s="98"/>
      <c r="K63" s="98"/>
    </row>
    <row r="64" spans="1:11" ht="12.75" customHeight="1">
      <c r="A64" s="94" t="s">
        <v>222</v>
      </c>
      <c r="B64" s="94"/>
      <c r="C64" s="94"/>
      <c r="D64" s="94"/>
      <c r="E64" s="94"/>
      <c r="F64" s="94"/>
      <c r="G64" s="94"/>
      <c r="H64" s="94"/>
      <c r="I64" s="95">
        <v>165</v>
      </c>
      <c r="J64" s="98"/>
      <c r="K64" s="98"/>
    </row>
    <row r="65" spans="1:11" ht="12.75" customHeight="1">
      <c r="A65" s="94" t="s">
        <v>223</v>
      </c>
      <c r="B65" s="94"/>
      <c r="C65" s="94"/>
      <c r="D65" s="94"/>
      <c r="E65" s="94"/>
      <c r="F65" s="94"/>
      <c r="G65" s="94"/>
      <c r="H65" s="94"/>
      <c r="I65" s="95">
        <v>166</v>
      </c>
      <c r="J65" s="98">
        <v>-65400</v>
      </c>
      <c r="K65" s="98">
        <v>-42796</v>
      </c>
    </row>
    <row r="66" spans="1:11" ht="23.25" customHeight="1">
      <c r="A66" s="94" t="s">
        <v>224</v>
      </c>
      <c r="B66" s="94"/>
      <c r="C66" s="94"/>
      <c r="D66" s="94"/>
      <c r="E66" s="94"/>
      <c r="F66" s="94"/>
      <c r="G66" s="94"/>
      <c r="H66" s="94"/>
      <c r="I66" s="95">
        <v>167</v>
      </c>
      <c r="J66" s="96">
        <f>J57-J65</f>
        <v>-261602</v>
      </c>
      <c r="K66" s="96">
        <f>K57-K65</f>
        <v>-171184</v>
      </c>
    </row>
    <row r="67" spans="1:11" ht="12.75" customHeight="1">
      <c r="A67" s="94" t="s">
        <v>225</v>
      </c>
      <c r="B67" s="94"/>
      <c r="C67" s="94"/>
      <c r="D67" s="94"/>
      <c r="E67" s="94"/>
      <c r="F67" s="94"/>
      <c r="G67" s="94"/>
      <c r="H67" s="94"/>
      <c r="I67" s="95">
        <v>168</v>
      </c>
      <c r="J67" s="118">
        <f>J56+J66</f>
        <v>39152835</v>
      </c>
      <c r="K67" s="118">
        <f>K56+K66</f>
        <v>47113628</v>
      </c>
    </row>
    <row r="68" spans="1:11" ht="23.25" customHeight="1">
      <c r="A68" s="104" t="s">
        <v>226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1:11" ht="12.75" customHeight="1">
      <c r="A69" s="91" t="s">
        <v>227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1:11" ht="12.75" customHeight="1">
      <c r="A70" s="119" t="s">
        <v>211</v>
      </c>
      <c r="B70" s="119"/>
      <c r="C70" s="119"/>
      <c r="D70" s="119"/>
      <c r="E70" s="119"/>
      <c r="F70" s="119"/>
      <c r="G70" s="119"/>
      <c r="H70" s="119"/>
      <c r="I70" s="95">
        <v>169</v>
      </c>
      <c r="J70" s="98"/>
      <c r="K70" s="98"/>
    </row>
    <row r="71" spans="1:11" ht="12.75" customHeight="1">
      <c r="A71" s="121" t="s">
        <v>212</v>
      </c>
      <c r="B71" s="121"/>
      <c r="C71" s="121"/>
      <c r="D71" s="121"/>
      <c r="E71" s="121"/>
      <c r="F71" s="121"/>
      <c r="G71" s="121"/>
      <c r="H71" s="121"/>
      <c r="I71" s="109">
        <v>170</v>
      </c>
      <c r="J71" s="103"/>
      <c r="K71" s="103"/>
    </row>
  </sheetData>
  <sheetProtection selectLockedCells="1" selectUnlockedCells="1"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K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ErrorMessage="1" errorTitle="Pogrešan unos" error="Mogu se unijeti samo cjelobrojne pozitivne vrijednosti." sqref="J7:K10 J12:K46 J48:K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workbookViewId="0" topLeftCell="A28">
      <selection activeCell="A16" sqref="A16"/>
    </sheetView>
  </sheetViews>
  <sheetFormatPr defaultColWidth="9.140625" defaultRowHeight="12.75"/>
  <sheetData>
    <row r="1" spans="1:11" ht="15" customHeight="1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81"/>
    </row>
    <row r="2" spans="1:11" ht="12.75" customHeight="1">
      <c r="A2" s="123" t="s">
        <v>229</v>
      </c>
      <c r="B2" s="123"/>
      <c r="C2" s="123"/>
      <c r="D2" s="123"/>
      <c r="E2" s="123"/>
      <c r="F2" s="123"/>
      <c r="G2" s="123"/>
      <c r="H2" s="123"/>
      <c r="I2" s="123"/>
      <c r="J2" s="123"/>
      <c r="K2" s="81"/>
    </row>
    <row r="3" spans="1:11" ht="12.75">
      <c r="A3" s="124"/>
      <c r="B3" s="125"/>
      <c r="C3" s="125"/>
      <c r="D3" s="125"/>
      <c r="E3" s="125"/>
      <c r="F3" s="125"/>
      <c r="G3" s="125"/>
      <c r="H3" s="125"/>
      <c r="I3" s="125"/>
      <c r="J3" s="126"/>
      <c r="K3" s="112"/>
    </row>
    <row r="4" spans="1:11" ht="12.75" customHeight="1">
      <c r="A4" s="127" t="s">
        <v>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22.5" customHeight="1">
      <c r="A5" s="128" t="s">
        <v>54</v>
      </c>
      <c r="B5" s="128"/>
      <c r="C5" s="128"/>
      <c r="D5" s="128"/>
      <c r="E5" s="128"/>
      <c r="F5" s="128"/>
      <c r="G5" s="128"/>
      <c r="H5" s="128"/>
      <c r="I5" s="128" t="s">
        <v>162</v>
      </c>
      <c r="J5" s="129" t="s">
        <v>163</v>
      </c>
      <c r="K5" s="129" t="s">
        <v>164</v>
      </c>
    </row>
    <row r="6" spans="1:11" ht="12.75">
      <c r="A6" s="130">
        <v>1</v>
      </c>
      <c r="B6" s="130"/>
      <c r="C6" s="130"/>
      <c r="D6" s="130"/>
      <c r="E6" s="130"/>
      <c r="F6" s="130"/>
      <c r="G6" s="130"/>
      <c r="H6" s="130"/>
      <c r="I6" s="131">
        <v>2</v>
      </c>
      <c r="J6" s="132" t="s">
        <v>230</v>
      </c>
      <c r="K6" s="132" t="s">
        <v>231</v>
      </c>
    </row>
    <row r="7" spans="1:11" ht="12.75" customHeight="1">
      <c r="A7" s="104" t="s">
        <v>232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2.75" customHeight="1">
      <c r="A8" s="133" t="s">
        <v>233</v>
      </c>
      <c r="B8" s="133"/>
      <c r="C8" s="133"/>
      <c r="D8" s="133"/>
      <c r="E8" s="133"/>
      <c r="F8" s="133"/>
      <c r="G8" s="133"/>
      <c r="H8" s="133"/>
      <c r="I8" s="95">
        <v>1</v>
      </c>
      <c r="J8" s="134">
        <v>49565712</v>
      </c>
      <c r="K8" s="98">
        <v>59754727</v>
      </c>
    </row>
    <row r="9" spans="1:11" ht="12.75" customHeight="1">
      <c r="A9" s="133" t="s">
        <v>234</v>
      </c>
      <c r="B9" s="133"/>
      <c r="C9" s="133"/>
      <c r="D9" s="133"/>
      <c r="E9" s="133"/>
      <c r="F9" s="133"/>
      <c r="G9" s="133"/>
      <c r="H9" s="133"/>
      <c r="I9" s="95">
        <v>2</v>
      </c>
      <c r="J9" s="134">
        <v>20845246</v>
      </c>
      <c r="K9" s="98">
        <v>22739426</v>
      </c>
    </row>
    <row r="10" spans="1:11" ht="12.75" customHeight="1">
      <c r="A10" s="133" t="s">
        <v>235</v>
      </c>
      <c r="B10" s="133"/>
      <c r="C10" s="133"/>
      <c r="D10" s="133"/>
      <c r="E10" s="133"/>
      <c r="F10" s="133"/>
      <c r="G10" s="133"/>
      <c r="H10" s="133"/>
      <c r="I10" s="95">
        <v>3</v>
      </c>
      <c r="J10" s="134"/>
      <c r="K10" s="98">
        <v>725562</v>
      </c>
    </row>
    <row r="11" spans="1:11" ht="12.75" customHeight="1">
      <c r="A11" s="133" t="s">
        <v>236</v>
      </c>
      <c r="B11" s="133"/>
      <c r="C11" s="133"/>
      <c r="D11" s="133"/>
      <c r="E11" s="133"/>
      <c r="F11" s="133"/>
      <c r="G11" s="133"/>
      <c r="H11" s="133"/>
      <c r="I11" s="95">
        <v>4</v>
      </c>
      <c r="J11" s="134"/>
      <c r="K11" s="98">
        <v>5581899</v>
      </c>
    </row>
    <row r="12" spans="1:11" ht="12.75" customHeight="1">
      <c r="A12" s="133" t="s">
        <v>237</v>
      </c>
      <c r="B12" s="133"/>
      <c r="C12" s="133"/>
      <c r="D12" s="133"/>
      <c r="E12" s="133"/>
      <c r="F12" s="133"/>
      <c r="G12" s="133"/>
      <c r="H12" s="133"/>
      <c r="I12" s="95">
        <v>5</v>
      </c>
      <c r="J12" s="134">
        <v>286258</v>
      </c>
      <c r="K12" s="98"/>
    </row>
    <row r="13" spans="1:11" ht="12.75" customHeight="1">
      <c r="A13" s="133" t="s">
        <v>238</v>
      </c>
      <c r="B13" s="133"/>
      <c r="C13" s="133"/>
      <c r="D13" s="133"/>
      <c r="E13" s="133"/>
      <c r="F13" s="133"/>
      <c r="G13" s="133"/>
      <c r="H13" s="133"/>
      <c r="I13" s="95">
        <v>6</v>
      </c>
      <c r="J13" s="134">
        <v>302762</v>
      </c>
      <c r="K13" s="98"/>
    </row>
    <row r="14" spans="1:11" ht="12.75" customHeight="1">
      <c r="A14" s="135" t="s">
        <v>239</v>
      </c>
      <c r="B14" s="135"/>
      <c r="C14" s="135"/>
      <c r="D14" s="135"/>
      <c r="E14" s="135"/>
      <c r="F14" s="135"/>
      <c r="G14" s="135"/>
      <c r="H14" s="135"/>
      <c r="I14" s="95">
        <v>7</v>
      </c>
      <c r="J14" s="136">
        <f>SUM(J8:J13)</f>
        <v>70999978</v>
      </c>
      <c r="K14" s="96">
        <f>SUM(K8:K13)</f>
        <v>88801614</v>
      </c>
    </row>
    <row r="15" spans="1:11" ht="12.75" customHeight="1">
      <c r="A15" s="133" t="s">
        <v>240</v>
      </c>
      <c r="B15" s="133"/>
      <c r="C15" s="133"/>
      <c r="D15" s="133"/>
      <c r="E15" s="133"/>
      <c r="F15" s="133"/>
      <c r="G15" s="133"/>
      <c r="H15" s="133"/>
      <c r="I15" s="95">
        <v>8</v>
      </c>
      <c r="J15" s="134">
        <v>11697541</v>
      </c>
      <c r="K15" s="98"/>
    </row>
    <row r="16" spans="1:11" ht="12.75" customHeight="1">
      <c r="A16" s="133" t="s">
        <v>241</v>
      </c>
      <c r="B16" s="133"/>
      <c r="C16" s="133"/>
      <c r="D16" s="133"/>
      <c r="E16" s="133"/>
      <c r="F16" s="133"/>
      <c r="G16" s="133"/>
      <c r="H16" s="133"/>
      <c r="I16" s="95">
        <v>9</v>
      </c>
      <c r="J16" s="134">
        <v>3873571</v>
      </c>
      <c r="K16" s="98"/>
    </row>
    <row r="17" spans="1:11" ht="12.75" customHeight="1">
      <c r="A17" s="133" t="s">
        <v>242</v>
      </c>
      <c r="B17" s="133"/>
      <c r="C17" s="133"/>
      <c r="D17" s="133"/>
      <c r="E17" s="133"/>
      <c r="F17" s="133"/>
      <c r="G17" s="133"/>
      <c r="H17" s="133"/>
      <c r="I17" s="95">
        <v>10</v>
      </c>
      <c r="J17" s="134"/>
      <c r="K17" s="98">
        <v>109130</v>
      </c>
    </row>
    <row r="18" spans="1:11" ht="12.75" customHeight="1">
      <c r="A18" s="133" t="s">
        <v>243</v>
      </c>
      <c r="B18" s="133"/>
      <c r="C18" s="133"/>
      <c r="D18" s="133"/>
      <c r="E18" s="133"/>
      <c r="F18" s="133"/>
      <c r="G18" s="133"/>
      <c r="H18" s="133"/>
      <c r="I18" s="95">
        <v>11</v>
      </c>
      <c r="J18" s="134"/>
      <c r="K18" s="98">
        <v>1377415</v>
      </c>
    </row>
    <row r="19" spans="1:11" ht="12.75" customHeight="1">
      <c r="A19" s="135" t="s">
        <v>244</v>
      </c>
      <c r="B19" s="135"/>
      <c r="C19" s="135"/>
      <c r="D19" s="135"/>
      <c r="E19" s="135"/>
      <c r="F19" s="135"/>
      <c r="G19" s="135"/>
      <c r="H19" s="135"/>
      <c r="I19" s="95">
        <v>12</v>
      </c>
      <c r="J19" s="136">
        <f>SUM(J15:J18)</f>
        <v>15571112</v>
      </c>
      <c r="K19" s="96">
        <f>SUM(K15:K18)</f>
        <v>1486545</v>
      </c>
    </row>
    <row r="20" spans="1:11" ht="23.25" customHeight="1">
      <c r="A20" s="135" t="s">
        <v>245</v>
      </c>
      <c r="B20" s="135"/>
      <c r="C20" s="135"/>
      <c r="D20" s="135"/>
      <c r="E20" s="135"/>
      <c r="F20" s="135"/>
      <c r="G20" s="135"/>
      <c r="H20" s="135"/>
      <c r="I20" s="95">
        <v>13</v>
      </c>
      <c r="J20" s="136">
        <f>IF(J14&gt;J19,J14-J19,0)</f>
        <v>55428866</v>
      </c>
      <c r="K20" s="96">
        <f>IF(K14&gt;K19,K14-K19,0)</f>
        <v>87315069</v>
      </c>
    </row>
    <row r="21" spans="1:11" ht="23.25" customHeight="1">
      <c r="A21" s="135" t="s">
        <v>246</v>
      </c>
      <c r="B21" s="135"/>
      <c r="C21" s="135"/>
      <c r="D21" s="135"/>
      <c r="E21" s="135"/>
      <c r="F21" s="135"/>
      <c r="G21" s="135"/>
      <c r="H21" s="135"/>
      <c r="I21" s="95">
        <v>14</v>
      </c>
      <c r="J21" s="136">
        <f>IF(J19&gt;J14,J19-J14,0)</f>
        <v>0</v>
      </c>
      <c r="K21" s="96">
        <f>IF(K19&gt;K14,K19-K14,0)</f>
        <v>0</v>
      </c>
    </row>
    <row r="22" spans="1:11" ht="12.75" customHeight="1">
      <c r="A22" s="104" t="s">
        <v>247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12.75" customHeight="1">
      <c r="A23" s="133" t="s">
        <v>248</v>
      </c>
      <c r="B23" s="133"/>
      <c r="C23" s="133"/>
      <c r="D23" s="133"/>
      <c r="E23" s="133"/>
      <c r="F23" s="133"/>
      <c r="G23" s="133"/>
      <c r="H23" s="133"/>
      <c r="I23" s="95">
        <v>15</v>
      </c>
      <c r="J23" s="134"/>
      <c r="K23" s="98"/>
    </row>
    <row r="24" spans="1:11" ht="12.75" customHeight="1">
      <c r="A24" s="133" t="s">
        <v>249</v>
      </c>
      <c r="B24" s="133"/>
      <c r="C24" s="133"/>
      <c r="D24" s="133"/>
      <c r="E24" s="133"/>
      <c r="F24" s="133"/>
      <c r="G24" s="133"/>
      <c r="H24" s="133"/>
      <c r="I24" s="95">
        <v>16</v>
      </c>
      <c r="J24" s="134"/>
      <c r="K24" s="98"/>
    </row>
    <row r="25" spans="1:11" ht="12.75" customHeight="1">
      <c r="A25" s="133" t="s">
        <v>250</v>
      </c>
      <c r="B25" s="133"/>
      <c r="C25" s="133"/>
      <c r="D25" s="133"/>
      <c r="E25" s="133"/>
      <c r="F25" s="133"/>
      <c r="G25" s="133"/>
      <c r="H25" s="133"/>
      <c r="I25" s="95">
        <v>17</v>
      </c>
      <c r="J25" s="134"/>
      <c r="K25" s="98"/>
    </row>
    <row r="26" spans="1:11" ht="12.75" customHeight="1">
      <c r="A26" s="133" t="s">
        <v>251</v>
      </c>
      <c r="B26" s="133"/>
      <c r="C26" s="133"/>
      <c r="D26" s="133"/>
      <c r="E26" s="133"/>
      <c r="F26" s="133"/>
      <c r="G26" s="133"/>
      <c r="H26" s="133"/>
      <c r="I26" s="95">
        <v>18</v>
      </c>
      <c r="J26" s="134"/>
      <c r="K26" s="98"/>
    </row>
    <row r="27" spans="1:11" ht="12.75" customHeight="1">
      <c r="A27" s="133" t="s">
        <v>252</v>
      </c>
      <c r="B27" s="133"/>
      <c r="C27" s="133"/>
      <c r="D27" s="133"/>
      <c r="E27" s="133"/>
      <c r="F27" s="133"/>
      <c r="G27" s="133"/>
      <c r="H27" s="133"/>
      <c r="I27" s="95">
        <v>19</v>
      </c>
      <c r="J27" s="134">
        <v>54102181</v>
      </c>
      <c r="K27" s="98">
        <v>31756392</v>
      </c>
    </row>
    <row r="28" spans="1:11" ht="12.75" customHeight="1">
      <c r="A28" s="135" t="s">
        <v>253</v>
      </c>
      <c r="B28" s="135"/>
      <c r="C28" s="135"/>
      <c r="D28" s="135"/>
      <c r="E28" s="135"/>
      <c r="F28" s="135"/>
      <c r="G28" s="135"/>
      <c r="H28" s="135"/>
      <c r="I28" s="95">
        <v>20</v>
      </c>
      <c r="J28" s="136">
        <f>SUM(J23:J27)</f>
        <v>54102181</v>
      </c>
      <c r="K28" s="96">
        <f>SUM(K23:K27)</f>
        <v>31756392</v>
      </c>
    </row>
    <row r="29" spans="1:11" ht="12.75" customHeight="1">
      <c r="A29" s="133" t="s">
        <v>254</v>
      </c>
      <c r="B29" s="133"/>
      <c r="C29" s="133"/>
      <c r="D29" s="133"/>
      <c r="E29" s="133"/>
      <c r="F29" s="133"/>
      <c r="G29" s="133"/>
      <c r="H29" s="133"/>
      <c r="I29" s="95">
        <v>21</v>
      </c>
      <c r="J29" s="134">
        <v>28246011</v>
      </c>
      <c r="K29" s="98">
        <v>37274138</v>
      </c>
    </row>
    <row r="30" spans="1:11" ht="12.75" customHeight="1">
      <c r="A30" s="133" t="s">
        <v>255</v>
      </c>
      <c r="B30" s="133"/>
      <c r="C30" s="133"/>
      <c r="D30" s="133"/>
      <c r="E30" s="133"/>
      <c r="F30" s="133"/>
      <c r="G30" s="133"/>
      <c r="H30" s="133"/>
      <c r="I30" s="95">
        <v>22</v>
      </c>
      <c r="J30" s="134"/>
      <c r="K30" s="98"/>
    </row>
    <row r="31" spans="1:11" ht="12.75" customHeight="1">
      <c r="A31" s="133" t="s">
        <v>256</v>
      </c>
      <c r="B31" s="133"/>
      <c r="C31" s="133"/>
      <c r="D31" s="133"/>
      <c r="E31" s="133"/>
      <c r="F31" s="133"/>
      <c r="G31" s="133"/>
      <c r="H31" s="133"/>
      <c r="I31" s="95">
        <v>23</v>
      </c>
      <c r="J31" s="134"/>
      <c r="K31" s="98">
        <v>741793</v>
      </c>
    </row>
    <row r="32" spans="1:11" ht="12.75" customHeight="1">
      <c r="A32" s="135" t="s">
        <v>257</v>
      </c>
      <c r="B32" s="135"/>
      <c r="C32" s="135"/>
      <c r="D32" s="135"/>
      <c r="E32" s="135"/>
      <c r="F32" s="135"/>
      <c r="G32" s="135"/>
      <c r="H32" s="135"/>
      <c r="I32" s="95">
        <v>24</v>
      </c>
      <c r="J32" s="136">
        <f>SUM(J29:J31)</f>
        <v>28246011</v>
      </c>
      <c r="K32" s="96">
        <f>SUM(K29:K31)</f>
        <v>38015931</v>
      </c>
    </row>
    <row r="33" spans="1:11" ht="23.25" customHeight="1">
      <c r="A33" s="135" t="s">
        <v>258</v>
      </c>
      <c r="B33" s="135"/>
      <c r="C33" s="135"/>
      <c r="D33" s="135"/>
      <c r="E33" s="135"/>
      <c r="F33" s="135"/>
      <c r="G33" s="135"/>
      <c r="H33" s="135"/>
      <c r="I33" s="95">
        <v>25</v>
      </c>
      <c r="J33" s="136">
        <f>IF(J28&gt;J32,J28-J32,0)</f>
        <v>25856170</v>
      </c>
      <c r="K33" s="96">
        <f>IF(K28&gt;K32,K28-K32,0)</f>
        <v>0</v>
      </c>
    </row>
    <row r="34" spans="1:11" ht="23.25" customHeight="1">
      <c r="A34" s="135" t="s">
        <v>259</v>
      </c>
      <c r="B34" s="135"/>
      <c r="C34" s="135"/>
      <c r="D34" s="135"/>
      <c r="E34" s="135"/>
      <c r="F34" s="135"/>
      <c r="G34" s="135"/>
      <c r="H34" s="135"/>
      <c r="I34" s="95">
        <v>26</v>
      </c>
      <c r="J34" s="136">
        <f>IF(J32&gt;J28,J32-J28,0)</f>
        <v>0</v>
      </c>
      <c r="K34" s="96">
        <f>IF(K32&gt;K28,K32-K28,0)</f>
        <v>6259539</v>
      </c>
    </row>
    <row r="35" spans="1:11" ht="12.75" customHeight="1">
      <c r="A35" s="104" t="s">
        <v>260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12.75" customHeight="1">
      <c r="A36" s="133" t="s">
        <v>261</v>
      </c>
      <c r="B36" s="133"/>
      <c r="C36" s="133"/>
      <c r="D36" s="133"/>
      <c r="E36" s="133"/>
      <c r="F36" s="133"/>
      <c r="G36" s="133"/>
      <c r="H36" s="133"/>
      <c r="I36" s="95">
        <v>27</v>
      </c>
      <c r="J36" s="134"/>
      <c r="K36" s="98"/>
    </row>
    <row r="37" spans="1:11" ht="12.75" customHeight="1">
      <c r="A37" s="133" t="s">
        <v>262</v>
      </c>
      <c r="B37" s="133"/>
      <c r="C37" s="133"/>
      <c r="D37" s="133"/>
      <c r="E37" s="133"/>
      <c r="F37" s="133"/>
      <c r="G37" s="133"/>
      <c r="H37" s="133"/>
      <c r="I37" s="95">
        <v>28</v>
      </c>
      <c r="J37" s="134"/>
      <c r="K37" s="98"/>
    </row>
    <row r="38" spans="1:11" ht="12.75" customHeight="1">
      <c r="A38" s="133" t="s">
        <v>263</v>
      </c>
      <c r="B38" s="133"/>
      <c r="C38" s="133"/>
      <c r="D38" s="133"/>
      <c r="E38" s="133"/>
      <c r="F38" s="133"/>
      <c r="G38" s="133"/>
      <c r="H38" s="133"/>
      <c r="I38" s="95">
        <v>29</v>
      </c>
      <c r="J38" s="134">
        <v>2485723</v>
      </c>
      <c r="K38" s="98"/>
    </row>
    <row r="39" spans="1:11" ht="12.75" customHeight="1">
      <c r="A39" s="135" t="s">
        <v>264</v>
      </c>
      <c r="B39" s="135"/>
      <c r="C39" s="135"/>
      <c r="D39" s="135"/>
      <c r="E39" s="135"/>
      <c r="F39" s="135"/>
      <c r="G39" s="135"/>
      <c r="H39" s="135"/>
      <c r="I39" s="95">
        <v>30</v>
      </c>
      <c r="J39" s="136">
        <f>SUM(J36:J38)</f>
        <v>2485723</v>
      </c>
      <c r="K39" s="96">
        <f>SUM(K36:K38)</f>
        <v>0</v>
      </c>
    </row>
    <row r="40" spans="1:11" ht="12.75" customHeight="1">
      <c r="A40" s="133" t="s">
        <v>265</v>
      </c>
      <c r="B40" s="133"/>
      <c r="C40" s="133"/>
      <c r="D40" s="133"/>
      <c r="E40" s="133"/>
      <c r="F40" s="133"/>
      <c r="G40" s="133"/>
      <c r="H40" s="133"/>
      <c r="I40" s="95">
        <v>31</v>
      </c>
      <c r="J40" s="134">
        <v>6834858</v>
      </c>
      <c r="K40" s="98">
        <v>6604899</v>
      </c>
    </row>
    <row r="41" spans="1:11" ht="12.75" customHeight="1">
      <c r="A41" s="133" t="s">
        <v>266</v>
      </c>
      <c r="B41" s="133"/>
      <c r="C41" s="133"/>
      <c r="D41" s="133"/>
      <c r="E41" s="133"/>
      <c r="F41" s="133"/>
      <c r="G41" s="133"/>
      <c r="H41" s="133"/>
      <c r="I41" s="95">
        <v>32</v>
      </c>
      <c r="J41" s="134">
        <v>30904640</v>
      </c>
      <c r="K41" s="98">
        <v>29086720</v>
      </c>
    </row>
    <row r="42" spans="1:11" ht="12.75" customHeight="1">
      <c r="A42" s="133" t="s">
        <v>267</v>
      </c>
      <c r="B42" s="133"/>
      <c r="C42" s="133"/>
      <c r="D42" s="133"/>
      <c r="E42" s="133"/>
      <c r="F42" s="133"/>
      <c r="G42" s="133"/>
      <c r="H42" s="133"/>
      <c r="I42" s="95">
        <v>33</v>
      </c>
      <c r="J42" s="134"/>
      <c r="K42" s="98"/>
    </row>
    <row r="43" spans="1:11" ht="12.75" customHeight="1">
      <c r="A43" s="133" t="s">
        <v>268</v>
      </c>
      <c r="B43" s="133"/>
      <c r="C43" s="133"/>
      <c r="D43" s="133"/>
      <c r="E43" s="133"/>
      <c r="F43" s="133"/>
      <c r="G43" s="133"/>
      <c r="H43" s="133"/>
      <c r="I43" s="95">
        <v>34</v>
      </c>
      <c r="J43" s="134"/>
      <c r="K43" s="98"/>
    </row>
    <row r="44" spans="1:11" ht="12.75" customHeight="1">
      <c r="A44" s="133" t="s">
        <v>269</v>
      </c>
      <c r="B44" s="133"/>
      <c r="C44" s="133"/>
      <c r="D44" s="133"/>
      <c r="E44" s="133"/>
      <c r="F44" s="133"/>
      <c r="G44" s="133"/>
      <c r="H44" s="133"/>
      <c r="I44" s="95">
        <v>35</v>
      </c>
      <c r="J44" s="134"/>
      <c r="K44" s="98">
        <v>61957</v>
      </c>
    </row>
    <row r="45" spans="1:11" ht="12.75" customHeight="1">
      <c r="A45" s="135" t="s">
        <v>270</v>
      </c>
      <c r="B45" s="135"/>
      <c r="C45" s="135"/>
      <c r="D45" s="135"/>
      <c r="E45" s="135"/>
      <c r="F45" s="135"/>
      <c r="G45" s="135"/>
      <c r="H45" s="135"/>
      <c r="I45" s="95">
        <v>36</v>
      </c>
      <c r="J45" s="136">
        <f>SUM(J40:J44)</f>
        <v>37739498</v>
      </c>
      <c r="K45" s="96">
        <f>SUM(K40:K44)</f>
        <v>35753576</v>
      </c>
    </row>
    <row r="46" spans="1:11" ht="12.75" customHeight="1">
      <c r="A46" s="135" t="s">
        <v>271</v>
      </c>
      <c r="B46" s="135"/>
      <c r="C46" s="135"/>
      <c r="D46" s="135"/>
      <c r="E46" s="135"/>
      <c r="F46" s="135"/>
      <c r="G46" s="135"/>
      <c r="H46" s="135"/>
      <c r="I46" s="95">
        <v>37</v>
      </c>
      <c r="J46" s="136">
        <f>IF(J39&gt;J45,J39-J45,0)</f>
        <v>0</v>
      </c>
      <c r="K46" s="96">
        <f>IF(K39&gt;K45,K39-K45,0)</f>
        <v>0</v>
      </c>
    </row>
    <row r="47" spans="1:11" ht="23.25" customHeight="1">
      <c r="A47" s="135" t="s">
        <v>272</v>
      </c>
      <c r="B47" s="135"/>
      <c r="C47" s="135"/>
      <c r="D47" s="135"/>
      <c r="E47" s="135"/>
      <c r="F47" s="135"/>
      <c r="G47" s="135"/>
      <c r="H47" s="135"/>
      <c r="I47" s="95">
        <v>38</v>
      </c>
      <c r="J47" s="136">
        <f>IF(J45&gt;J39,J45-J39,0)</f>
        <v>35253775</v>
      </c>
      <c r="K47" s="96">
        <f>IF(K45&gt;K39,K45-K39,0)</f>
        <v>35753576</v>
      </c>
    </row>
    <row r="48" spans="1:11" ht="12.75" customHeight="1">
      <c r="A48" s="133" t="s">
        <v>273</v>
      </c>
      <c r="B48" s="133"/>
      <c r="C48" s="133"/>
      <c r="D48" s="133"/>
      <c r="E48" s="133"/>
      <c r="F48" s="133"/>
      <c r="G48" s="133"/>
      <c r="H48" s="133"/>
      <c r="I48" s="95">
        <v>39</v>
      </c>
      <c r="J48" s="136">
        <f>IF(J20-J21+J33-J34+J46-J47&gt;0,J20-J21+J33-J34+J46-J47,0)</f>
        <v>46031261</v>
      </c>
      <c r="K48" s="96">
        <f>IF(K20-K21+K33-K34+K46-K47&gt;0,K20-K21+K33-K34+K46-K47,0)</f>
        <v>45301954</v>
      </c>
    </row>
    <row r="49" spans="1:11" ht="12.75" customHeight="1">
      <c r="A49" s="133" t="s">
        <v>274</v>
      </c>
      <c r="B49" s="133"/>
      <c r="C49" s="133"/>
      <c r="D49" s="133"/>
      <c r="E49" s="133"/>
      <c r="F49" s="133"/>
      <c r="G49" s="133"/>
      <c r="H49" s="133"/>
      <c r="I49" s="95">
        <v>40</v>
      </c>
      <c r="J49" s="136">
        <f>IF(J21-J20+J34-J33+J47-J46&gt;0,J21-J20+J34-J33+J47-J46,0)</f>
        <v>0</v>
      </c>
      <c r="K49" s="96">
        <f>IF(K21-K20+K34-K33+K47-K46&gt;0,K21-K20+K34-K33+K47-K46,0)</f>
        <v>0</v>
      </c>
    </row>
    <row r="50" spans="1:11" ht="12.75" customHeight="1">
      <c r="A50" s="133" t="s">
        <v>275</v>
      </c>
      <c r="B50" s="133"/>
      <c r="C50" s="133"/>
      <c r="D50" s="133"/>
      <c r="E50" s="133"/>
      <c r="F50" s="133"/>
      <c r="G50" s="133"/>
      <c r="H50" s="133"/>
      <c r="I50" s="95">
        <v>41</v>
      </c>
      <c r="J50" s="134">
        <v>468889</v>
      </c>
      <c r="K50" s="98">
        <v>46500150</v>
      </c>
    </row>
    <row r="51" spans="1:11" ht="12.75" customHeight="1">
      <c r="A51" s="133" t="s">
        <v>276</v>
      </c>
      <c r="B51" s="133"/>
      <c r="C51" s="133"/>
      <c r="D51" s="133"/>
      <c r="E51" s="133"/>
      <c r="F51" s="133"/>
      <c r="G51" s="133"/>
      <c r="H51" s="133"/>
      <c r="I51" s="95">
        <v>42</v>
      </c>
      <c r="J51" s="134">
        <v>46031261</v>
      </c>
      <c r="K51" s="98">
        <v>45301954</v>
      </c>
    </row>
    <row r="52" spans="1:11" ht="12.75" customHeight="1">
      <c r="A52" s="133" t="s">
        <v>277</v>
      </c>
      <c r="B52" s="133"/>
      <c r="C52" s="133"/>
      <c r="D52" s="133"/>
      <c r="E52" s="133"/>
      <c r="F52" s="133"/>
      <c r="G52" s="133"/>
      <c r="H52" s="133"/>
      <c r="I52" s="95">
        <v>43</v>
      </c>
      <c r="J52" s="134"/>
      <c r="K52" s="98"/>
    </row>
    <row r="53" spans="1:11" ht="12.75" customHeight="1">
      <c r="A53" s="137" t="s">
        <v>278</v>
      </c>
      <c r="B53" s="137"/>
      <c r="C53" s="137"/>
      <c r="D53" s="137"/>
      <c r="E53" s="137"/>
      <c r="F53" s="137"/>
      <c r="G53" s="137"/>
      <c r="H53" s="137"/>
      <c r="I53" s="109">
        <v>44</v>
      </c>
      <c r="J53" s="138">
        <f>J50+J51-J52</f>
        <v>46500150</v>
      </c>
      <c r="K53" s="118">
        <f>K50+K51-K52</f>
        <v>91802104</v>
      </c>
    </row>
  </sheetData>
  <sheetProtection selectLockedCells="1" selectUnlockedCells="1"/>
  <mergeCells count="53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2">
    <dataValidation type="whole" operator="greaterThanOrEqual" allowBlank="1" showErrorMessage="1" errorTitle="Pogrešan unos" error="Mogu se unijeti samo cjelobrojne pozitivne vrijednosti." sqref="J14:K14 J19:K21 J28:K28 J32:K34 J39:K39 J45:K49 J53:K53">
      <formula1>0</formula1>
    </dataValidation>
    <dataValidation type="whole" operator="notEqual" allowBlank="1" showErrorMessage="1" errorTitle="Pogrešan unos" error="Mogu se unijeti samo cjelobrojne vrijednosti." sqref="J8:K13 J15:K18 J23:K27 J29:K31 J36:K38 J40:K44 J50:K52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1" ht="15" customHeight="1">
      <c r="A1" s="122" t="s">
        <v>279</v>
      </c>
      <c r="B1" s="122"/>
      <c r="C1" s="122"/>
      <c r="D1" s="122"/>
      <c r="E1" s="122"/>
      <c r="F1" s="122"/>
      <c r="G1" s="122"/>
      <c r="H1" s="122"/>
      <c r="I1" s="122"/>
      <c r="J1" s="122"/>
      <c r="K1" s="139"/>
    </row>
    <row r="2" spans="1:11" ht="12.75" customHeight="1">
      <c r="A2" s="123" t="s">
        <v>280</v>
      </c>
      <c r="B2" s="123"/>
      <c r="C2" s="123"/>
      <c r="D2" s="123"/>
      <c r="E2" s="123"/>
      <c r="F2" s="123"/>
      <c r="G2" s="123"/>
      <c r="H2" s="123"/>
      <c r="I2" s="123"/>
      <c r="J2" s="123"/>
      <c r="K2" s="139"/>
    </row>
    <row r="3" spans="1:11" ht="12.75">
      <c r="A3" s="140"/>
      <c r="B3" s="141"/>
      <c r="C3" s="141"/>
      <c r="D3" s="141"/>
      <c r="E3" s="141"/>
      <c r="F3" s="141"/>
      <c r="G3" s="141"/>
      <c r="H3" s="141"/>
      <c r="I3" s="141"/>
      <c r="J3" s="142"/>
      <c r="K3" s="112"/>
    </row>
    <row r="4" spans="1:11" ht="12.75" customHeight="1">
      <c r="A4" s="127" t="s">
        <v>281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22.5" customHeight="1">
      <c r="A5" s="128" t="s">
        <v>54</v>
      </c>
      <c r="B5" s="128"/>
      <c r="C5" s="128"/>
      <c r="D5" s="128"/>
      <c r="E5" s="128"/>
      <c r="F5" s="128"/>
      <c r="G5" s="128"/>
      <c r="H5" s="128"/>
      <c r="I5" s="128" t="s">
        <v>162</v>
      </c>
      <c r="J5" s="129" t="s">
        <v>163</v>
      </c>
      <c r="K5" s="129" t="s">
        <v>164</v>
      </c>
    </row>
    <row r="6" spans="1:11" ht="12.75">
      <c r="A6" s="130">
        <v>1</v>
      </c>
      <c r="B6" s="130"/>
      <c r="C6" s="130"/>
      <c r="D6" s="130"/>
      <c r="E6" s="130"/>
      <c r="F6" s="130"/>
      <c r="G6" s="130"/>
      <c r="H6" s="130"/>
      <c r="I6" s="131">
        <v>2</v>
      </c>
      <c r="J6" s="132" t="s">
        <v>230</v>
      </c>
      <c r="K6" s="132" t="s">
        <v>231</v>
      </c>
    </row>
    <row r="7" spans="1:11" ht="12.75" customHeight="1">
      <c r="A7" s="104" t="s">
        <v>232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2.75" customHeight="1">
      <c r="A8" s="133" t="s">
        <v>282</v>
      </c>
      <c r="B8" s="133"/>
      <c r="C8" s="133"/>
      <c r="D8" s="133"/>
      <c r="E8" s="133"/>
      <c r="F8" s="133"/>
      <c r="G8" s="133"/>
      <c r="H8" s="133"/>
      <c r="I8" s="95">
        <v>1</v>
      </c>
      <c r="J8" s="134"/>
      <c r="K8" s="98"/>
    </row>
    <row r="9" spans="1:11" ht="12.75" customHeight="1">
      <c r="A9" s="133" t="s">
        <v>283</v>
      </c>
      <c r="B9" s="133"/>
      <c r="C9" s="133"/>
      <c r="D9" s="133"/>
      <c r="E9" s="133"/>
      <c r="F9" s="133"/>
      <c r="G9" s="133"/>
      <c r="H9" s="133"/>
      <c r="I9" s="95">
        <v>2</v>
      </c>
      <c r="J9" s="134"/>
      <c r="K9" s="98"/>
    </row>
    <row r="10" spans="1:11" ht="12.75" customHeight="1">
      <c r="A10" s="133" t="s">
        <v>284</v>
      </c>
      <c r="B10" s="133"/>
      <c r="C10" s="133"/>
      <c r="D10" s="133"/>
      <c r="E10" s="133"/>
      <c r="F10" s="133"/>
      <c r="G10" s="133"/>
      <c r="H10" s="133"/>
      <c r="I10" s="95">
        <v>3</v>
      </c>
      <c r="J10" s="134"/>
      <c r="K10" s="98"/>
    </row>
    <row r="11" spans="1:11" ht="12.75" customHeight="1">
      <c r="A11" s="133" t="s">
        <v>285</v>
      </c>
      <c r="B11" s="133"/>
      <c r="C11" s="133"/>
      <c r="D11" s="133"/>
      <c r="E11" s="133"/>
      <c r="F11" s="133"/>
      <c r="G11" s="133"/>
      <c r="H11" s="133"/>
      <c r="I11" s="95">
        <v>4</v>
      </c>
      <c r="J11" s="134"/>
      <c r="K11" s="98"/>
    </row>
    <row r="12" spans="1:11" ht="12.75" customHeight="1">
      <c r="A12" s="133" t="s">
        <v>286</v>
      </c>
      <c r="B12" s="133"/>
      <c r="C12" s="133"/>
      <c r="D12" s="133"/>
      <c r="E12" s="133"/>
      <c r="F12" s="133"/>
      <c r="G12" s="133"/>
      <c r="H12" s="133"/>
      <c r="I12" s="95">
        <v>5</v>
      </c>
      <c r="J12" s="134"/>
      <c r="K12" s="98"/>
    </row>
    <row r="13" spans="1:11" ht="12.75" customHeight="1">
      <c r="A13" s="135" t="s">
        <v>287</v>
      </c>
      <c r="B13" s="135"/>
      <c r="C13" s="135"/>
      <c r="D13" s="135"/>
      <c r="E13" s="135"/>
      <c r="F13" s="135"/>
      <c r="G13" s="135"/>
      <c r="H13" s="135"/>
      <c r="I13" s="95">
        <v>6</v>
      </c>
      <c r="J13" s="136">
        <f>SUM(J8:J12)</f>
        <v>0</v>
      </c>
      <c r="K13" s="96">
        <f>SUM(K8:K12)</f>
        <v>0</v>
      </c>
    </row>
    <row r="14" spans="1:11" ht="12.75" customHeight="1">
      <c r="A14" s="133" t="s">
        <v>288</v>
      </c>
      <c r="B14" s="133"/>
      <c r="C14" s="133"/>
      <c r="D14" s="133"/>
      <c r="E14" s="133"/>
      <c r="F14" s="133"/>
      <c r="G14" s="133"/>
      <c r="H14" s="133"/>
      <c r="I14" s="95">
        <v>7</v>
      </c>
      <c r="J14" s="134"/>
      <c r="K14" s="98"/>
    </row>
    <row r="15" spans="1:11" ht="12.75" customHeight="1">
      <c r="A15" s="133" t="s">
        <v>289</v>
      </c>
      <c r="B15" s="133"/>
      <c r="C15" s="133"/>
      <c r="D15" s="133"/>
      <c r="E15" s="133"/>
      <c r="F15" s="133"/>
      <c r="G15" s="133"/>
      <c r="H15" s="133"/>
      <c r="I15" s="95">
        <v>8</v>
      </c>
      <c r="J15" s="134"/>
      <c r="K15" s="98"/>
    </row>
    <row r="16" spans="1:11" ht="12.75" customHeight="1">
      <c r="A16" s="133" t="s">
        <v>290</v>
      </c>
      <c r="B16" s="133"/>
      <c r="C16" s="133"/>
      <c r="D16" s="133"/>
      <c r="E16" s="133"/>
      <c r="F16" s="133"/>
      <c r="G16" s="133"/>
      <c r="H16" s="133"/>
      <c r="I16" s="95">
        <v>9</v>
      </c>
      <c r="J16" s="134"/>
      <c r="K16" s="98"/>
    </row>
    <row r="17" spans="1:11" ht="12.75" customHeight="1">
      <c r="A17" s="133" t="s">
        <v>291</v>
      </c>
      <c r="B17" s="133"/>
      <c r="C17" s="133"/>
      <c r="D17" s="133"/>
      <c r="E17" s="133"/>
      <c r="F17" s="133"/>
      <c r="G17" s="133"/>
      <c r="H17" s="133"/>
      <c r="I17" s="95">
        <v>10</v>
      </c>
      <c r="J17" s="134"/>
      <c r="K17" s="98"/>
    </row>
    <row r="18" spans="1:11" ht="12.75" customHeight="1">
      <c r="A18" s="133" t="s">
        <v>292</v>
      </c>
      <c r="B18" s="133"/>
      <c r="C18" s="133"/>
      <c r="D18" s="133"/>
      <c r="E18" s="133"/>
      <c r="F18" s="133"/>
      <c r="G18" s="133"/>
      <c r="H18" s="133"/>
      <c r="I18" s="95">
        <v>11</v>
      </c>
      <c r="J18" s="134"/>
      <c r="K18" s="98"/>
    </row>
    <row r="19" spans="1:11" ht="12.75" customHeight="1">
      <c r="A19" s="133" t="s">
        <v>293</v>
      </c>
      <c r="B19" s="133"/>
      <c r="C19" s="133"/>
      <c r="D19" s="133"/>
      <c r="E19" s="133"/>
      <c r="F19" s="133"/>
      <c r="G19" s="133"/>
      <c r="H19" s="133"/>
      <c r="I19" s="95">
        <v>12</v>
      </c>
      <c r="J19" s="134"/>
      <c r="K19" s="98"/>
    </row>
    <row r="20" spans="1:11" ht="12.75" customHeight="1">
      <c r="A20" s="135" t="s">
        <v>294</v>
      </c>
      <c r="B20" s="135"/>
      <c r="C20" s="135"/>
      <c r="D20" s="135"/>
      <c r="E20" s="135"/>
      <c r="F20" s="135"/>
      <c r="G20" s="135"/>
      <c r="H20" s="135"/>
      <c r="I20" s="95">
        <v>13</v>
      </c>
      <c r="J20" s="136">
        <f>SUM(J14:J19)</f>
        <v>0</v>
      </c>
      <c r="K20" s="96">
        <f>SUM(K14:K19)</f>
        <v>0</v>
      </c>
    </row>
    <row r="21" spans="1:11" ht="23.25" customHeight="1">
      <c r="A21" s="94" t="s">
        <v>295</v>
      </c>
      <c r="B21" s="94"/>
      <c r="C21" s="94"/>
      <c r="D21" s="94"/>
      <c r="E21" s="94"/>
      <c r="F21" s="94"/>
      <c r="G21" s="94"/>
      <c r="H21" s="94"/>
      <c r="I21" s="95">
        <v>14</v>
      </c>
      <c r="J21" s="136">
        <f>IF(J13&gt;J20,J13-J20,0)</f>
        <v>0</v>
      </c>
      <c r="K21" s="96">
        <f>IF(K13&gt;K20,K13-K20,0)</f>
        <v>0</v>
      </c>
    </row>
    <row r="22" spans="1:11" ht="23.25" customHeight="1">
      <c r="A22" s="101" t="s">
        <v>296</v>
      </c>
      <c r="B22" s="101"/>
      <c r="C22" s="101"/>
      <c r="D22" s="101"/>
      <c r="E22" s="101"/>
      <c r="F22" s="101"/>
      <c r="G22" s="101"/>
      <c r="H22" s="101"/>
      <c r="I22" s="95">
        <v>15</v>
      </c>
      <c r="J22" s="136">
        <f>IF(J20&gt;J13,J20-J13,0)</f>
        <v>0</v>
      </c>
      <c r="K22" s="96">
        <f>IF(K20&gt;K13,K20-K13,0)</f>
        <v>0</v>
      </c>
    </row>
    <row r="23" spans="1:11" ht="12.75" customHeight="1">
      <c r="A23" s="104" t="s">
        <v>247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12.75" customHeight="1">
      <c r="A24" s="133" t="s">
        <v>297</v>
      </c>
      <c r="B24" s="133"/>
      <c r="C24" s="133"/>
      <c r="D24" s="133"/>
      <c r="E24" s="133"/>
      <c r="F24" s="133"/>
      <c r="G24" s="133"/>
      <c r="H24" s="133"/>
      <c r="I24" s="95">
        <v>16</v>
      </c>
      <c r="J24" s="134"/>
      <c r="K24" s="98"/>
    </row>
    <row r="25" spans="1:11" ht="12.75" customHeight="1">
      <c r="A25" s="133" t="s">
        <v>298</v>
      </c>
      <c r="B25" s="133"/>
      <c r="C25" s="133"/>
      <c r="D25" s="133"/>
      <c r="E25" s="133"/>
      <c r="F25" s="133"/>
      <c r="G25" s="133"/>
      <c r="H25" s="133"/>
      <c r="I25" s="95">
        <v>17</v>
      </c>
      <c r="J25" s="134"/>
      <c r="K25" s="98"/>
    </row>
    <row r="26" spans="1:11" ht="12.75" customHeight="1">
      <c r="A26" s="133" t="s">
        <v>299</v>
      </c>
      <c r="B26" s="133"/>
      <c r="C26" s="133"/>
      <c r="D26" s="133"/>
      <c r="E26" s="133"/>
      <c r="F26" s="133"/>
      <c r="G26" s="133"/>
      <c r="H26" s="133"/>
      <c r="I26" s="95">
        <v>18</v>
      </c>
      <c r="J26" s="134"/>
      <c r="K26" s="98"/>
    </row>
    <row r="27" spans="1:11" ht="12.75" customHeight="1">
      <c r="A27" s="133" t="s">
        <v>300</v>
      </c>
      <c r="B27" s="133"/>
      <c r="C27" s="133"/>
      <c r="D27" s="133"/>
      <c r="E27" s="133"/>
      <c r="F27" s="133"/>
      <c r="G27" s="133"/>
      <c r="H27" s="133"/>
      <c r="I27" s="95">
        <v>19</v>
      </c>
      <c r="J27" s="134"/>
      <c r="K27" s="98"/>
    </row>
    <row r="28" spans="1:11" ht="12.75" customHeight="1">
      <c r="A28" s="133" t="s">
        <v>301</v>
      </c>
      <c r="B28" s="133"/>
      <c r="C28" s="133"/>
      <c r="D28" s="133"/>
      <c r="E28" s="133"/>
      <c r="F28" s="133"/>
      <c r="G28" s="133"/>
      <c r="H28" s="133"/>
      <c r="I28" s="95">
        <v>20</v>
      </c>
      <c r="J28" s="134"/>
      <c r="K28" s="98"/>
    </row>
    <row r="29" spans="1:11" ht="12.75" customHeight="1">
      <c r="A29" s="135" t="s">
        <v>302</v>
      </c>
      <c r="B29" s="135"/>
      <c r="C29" s="135"/>
      <c r="D29" s="135"/>
      <c r="E29" s="135"/>
      <c r="F29" s="135"/>
      <c r="G29" s="135"/>
      <c r="H29" s="135"/>
      <c r="I29" s="95">
        <v>21</v>
      </c>
      <c r="J29" s="136">
        <f>SUM(J24:J28)</f>
        <v>0</v>
      </c>
      <c r="K29" s="96">
        <f>SUM(K24:K28)</f>
        <v>0</v>
      </c>
    </row>
    <row r="30" spans="1:11" ht="12.75" customHeight="1">
      <c r="A30" s="133" t="s">
        <v>303</v>
      </c>
      <c r="B30" s="133"/>
      <c r="C30" s="133"/>
      <c r="D30" s="133"/>
      <c r="E30" s="133"/>
      <c r="F30" s="133"/>
      <c r="G30" s="133"/>
      <c r="H30" s="133"/>
      <c r="I30" s="95">
        <v>22</v>
      </c>
      <c r="J30" s="134"/>
      <c r="K30" s="98"/>
    </row>
    <row r="31" spans="1:11" ht="12.75" customHeight="1">
      <c r="A31" s="133" t="s">
        <v>304</v>
      </c>
      <c r="B31" s="133"/>
      <c r="C31" s="133"/>
      <c r="D31" s="133"/>
      <c r="E31" s="133"/>
      <c r="F31" s="133"/>
      <c r="G31" s="133"/>
      <c r="H31" s="133"/>
      <c r="I31" s="95">
        <v>23</v>
      </c>
      <c r="J31" s="134"/>
      <c r="K31" s="98"/>
    </row>
    <row r="32" spans="1:11" ht="12.75" customHeight="1">
      <c r="A32" s="133" t="s">
        <v>305</v>
      </c>
      <c r="B32" s="133"/>
      <c r="C32" s="133"/>
      <c r="D32" s="133"/>
      <c r="E32" s="133"/>
      <c r="F32" s="133"/>
      <c r="G32" s="133"/>
      <c r="H32" s="133"/>
      <c r="I32" s="95">
        <v>24</v>
      </c>
      <c r="J32" s="134"/>
      <c r="K32" s="98"/>
    </row>
    <row r="33" spans="1:11" ht="12.75" customHeight="1">
      <c r="A33" s="135" t="s">
        <v>306</v>
      </c>
      <c r="B33" s="135"/>
      <c r="C33" s="135"/>
      <c r="D33" s="135"/>
      <c r="E33" s="135"/>
      <c r="F33" s="135"/>
      <c r="G33" s="135"/>
      <c r="H33" s="135"/>
      <c r="I33" s="95">
        <v>25</v>
      </c>
      <c r="J33" s="136">
        <f>SUM(J30:J32)</f>
        <v>0</v>
      </c>
      <c r="K33" s="96">
        <f>SUM(K30:K32)</f>
        <v>0</v>
      </c>
    </row>
    <row r="34" spans="1:11" ht="23.25" customHeight="1">
      <c r="A34" s="135" t="s">
        <v>307</v>
      </c>
      <c r="B34" s="135"/>
      <c r="C34" s="135"/>
      <c r="D34" s="135"/>
      <c r="E34" s="135"/>
      <c r="F34" s="135"/>
      <c r="G34" s="135"/>
      <c r="H34" s="135"/>
      <c r="I34" s="95">
        <v>26</v>
      </c>
      <c r="J34" s="136">
        <f>IF(J29&gt;J33,J29-J33,0)</f>
        <v>0</v>
      </c>
      <c r="K34" s="96">
        <f>IF(K29&gt;K33,K29-K33,0)</f>
        <v>0</v>
      </c>
    </row>
    <row r="35" spans="1:11" ht="23.25" customHeight="1">
      <c r="A35" s="135" t="s">
        <v>308</v>
      </c>
      <c r="B35" s="135"/>
      <c r="C35" s="135"/>
      <c r="D35" s="135"/>
      <c r="E35" s="135"/>
      <c r="F35" s="135"/>
      <c r="G35" s="135"/>
      <c r="H35" s="135"/>
      <c r="I35" s="95">
        <v>27</v>
      </c>
      <c r="J35" s="136">
        <f>IF(J33&gt;J29,J33-J29,0)</f>
        <v>0</v>
      </c>
      <c r="K35" s="96">
        <f>IF(K33&gt;K29,K33-K29,0)</f>
        <v>0</v>
      </c>
    </row>
    <row r="36" spans="1:11" ht="12.75" customHeight="1">
      <c r="A36" s="104" t="s">
        <v>260</v>
      </c>
      <c r="B36" s="104"/>
      <c r="C36" s="104"/>
      <c r="D36" s="104"/>
      <c r="E36" s="104"/>
      <c r="F36" s="104"/>
      <c r="G36" s="104"/>
      <c r="H36" s="104"/>
      <c r="I36" s="104">
        <v>0</v>
      </c>
      <c r="J36" s="104"/>
      <c r="K36" s="104"/>
    </row>
    <row r="37" spans="1:11" ht="12.75" customHeight="1">
      <c r="A37" s="133" t="s">
        <v>261</v>
      </c>
      <c r="B37" s="133"/>
      <c r="C37" s="133"/>
      <c r="D37" s="133"/>
      <c r="E37" s="133"/>
      <c r="F37" s="133"/>
      <c r="G37" s="133"/>
      <c r="H37" s="133"/>
      <c r="I37" s="95">
        <v>28</v>
      </c>
      <c r="J37" s="134"/>
      <c r="K37" s="98"/>
    </row>
    <row r="38" spans="1:11" ht="12.75" customHeight="1">
      <c r="A38" s="133" t="s">
        <v>262</v>
      </c>
      <c r="B38" s="133"/>
      <c r="C38" s="133"/>
      <c r="D38" s="133"/>
      <c r="E38" s="133"/>
      <c r="F38" s="133"/>
      <c r="G38" s="133"/>
      <c r="H38" s="133"/>
      <c r="I38" s="95">
        <v>29</v>
      </c>
      <c r="J38" s="134"/>
      <c r="K38" s="98"/>
    </row>
    <row r="39" spans="1:11" ht="12.75" customHeight="1">
      <c r="A39" s="133" t="s">
        <v>263</v>
      </c>
      <c r="B39" s="133"/>
      <c r="C39" s="133"/>
      <c r="D39" s="133"/>
      <c r="E39" s="133"/>
      <c r="F39" s="133"/>
      <c r="G39" s="133"/>
      <c r="H39" s="133"/>
      <c r="I39" s="95">
        <v>30</v>
      </c>
      <c r="J39" s="134"/>
      <c r="K39" s="98"/>
    </row>
    <row r="40" spans="1:11" ht="12.75" customHeight="1">
      <c r="A40" s="135" t="s">
        <v>309</v>
      </c>
      <c r="B40" s="135"/>
      <c r="C40" s="135"/>
      <c r="D40" s="135"/>
      <c r="E40" s="135"/>
      <c r="F40" s="135"/>
      <c r="G40" s="135"/>
      <c r="H40" s="135"/>
      <c r="I40" s="95">
        <v>31</v>
      </c>
      <c r="J40" s="136">
        <f>SUM(J37:J39)</f>
        <v>0</v>
      </c>
      <c r="K40" s="96">
        <f>SUM(K37:K39)</f>
        <v>0</v>
      </c>
    </row>
    <row r="41" spans="1:11" ht="12.75" customHeight="1">
      <c r="A41" s="133" t="s">
        <v>265</v>
      </c>
      <c r="B41" s="133"/>
      <c r="C41" s="133"/>
      <c r="D41" s="133"/>
      <c r="E41" s="133"/>
      <c r="F41" s="133"/>
      <c r="G41" s="133"/>
      <c r="H41" s="133"/>
      <c r="I41" s="95">
        <v>32</v>
      </c>
      <c r="J41" s="134"/>
      <c r="K41" s="98"/>
    </row>
    <row r="42" spans="1:11" ht="12.75" customHeight="1">
      <c r="A42" s="133" t="s">
        <v>266</v>
      </c>
      <c r="B42" s="133"/>
      <c r="C42" s="133"/>
      <c r="D42" s="133"/>
      <c r="E42" s="133"/>
      <c r="F42" s="133"/>
      <c r="G42" s="133"/>
      <c r="H42" s="133"/>
      <c r="I42" s="95">
        <v>33</v>
      </c>
      <c r="J42" s="134"/>
      <c r="K42" s="98"/>
    </row>
    <row r="43" spans="1:11" ht="12.75" customHeight="1">
      <c r="A43" s="133" t="s">
        <v>267</v>
      </c>
      <c r="B43" s="133"/>
      <c r="C43" s="133"/>
      <c r="D43" s="133"/>
      <c r="E43" s="133"/>
      <c r="F43" s="133"/>
      <c r="G43" s="133"/>
      <c r="H43" s="133"/>
      <c r="I43" s="95">
        <v>34</v>
      </c>
      <c r="J43" s="134"/>
      <c r="K43" s="98"/>
    </row>
    <row r="44" spans="1:11" ht="12.75" customHeight="1">
      <c r="A44" s="133" t="s">
        <v>268</v>
      </c>
      <c r="B44" s="133"/>
      <c r="C44" s="133"/>
      <c r="D44" s="133"/>
      <c r="E44" s="133"/>
      <c r="F44" s="133"/>
      <c r="G44" s="133"/>
      <c r="H44" s="133"/>
      <c r="I44" s="95">
        <v>35</v>
      </c>
      <c r="J44" s="134"/>
      <c r="K44" s="98"/>
    </row>
    <row r="45" spans="1:11" ht="12.75" customHeight="1">
      <c r="A45" s="133" t="s">
        <v>269</v>
      </c>
      <c r="B45" s="133"/>
      <c r="C45" s="133"/>
      <c r="D45" s="133"/>
      <c r="E45" s="133"/>
      <c r="F45" s="133"/>
      <c r="G45" s="133"/>
      <c r="H45" s="133"/>
      <c r="I45" s="95">
        <v>36</v>
      </c>
      <c r="J45" s="134"/>
      <c r="K45" s="98"/>
    </row>
    <row r="46" spans="1:11" ht="12.75" customHeight="1">
      <c r="A46" s="135" t="s">
        <v>310</v>
      </c>
      <c r="B46" s="135"/>
      <c r="C46" s="135"/>
      <c r="D46" s="135"/>
      <c r="E46" s="135"/>
      <c r="F46" s="135"/>
      <c r="G46" s="135"/>
      <c r="H46" s="135"/>
      <c r="I46" s="95">
        <v>37</v>
      </c>
      <c r="J46" s="136">
        <f>SUM(J41:J45)</f>
        <v>0</v>
      </c>
      <c r="K46" s="96">
        <f>SUM(K41:K45)</f>
        <v>0</v>
      </c>
    </row>
    <row r="47" spans="1:11" ht="23.25" customHeight="1">
      <c r="A47" s="135" t="s">
        <v>311</v>
      </c>
      <c r="B47" s="135"/>
      <c r="C47" s="135"/>
      <c r="D47" s="135"/>
      <c r="E47" s="135"/>
      <c r="F47" s="135"/>
      <c r="G47" s="135"/>
      <c r="H47" s="135"/>
      <c r="I47" s="95">
        <v>38</v>
      </c>
      <c r="J47" s="136">
        <f>IF(J40&gt;J46,J40-J46,0)</f>
        <v>0</v>
      </c>
      <c r="K47" s="96">
        <f>IF(K40&gt;K46,K40-K46,0)</f>
        <v>0</v>
      </c>
    </row>
    <row r="48" spans="1:11" ht="12.75" customHeight="1">
      <c r="A48" s="135" t="s">
        <v>312</v>
      </c>
      <c r="B48" s="135"/>
      <c r="C48" s="135"/>
      <c r="D48" s="135"/>
      <c r="E48" s="135"/>
      <c r="F48" s="135"/>
      <c r="G48" s="135"/>
      <c r="H48" s="135"/>
      <c r="I48" s="95">
        <v>39</v>
      </c>
      <c r="J48" s="136">
        <f>IF(J46&gt;J40,J46-J40,0)</f>
        <v>0</v>
      </c>
      <c r="K48" s="96">
        <f>IF(K46&gt;K40,K46-K40,0)</f>
        <v>0</v>
      </c>
    </row>
    <row r="49" spans="1:11" ht="12.75" customHeight="1">
      <c r="A49" s="135" t="s">
        <v>313</v>
      </c>
      <c r="B49" s="135"/>
      <c r="C49" s="135"/>
      <c r="D49" s="135"/>
      <c r="E49" s="135"/>
      <c r="F49" s="135"/>
      <c r="G49" s="135"/>
      <c r="H49" s="135"/>
      <c r="I49" s="95">
        <v>40</v>
      </c>
      <c r="J49" s="136">
        <f>IF(J21-J22+J34-J35+J47-J48&gt;0,J21-J22+J34-J35+J47-J48,0)</f>
        <v>0</v>
      </c>
      <c r="K49" s="96">
        <f>IF(K21-K22+K34-K35+K47-K48&gt;0,K21-K22+K34-K35+K47-K48,0)</f>
        <v>0</v>
      </c>
    </row>
    <row r="50" spans="1:11" ht="12.75" customHeight="1">
      <c r="A50" s="135" t="s">
        <v>314</v>
      </c>
      <c r="B50" s="135"/>
      <c r="C50" s="135"/>
      <c r="D50" s="135"/>
      <c r="E50" s="135"/>
      <c r="F50" s="135"/>
      <c r="G50" s="135"/>
      <c r="H50" s="135"/>
      <c r="I50" s="95">
        <v>41</v>
      </c>
      <c r="J50" s="136">
        <f>IF(J22-J21+J35-J34+J48-J47&gt;0,J22-J21+J35-J34+J48-J47,0)</f>
        <v>0</v>
      </c>
      <c r="K50" s="96">
        <f>IF(K22-K21+K35-K34+K48-K47&gt;0,K22-K21+K35-K34+K48-K47,0)</f>
        <v>0</v>
      </c>
    </row>
    <row r="51" spans="1:11" ht="12.75" customHeight="1">
      <c r="A51" s="135" t="s">
        <v>275</v>
      </c>
      <c r="B51" s="135"/>
      <c r="C51" s="135"/>
      <c r="D51" s="135"/>
      <c r="E51" s="135"/>
      <c r="F51" s="135"/>
      <c r="G51" s="135"/>
      <c r="H51" s="135"/>
      <c r="I51" s="95">
        <v>42</v>
      </c>
      <c r="J51" s="134"/>
      <c r="K51" s="98"/>
    </row>
    <row r="52" spans="1:11" ht="12.75" customHeight="1">
      <c r="A52" s="135" t="s">
        <v>276</v>
      </c>
      <c r="B52" s="135"/>
      <c r="C52" s="135"/>
      <c r="D52" s="135"/>
      <c r="E52" s="135"/>
      <c r="F52" s="135"/>
      <c r="G52" s="135"/>
      <c r="H52" s="135"/>
      <c r="I52" s="95">
        <v>43</v>
      </c>
      <c r="J52" s="134"/>
      <c r="K52" s="98"/>
    </row>
    <row r="53" spans="1:11" ht="12.75" customHeight="1">
      <c r="A53" s="135" t="s">
        <v>277</v>
      </c>
      <c r="B53" s="135"/>
      <c r="C53" s="135"/>
      <c r="D53" s="135"/>
      <c r="E53" s="135"/>
      <c r="F53" s="135"/>
      <c r="G53" s="135"/>
      <c r="H53" s="135"/>
      <c r="I53" s="95">
        <v>44</v>
      </c>
      <c r="J53" s="134"/>
      <c r="K53" s="98"/>
    </row>
    <row r="54" spans="1:11" ht="12.75" customHeight="1">
      <c r="A54" s="143" t="s">
        <v>278</v>
      </c>
      <c r="B54" s="143"/>
      <c r="C54" s="143"/>
      <c r="D54" s="143"/>
      <c r="E54" s="143"/>
      <c r="F54" s="143"/>
      <c r="G54" s="143"/>
      <c r="H54" s="143"/>
      <c r="I54" s="109">
        <v>45</v>
      </c>
      <c r="J54" s="138">
        <f>J51+J52-J53</f>
        <v>0</v>
      </c>
      <c r="K54" s="118">
        <f>K51+K52-K53</f>
        <v>0</v>
      </c>
    </row>
    <row r="55" spans="1:11" ht="12.75">
      <c r="A55" s="144" t="s">
        <v>315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</row>
  </sheetData>
  <sheetProtection selectLockedCells="1" selectUnlockedCells="1"/>
  <mergeCells count="54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</mergeCells>
  <dataValidations count="3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type="whole" operator="notEqual" allowBlank="1" showErrorMessage="1" errorTitle="Pogrešan unos" error="Mogu se unijeti samo cjelobrojne vrijednosti." sqref="J8:K12 J14:K19 J24:K28 J30:K32 J37:K39 J41:K45 J51:K53">
      <formula1>9999999998</formula1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workbookViewId="0" topLeftCell="A1">
      <selection activeCell="K11" sqref="K11"/>
    </sheetView>
  </sheetViews>
  <sheetFormatPr defaultColWidth="9.140625" defaultRowHeight="12.75"/>
  <cols>
    <col min="1" max="4" width="9.140625" style="145" customWidth="1"/>
    <col min="5" max="5" width="10.28125" style="145" customWidth="1"/>
    <col min="6" max="9" width="9.140625" style="145" customWidth="1"/>
    <col min="10" max="11" width="9.8515625" style="145" customWidth="1"/>
    <col min="12" max="16384" width="9.140625" style="145" customWidth="1"/>
  </cols>
  <sheetData>
    <row r="1" spans="1:12" ht="15" customHeight="1">
      <c r="A1" s="146" t="s">
        <v>316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5.75" customHeight="1">
      <c r="A2" s="146"/>
      <c r="B2" s="148"/>
      <c r="C2" s="149" t="s">
        <v>317</v>
      </c>
      <c r="D2" s="149"/>
      <c r="E2" s="150">
        <v>40909</v>
      </c>
      <c r="F2" s="149" t="s">
        <v>2</v>
      </c>
      <c r="G2" s="150">
        <v>41274</v>
      </c>
      <c r="H2" s="150"/>
      <c r="I2" s="148"/>
      <c r="J2" s="148"/>
      <c r="K2" s="148"/>
      <c r="L2" s="151"/>
    </row>
    <row r="3" spans="1:11" ht="22.5" customHeight="1">
      <c r="A3" s="152" t="s">
        <v>54</v>
      </c>
      <c r="B3" s="152"/>
      <c r="C3" s="152"/>
      <c r="D3" s="152"/>
      <c r="E3" s="152"/>
      <c r="F3" s="152"/>
      <c r="G3" s="152"/>
      <c r="H3" s="152"/>
      <c r="I3" s="152" t="s">
        <v>162</v>
      </c>
      <c r="J3" s="153" t="s">
        <v>163</v>
      </c>
      <c r="K3" s="153" t="s">
        <v>164</v>
      </c>
    </row>
    <row r="4" spans="1:11" ht="12.75" customHeight="1">
      <c r="A4" s="132">
        <v>1</v>
      </c>
      <c r="B4" s="132"/>
      <c r="C4" s="132"/>
      <c r="D4" s="132"/>
      <c r="E4" s="132"/>
      <c r="F4" s="132"/>
      <c r="G4" s="132"/>
      <c r="H4" s="132"/>
      <c r="I4" s="154">
        <v>2</v>
      </c>
      <c r="J4" s="132" t="s">
        <v>230</v>
      </c>
      <c r="K4" s="132" t="s">
        <v>231</v>
      </c>
    </row>
    <row r="5" spans="1:11" ht="12.75" customHeight="1">
      <c r="A5" s="133" t="s">
        <v>318</v>
      </c>
      <c r="B5" s="133"/>
      <c r="C5" s="133"/>
      <c r="D5" s="133"/>
      <c r="E5" s="133"/>
      <c r="F5" s="133"/>
      <c r="G5" s="133"/>
      <c r="H5" s="133"/>
      <c r="I5" s="95">
        <v>1</v>
      </c>
      <c r="J5" s="93">
        <v>118426800</v>
      </c>
      <c r="K5" s="93">
        <v>78951200</v>
      </c>
    </row>
    <row r="6" spans="1:11" ht="12.75" customHeight="1">
      <c r="A6" s="133" t="s">
        <v>319</v>
      </c>
      <c r="B6" s="133"/>
      <c r="C6" s="133"/>
      <c r="D6" s="133"/>
      <c r="E6" s="133"/>
      <c r="F6" s="133"/>
      <c r="G6" s="133"/>
      <c r="H6" s="133"/>
      <c r="I6" s="95">
        <v>2</v>
      </c>
      <c r="J6" s="98">
        <v>31669287</v>
      </c>
      <c r="K6" s="98">
        <v>34786487</v>
      </c>
    </row>
    <row r="7" spans="1:11" ht="12.75" customHeight="1">
      <c r="A7" s="133" t="s">
        <v>320</v>
      </c>
      <c r="B7" s="133"/>
      <c r="C7" s="133"/>
      <c r="D7" s="133"/>
      <c r="E7" s="133"/>
      <c r="F7" s="133"/>
      <c r="G7" s="133"/>
      <c r="H7" s="133"/>
      <c r="I7" s="95">
        <v>3</v>
      </c>
      <c r="J7" s="98">
        <v>186680</v>
      </c>
      <c r="K7" s="98">
        <v>186680</v>
      </c>
    </row>
    <row r="8" spans="1:11" ht="12.75" customHeight="1">
      <c r="A8" s="133" t="s">
        <v>321</v>
      </c>
      <c r="B8" s="133"/>
      <c r="C8" s="133"/>
      <c r="D8" s="133"/>
      <c r="E8" s="133"/>
      <c r="F8" s="133"/>
      <c r="G8" s="133"/>
      <c r="H8" s="133"/>
      <c r="I8" s="95">
        <v>4</v>
      </c>
      <c r="J8" s="98">
        <v>53271730</v>
      </c>
      <c r="K8" s="98">
        <v>58842415</v>
      </c>
    </row>
    <row r="9" spans="1:11" ht="12.75" customHeight="1">
      <c r="A9" s="133" t="s">
        <v>322</v>
      </c>
      <c r="B9" s="133"/>
      <c r="C9" s="133"/>
      <c r="D9" s="133"/>
      <c r="E9" s="133"/>
      <c r="F9" s="133"/>
      <c r="G9" s="133"/>
      <c r="H9" s="133"/>
      <c r="I9" s="95">
        <v>5</v>
      </c>
      <c r="J9" s="98">
        <v>39414437</v>
      </c>
      <c r="K9" s="98">
        <v>47284813</v>
      </c>
    </row>
    <row r="10" spans="1:11" ht="12.75" customHeight="1">
      <c r="A10" s="133" t="s">
        <v>323</v>
      </c>
      <c r="B10" s="133"/>
      <c r="C10" s="133"/>
      <c r="D10" s="133"/>
      <c r="E10" s="133"/>
      <c r="F10" s="133"/>
      <c r="G10" s="133"/>
      <c r="H10" s="133"/>
      <c r="I10" s="95">
        <v>6</v>
      </c>
      <c r="J10" s="98"/>
      <c r="K10" s="98"/>
    </row>
    <row r="11" spans="1:11" ht="12.75" customHeight="1">
      <c r="A11" s="133" t="s">
        <v>324</v>
      </c>
      <c r="B11" s="133"/>
      <c r="C11" s="133"/>
      <c r="D11" s="133"/>
      <c r="E11" s="133"/>
      <c r="F11" s="133"/>
      <c r="G11" s="133"/>
      <c r="H11" s="133"/>
      <c r="I11" s="95">
        <v>7</v>
      </c>
      <c r="J11" s="98"/>
      <c r="K11" s="98"/>
    </row>
    <row r="12" spans="1:11" ht="12.75" customHeight="1">
      <c r="A12" s="133" t="s">
        <v>325</v>
      </c>
      <c r="B12" s="133"/>
      <c r="C12" s="133"/>
      <c r="D12" s="133"/>
      <c r="E12" s="133"/>
      <c r="F12" s="133"/>
      <c r="G12" s="133"/>
      <c r="H12" s="133"/>
      <c r="I12" s="95">
        <v>8</v>
      </c>
      <c r="J12" s="98">
        <v>-3100506</v>
      </c>
      <c r="K12" s="98">
        <v>-3271689</v>
      </c>
    </row>
    <row r="13" spans="1:11" ht="12.75" customHeight="1">
      <c r="A13" s="133" t="s">
        <v>326</v>
      </c>
      <c r="B13" s="133"/>
      <c r="C13" s="133"/>
      <c r="D13" s="133"/>
      <c r="E13" s="133"/>
      <c r="F13" s="133"/>
      <c r="G13" s="133"/>
      <c r="H13" s="133"/>
      <c r="I13" s="95">
        <v>9</v>
      </c>
      <c r="J13" s="98"/>
      <c r="K13" s="98"/>
    </row>
    <row r="14" spans="1:11" ht="12.75" customHeight="1">
      <c r="A14" s="135" t="s">
        <v>327</v>
      </c>
      <c r="B14" s="135"/>
      <c r="C14" s="135"/>
      <c r="D14" s="135"/>
      <c r="E14" s="135"/>
      <c r="F14" s="135"/>
      <c r="G14" s="135"/>
      <c r="H14" s="135"/>
      <c r="I14" s="95">
        <v>10</v>
      </c>
      <c r="J14" s="96">
        <f>SUM(J5:J13)</f>
        <v>239868428</v>
      </c>
      <c r="K14" s="96">
        <f>SUM(K5:K13)</f>
        <v>216779906</v>
      </c>
    </row>
    <row r="15" spans="1:11" ht="12.75" customHeight="1">
      <c r="A15" s="133" t="s">
        <v>328</v>
      </c>
      <c r="B15" s="133"/>
      <c r="C15" s="133"/>
      <c r="D15" s="133"/>
      <c r="E15" s="133"/>
      <c r="F15" s="133"/>
      <c r="G15" s="133"/>
      <c r="H15" s="133"/>
      <c r="I15" s="95">
        <v>11</v>
      </c>
      <c r="J15" s="98"/>
      <c r="K15" s="98"/>
    </row>
    <row r="16" spans="1:11" ht="12.75" customHeight="1">
      <c r="A16" s="133" t="s">
        <v>329</v>
      </c>
      <c r="B16" s="133"/>
      <c r="C16" s="133"/>
      <c r="D16" s="133"/>
      <c r="E16" s="133"/>
      <c r="F16" s="133"/>
      <c r="G16" s="133"/>
      <c r="H16" s="133"/>
      <c r="I16" s="95">
        <v>12</v>
      </c>
      <c r="J16" s="98"/>
      <c r="K16" s="98"/>
    </row>
    <row r="17" spans="1:11" ht="12.75" customHeight="1">
      <c r="A17" s="133" t="s">
        <v>330</v>
      </c>
      <c r="B17" s="133"/>
      <c r="C17" s="133"/>
      <c r="D17" s="133"/>
      <c r="E17" s="133"/>
      <c r="F17" s="133"/>
      <c r="G17" s="133"/>
      <c r="H17" s="133"/>
      <c r="I17" s="95">
        <v>13</v>
      </c>
      <c r="J17" s="98"/>
      <c r="K17" s="98"/>
    </row>
    <row r="18" spans="1:11" ht="12.75" customHeight="1">
      <c r="A18" s="133" t="s">
        <v>331</v>
      </c>
      <c r="B18" s="133"/>
      <c r="C18" s="133"/>
      <c r="D18" s="133"/>
      <c r="E18" s="133"/>
      <c r="F18" s="133"/>
      <c r="G18" s="133"/>
      <c r="H18" s="133"/>
      <c r="I18" s="95">
        <v>14</v>
      </c>
      <c r="J18" s="98"/>
      <c r="K18" s="98"/>
    </row>
    <row r="19" spans="1:11" ht="12.75" customHeight="1">
      <c r="A19" s="133" t="s">
        <v>332</v>
      </c>
      <c r="B19" s="133"/>
      <c r="C19" s="133"/>
      <c r="D19" s="133"/>
      <c r="E19" s="133"/>
      <c r="F19" s="133"/>
      <c r="G19" s="133"/>
      <c r="H19" s="133"/>
      <c r="I19" s="95">
        <v>15</v>
      </c>
      <c r="J19" s="98"/>
      <c r="K19" s="98"/>
    </row>
    <row r="20" spans="1:11" ht="12.75" customHeight="1">
      <c r="A20" s="133" t="s">
        <v>333</v>
      </c>
      <c r="B20" s="133"/>
      <c r="C20" s="133"/>
      <c r="D20" s="133"/>
      <c r="E20" s="133"/>
      <c r="F20" s="133"/>
      <c r="G20" s="133"/>
      <c r="H20" s="133"/>
      <c r="I20" s="95">
        <v>16</v>
      </c>
      <c r="J20" s="98"/>
      <c r="K20" s="98"/>
    </row>
    <row r="21" spans="1:11" ht="12.75" customHeight="1">
      <c r="A21" s="135" t="s">
        <v>334</v>
      </c>
      <c r="B21" s="135"/>
      <c r="C21" s="135"/>
      <c r="D21" s="135"/>
      <c r="E21" s="135"/>
      <c r="F21" s="135"/>
      <c r="G21" s="135"/>
      <c r="H21" s="135"/>
      <c r="I21" s="95">
        <v>17</v>
      </c>
      <c r="J21" s="118">
        <f>SUM(J15:J20)</f>
        <v>0</v>
      </c>
      <c r="K21" s="118">
        <f>SUM(K15:K20)</f>
        <v>0</v>
      </c>
    </row>
    <row r="22" spans="1:11" ht="12.7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</row>
    <row r="23" spans="1:11" ht="12.75" customHeight="1">
      <c r="A23" s="156" t="s">
        <v>335</v>
      </c>
      <c r="B23" s="156"/>
      <c r="C23" s="156"/>
      <c r="D23" s="156"/>
      <c r="E23" s="156"/>
      <c r="F23" s="156"/>
      <c r="G23" s="156"/>
      <c r="H23" s="156"/>
      <c r="I23" s="120">
        <v>18</v>
      </c>
      <c r="J23" s="93"/>
      <c r="K23" s="93"/>
    </row>
    <row r="24" spans="1:11" ht="23.25" customHeight="1">
      <c r="A24" s="137" t="s">
        <v>336</v>
      </c>
      <c r="B24" s="137"/>
      <c r="C24" s="137"/>
      <c r="D24" s="137"/>
      <c r="E24" s="137"/>
      <c r="F24" s="137"/>
      <c r="G24" s="137"/>
      <c r="H24" s="137"/>
      <c r="I24" s="109">
        <v>19</v>
      </c>
      <c r="J24" s="118"/>
      <c r="K24" s="118"/>
    </row>
    <row r="25" spans="1:11" ht="30" customHeight="1">
      <c r="A25" s="157" t="s">
        <v>337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58"/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.75" customHeight="1">
      <c r="A2" s="159" t="s">
        <v>338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2.75" customHeight="1">
      <c r="A4" s="160" t="s">
        <v>339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2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2.7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</row>
    <row r="9" spans="1:10" ht="12.7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2.7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2.7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</row>
    <row r="13" spans="1:10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2.75">
      <c r="A14" s="162"/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0" ht="12.75">
      <c r="A15" s="162"/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0" ht="12.75">
      <c r="A16" s="162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0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12.75">
      <c r="A22" s="162"/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10" ht="12.75">
      <c r="A23" s="162"/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10" ht="12.75">
      <c r="A24" s="162"/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0" ht="12.75">
      <c r="A25" s="162"/>
      <c r="B25" s="162"/>
      <c r="C25" s="162"/>
      <c r="D25" s="162"/>
      <c r="E25" s="162"/>
      <c r="F25" s="162"/>
      <c r="G25" s="162"/>
      <c r="H25" s="162"/>
      <c r="I25" s="162"/>
      <c r="J25" s="162"/>
    </row>
    <row r="26" spans="1:10" ht="15">
      <c r="A26" s="162"/>
      <c r="B26" s="162"/>
      <c r="C26" s="162"/>
      <c r="D26" s="162"/>
      <c r="E26" s="162"/>
      <c r="F26" s="162"/>
      <c r="G26" s="162"/>
      <c r="H26" s="162"/>
      <c r="I26" s="163"/>
      <c r="J26" s="162"/>
    </row>
    <row r="27" spans="1:10" ht="12.75">
      <c r="A27" s="162"/>
      <c r="B27" s="162"/>
      <c r="C27" s="162"/>
      <c r="D27" s="162"/>
      <c r="E27" s="162"/>
      <c r="F27" s="162"/>
      <c r="G27" s="162"/>
      <c r="H27" s="162"/>
      <c r="I27" s="162"/>
      <c r="J27" s="162"/>
    </row>
    <row r="28" spans="1:10" ht="12.75">
      <c r="A28" s="162"/>
      <c r="B28" s="162"/>
      <c r="C28" s="162"/>
      <c r="D28" s="162"/>
      <c r="E28" s="162"/>
      <c r="F28" s="162"/>
      <c r="G28" s="162"/>
      <c r="H28" s="162"/>
      <c r="I28" s="162"/>
      <c r="J28" s="162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Mirko Maras</cp:lastModifiedBy>
  <cp:lastPrinted>2013-01-30T07:46:38Z</cp:lastPrinted>
  <dcterms:created xsi:type="dcterms:W3CDTF">2008-10-17T11:51:54Z</dcterms:created>
  <dcterms:modified xsi:type="dcterms:W3CDTF">2013-01-30T10:36:16Z</dcterms:modified>
  <cp:category/>
  <cp:version/>
  <cp:contentType/>
  <cp:contentStatus/>
  <cp:revision>1</cp:revision>
</cp:coreProperties>
</file>