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workbookProtection workbookPassword="CA29" lockStructure="1"/>
  <bookViews>
    <workbookView xWindow="0" yWindow="240" windowWidth="21840" windowHeight="11745" activeTab="1"/>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45621"/>
</workbook>
</file>

<file path=xl/calcChain.xml><?xml version="1.0" encoding="utf-8"?>
<calcChain xmlns="http://schemas.openxmlformats.org/spreadsheetml/2006/main">
  <c r="H58" i="21" l="1"/>
  <c r="H20" i="21"/>
  <c r="H19" i="21"/>
  <c r="H17" i="21"/>
  <c r="I58" i="21" l="1"/>
  <c r="I20" i="21" l="1"/>
  <c r="I19" i="21"/>
  <c r="I51" i="21" l="1"/>
  <c r="I37" i="19" l="1"/>
  <c r="J37" i="19"/>
  <c r="K37" i="19"/>
  <c r="H37" i="19"/>
  <c r="I23" i="19"/>
  <c r="I34" i="19" s="1"/>
  <c r="I36" i="19" s="1"/>
  <c r="J23" i="19"/>
  <c r="J34" i="19" s="1"/>
  <c r="K23" i="19"/>
  <c r="K34" i="19" s="1"/>
  <c r="K36" i="19" s="1"/>
  <c r="H23" i="19"/>
  <c r="H34" i="19" s="1"/>
  <c r="H36" i="19" s="1"/>
  <c r="J36" i="19" l="1"/>
  <c r="I17" i="21"/>
  <c r="I59" i="21" s="1"/>
  <c r="R8" i="22"/>
  <c r="E9" i="22"/>
  <c r="E26" i="22" s="1"/>
  <c r="H51" i="21"/>
  <c r="H44" i="21"/>
  <c r="I58" i="19"/>
  <c r="I46" i="19"/>
  <c r="I40" i="19"/>
  <c r="H77" i="18"/>
  <c r="H52" i="18"/>
  <c r="H48" i="18"/>
  <c r="H42" i="18"/>
  <c r="H29" i="18"/>
  <c r="H25" i="18"/>
  <c r="H22" i="18"/>
  <c r="H13" i="18"/>
  <c r="H18" i="18"/>
  <c r="H9" i="18"/>
  <c r="I25" i="18"/>
  <c r="I22" i="18"/>
  <c r="I18" i="18"/>
  <c r="I13" i="18"/>
  <c r="I44" i="19" l="1"/>
  <c r="I42" i="19"/>
  <c r="H63" i="18"/>
  <c r="H78" i="18" s="1"/>
  <c r="H40" i="18"/>
  <c r="I45" i="19"/>
  <c r="I67" i="19" s="1"/>
  <c r="I69" i="19" s="1"/>
  <c r="K26" i="22"/>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J9" i="22"/>
  <c r="J26" i="22" s="1"/>
  <c r="I9" i="22"/>
  <c r="I26" i="22" s="1"/>
  <c r="H9" i="22"/>
  <c r="H26" i="22" s="1"/>
  <c r="G9" i="22"/>
  <c r="G26" i="22" s="1"/>
  <c r="F9" i="22"/>
  <c r="F26" i="22" s="1"/>
  <c r="R7" i="22"/>
  <c r="R6" i="22"/>
  <c r="H59" i="21"/>
  <c r="H60" i="21" s="1"/>
  <c r="H63" i="21" s="1"/>
  <c r="I44" i="21"/>
  <c r="I60" i="21" s="1"/>
  <c r="I63" i="21" s="1"/>
  <c r="K58" i="19"/>
  <c r="J58" i="19"/>
  <c r="H58" i="19"/>
  <c r="K46" i="19"/>
  <c r="J46" i="19"/>
  <c r="H46" i="19"/>
  <c r="K40" i="19"/>
  <c r="J40" i="19"/>
  <c r="H40" i="19"/>
  <c r="I77" i="18"/>
  <c r="I42" i="18"/>
  <c r="I48" i="18"/>
  <c r="I52" i="18"/>
  <c r="I9" i="18"/>
  <c r="I29" i="18"/>
  <c r="H44" i="19" l="1"/>
  <c r="H42" i="19"/>
  <c r="K44" i="19"/>
  <c r="K42" i="19"/>
  <c r="J44" i="19"/>
  <c r="J42" i="19"/>
  <c r="K45" i="19"/>
  <c r="K67" i="19" s="1"/>
  <c r="K69" i="19" s="1"/>
  <c r="J45" i="19"/>
  <c r="I63" i="18"/>
  <c r="I78" i="18" s="1"/>
  <c r="I40" i="18"/>
  <c r="H45" i="19"/>
  <c r="R26" i="22"/>
  <c r="R9" i="22"/>
  <c r="H67" i="19" l="1"/>
  <c r="H69" i="19" s="1"/>
  <c r="J67" i="19"/>
  <c r="J69" i="19" s="1"/>
</calcChain>
</file>

<file path=xl/sharedStrings.xml><?xml version="1.0" encoding="utf-8"?>
<sst xmlns="http://schemas.openxmlformats.org/spreadsheetml/2006/main" count="335" uniqueCount="297">
  <si>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</si>
  <si>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</si>
  <si>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</si>
  <si>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</si>
  <si>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</si>
  <si>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</si>
  <si>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</si>
  <si>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</si>
  <si>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</si>
  <si>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</si>
  <si>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</si>
  <si>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</si>
  <si>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</si>
  <si>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</si>
  <si>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</si>
  <si>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</si>
  <si>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</si>
  <si>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</si>
  <si>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</si>
  <si>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</si>
  <si>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</si>
  <si>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</si>
  <si>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</si>
  <si>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</si>
  <si>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</si>
  <si>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</si>
  <si>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</si>
  <si>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</si>
  <si>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</si>
  <si>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</si>
  <si>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</si>
  <si>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</si>
  <si>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</si>
  <si>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</si>
  <si>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</si>
  <si>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</si>
  <si>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</si>
  <si>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</si>
  <si>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</si>
  <si>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</si>
  <si>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</si>
  <si>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</si>
  <si>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</si>
  <si>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</si>
  <si>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</si>
  <si>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</si>
  <si>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</si>
  <si>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</si>
  <si>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</si>
  <si>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</si>
  <si>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</si>
  <si>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</si>
  <si>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</si>
  <si>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</si>
  <si>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</si>
  <si>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</si>
  <si>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</si>
  <si>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</si>
  <si>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</si>
  <si>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</si>
  <si>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</si>
  <si>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</si>
  <si>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</si>
  <si>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</si>
  <si>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</si>
  <si>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</si>
  <si>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</si>
  <si>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</si>
  <si>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</si>
  <si>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</si>
  <si>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</si>
  <si>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</si>
  <si>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</si>
  <si>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</si>
  <si>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</si>
  <si>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</si>
  <si>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</si>
  <si>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</si>
  <si>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</si>
  <si>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</si>
  <si>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</si>
  <si>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</si>
  <si>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</si>
  <si>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</si>
  <si>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</si>
  <si>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</si>
  <si>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</si>
  <si>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</si>
  <si>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</si>
  <si>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</si>
  <si>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</si>
  <si>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</si>
  <si>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</si>
  <si>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</si>
  <si>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</si>
  <si>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</si>
  <si>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</si>
  <si>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</si>
  <si>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</si>
  <si>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</si>
  <si>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</si>
  <si>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</si>
  <si>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</si>
  <si>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</si>
  <si>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</si>
  <si>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</si>
  <si>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</si>
  <si>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</si>
  <si>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</si>
  <si>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</si>
  <si>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</si>
  <si>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</si>
  <si>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</si>
  <si>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</si>
  <si>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</si>
  <si>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</si>
  <si>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</si>
  <si>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</si>
  <si>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</si>
  <si>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</si>
  <si>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</si>
  <si>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</si>
  <si>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</si>
  <si>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</si>
  <si>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</si>
  <si>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</si>
  <si>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</si>
  <si>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</si>
  <si>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</si>
  <si>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</si>
  <si>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</si>
  <si>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</si>
  <si>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</si>
  <si>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</si>
  <si>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</si>
  <si>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</si>
  <si>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</si>
  <si>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</si>
  <si>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</si>
  <si>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</si>
  <si>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</si>
  <si>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</si>
  <si>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</si>
  <si>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</si>
  <si>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</si>
  <si>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</si>
  <si>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</si>
  <si>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</si>
  <si>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</si>
  <si>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</si>
  <si>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</si>
  <si>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</si>
  <si>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</si>
  <si>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</si>
  <si>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</si>
  <si>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</si>
  <si>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</si>
  <si>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</si>
  <si>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</si>
  <si>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</si>
  <si>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</si>
  <si>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</si>
  <si>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</si>
  <si>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</si>
  <si>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</si>
  <si>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</si>
  <si>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</si>
  <si>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</si>
  <si>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</si>
  <si>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</si>
  <si>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</si>
  <si>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</si>
  <si>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</si>
  <si>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</si>
  <si>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</si>
  <si>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</si>
  <si>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</si>
  <si>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</si>
  <si>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</si>
  <si>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</si>
  <si>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</si>
  <si>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</si>
  <si>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</si>
  <si>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</si>
  <si>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</si>
  <si>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</si>
  <si>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</si>
  <si>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</si>
  <si>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</si>
  <si>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</si>
  <si>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</si>
  <si>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</si>
  <si>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</si>
  <si>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</si>
  <si>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</si>
  <si>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</si>
  <si>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</si>
  <si>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</si>
  <si>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</si>
  <si>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</si>
  <si>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</si>
  <si>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</si>
  <si>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</si>
  <si>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</si>
  <si>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</si>
  <si>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</si>
  <si>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</si>
  <si>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</si>
  <si>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</si>
  <si>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</si>
  <si>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</si>
  <si>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</si>
  <si>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</si>
  <si>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</si>
  <si>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</si>
  <si>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</si>
  <si>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</si>
  <si>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</si>
  <si>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</si>
  <si>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</si>
  <si>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</si>
  <si>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</si>
  <si>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</si>
  <si>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</si>
  <si>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</si>
  <si>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</si>
  <si>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</si>
  <si>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</si>
  <si>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</si>
  <si>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</si>
  <si>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</si>
  <si>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</si>
  <si>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</si>
  <si>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</si>
  <si>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</si>
  <si>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</si>
  <si>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</si>
  <si>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</si>
  <si>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</si>
  <si>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</si>
  <si>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</si>
  <si>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</si>
  <si>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</si>
  <si>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</si>
  <si>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</si>
  <si>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</si>
  <si>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</si>
  <si>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</si>
  <si>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</si>
  <si>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</si>
  <si>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</si>
  <si>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</si>
  <si>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</si>
  <si>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</si>
  <si>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</si>
  <si>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</si>
  <si>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</si>
  <si>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</si>
  <si>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</si>
  <si>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</si>
  <si>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</si>
  <si>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</si>
  <si>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</si>
  <si>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</si>
  <si>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</si>
  <si>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</si>
  <si>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</si>
  <si>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</si>
  <si>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</si>
  <si>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</si>
  <si>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</si>
  <si>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</si>
  <si>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</si>
  <si>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</si>
  <si>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</si>
  <si>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</si>
  <si>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</si>
  <si>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</si>
  <si>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</si>
  <si>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</si>
  <si>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54930031QFC4ME17BK12</t>
  </si>
  <si>
    <t>HR</t>
  </si>
  <si>
    <t>1057</t>
  </si>
  <si>
    <t>SLATINSKA BANKA d.d. SLATINA</t>
  </si>
  <si>
    <t>SLATINA</t>
  </si>
  <si>
    <t>VLADIMIRA NAZORA 2</t>
  </si>
  <si>
    <t>slatinska-banka@slatinska-banka.hr</t>
  </si>
  <si>
    <t>www.slatinska-banka.hr</t>
  </si>
  <si>
    <t>NE</t>
  </si>
  <si>
    <t>MEDVED DANIJELA</t>
  </si>
  <si>
    <t>033/637-050</t>
  </si>
  <si>
    <t>Obveznik:SLATINSKA BANKA D.D. SLATINA</t>
  </si>
  <si>
    <t>Obveznik: SLATINSKA BANKA D.D. SLATINA</t>
  </si>
  <si>
    <t>za razdoblje od 01.01.2019</t>
  </si>
  <si>
    <t>stanje na dan 30.06.2019</t>
  </si>
  <si>
    <t>u razdoblju 01.01.2019 do 30.06.2019</t>
  </si>
  <si>
    <t xml:space="preserve">BILJEŠKE UZ FINANCIJSKE IZVJEŠTAJE - TFI
(sastavljaju se za tromjesečna izvještajna razdoblja)
Naziv izdavatelja:   SLATINSKA BANKA d.d. 
OIB:   42252496579
Izvještajno razdoblje: 01.01.2019-30.06.2019
Bilješke uz financijske izvještaje za tromjesečna izvještajna razdoblja:
Posljednji godišnji financijski izvještaji, revidirani nekonsolidirani i konsolidirani izvještaji Slatinske banke d.d. za 2018. godinu objavljeni su na internetskim stranicama Društva www.slatinska-banka.hr  na stranici "Informacije investitorima", na internetskim stranicama Zagrebačke burze d.d. (www.zse.hr)  i dostavljena su Službenom registru propisanih informacija pri Hrvatskoj agenciji za nadzor financijskih usluga (www.hanfa.hr).
Privremeni nerevidirani nekonsolidirani financijski izvještaji sastavljeni su skladno važećim propisima RH i Računovodstvenim politikama Banke koje se temelje na MSFI.                                                             
Bilješka 1: Promjene računovodstvenih politika i procjena
Učinak prve primjene MSFI16 – Najmovi
Najmoprimci u poslovnim  knjigama trebaju priznati imovinu s pravom uporabe  i obveze za najam prema sadašnjoj vrijednosti budućih plaćanja najma. Imovina se naknadno mjeri primjenom modela troška, odnosno predmetna imovina se amortizira do kraja njenog korisnog vijeka upotrebe ili do isteka razdoblja najma. Obveze se povećavaju za iznos kamate na obvezu po osnovu najma i umanjuju za izvršena plaćanja s osnove najma, te usklađenja vrijednosti zbog revidiranja fiksnih plaćanja.
Učinak prve primjene MSFI 16 Najmovi: evidentirane su obveze po osnovi najma utvrđene po sadašnjoj vrijednosti preostalih plaćanja za najam u iznosu od 3,9 mil.kuna, uz  priznavanje imovine u jednakom iznosu obvezi po osnovu najma (ostale financijske obveze).
Bilješka 2: Podaci o dionici
Banka u 2019. godini nije vršila otkup vlastitih dionica.
+A1
Bilješka 3: Ulaganja u povezana društva
Banka je 100%-tni vlasnik društva Turbina d.o.o. Slatina (udjel sa 30.06.2019. god. iznosi 5.652 tis. kuna). 
Bilješka 4: Rezerviranja za sudske sporove
Banka je 31.03.2008. god. zaprimila tužbu od Jugobanke a.d. u stečaju Beograd kojom se od Banke potražuje 17 mil. EUR-a. Dana 15.04.2008. Banka je zaprimila Rj. TS Bjelovar kojom se odbija Tužitelj sa prijedlogom za izdavanje privremene mjere. 
Rj. VT-suda Zagreb od 11.07.2008. odbijen je prijedlog tužitelja za izdavanje privremene mjere na nekretninama Banke.  Presudom zaprimljenom 29.07.2008. od TS Bjelovar odbija se tužba i tužbeni zahtjev tužitelja, na koju je tužitelj uložio žalbu VT –Sudu Zagreb. 
Dana 21.01.2013.  zaprimljena je presuda VT suda kojim je Ugovor o preuzimanju prava i obveza ništav u potpunosti. U odnosu na tužbeni zahtjev za naknadu štete ukinuta je presuda TS Bjelovar  i predmet se vraća prvostupanjskom sudu  na ponovno suđenje.
Dana 01.08.2013. godine zaprimljena je prvostupanjska presuda Trgovačkog suda u Bjelovaru kojom je odbijen tužbeni zahtjev u cijelosti. Na navedeno, od strane tužitelja,  uložena je žalba na VT sudu.
Banka je dana 13. veljače 2015. godine zaprimila presudu Vrhovnog suda Republike Hrvatske u predmetu tužitelja Jugobanka a.d. u stečaju Beograd kojom je prihvaćena revizija Banke protiv presude Visokog trgovačkog suda Republike Hrvatske od 30. listopada 2012. godine.
Banka je dana 12.10.2016. zaprimila presudu Visokog trgovačkog suda Republike Hrvatske kojom je odbijena žalba tužitelja Jugobanke a.d.  u stečaju i potvrđena presuda Trgovačkog suda u Bjelovaru poslovni broj P-9/13-33 od 01. kolovoza 2013. u dijelu kojim su odbijeni svi tužbeni zahtjevi tužitelja za naknadu štete, te je preinačena presuda Trgovačkog suda u Bjelovaru poslovni broj P-9/13-33 od 01. kolovoza 2013. u dijelu koji se odnosi na parnične troškove na način da je naloženo Jugobanci a.d. Beograd u stečaju da Slatinskoj banci d.d. Slatina naknadi dosuđene parnične troškove.
Dana 17.11.2016. zaprimljena je Revizija punomoćnika tužitelja Jugobanke a.d. u stečaju, Beograd, Republika Srbija protiv presude Visokog trgovačkog suda Republike Hrvatske, posl.br. Pž-8979/2013-2 od 15. rujna 2016. godine. O uloženoj Reviziji odlučuje Vrhovni sud Republike Hrvatske, a Slatinska banka d.d. je 30.11.2016. godine, Sudu izjavila odgovor na tužiteljevu Reviziju.
Sukladno zakonskim propisima, Banka je provela rezerviranje za navedeni sudski spor u visini od 1% iznosa sudskog spora, uključujući zateznu kamatu, u ukupnom iznosu od 3.197 tisuća kuna.
U drugom kvartalu 2019. godine provedena su  rezerviranja za ostale sudske sporove u kojima je Banka tužena u iznosu od 817 tisuća kuna.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</si>
</sst>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0">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6">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9"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9"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9"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9" borderId="1" xfId="0" applyNumberFormat="1" applyFont="1" applyFill="1" applyBorder="1" applyAlignment="1" applyProtection="1">
      <alignment horizontal="right" vertical="center" shrinkToFit="1"/>
    </xf>
    <xf numFmtId="3" fontId="18" fillId="0" borderId="1"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8" fillId="0" borderId="1" xfId="0" applyNumberFormat="1" applyFont="1" applyFill="1" applyBorder="1" applyAlignment="1" applyProtection="1">
      <alignment vertical="center" shrinkToFit="1"/>
      <protection locked="0"/>
    </xf>
    <xf numFmtId="3" fontId="21" fillId="9" borderId="1" xfId="0" applyNumberFormat="1" applyFont="1" applyFill="1" applyBorder="1" applyAlignment="1" applyProtection="1">
      <alignment vertical="center" shrinkToFit="1"/>
    </xf>
    <xf numFmtId="3" fontId="19" fillId="9" borderId="1" xfId="0" applyNumberFormat="1" applyFont="1" applyFill="1" applyBorder="1" applyAlignment="1" applyProtection="1">
      <alignment vertical="center" shrinkToFit="1"/>
    </xf>
    <xf numFmtId="3" fontId="18" fillId="6" borderId="1" xfId="0" applyNumberFormat="1" applyFont="1" applyFill="1" applyBorder="1" applyAlignment="1" applyProtection="1">
      <alignment horizontal="right" vertical="center" shrinkToFit="1"/>
      <protection locked="0"/>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10" borderId="7" xfId="0" applyNumberFormat="1" applyFont="1" applyFill="1" applyBorder="1" applyAlignment="1" applyProtection="1">
      <alignment horizontal="right" vertical="center" shrinkToFit="1"/>
    </xf>
    <xf numFmtId="3" fontId="17" fillId="10" borderId="6" xfId="0" applyNumberFormat="1" applyFont="1" applyFill="1" applyBorder="1" applyAlignment="1" applyProtection="1">
      <alignment horizontal="right" vertical="center" shrinkToFit="1"/>
    </xf>
    <xf numFmtId="3" fontId="17" fillId="7"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1" borderId="20" xfId="4" applyFont="1" applyFill="1" applyBorder="1"/>
    <xf numFmtId="0" fontId="1" fillId="11" borderId="21" xfId="4" applyFill="1" applyBorder="1"/>
    <xf numFmtId="0" fontId="1" fillId="0" borderId="0" xfId="4"/>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25" xfId="4" applyFont="1" applyFill="1" applyBorder="1" applyAlignment="1">
      <alignment vertical="center"/>
    </xf>
    <xf numFmtId="0" fontId="28" fillId="0" borderId="0" xfId="4" applyFont="1" applyFill="1"/>
    <xf numFmtId="0" fontId="4" fillId="11" borderId="2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2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24"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23" xfId="4" applyFill="1" applyBorder="1"/>
    <xf numFmtId="0" fontId="26" fillId="11" borderId="22" xfId="4" applyFont="1" applyFill="1" applyBorder="1" applyAlignment="1">
      <alignment wrapText="1"/>
    </xf>
    <xf numFmtId="0" fontId="26" fillId="11" borderId="23" xfId="4" applyFont="1" applyFill="1" applyBorder="1" applyAlignment="1">
      <alignment wrapText="1"/>
    </xf>
    <xf numFmtId="0" fontId="26" fillId="11" borderId="2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23" xfId="4" applyFont="1" applyFill="1" applyBorder="1"/>
    <xf numFmtId="0" fontId="5" fillId="11" borderId="0" xfId="4" applyFont="1" applyFill="1" applyBorder="1" applyAlignment="1">
      <alignment horizontal="right" vertical="center" wrapText="1"/>
    </xf>
    <xf numFmtId="0" fontId="27" fillId="11" borderId="23" xfId="4" applyFont="1" applyFill="1" applyBorder="1" applyAlignment="1">
      <alignment vertical="center"/>
    </xf>
    <xf numFmtId="0" fontId="5" fillId="11" borderId="2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24"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2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23" xfId="4" applyFont="1" applyFill="1" applyBorder="1" applyAlignment="1">
      <alignment vertical="center"/>
    </xf>
    <xf numFmtId="0" fontId="4"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26"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22" xfId="4" applyFont="1" applyFill="1" applyBorder="1" applyAlignment="1">
      <alignment vertical="top"/>
    </xf>
    <xf numFmtId="0" fontId="29" fillId="11" borderId="23" xfId="4" applyFont="1" applyFill="1" applyBorder="1"/>
    <xf numFmtId="0" fontId="1" fillId="11" borderId="27" xfId="4" applyFill="1" applyBorder="1"/>
    <xf numFmtId="0" fontId="1" fillId="11" borderId="28" xfId="4" applyFill="1" applyBorder="1"/>
    <xf numFmtId="0" fontId="1" fillId="11" borderId="26" xfId="4" applyFill="1" applyBorder="1"/>
    <xf numFmtId="49" fontId="4" fillId="12" borderId="24" xfId="4" applyNumberFormat="1" applyFont="1" applyFill="1" applyBorder="1" applyAlignment="1" applyProtection="1">
      <alignment horizontal="center" vertical="center"/>
      <protection locked="0"/>
    </xf>
    <xf numFmtId="0" fontId="22" fillId="11" borderId="19" xfId="4" applyFont="1" applyFill="1" applyBorder="1" applyAlignment="1">
      <alignment vertical="center"/>
    </xf>
    <xf numFmtId="0" fontId="22" fillId="11" borderId="20" xfId="4" applyFont="1" applyFill="1" applyBorder="1" applyAlignment="1">
      <alignment vertical="center"/>
    </xf>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4" fillId="11" borderId="2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26" xfId="4" applyNumberFormat="1" applyFont="1" applyFill="1" applyBorder="1" applyAlignment="1" applyProtection="1">
      <alignment horizontal="center" vertical="center"/>
      <protection locked="0"/>
    </xf>
    <xf numFmtId="14" fontId="4" fillId="12"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5" fillId="11" borderId="22" xfId="4" applyFont="1" applyFill="1" applyBorder="1" applyAlignment="1">
      <alignment horizontal="right" vertical="center" wrapText="1"/>
    </xf>
    <xf numFmtId="0" fontId="5" fillId="11" borderId="23" xfId="4" applyFont="1" applyFill="1" applyBorder="1" applyAlignment="1">
      <alignment horizontal="right" vertical="center" wrapText="1"/>
    </xf>
    <xf numFmtId="0" fontId="4" fillId="12" borderId="27" xfId="4" applyFont="1" applyFill="1" applyBorder="1" applyAlignment="1" applyProtection="1">
      <alignment horizontal="center" vertical="center"/>
      <protection locked="0"/>
    </xf>
    <xf numFmtId="0" fontId="4" fillId="12" borderId="26" xfId="4" applyFont="1" applyFill="1" applyBorder="1" applyAlignment="1" applyProtection="1">
      <alignment horizontal="center" vertical="center"/>
      <protection locked="0"/>
    </xf>
    <xf numFmtId="0" fontId="26" fillId="11" borderId="2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2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22" xfId="4" applyFont="1" applyFill="1" applyBorder="1" applyAlignment="1">
      <alignment horizontal="right" vertical="center"/>
    </xf>
    <xf numFmtId="0" fontId="5" fillId="11" borderId="23" xfId="4" applyFont="1" applyFill="1" applyBorder="1" applyAlignment="1">
      <alignment horizontal="right" vertical="center"/>
    </xf>
    <xf numFmtId="0" fontId="5" fillId="11" borderId="0" xfId="4" applyFont="1" applyFill="1" applyBorder="1" applyAlignment="1">
      <alignment horizontal="right" vertical="center" wrapText="1"/>
    </xf>
    <xf numFmtId="49" fontId="4" fillId="12" borderId="27" xfId="4" applyNumberFormat="1" applyFont="1" applyFill="1" applyBorder="1" applyAlignment="1" applyProtection="1">
      <alignment horizontal="center" vertical="center"/>
      <protection locked="0"/>
    </xf>
    <xf numFmtId="49" fontId="4" fillId="12" borderId="26" xfId="4" applyNumberFormat="1" applyFont="1" applyFill="1" applyBorder="1" applyAlignment="1" applyProtection="1">
      <alignment horizontal="center" vertical="center"/>
      <protection locked="0"/>
    </xf>
    <xf numFmtId="0" fontId="26" fillId="11" borderId="2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27" xfId="4" applyFont="1" applyFill="1" applyBorder="1" applyAlignment="1" applyProtection="1">
      <alignment vertical="center"/>
      <protection locked="0"/>
    </xf>
    <xf numFmtId="0" fontId="4" fillId="12" borderId="28" xfId="4" applyFont="1" applyFill="1" applyBorder="1" applyAlignment="1" applyProtection="1">
      <alignment vertical="center"/>
      <protection locked="0"/>
    </xf>
    <xf numFmtId="0" fontId="4" fillId="12" borderId="26" xfId="4" applyFont="1" applyFill="1" applyBorder="1" applyAlignment="1" applyProtection="1">
      <alignment vertical="center"/>
      <protection locked="0"/>
    </xf>
    <xf numFmtId="0" fontId="27" fillId="11" borderId="22" xfId="4" applyFont="1" applyFill="1" applyBorder="1" applyAlignment="1">
      <alignment vertical="center"/>
    </xf>
    <xf numFmtId="0" fontId="27" fillId="11" borderId="0" xfId="4" applyFont="1" applyFill="1" applyBorder="1" applyAlignment="1">
      <alignment vertical="center"/>
    </xf>
    <xf numFmtId="0" fontId="5" fillId="11" borderId="22" xfId="4" applyFont="1" applyFill="1" applyBorder="1" applyAlignment="1">
      <alignment horizontal="left" vertical="center" wrapText="1"/>
    </xf>
    <xf numFmtId="0" fontId="5" fillId="11" borderId="0" xfId="4" applyFont="1" applyFill="1" applyBorder="1" applyAlignment="1">
      <alignment horizontal="left" vertical="center"/>
    </xf>
    <xf numFmtId="0" fontId="5" fillId="11" borderId="0" xfId="4" applyFont="1" applyFill="1" applyBorder="1" applyAlignment="1">
      <alignment vertical="center"/>
    </xf>
    <xf numFmtId="0" fontId="26" fillId="12" borderId="27" xfId="4" applyFont="1" applyFill="1" applyBorder="1" applyProtection="1">
      <protection locked="0"/>
    </xf>
    <xf numFmtId="0" fontId="26" fillId="12" borderId="28" xfId="4" applyFont="1" applyFill="1" applyBorder="1" applyProtection="1">
      <protection locked="0"/>
    </xf>
    <xf numFmtId="0" fontId="26" fillId="12" borderId="26" xfId="4" applyFont="1" applyFill="1" applyBorder="1" applyProtection="1">
      <protection locked="0"/>
    </xf>
    <xf numFmtId="0" fontId="5" fillId="11" borderId="2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27" xfId="4" applyFont="1" applyFill="1" applyBorder="1" applyAlignment="1" applyProtection="1">
      <alignment horizontal="right" vertical="center"/>
      <protection locked="0"/>
    </xf>
    <xf numFmtId="0" fontId="4" fillId="12" borderId="28" xfId="4" applyFont="1" applyFill="1" applyBorder="1" applyAlignment="1" applyProtection="1">
      <alignment horizontal="right" vertical="center"/>
      <protection locked="0"/>
    </xf>
    <xf numFmtId="0" fontId="4" fillId="12" borderId="26"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5" fillId="11" borderId="23" xfId="4" applyFont="1" applyFill="1" applyBorder="1" applyAlignment="1">
      <alignment horizontal="center" vertical="center"/>
    </xf>
    <xf numFmtId="0" fontId="5" fillId="11" borderId="22" xfId="4" applyFont="1" applyFill="1" applyBorder="1" applyAlignment="1">
      <alignment horizontal="left" vertical="center"/>
    </xf>
    <xf numFmtId="0" fontId="5" fillId="11" borderId="0" xfId="4" applyFont="1" applyFill="1" applyBorder="1" applyAlignment="1">
      <alignment vertical="top"/>
    </xf>
    <xf numFmtId="0" fontId="26" fillId="12" borderId="27" xfId="4" applyFont="1" applyFill="1" applyBorder="1" applyAlignment="1" applyProtection="1">
      <alignment vertical="center"/>
      <protection locked="0"/>
    </xf>
    <xf numFmtId="0" fontId="26" fillId="12" borderId="28" xfId="4" applyFont="1" applyFill="1" applyBorder="1" applyAlignment="1" applyProtection="1">
      <alignment vertical="center"/>
      <protection locked="0"/>
    </xf>
    <xf numFmtId="0" fontId="26" fillId="12" borderId="26" xfId="4" applyFont="1" applyFill="1" applyBorder="1" applyAlignment="1" applyProtection="1">
      <alignment vertical="center"/>
      <protection locked="0"/>
    </xf>
    <xf numFmtId="0" fontId="5" fillId="11" borderId="20" xfId="4" applyFont="1" applyFill="1" applyBorder="1" applyAlignment="1">
      <alignment horizontal="left" vertical="center" wrapText="1"/>
    </xf>
    <xf numFmtId="0" fontId="5" fillId="11" borderId="29" xfId="4" applyFont="1" applyFill="1" applyBorder="1" applyAlignment="1">
      <alignment horizontal="left" vertical="center" wrapText="1"/>
    </xf>
    <xf numFmtId="49" fontId="4" fillId="9" borderId="1" xfId="0" applyNumberFormat="1"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49" fontId="4" fillId="9" borderId="1" xfId="0" applyNumberFormat="1" applyFont="1" applyFill="1" applyBorder="1" applyAlignment="1" applyProtection="1">
      <alignment horizontal="left" vertical="center" wrapText="1" indent="1"/>
    </xf>
    <xf numFmtId="49" fontId="5" fillId="9"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5" fillId="0" borderId="1" xfId="0" applyNumberFormat="1" applyFont="1" applyFill="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5"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12" fillId="8" borderId="18" xfId="0" applyFont="1" applyFill="1" applyBorder="1" applyAlignment="1" applyProtection="1">
      <alignment horizontal="left" vertical="center" shrinkToFit="1"/>
    </xf>
    <xf numFmtId="0" fontId="5" fillId="8" borderId="18"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4" fillId="9" borderId="7" xfId="0" applyFont="1" applyFill="1" applyBorder="1" applyAlignment="1" applyProtection="1">
      <alignment horizontal="left" vertical="center" wrapText="1"/>
    </xf>
    <xf numFmtId="0" fontId="5" fillId="9"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9" borderId="6" xfId="0" applyFont="1" applyFill="1" applyBorder="1" applyAlignment="1" applyProtection="1">
      <alignment horizontal="left" vertical="center" wrapText="1"/>
    </xf>
    <xf numFmtId="0" fontId="5" fillId="9"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8" borderId="17" xfId="0" applyFont="1" applyFill="1" applyBorder="1" applyAlignment="1" applyProtection="1">
      <alignment horizontal="left" vertical="center" shrinkToFit="1"/>
    </xf>
    <xf numFmtId="0" fontId="5" fillId="8" borderId="17" xfId="0" applyFont="1" applyFill="1" applyBorder="1" applyAlignment="1" applyProtection="1">
      <alignment horizontal="left" vertical="center" shrinkToFit="1"/>
    </xf>
    <xf numFmtId="0" fontId="4" fillId="9" borderId="2" xfId="0" applyFont="1" applyFill="1" applyBorder="1" applyAlignment="1" applyProtection="1">
      <alignment horizontal="left" vertical="center" wrapText="1"/>
    </xf>
    <xf numFmtId="0" fontId="4" fillId="9" borderId="4"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xf>
    <xf numFmtId="0" fontId="3" fillId="0" borderId="1" xfId="0" applyFont="1" applyBorder="1" applyProtection="1"/>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TFI-IZD-KI/Izvjesce/Godina" xmlDataType="integer"/>
    </xmlCellPr>
  </singleXmlCell>
  <singleXmlCell id="2" r="E8" connectionId="0">
    <xmlCellPr id="1" uniqueName="Period">
      <xmlPr mapId="1" xpath="/TFI-IZD-KI/Izvjesce/Period" xmlDataType="short"/>
    </xmlCellPr>
  </singleXmlCell>
  <singleXmlCell id="3" r="C17" connectionId="0">
    <xmlCellPr id="1" uniqueName="sif_ust">
      <xmlPr mapId="1" xpath="/TFI-IZD-KI/Izvjesce/sif_ust" xmlDataType="string"/>
    </xmlCellPr>
  </singleXmlCell>
  <singleXmlCell id="4" r="C31" connectionId="0">
    <xmlCellPr id="1" uniqueName="AtribIzv">
      <xmlPr mapId="1" xpath="/TFI-IZD-KI/Izvjesce/AtribIzv" xmlDataType="string"/>
    </xmlCellPr>
  </singleXmlCell>
</singleXmlCells>
</file>

<file path=xl/tables/tableSingleCells2.xml><?xml version="1.0" encoding="utf-8"?>
<singleXmlCells xmlns="http://schemas.openxmlformats.org/spreadsheetml/2006/main">
  <singleXmlCell id="7" r="H9" connectionId="0">
    <xmlCellPr id="1" uniqueName="P1071439">
      <xmlPr mapId="1" xpath="/TFI-IZD-KI/IFP-KI_1000335/P1071439" xmlDataType="decimal"/>
    </xmlCellPr>
  </singleXmlCell>
  <singleXmlCell id="10" r="I9" connectionId="0">
    <xmlCellPr id="1" uniqueName="P1071440">
      <xmlPr mapId="1" xpath="/TFI-IZD-KI/IFP-KI_1000335/P1071440" xmlDataType="decimal"/>
    </xmlCellPr>
  </singleXmlCell>
  <singleXmlCell id="11" r="H10" connectionId="0">
    <xmlCellPr id="1" uniqueName="P1071441">
      <xmlPr mapId="1" xpath="/TFI-IZD-KI/IFP-KI_1000335/P1071441" xmlDataType="decimal"/>
    </xmlCellPr>
  </singleXmlCell>
  <singleXmlCell id="12" r="I10" connectionId="0">
    <xmlCellPr id="1" uniqueName="P1071442">
      <xmlPr mapId="1" xpath="/TFI-IZD-KI/IFP-KI_1000335/P1071442" xmlDataType="decimal"/>
    </xmlCellPr>
  </singleXmlCell>
  <singleXmlCell id="13" r="H11" connectionId="0">
    <xmlCellPr id="1" uniqueName="P1071443">
      <xmlPr mapId="1" xpath="/TFI-IZD-KI/IFP-KI_1000335/P1071443" xmlDataType="decimal"/>
    </xmlCellPr>
  </singleXmlCell>
  <singleXmlCell id="14" r="I11" connectionId="0">
    <xmlCellPr id="1" uniqueName="P1071444">
      <xmlPr mapId="1" xpath="/TFI-IZD-KI/IFP-KI_1000335/P1071444" xmlDataType="decimal"/>
    </xmlCellPr>
  </singleXmlCell>
  <singleXmlCell id="15" r="H12" connectionId="0">
    <xmlCellPr id="1" uniqueName="P1071445">
      <xmlPr mapId="1" xpath="/TFI-IZD-KI/IFP-KI_1000335/P1071445" xmlDataType="decimal"/>
    </xmlCellPr>
  </singleXmlCell>
  <singleXmlCell id="16" r="I12" connectionId="0">
    <xmlCellPr id="1" uniqueName="P1071446">
      <xmlPr mapId="1" xpath="/TFI-IZD-KI/IFP-KI_1000335/P1071446" xmlDataType="decimal"/>
    </xmlCellPr>
  </singleXmlCell>
  <singleXmlCell id="17" r="H13" connectionId="0">
    <xmlCellPr id="1" uniqueName="P1071447">
      <xmlPr mapId="1" xpath="/TFI-IZD-KI/IFP-KI_1000335/P1071447" xmlDataType="decimal"/>
    </xmlCellPr>
  </singleXmlCell>
  <singleXmlCell id="18" r="I13" connectionId="0">
    <xmlCellPr id="1" uniqueName="P1071448">
      <xmlPr mapId="1" xpath="/TFI-IZD-KI/IFP-KI_1000335/P1071448" xmlDataType="decimal"/>
    </xmlCellPr>
  </singleXmlCell>
  <singleXmlCell id="19" r="H14" connectionId="0">
    <xmlCellPr id="1" uniqueName="P1071449">
      <xmlPr mapId="1" xpath="/TFI-IZD-KI/IFP-KI_1000335/P1071449" xmlDataType="decimal"/>
    </xmlCellPr>
  </singleXmlCell>
  <singleXmlCell id="20" r="I14" connectionId="0">
    <xmlCellPr id="1" uniqueName="P1071450">
      <xmlPr mapId="1" xpath="/TFI-IZD-KI/IFP-KI_1000335/P1071450" xmlDataType="decimal"/>
    </xmlCellPr>
  </singleXmlCell>
  <singleXmlCell id="21" r="H15" connectionId="0">
    <xmlCellPr id="1" uniqueName="P1071451">
      <xmlPr mapId="1" xpath="/TFI-IZD-KI/IFP-KI_1000335/P1071451" xmlDataType="decimal"/>
    </xmlCellPr>
  </singleXmlCell>
  <singleXmlCell id="22" r="I15" connectionId="0">
    <xmlCellPr id="1" uniqueName="P1071452">
      <xmlPr mapId="1" xpath="/TFI-IZD-KI/IFP-KI_1000335/P1071452" xmlDataType="decimal"/>
    </xmlCellPr>
  </singleXmlCell>
  <singleXmlCell id="23" r="H16" connectionId="0">
    <xmlCellPr id="1" uniqueName="P1071453">
      <xmlPr mapId="1" xpath="/TFI-IZD-KI/IFP-KI_1000335/P1071453" xmlDataType="decimal"/>
    </xmlCellPr>
  </singleXmlCell>
  <singleXmlCell id="24" r="I16" connectionId="0">
    <xmlCellPr id="1" uniqueName="P1071454">
      <xmlPr mapId="1" xpath="/TFI-IZD-KI/IFP-KI_1000335/P1071454" xmlDataType="decimal"/>
    </xmlCellPr>
  </singleXmlCell>
  <singleXmlCell id="25" r="H17" connectionId="0">
    <xmlCellPr id="1" uniqueName="P1071455">
      <xmlPr mapId="1" xpath="/TFI-IZD-KI/IFP-KI_1000335/P1071455" xmlDataType="decimal"/>
    </xmlCellPr>
  </singleXmlCell>
  <singleXmlCell id="26" r="I17" connectionId="0">
    <xmlCellPr id="1" uniqueName="P1071456">
      <xmlPr mapId="1" xpath="/TFI-IZD-KI/IFP-KI_1000335/P1071456" xmlDataType="decimal"/>
    </xmlCellPr>
  </singleXmlCell>
  <singleXmlCell id="27" r="H18" connectionId="0">
    <xmlCellPr id="1" uniqueName="P1071457">
      <xmlPr mapId="1" xpath="/TFI-IZD-KI/IFP-KI_1000335/P1071457" xmlDataType="decimal"/>
    </xmlCellPr>
  </singleXmlCell>
  <singleXmlCell id="28" r="I18" connectionId="0">
    <xmlCellPr id="1" uniqueName="P1071458">
      <xmlPr mapId="1" xpath="/TFI-IZD-KI/IFP-KI_1000335/P1071458" xmlDataType="decimal"/>
    </xmlCellPr>
  </singleXmlCell>
  <singleXmlCell id="29" r="H19" connectionId="0">
    <xmlCellPr id="1" uniqueName="P1071459">
      <xmlPr mapId="1" xpath="/TFI-IZD-KI/IFP-KI_1000335/P1071459" xmlDataType="decimal"/>
    </xmlCellPr>
  </singleXmlCell>
  <singleXmlCell id="30" r="I19" connectionId="0">
    <xmlCellPr id="1" uniqueName="P1071460">
      <xmlPr mapId="1" xpath="/TFI-IZD-KI/IFP-KI_1000335/P1071460" xmlDataType="decimal"/>
    </xmlCellPr>
  </singleXmlCell>
  <singleXmlCell id="31" r="H20" connectionId="0">
    <xmlCellPr id="1" uniqueName="P1071461">
      <xmlPr mapId="1" xpath="/TFI-IZD-KI/IFP-KI_1000335/P1071461" xmlDataType="decimal"/>
    </xmlCellPr>
  </singleXmlCell>
  <singleXmlCell id="32" r="I20" connectionId="0">
    <xmlCellPr id="1" uniqueName="P1071462">
      <xmlPr mapId="1" xpath="/TFI-IZD-KI/IFP-KI_1000335/P1071462" xmlDataType="decimal"/>
    </xmlCellPr>
  </singleXmlCell>
  <singleXmlCell id="33" r="H21" connectionId="0">
    <xmlCellPr id="1" uniqueName="P1071463">
      <xmlPr mapId="1" xpath="/TFI-IZD-KI/IFP-KI_1000335/P1071463" xmlDataType="decimal"/>
    </xmlCellPr>
  </singleXmlCell>
  <singleXmlCell id="34" r="I21" connectionId="0">
    <xmlCellPr id="1" uniqueName="P1071464">
      <xmlPr mapId="1" xpath="/TFI-IZD-KI/IFP-KI_1000335/P1071464" xmlDataType="decimal"/>
    </xmlCellPr>
  </singleXmlCell>
  <singleXmlCell id="35" r="H22" connectionId="0">
    <xmlCellPr id="1" uniqueName="P1071465">
      <xmlPr mapId="1" xpath="/TFI-IZD-KI/IFP-KI_1000335/P1071465" xmlDataType="decimal"/>
    </xmlCellPr>
  </singleXmlCell>
  <singleXmlCell id="36" r="I22" connectionId="0">
    <xmlCellPr id="1" uniqueName="P1071466">
      <xmlPr mapId="1" xpath="/TFI-IZD-KI/IFP-KI_1000335/P1071466" xmlDataType="decimal"/>
    </xmlCellPr>
  </singleXmlCell>
  <singleXmlCell id="37" r="H23" connectionId="0">
    <xmlCellPr id="1" uniqueName="P1071467">
      <xmlPr mapId="1" xpath="/TFI-IZD-KI/IFP-KI_1000335/P1071467" xmlDataType="decimal"/>
    </xmlCellPr>
  </singleXmlCell>
  <singleXmlCell id="38" r="I23" connectionId="0">
    <xmlCellPr id="1" uniqueName="P1071468">
      <xmlPr mapId="1" xpath="/TFI-IZD-KI/IFP-KI_1000335/P1071468" xmlDataType="decimal"/>
    </xmlCellPr>
  </singleXmlCell>
  <singleXmlCell id="39" r="H24" connectionId="0">
    <xmlCellPr id="1" uniqueName="P1071469">
      <xmlPr mapId="1" xpath="/TFI-IZD-KI/IFP-KI_1000335/P1071469" xmlDataType="decimal"/>
    </xmlCellPr>
  </singleXmlCell>
  <singleXmlCell id="40" r="I24" connectionId="0">
    <xmlCellPr id="1" uniqueName="P1071470">
      <xmlPr mapId="1" xpath="/TFI-IZD-KI/IFP-KI_1000335/P1071470" xmlDataType="decimal"/>
    </xmlCellPr>
  </singleXmlCell>
  <singleXmlCell id="41" r="H25" connectionId="0">
    <xmlCellPr id="1" uniqueName="P1071471">
      <xmlPr mapId="1" xpath="/TFI-IZD-KI/IFP-KI_1000335/P1071471" xmlDataType="decimal"/>
    </xmlCellPr>
  </singleXmlCell>
  <singleXmlCell id="42" r="I25" connectionId="0">
    <xmlCellPr id="1" uniqueName="P1071472">
      <xmlPr mapId="1" xpath="/TFI-IZD-KI/IFP-KI_1000335/P1071472" xmlDataType="decimal"/>
    </xmlCellPr>
  </singleXmlCell>
  <singleXmlCell id="43" r="H26" connectionId="0">
    <xmlCellPr id="1" uniqueName="P1071473">
      <xmlPr mapId="1" xpath="/TFI-IZD-KI/IFP-KI_1000335/P1071473" xmlDataType="decimal"/>
    </xmlCellPr>
  </singleXmlCell>
  <singleXmlCell id="44" r="I26" connectionId="0">
    <xmlCellPr id="1" uniqueName="P1071474">
      <xmlPr mapId="1" xpath="/TFI-IZD-KI/IFP-KI_1000335/P1071474" xmlDataType="decimal"/>
    </xmlCellPr>
  </singleXmlCell>
  <singleXmlCell id="45" r="H27" connectionId="0">
    <xmlCellPr id="1" uniqueName="P1071475">
      <xmlPr mapId="1" xpath="/TFI-IZD-KI/IFP-KI_1000335/P1071475" xmlDataType="decimal"/>
    </xmlCellPr>
  </singleXmlCell>
  <singleXmlCell id="46" r="I27" connectionId="0">
    <xmlCellPr id="1" uniqueName="P1071476">
      <xmlPr mapId="1" xpath="/TFI-IZD-KI/IFP-KI_1000335/P1071476" xmlDataType="decimal"/>
    </xmlCellPr>
  </singleXmlCell>
  <singleXmlCell id="47" r="H28" connectionId="0">
    <xmlCellPr id="1" uniqueName="P1071477">
      <xmlPr mapId="1" xpath="/TFI-IZD-KI/IFP-KI_1000335/P1071477" xmlDataType="decimal"/>
    </xmlCellPr>
  </singleXmlCell>
  <singleXmlCell id="48" r="I28" connectionId="0">
    <xmlCellPr id="1" uniqueName="P1071478">
      <xmlPr mapId="1" xpath="/TFI-IZD-KI/IFP-KI_1000335/P1071478" xmlDataType="decimal"/>
    </xmlCellPr>
  </singleXmlCell>
  <singleXmlCell id="49" r="H29" connectionId="0">
    <xmlCellPr id="1" uniqueName="P1071479">
      <xmlPr mapId="1" xpath="/TFI-IZD-KI/IFP-KI_1000335/P1071479" xmlDataType="decimal"/>
    </xmlCellPr>
  </singleXmlCell>
  <singleXmlCell id="50" r="I29" connectionId="0">
    <xmlCellPr id="1" uniqueName="P1071480">
      <xmlPr mapId="1" xpath="/TFI-IZD-KI/IFP-KI_1000335/P1071480" xmlDataType="decimal"/>
    </xmlCellPr>
  </singleXmlCell>
  <singleXmlCell id="51" r="H30" connectionId="0">
    <xmlCellPr id="1" uniqueName="P1071481">
      <xmlPr mapId="1" xpath="/TFI-IZD-KI/IFP-KI_1000335/P1071481" xmlDataType="decimal"/>
    </xmlCellPr>
  </singleXmlCell>
  <singleXmlCell id="52" r="I30" connectionId="0">
    <xmlCellPr id="1" uniqueName="P1071482">
      <xmlPr mapId="1" xpath="/TFI-IZD-KI/IFP-KI_1000335/P1071482" xmlDataType="decimal"/>
    </xmlCellPr>
  </singleXmlCell>
  <singleXmlCell id="53" r="H31" connectionId="0">
    <xmlCellPr id="1" uniqueName="P1071483">
      <xmlPr mapId="1" xpath="/TFI-IZD-KI/IFP-KI_1000335/P1071483" xmlDataType="decimal"/>
    </xmlCellPr>
  </singleXmlCell>
  <singleXmlCell id="54" r="I31" connectionId="0">
    <xmlCellPr id="1" uniqueName="P1071484">
      <xmlPr mapId="1" xpath="/TFI-IZD-KI/IFP-KI_1000335/P1071484" xmlDataType="decimal"/>
    </xmlCellPr>
  </singleXmlCell>
  <singleXmlCell id="55" r="H32" connectionId="0">
    <xmlCellPr id="1" uniqueName="P1071485">
      <xmlPr mapId="1" xpath="/TFI-IZD-KI/IFP-KI_1000335/P1071485" xmlDataType="decimal"/>
    </xmlCellPr>
  </singleXmlCell>
  <singleXmlCell id="56" r="I32" connectionId="0">
    <xmlCellPr id="1" uniqueName="P1071486">
      <xmlPr mapId="1" xpath="/TFI-IZD-KI/IFP-KI_1000335/P1071486" xmlDataType="decimal"/>
    </xmlCellPr>
  </singleXmlCell>
  <singleXmlCell id="57" r="H33" connectionId="0">
    <xmlCellPr id="1" uniqueName="P1071487">
      <xmlPr mapId="1" xpath="/TFI-IZD-KI/IFP-KI_1000335/P1071487" xmlDataType="decimal"/>
    </xmlCellPr>
  </singleXmlCell>
  <singleXmlCell id="58" r="I33" connectionId="0">
    <xmlCellPr id="1" uniqueName="P1071488">
      <xmlPr mapId="1" xpath="/TFI-IZD-KI/IFP-KI_1000335/P1071488" xmlDataType="decimal"/>
    </xmlCellPr>
  </singleXmlCell>
  <singleXmlCell id="59" r="H34" connectionId="0">
    <xmlCellPr id="1" uniqueName="P1071489">
      <xmlPr mapId="1" xpath="/TFI-IZD-KI/IFP-KI_1000335/P1071489" xmlDataType="decimal"/>
    </xmlCellPr>
  </singleXmlCell>
  <singleXmlCell id="60" r="I34" connectionId="0">
    <xmlCellPr id="1" uniqueName="P1071490">
      <xmlPr mapId="1" xpath="/TFI-IZD-KI/IFP-KI_1000335/P1071490" xmlDataType="decimal"/>
    </xmlCellPr>
  </singleXmlCell>
  <singleXmlCell id="61" r="H35" connectionId="0">
    <xmlCellPr id="1" uniqueName="P1071491">
      <xmlPr mapId="1" xpath="/TFI-IZD-KI/IFP-KI_1000335/P1071491" xmlDataType="decimal"/>
    </xmlCellPr>
  </singleXmlCell>
  <singleXmlCell id="62" r="I35" connectionId="0">
    <xmlCellPr id="1" uniqueName="P1071492">
      <xmlPr mapId="1" xpath="/TFI-IZD-KI/IFP-KI_1000335/P1071492" xmlDataType="decimal"/>
    </xmlCellPr>
  </singleXmlCell>
  <singleXmlCell id="63" r="H36" connectionId="0">
    <xmlCellPr id="1" uniqueName="P1071493">
      <xmlPr mapId="1" xpath="/TFI-IZD-KI/IFP-KI_1000335/P1071493" xmlDataType="decimal"/>
    </xmlCellPr>
  </singleXmlCell>
  <singleXmlCell id="64" r="I36" connectionId="0">
    <xmlCellPr id="1" uniqueName="P1071494">
      <xmlPr mapId="1" xpath="/TFI-IZD-KI/IFP-KI_1000335/P1071494" xmlDataType="decimal"/>
    </xmlCellPr>
  </singleXmlCell>
  <singleXmlCell id="65" r="H37" connectionId="0">
    <xmlCellPr id="1" uniqueName="P1071495">
      <xmlPr mapId="1" xpath="/TFI-IZD-KI/IFP-KI_1000335/P1071495" xmlDataType="decimal"/>
    </xmlCellPr>
  </singleXmlCell>
  <singleXmlCell id="66" r="I37" connectionId="0">
    <xmlCellPr id="1" uniqueName="P1071496">
      <xmlPr mapId="1" xpath="/TFI-IZD-KI/IFP-KI_1000335/P1071496" xmlDataType="decimal"/>
    </xmlCellPr>
  </singleXmlCell>
  <singleXmlCell id="67" r="H38" connectionId="0">
    <xmlCellPr id="1" uniqueName="P1071497">
      <xmlPr mapId="1" xpath="/TFI-IZD-KI/IFP-KI_1000335/P1071497" xmlDataType="decimal"/>
    </xmlCellPr>
  </singleXmlCell>
  <singleXmlCell id="68" r="I38" connectionId="0">
    <xmlCellPr id="1" uniqueName="P1071498">
      <xmlPr mapId="1" xpath="/TFI-IZD-KI/IFP-KI_1000335/P1071498" xmlDataType="decimal"/>
    </xmlCellPr>
  </singleXmlCell>
  <singleXmlCell id="69" r="H39" connectionId="0">
    <xmlCellPr id="1" uniqueName="P1071499">
      <xmlPr mapId="1" xpath="/TFI-IZD-KI/IFP-KI_1000335/P1071499" xmlDataType="decimal"/>
    </xmlCellPr>
  </singleXmlCell>
  <singleXmlCell id="70" r="I39" connectionId="0">
    <xmlCellPr id="1" uniqueName="P1071500">
      <xmlPr mapId="1" xpath="/TFI-IZD-KI/IFP-KI_1000335/P1071500" xmlDataType="decimal"/>
    </xmlCellPr>
  </singleXmlCell>
  <singleXmlCell id="71" r="H40" connectionId="0">
    <xmlCellPr id="1" uniqueName="P1071501">
      <xmlPr mapId="1" xpath="/TFI-IZD-KI/IFP-KI_1000335/P1071501" xmlDataType="decimal"/>
    </xmlCellPr>
  </singleXmlCell>
  <singleXmlCell id="72" r="I40" connectionId="0">
    <xmlCellPr id="1" uniqueName="P1071502">
      <xmlPr mapId="1" xpath="/TFI-IZD-KI/IFP-KI_1000335/P1071502" xmlDataType="decimal"/>
    </xmlCellPr>
  </singleXmlCell>
  <singleXmlCell id="73" r="H42" connectionId="0">
    <xmlCellPr id="1" uniqueName="P1071503">
      <xmlPr mapId="1" xpath="/TFI-IZD-KI/IFP-KI_1000335/P1071503" xmlDataType="decimal"/>
    </xmlCellPr>
  </singleXmlCell>
  <singleXmlCell id="74" r="I42" connectionId="0">
    <xmlCellPr id="1" uniqueName="P1071504">
      <xmlPr mapId="1" xpath="/TFI-IZD-KI/IFP-KI_1000335/P1071504" xmlDataType="decimal"/>
    </xmlCellPr>
  </singleXmlCell>
  <singleXmlCell id="75" r="H43" connectionId="0">
    <xmlCellPr id="1" uniqueName="P1071505">
      <xmlPr mapId="1" xpath="/TFI-IZD-KI/IFP-KI_1000335/P1071505" xmlDataType="decimal"/>
    </xmlCellPr>
  </singleXmlCell>
  <singleXmlCell id="76" r="I43" connectionId="0">
    <xmlCellPr id="1" uniqueName="P1071506">
      <xmlPr mapId="1" xpath="/TFI-IZD-KI/IFP-KI_1000335/P1071506" xmlDataType="decimal"/>
    </xmlCellPr>
  </singleXmlCell>
  <singleXmlCell id="77" r="H44" connectionId="0">
    <xmlCellPr id="1" uniqueName="P1071507">
      <xmlPr mapId="1" xpath="/TFI-IZD-KI/IFP-KI_1000335/P1071507" xmlDataType="decimal"/>
    </xmlCellPr>
  </singleXmlCell>
  <singleXmlCell id="78" r="I44" connectionId="0">
    <xmlCellPr id="1" uniqueName="P1071508">
      <xmlPr mapId="1" xpath="/TFI-IZD-KI/IFP-KI_1000335/P1071508" xmlDataType="decimal"/>
    </xmlCellPr>
  </singleXmlCell>
  <singleXmlCell id="79" r="H45" connectionId="0">
    <xmlCellPr id="1" uniqueName="P1071509">
      <xmlPr mapId="1" xpath="/TFI-IZD-KI/IFP-KI_1000335/P1071509" xmlDataType="decimal"/>
    </xmlCellPr>
  </singleXmlCell>
  <singleXmlCell id="80" r="I45" connectionId="0">
    <xmlCellPr id="1" uniqueName="P1071510">
      <xmlPr mapId="1" xpath="/TFI-IZD-KI/IFP-KI_1000335/P1071510" xmlDataType="decimal"/>
    </xmlCellPr>
  </singleXmlCell>
  <singleXmlCell id="81" r="H46" connectionId="0">
    <xmlCellPr id="1" uniqueName="P1071511">
      <xmlPr mapId="1" xpath="/TFI-IZD-KI/IFP-KI_1000335/P1071511" xmlDataType="decimal"/>
    </xmlCellPr>
  </singleXmlCell>
  <singleXmlCell id="82" r="I46" connectionId="0">
    <xmlCellPr id="1" uniqueName="P1071512">
      <xmlPr mapId="1" xpath="/TFI-IZD-KI/IFP-KI_1000335/P1071512" xmlDataType="decimal"/>
    </xmlCellPr>
  </singleXmlCell>
  <singleXmlCell id="83" r="H47" connectionId="0">
    <xmlCellPr id="1" uniqueName="P1071513">
      <xmlPr mapId="1" xpath="/TFI-IZD-KI/IFP-KI_1000335/P1071513" xmlDataType="decimal"/>
    </xmlCellPr>
  </singleXmlCell>
  <singleXmlCell id="84" r="I47" connectionId="0">
    <xmlCellPr id="1" uniqueName="P1071514">
      <xmlPr mapId="1" xpath="/TFI-IZD-KI/IFP-KI_1000335/P1071514" xmlDataType="decimal"/>
    </xmlCellPr>
  </singleXmlCell>
  <singleXmlCell id="85" r="H48" connectionId="0">
    <xmlCellPr id="1" uniqueName="P1071515">
      <xmlPr mapId="1" xpath="/TFI-IZD-KI/IFP-KI_1000335/P1071515" xmlDataType="decimal"/>
    </xmlCellPr>
  </singleXmlCell>
  <singleXmlCell id="86" r="I48" connectionId="0">
    <xmlCellPr id="1" uniqueName="P1071516">
      <xmlPr mapId="1" xpath="/TFI-IZD-KI/IFP-KI_1000335/P1071516" xmlDataType="decimal"/>
    </xmlCellPr>
  </singleXmlCell>
  <singleXmlCell id="87" r="H49" connectionId="0">
    <xmlCellPr id="1" uniqueName="P1071517">
      <xmlPr mapId="1" xpath="/TFI-IZD-KI/IFP-KI_1000335/P1071517" xmlDataType="decimal"/>
    </xmlCellPr>
  </singleXmlCell>
  <singleXmlCell id="88" r="I49" connectionId="0">
    <xmlCellPr id="1" uniqueName="P1071518">
      <xmlPr mapId="1" xpath="/TFI-IZD-KI/IFP-KI_1000335/P1071518" xmlDataType="decimal"/>
    </xmlCellPr>
  </singleXmlCell>
  <singleXmlCell id="89" r="H50" connectionId="0">
    <xmlCellPr id="1" uniqueName="P1071519">
      <xmlPr mapId="1" xpath="/TFI-IZD-KI/IFP-KI_1000335/P1071519" xmlDataType="decimal"/>
    </xmlCellPr>
  </singleXmlCell>
  <singleXmlCell id="90" r="I50" connectionId="0">
    <xmlCellPr id="1" uniqueName="P1071520">
      <xmlPr mapId="1" xpath="/TFI-IZD-KI/IFP-KI_1000335/P1071520" xmlDataType="decimal"/>
    </xmlCellPr>
  </singleXmlCell>
  <singleXmlCell id="91" r="H51" connectionId="0">
    <xmlCellPr id="1" uniqueName="P1071521">
      <xmlPr mapId="1" xpath="/TFI-IZD-KI/IFP-KI_1000335/P1071521" xmlDataType="decimal"/>
    </xmlCellPr>
  </singleXmlCell>
  <singleXmlCell id="92" r="I51" connectionId="0">
    <xmlCellPr id="1" uniqueName="P1071522">
      <xmlPr mapId="1" xpath="/TFI-IZD-KI/IFP-KI_1000335/P1071522" xmlDataType="decimal"/>
    </xmlCellPr>
  </singleXmlCell>
  <singleXmlCell id="93" r="H52" connectionId="0">
    <xmlCellPr id="1" uniqueName="P1071523">
      <xmlPr mapId="1" xpath="/TFI-IZD-KI/IFP-KI_1000335/P1071523" xmlDataType="decimal"/>
    </xmlCellPr>
  </singleXmlCell>
  <singleXmlCell id="94" r="I52" connectionId="0">
    <xmlCellPr id="1" uniqueName="P1071524">
      <xmlPr mapId="1" xpath="/TFI-IZD-KI/IFP-KI_1000335/P1071524" xmlDataType="decimal"/>
    </xmlCellPr>
  </singleXmlCell>
  <singleXmlCell id="95" r="H53" connectionId="0">
    <xmlCellPr id="1" uniqueName="P1071525">
      <xmlPr mapId="1" xpath="/TFI-IZD-KI/IFP-KI_1000335/P1071525" xmlDataType="decimal"/>
    </xmlCellPr>
  </singleXmlCell>
  <singleXmlCell id="96" r="I53" connectionId="0">
    <xmlCellPr id="1" uniqueName="P1071526">
      <xmlPr mapId="1" xpath="/TFI-IZD-KI/IFP-KI_1000335/P1071526" xmlDataType="decimal"/>
    </xmlCellPr>
  </singleXmlCell>
  <singleXmlCell id="97" r="H54" connectionId="0">
    <xmlCellPr id="1" uniqueName="P1071527">
      <xmlPr mapId="1" xpath="/TFI-IZD-KI/IFP-KI_1000335/P1071527" xmlDataType="decimal"/>
    </xmlCellPr>
  </singleXmlCell>
  <singleXmlCell id="98" r="I54" connectionId="0">
    <xmlCellPr id="1" uniqueName="P1071528">
      <xmlPr mapId="1" xpath="/TFI-IZD-KI/IFP-KI_1000335/P1071528" xmlDataType="decimal"/>
    </xmlCellPr>
  </singleXmlCell>
  <singleXmlCell id="99" r="H55" connectionId="0">
    <xmlCellPr id="1" uniqueName="P1071529">
      <xmlPr mapId="1" xpath="/TFI-IZD-KI/IFP-KI_1000335/P1071529" xmlDataType="decimal"/>
    </xmlCellPr>
  </singleXmlCell>
  <singleXmlCell id="100" r="I55" connectionId="0">
    <xmlCellPr id="1" uniqueName="P1071530">
      <xmlPr mapId="1" xpath="/TFI-IZD-KI/IFP-KI_1000335/P1071530" xmlDataType="decimal"/>
    </xmlCellPr>
  </singleXmlCell>
  <singleXmlCell id="101" r="H56" connectionId="0">
    <xmlCellPr id="1" uniqueName="P1071531">
      <xmlPr mapId="1" xpath="/TFI-IZD-KI/IFP-KI_1000335/P1071531" xmlDataType="decimal"/>
    </xmlCellPr>
  </singleXmlCell>
  <singleXmlCell id="102" r="I56" connectionId="0">
    <xmlCellPr id="1" uniqueName="P1071532">
      <xmlPr mapId="1" xpath="/TFI-IZD-KI/IFP-KI_1000335/P1071532" xmlDataType="decimal"/>
    </xmlCellPr>
  </singleXmlCell>
  <singleXmlCell id="103" r="H57" connectionId="0">
    <xmlCellPr id="1" uniqueName="P1071533">
      <xmlPr mapId="1" xpath="/TFI-IZD-KI/IFP-KI_1000335/P1071533" xmlDataType="decimal"/>
    </xmlCellPr>
  </singleXmlCell>
  <singleXmlCell id="104" r="I57" connectionId="0">
    <xmlCellPr id="1" uniqueName="P1071534">
      <xmlPr mapId="1" xpath="/TFI-IZD-KI/IFP-KI_1000335/P1071534" xmlDataType="decimal"/>
    </xmlCellPr>
  </singleXmlCell>
  <singleXmlCell id="105" r="H58" connectionId="0">
    <xmlCellPr id="1" uniqueName="P1071535">
      <xmlPr mapId="1" xpath="/TFI-IZD-KI/IFP-KI_1000335/P1071535" xmlDataType="decimal"/>
    </xmlCellPr>
  </singleXmlCell>
  <singleXmlCell id="106" r="I58" connectionId="0">
    <xmlCellPr id="1" uniqueName="P1071536">
      <xmlPr mapId="1" xpath="/TFI-IZD-KI/IFP-KI_1000335/P1071536" xmlDataType="decimal"/>
    </xmlCellPr>
  </singleXmlCell>
  <singleXmlCell id="107" r="H59" connectionId="0">
    <xmlCellPr id="1" uniqueName="P1071537">
      <xmlPr mapId="1" xpath="/TFI-IZD-KI/IFP-KI_1000335/P1071537" xmlDataType="decimal"/>
    </xmlCellPr>
  </singleXmlCell>
  <singleXmlCell id="108" r="I59" connectionId="0">
    <xmlCellPr id="1" uniqueName="P1071538">
      <xmlPr mapId="1" xpath="/TFI-IZD-KI/IFP-KI_1000335/P1071538" xmlDataType="decimal"/>
    </xmlCellPr>
  </singleXmlCell>
  <singleXmlCell id="109" r="H60" connectionId="0">
    <xmlCellPr id="1" uniqueName="P1071539">
      <xmlPr mapId="1" xpath="/TFI-IZD-KI/IFP-KI_1000335/P1071539" xmlDataType="decimal"/>
    </xmlCellPr>
  </singleXmlCell>
  <singleXmlCell id="110" r="I60" connectionId="0">
    <xmlCellPr id="1" uniqueName="P1071540">
      <xmlPr mapId="1" xpath="/TFI-IZD-KI/IFP-KI_1000335/P1071540" xmlDataType="decimal"/>
    </xmlCellPr>
  </singleXmlCell>
  <singleXmlCell id="111" r="H61" connectionId="0">
    <xmlCellPr id="1" uniqueName="P1071541">
      <xmlPr mapId="1" xpath="/TFI-IZD-KI/IFP-KI_1000335/P1071541" xmlDataType="decimal"/>
    </xmlCellPr>
  </singleXmlCell>
  <singleXmlCell id="112" r="I61" connectionId="0">
    <xmlCellPr id="1" uniqueName="P1071542">
      <xmlPr mapId="1" xpath="/TFI-IZD-KI/IFP-KI_1000335/P1071542" xmlDataType="decimal"/>
    </xmlCellPr>
  </singleXmlCell>
  <singleXmlCell id="113" r="H62" connectionId="0">
    <xmlCellPr id="1" uniqueName="P1071543">
      <xmlPr mapId="1" xpath="/TFI-IZD-KI/IFP-KI_1000335/P1071543" xmlDataType="decimal"/>
    </xmlCellPr>
  </singleXmlCell>
  <singleXmlCell id="114" r="I62" connectionId="0">
    <xmlCellPr id="1" uniqueName="P1071544">
      <xmlPr mapId="1" xpath="/TFI-IZD-KI/IFP-KI_1000335/P1071544" xmlDataType="decimal"/>
    </xmlCellPr>
  </singleXmlCell>
  <singleXmlCell id="115" r="H63" connectionId="0">
    <xmlCellPr id="1" uniqueName="P1071545">
      <xmlPr mapId="1" xpath="/TFI-IZD-KI/IFP-KI_1000335/P1071545" xmlDataType="decimal"/>
    </xmlCellPr>
  </singleXmlCell>
  <singleXmlCell id="116" r="I63" connectionId="0">
    <xmlCellPr id="1" uniqueName="P1071546">
      <xmlPr mapId="1" xpath="/TFI-IZD-KI/IFP-KI_1000335/P1071546" xmlDataType="decimal"/>
    </xmlCellPr>
  </singleXmlCell>
  <singleXmlCell id="117" r="H65" connectionId="0">
    <xmlCellPr id="1" uniqueName="P1071547">
      <xmlPr mapId="1" xpath="/TFI-IZD-KI/IFP-KI_1000335/P1071547" xmlDataType="decimal"/>
    </xmlCellPr>
  </singleXmlCell>
  <singleXmlCell id="118" r="I65" connectionId="0">
    <xmlCellPr id="1" uniqueName="P1071548">
      <xmlPr mapId="1" xpath="/TFI-IZD-KI/IFP-KI_1000335/P1071548" xmlDataType="decimal"/>
    </xmlCellPr>
  </singleXmlCell>
  <singleXmlCell id="119" r="H66" connectionId="0">
    <xmlCellPr id="1" uniqueName="P1071549">
      <xmlPr mapId="1" xpath="/TFI-IZD-KI/IFP-KI_1000335/P1071549" xmlDataType="decimal"/>
    </xmlCellPr>
  </singleXmlCell>
  <singleXmlCell id="120" r="I66" connectionId="0">
    <xmlCellPr id="1" uniqueName="P1071550">
      <xmlPr mapId="1" xpath="/TFI-IZD-KI/IFP-KI_1000335/P1071550" xmlDataType="decimal"/>
    </xmlCellPr>
  </singleXmlCell>
  <singleXmlCell id="121" r="H67" connectionId="0">
    <xmlCellPr id="1" uniqueName="P1071551">
      <xmlPr mapId="1" xpath="/TFI-IZD-KI/IFP-KI_1000335/P1071551" xmlDataType="decimal"/>
    </xmlCellPr>
  </singleXmlCell>
  <singleXmlCell id="122" r="I67" connectionId="0">
    <xmlCellPr id="1" uniqueName="P1071552">
      <xmlPr mapId="1" xpath="/TFI-IZD-KI/IFP-KI_1000335/P1071552" xmlDataType="decimal"/>
    </xmlCellPr>
  </singleXmlCell>
  <singleXmlCell id="123" r="H68" connectionId="0">
    <xmlCellPr id="1" uniqueName="P1071553">
      <xmlPr mapId="1" xpath="/TFI-IZD-KI/IFP-KI_1000335/P1071553" xmlDataType="decimal"/>
    </xmlCellPr>
  </singleXmlCell>
  <singleXmlCell id="124" r="I68" connectionId="0">
    <xmlCellPr id="1" uniqueName="P1071554">
      <xmlPr mapId="1" xpath="/TFI-IZD-KI/IFP-KI_1000335/P1071554" xmlDataType="decimal"/>
    </xmlCellPr>
  </singleXmlCell>
  <singleXmlCell id="125" r="H69" connectionId="0">
    <xmlCellPr id="1" uniqueName="P1071555">
      <xmlPr mapId="1" xpath="/TFI-IZD-KI/IFP-KI_1000335/P1071555" xmlDataType="decimal"/>
    </xmlCellPr>
  </singleXmlCell>
  <singleXmlCell id="126" r="I69" connectionId="0">
    <xmlCellPr id="1" uniqueName="P1071556">
      <xmlPr mapId="1" xpath="/TFI-IZD-KI/IFP-KI_1000335/P1071556" xmlDataType="decimal"/>
    </xmlCellPr>
  </singleXmlCell>
  <singleXmlCell id="127" r="H70" connectionId="0">
    <xmlCellPr id="1" uniqueName="P1071557">
      <xmlPr mapId="1" xpath="/TFI-IZD-KI/IFP-KI_1000335/P1071557" xmlDataType="decimal"/>
    </xmlCellPr>
  </singleXmlCell>
  <singleXmlCell id="128" r="I70" connectionId="0">
    <xmlCellPr id="1" uniqueName="P1071558">
      <xmlPr mapId="1" xpath="/TFI-IZD-KI/IFP-KI_1000335/P1071558" xmlDataType="decimal"/>
    </xmlCellPr>
  </singleXmlCell>
  <singleXmlCell id="129" r="H71" connectionId="0">
    <xmlCellPr id="1" uniqueName="P1071559">
      <xmlPr mapId="1" xpath="/TFI-IZD-KI/IFP-KI_1000335/P1071559" xmlDataType="decimal"/>
    </xmlCellPr>
  </singleXmlCell>
  <singleXmlCell id="130" r="I71" connectionId="0">
    <xmlCellPr id="1" uniqueName="P1071560">
      <xmlPr mapId="1" xpath="/TFI-IZD-KI/IFP-KI_1000335/P1071560" xmlDataType="decimal"/>
    </xmlCellPr>
  </singleXmlCell>
  <singleXmlCell id="131" r="H72" connectionId="0">
    <xmlCellPr id="1" uniqueName="P1071561">
      <xmlPr mapId="1" xpath="/TFI-IZD-KI/IFP-KI_1000335/P1071561" xmlDataType="decimal"/>
    </xmlCellPr>
  </singleXmlCell>
  <singleXmlCell id="132" r="I72" connectionId="0">
    <xmlCellPr id="1" uniqueName="P1071562">
      <xmlPr mapId="1" xpath="/TFI-IZD-KI/IFP-KI_1000335/P1071562" xmlDataType="decimal"/>
    </xmlCellPr>
  </singleXmlCell>
  <singleXmlCell id="133" r="H73" connectionId="0">
    <xmlCellPr id="1" uniqueName="P1071563">
      <xmlPr mapId="1" xpath="/TFI-IZD-KI/IFP-KI_1000335/P1071563" xmlDataType="decimal"/>
    </xmlCellPr>
  </singleXmlCell>
  <singleXmlCell id="134" r="I73" connectionId="0">
    <xmlCellPr id="1" uniqueName="P1071564">
      <xmlPr mapId="1" xpath="/TFI-IZD-KI/IFP-KI_1000335/P1071564" xmlDataType="decimal"/>
    </xmlCellPr>
  </singleXmlCell>
  <singleXmlCell id="135" r="H74" connectionId="0">
    <xmlCellPr id="1" uniqueName="P1071565">
      <xmlPr mapId="1" xpath="/TFI-IZD-KI/IFP-KI_1000335/P1071565" xmlDataType="decimal"/>
    </xmlCellPr>
  </singleXmlCell>
  <singleXmlCell id="136" r="I74" connectionId="0">
    <xmlCellPr id="1" uniqueName="P1071566">
      <xmlPr mapId="1" xpath="/TFI-IZD-KI/IFP-KI_1000335/P1071566" xmlDataType="decimal"/>
    </xmlCellPr>
  </singleXmlCell>
  <singleXmlCell id="137" r="H75" connectionId="0">
    <xmlCellPr id="1" uniqueName="P1071567">
      <xmlPr mapId="1" xpath="/TFI-IZD-KI/IFP-KI_1000335/P1071567" xmlDataType="decimal"/>
    </xmlCellPr>
  </singleXmlCell>
  <singleXmlCell id="138" r="I75" connectionId="0">
    <xmlCellPr id="1" uniqueName="P1071568">
      <xmlPr mapId="1" xpath="/TFI-IZD-KI/IFP-KI_1000335/P1071568" xmlDataType="decimal"/>
    </xmlCellPr>
  </singleXmlCell>
  <singleXmlCell id="139" r="H76" connectionId="0">
    <xmlCellPr id="1" uniqueName="P1071569">
      <xmlPr mapId="1" xpath="/TFI-IZD-KI/IFP-KI_1000335/P1071569" xmlDataType="decimal"/>
    </xmlCellPr>
  </singleXmlCell>
  <singleXmlCell id="140" r="I76" connectionId="0">
    <xmlCellPr id="1" uniqueName="P1071570">
      <xmlPr mapId="1" xpath="/TFI-IZD-KI/IFP-KI_1000335/P1071570" xmlDataType="decimal"/>
    </xmlCellPr>
  </singleXmlCell>
  <singleXmlCell id="141" r="H77" connectionId="0">
    <xmlCellPr id="1" uniqueName="P1071571">
      <xmlPr mapId="1" xpath="/TFI-IZD-KI/IFP-KI_1000335/P1071571" xmlDataType="decimal"/>
    </xmlCellPr>
  </singleXmlCell>
  <singleXmlCell id="142" r="I77" connectionId="0">
    <xmlCellPr id="1" uniqueName="P1071572">
      <xmlPr mapId="1" xpath="/TFI-IZD-KI/IFP-KI_1000335/P1071572" xmlDataType="decimal"/>
    </xmlCellPr>
  </singleXmlCell>
  <singleXmlCell id="143" r="H78" connectionId="0">
    <xmlCellPr id="1" uniqueName="P1071573">
      <xmlPr mapId="1" xpath="/TFI-IZD-KI/IFP-KI_1000335/P1071573" xmlDataType="decimal"/>
    </xmlCellPr>
  </singleXmlCell>
  <singleXmlCell id="144" r="I78" connectionId="0">
    <xmlCellPr id="1" uniqueName="P1071574">
      <xmlPr mapId="1" xpath="/TFI-IZD-KI/IFP-KI_1000335/P1071574" xmlDataType="decimal"/>
    </xmlCellPr>
  </singleXmlCell>
</singleXmlCells>
</file>

<file path=xl/tables/tableSingleCells3.xml><?xml version="1.0" encoding="utf-8"?>
<singleXmlCells xmlns="http://schemas.openxmlformats.org/spreadsheetml/2006/main">
  <singleXmlCell id="145" r="H8" connectionId="0">
    <xmlCellPr id="1" uniqueName="P1072093">
      <xmlPr mapId="1" xpath="/TFI-IZD-KI/ISD-KI_1000336/P1072093" xmlDataType="decimal"/>
    </xmlCellPr>
  </singleXmlCell>
  <singleXmlCell id="146" r="I8" connectionId="0">
    <xmlCellPr id="1" uniqueName="P1072094">
      <xmlPr mapId="1" xpath="/TFI-IZD-KI/ISD-KI_1000336/P1072094" xmlDataType="decimal"/>
    </xmlCellPr>
  </singleXmlCell>
  <singleXmlCell id="147" r="J8" connectionId="0">
    <xmlCellPr id="1" uniqueName="P1072095">
      <xmlPr mapId="1" xpath="/TFI-IZD-KI/ISD-KI_1000336/P1072095" xmlDataType="decimal"/>
    </xmlCellPr>
  </singleXmlCell>
  <singleXmlCell id="148" r="K8" connectionId="0">
    <xmlCellPr id="1" uniqueName="P1072096">
      <xmlPr mapId="1" xpath="/TFI-IZD-KI/ISD-KI_1000336/P1072096" xmlDataType="decimal"/>
    </xmlCellPr>
  </singleXmlCell>
  <singleXmlCell id="149" r="H9" connectionId="0">
    <xmlCellPr id="1" uniqueName="P1072097">
      <xmlPr mapId="1" xpath="/TFI-IZD-KI/ISD-KI_1000336/P1072097" xmlDataType="decimal"/>
    </xmlCellPr>
  </singleXmlCell>
  <singleXmlCell id="150" r="I9" connectionId="0">
    <xmlCellPr id="1" uniqueName="P1072098">
      <xmlPr mapId="1" xpath="/TFI-IZD-KI/ISD-KI_1000336/P1072098" xmlDataType="decimal"/>
    </xmlCellPr>
  </singleXmlCell>
  <singleXmlCell id="151" r="J9" connectionId="0">
    <xmlCellPr id="1" uniqueName="P1072099">
      <xmlPr mapId="1" xpath="/TFI-IZD-KI/ISD-KI_1000336/P1072099" xmlDataType="decimal"/>
    </xmlCellPr>
  </singleXmlCell>
  <singleXmlCell id="152" r="K9" connectionId="0">
    <xmlCellPr id="1" uniqueName="P1072100">
      <xmlPr mapId="1" xpath="/TFI-IZD-KI/ISD-KI_1000336/P1072100" xmlDataType="decimal"/>
    </xmlCellPr>
  </singleXmlCell>
  <singleXmlCell id="153" r="H10" connectionId="0">
    <xmlCellPr id="1" uniqueName="P1072101">
      <xmlPr mapId="1" xpath="/TFI-IZD-KI/ISD-KI_1000336/P1072101" xmlDataType="decimal"/>
    </xmlCellPr>
  </singleXmlCell>
  <singleXmlCell id="154" r="I10" connectionId="0">
    <xmlCellPr id="1" uniqueName="P1072102">
      <xmlPr mapId="1" xpath="/TFI-IZD-KI/ISD-KI_1000336/P1072102" xmlDataType="decimal"/>
    </xmlCellPr>
  </singleXmlCell>
  <singleXmlCell id="155" r="J10" connectionId="0">
    <xmlCellPr id="1" uniqueName="P1072103">
      <xmlPr mapId="1" xpath="/TFI-IZD-KI/ISD-KI_1000336/P1072103" xmlDataType="decimal"/>
    </xmlCellPr>
  </singleXmlCell>
  <singleXmlCell id="156" r="K10" connectionId="0">
    <xmlCellPr id="1" uniqueName="P1072104">
      <xmlPr mapId="1" xpath="/TFI-IZD-KI/ISD-KI_1000336/P1072104" xmlDataType="decimal"/>
    </xmlCellPr>
  </singleXmlCell>
  <singleXmlCell id="157" r="H11" connectionId="0">
    <xmlCellPr id="1" uniqueName="P1072105">
      <xmlPr mapId="1" xpath="/TFI-IZD-KI/ISD-KI_1000336/P1072105" xmlDataType="decimal"/>
    </xmlCellPr>
  </singleXmlCell>
  <singleXmlCell id="158" r="I11" connectionId="0">
    <xmlCellPr id="1" uniqueName="P1072106">
      <xmlPr mapId="1" xpath="/TFI-IZD-KI/ISD-KI_1000336/P1072106" xmlDataType="decimal"/>
    </xmlCellPr>
  </singleXmlCell>
  <singleXmlCell id="159" r="J11" connectionId="0">
    <xmlCellPr id="1" uniqueName="P1072107">
      <xmlPr mapId="1" xpath="/TFI-IZD-KI/ISD-KI_1000336/P1072107" xmlDataType="decimal"/>
    </xmlCellPr>
  </singleXmlCell>
  <singleXmlCell id="160" r="K11" connectionId="0">
    <xmlCellPr id="1" uniqueName="P1072108">
      <xmlPr mapId="1" xpath="/TFI-IZD-KI/ISD-KI_1000336/P1072108" xmlDataType="decimal"/>
    </xmlCellPr>
  </singleXmlCell>
  <singleXmlCell id="161" r="H12" connectionId="0">
    <xmlCellPr id="1" uniqueName="P1072109">
      <xmlPr mapId="1" xpath="/TFI-IZD-KI/ISD-KI_1000336/P1072109" xmlDataType="decimal"/>
    </xmlCellPr>
  </singleXmlCell>
  <singleXmlCell id="162" r="I12" connectionId="0">
    <xmlCellPr id="1" uniqueName="P1072110">
      <xmlPr mapId="1" xpath="/TFI-IZD-KI/ISD-KI_1000336/P1072110" xmlDataType="decimal"/>
    </xmlCellPr>
  </singleXmlCell>
  <singleXmlCell id="163" r="J12" connectionId="0">
    <xmlCellPr id="1" uniqueName="P1072111">
      <xmlPr mapId="1" xpath="/TFI-IZD-KI/ISD-KI_1000336/P1072111" xmlDataType="decimal"/>
    </xmlCellPr>
  </singleXmlCell>
  <singleXmlCell id="164" r="K12" connectionId="0">
    <xmlCellPr id="1" uniqueName="P1072112">
      <xmlPr mapId="1" xpath="/TFI-IZD-KI/ISD-KI_1000336/P1072112" xmlDataType="decimal"/>
    </xmlCellPr>
  </singleXmlCell>
  <singleXmlCell id="165" r="H13" connectionId="0">
    <xmlCellPr id="1" uniqueName="P1072113">
      <xmlPr mapId="1" xpath="/TFI-IZD-KI/ISD-KI_1000336/P1072113" xmlDataType="decimal"/>
    </xmlCellPr>
  </singleXmlCell>
  <singleXmlCell id="166" r="I13" connectionId="0">
    <xmlCellPr id="1" uniqueName="P1072114">
      <xmlPr mapId="1" xpath="/TFI-IZD-KI/ISD-KI_1000336/P1072114" xmlDataType="decimal"/>
    </xmlCellPr>
  </singleXmlCell>
  <singleXmlCell id="167" r="J13" connectionId="0">
    <xmlCellPr id="1" uniqueName="P1072115">
      <xmlPr mapId="1" xpath="/TFI-IZD-KI/ISD-KI_1000336/P1072115" xmlDataType="decimal"/>
    </xmlCellPr>
  </singleXmlCell>
  <singleXmlCell id="168" r="K13" connectionId="0">
    <xmlCellPr id="1" uniqueName="P1072116">
      <xmlPr mapId="1" xpath="/TFI-IZD-KI/ISD-KI_1000336/P1072116" xmlDataType="decimal"/>
    </xmlCellPr>
  </singleXmlCell>
  <singleXmlCell id="169" r="H14" connectionId="0">
    <xmlCellPr id="1" uniqueName="P1072117">
      <xmlPr mapId="1" xpath="/TFI-IZD-KI/ISD-KI_1000336/P1072117" xmlDataType="decimal"/>
    </xmlCellPr>
  </singleXmlCell>
  <singleXmlCell id="170" r="I14" connectionId="0">
    <xmlCellPr id="1" uniqueName="P1072118">
      <xmlPr mapId="1" xpath="/TFI-IZD-KI/ISD-KI_1000336/P1072118" xmlDataType="decimal"/>
    </xmlCellPr>
  </singleXmlCell>
  <singleXmlCell id="171" r="J14" connectionId="0">
    <xmlCellPr id="1" uniqueName="P1072119">
      <xmlPr mapId="1" xpath="/TFI-IZD-KI/ISD-KI_1000336/P1072119" xmlDataType="decimal"/>
    </xmlCellPr>
  </singleXmlCell>
  <singleXmlCell id="172" r="K14" connectionId="0">
    <xmlCellPr id="1" uniqueName="P1072120">
      <xmlPr mapId="1" xpath="/TFI-IZD-KI/ISD-KI_1000336/P1072120" xmlDataType="decimal"/>
    </xmlCellPr>
  </singleXmlCell>
  <singleXmlCell id="173" r="H15" connectionId="0">
    <xmlCellPr id="1" uniqueName="P1072121">
      <xmlPr mapId="1" xpath="/TFI-IZD-KI/ISD-KI_1000336/P1072121" xmlDataType="decimal"/>
    </xmlCellPr>
  </singleXmlCell>
  <singleXmlCell id="174" r="I15" connectionId="0">
    <xmlCellPr id="1" uniqueName="P1072122">
      <xmlPr mapId="1" xpath="/TFI-IZD-KI/ISD-KI_1000336/P1072122" xmlDataType="decimal"/>
    </xmlCellPr>
  </singleXmlCell>
  <singleXmlCell id="175" r="J15" connectionId="0">
    <xmlCellPr id="1" uniqueName="P1072123">
      <xmlPr mapId="1" xpath="/TFI-IZD-KI/ISD-KI_1000336/P1072123" xmlDataType="decimal"/>
    </xmlCellPr>
  </singleXmlCell>
  <singleXmlCell id="176" r="K15" connectionId="0">
    <xmlCellPr id="1" uniqueName="P1072124">
      <xmlPr mapId="1" xpath="/TFI-IZD-KI/ISD-KI_1000336/P1072124" xmlDataType="decimal"/>
    </xmlCellPr>
  </singleXmlCell>
  <singleXmlCell id="177" r="H16" connectionId="0">
    <xmlCellPr id="1" uniqueName="P1072125">
      <xmlPr mapId="1" xpath="/TFI-IZD-KI/ISD-KI_1000336/P1072125" xmlDataType="decimal"/>
    </xmlCellPr>
  </singleXmlCell>
  <singleXmlCell id="178" r="I16" connectionId="0">
    <xmlCellPr id="1" uniqueName="P1072126">
      <xmlPr mapId="1" xpath="/TFI-IZD-KI/ISD-KI_1000336/P1072126" xmlDataType="decimal"/>
    </xmlCellPr>
  </singleXmlCell>
  <singleXmlCell id="179" r="J16" connectionId="0">
    <xmlCellPr id="1" uniqueName="P1072127">
      <xmlPr mapId="1" xpath="/TFI-IZD-KI/ISD-KI_1000336/P1072127" xmlDataType="decimal"/>
    </xmlCellPr>
  </singleXmlCell>
  <singleXmlCell id="180" r="K16" connectionId="0">
    <xmlCellPr id="1" uniqueName="P1072128">
      <xmlPr mapId="1" xpath="/TFI-IZD-KI/ISD-KI_1000336/P1072128" xmlDataType="decimal"/>
    </xmlCellPr>
  </singleXmlCell>
  <singleXmlCell id="181" r="H17" connectionId="0">
    <xmlCellPr id="1" uniqueName="P1072129">
      <xmlPr mapId="1" xpath="/TFI-IZD-KI/ISD-KI_1000336/P1072129" xmlDataType="decimal"/>
    </xmlCellPr>
  </singleXmlCell>
  <singleXmlCell id="182" r="I17" connectionId="0">
    <xmlCellPr id="1" uniqueName="P1072130">
      <xmlPr mapId="1" xpath="/TFI-IZD-KI/ISD-KI_1000336/P1072130" xmlDataType="decimal"/>
    </xmlCellPr>
  </singleXmlCell>
  <singleXmlCell id="183" r="J17" connectionId="0">
    <xmlCellPr id="1" uniqueName="P1072131">
      <xmlPr mapId="1" xpath="/TFI-IZD-KI/ISD-KI_1000336/P1072131" xmlDataType="decimal"/>
    </xmlCellPr>
  </singleXmlCell>
  <singleXmlCell id="184" r="K17" connectionId="0">
    <xmlCellPr id="1" uniqueName="P1072132">
      <xmlPr mapId="1" xpath="/TFI-IZD-KI/ISD-KI_1000336/P1072132" xmlDataType="decimal"/>
    </xmlCellPr>
  </singleXmlCell>
  <singleXmlCell id="185" r="H18" connectionId="0">
    <xmlCellPr id="1" uniqueName="P1072133">
      <xmlPr mapId="1" xpath="/TFI-IZD-KI/ISD-KI_1000336/P1072133" xmlDataType="decimal"/>
    </xmlCellPr>
  </singleXmlCell>
  <singleXmlCell id="186" r="I18" connectionId="0">
    <xmlCellPr id="1" uniqueName="P1072134">
      <xmlPr mapId="1" xpath="/TFI-IZD-KI/ISD-KI_1000336/P1072134" xmlDataType="decimal"/>
    </xmlCellPr>
  </singleXmlCell>
  <singleXmlCell id="187" r="J18" connectionId="0">
    <xmlCellPr id="1" uniqueName="P1072135">
      <xmlPr mapId="1" xpath="/TFI-IZD-KI/ISD-KI_1000336/P1072135" xmlDataType="decimal"/>
    </xmlCellPr>
  </singleXmlCell>
  <singleXmlCell id="188" r="K18" connectionId="0">
    <xmlCellPr id="1" uniqueName="P1072136">
      <xmlPr mapId="1" xpath="/TFI-IZD-KI/ISD-KI_1000336/P1072136" xmlDataType="decimal"/>
    </xmlCellPr>
  </singleXmlCell>
  <singleXmlCell id="189" r="H19" connectionId="0">
    <xmlCellPr id="1" uniqueName="P1072137">
      <xmlPr mapId="1" xpath="/TFI-IZD-KI/ISD-KI_1000336/P1072137" xmlDataType="decimal"/>
    </xmlCellPr>
  </singleXmlCell>
  <singleXmlCell id="190" r="I19" connectionId="0">
    <xmlCellPr id="1" uniqueName="P1072138">
      <xmlPr mapId="1" xpath="/TFI-IZD-KI/ISD-KI_1000336/P1072138" xmlDataType="decimal"/>
    </xmlCellPr>
  </singleXmlCell>
  <singleXmlCell id="191" r="J19" connectionId="0">
    <xmlCellPr id="1" uniqueName="P1072139">
      <xmlPr mapId="1" xpath="/TFI-IZD-KI/ISD-KI_1000336/P1072139" xmlDataType="decimal"/>
    </xmlCellPr>
  </singleXmlCell>
  <singleXmlCell id="192" r="K19" connectionId="0">
    <xmlCellPr id="1" uniqueName="P1072140">
      <xmlPr mapId="1" xpath="/TFI-IZD-KI/ISD-KI_1000336/P1072140" xmlDataType="decimal"/>
    </xmlCellPr>
  </singleXmlCell>
  <singleXmlCell id="193" r="H20" connectionId="0">
    <xmlCellPr id="1" uniqueName="P1072141">
      <xmlPr mapId="1" xpath="/TFI-IZD-KI/ISD-KI_1000336/P1072141" xmlDataType="decimal"/>
    </xmlCellPr>
  </singleXmlCell>
  <singleXmlCell id="194" r="I20" connectionId="0">
    <xmlCellPr id="1" uniqueName="P1072142">
      <xmlPr mapId="1" xpath="/TFI-IZD-KI/ISD-KI_1000336/P1072142" xmlDataType="decimal"/>
    </xmlCellPr>
  </singleXmlCell>
  <singleXmlCell id="195" r="J20" connectionId="0">
    <xmlCellPr id="1" uniqueName="P1072143">
      <xmlPr mapId="1" xpath="/TFI-IZD-KI/ISD-KI_1000336/P1072143" xmlDataType="decimal"/>
    </xmlCellPr>
  </singleXmlCell>
  <singleXmlCell id="196" r="K20" connectionId="0">
    <xmlCellPr id="1" uniqueName="P1072144">
      <xmlPr mapId="1" xpath="/TFI-IZD-KI/ISD-KI_1000336/P1072144" xmlDataType="decimal"/>
    </xmlCellPr>
  </singleXmlCell>
  <singleXmlCell id="197" r="H21" connectionId="0">
    <xmlCellPr id="1" uniqueName="P1072145">
      <xmlPr mapId="1" xpath="/TFI-IZD-KI/ISD-KI_1000336/P1072145" xmlDataType="decimal"/>
    </xmlCellPr>
  </singleXmlCell>
  <singleXmlCell id="198" r="I21" connectionId="0">
    <xmlCellPr id="1" uniqueName="P1072146">
      <xmlPr mapId="1" xpath="/TFI-IZD-KI/ISD-KI_1000336/P1072146" xmlDataType="decimal"/>
    </xmlCellPr>
  </singleXmlCell>
  <singleXmlCell id="199" r="J21" connectionId="0">
    <xmlCellPr id="1" uniqueName="P1072147">
      <xmlPr mapId="1" xpath="/TFI-IZD-KI/ISD-KI_1000336/P1072147" xmlDataType="decimal"/>
    </xmlCellPr>
  </singleXmlCell>
  <singleXmlCell id="200" r="K21" connectionId="0">
    <xmlCellPr id="1" uniqueName="P1072148">
      <xmlPr mapId="1" xpath="/TFI-IZD-KI/ISD-KI_1000336/P1072148" xmlDataType="decimal"/>
    </xmlCellPr>
  </singleXmlCell>
  <singleXmlCell id="201" r="H22" connectionId="0">
    <xmlCellPr id="1" uniqueName="P1072149">
      <xmlPr mapId="1" xpath="/TFI-IZD-KI/ISD-KI_1000336/P1072149" xmlDataType="decimal"/>
    </xmlCellPr>
  </singleXmlCell>
  <singleXmlCell id="202" r="I22" connectionId="0">
    <xmlCellPr id="1" uniqueName="P1072150">
      <xmlPr mapId="1" xpath="/TFI-IZD-KI/ISD-KI_1000336/P1072150" xmlDataType="decimal"/>
    </xmlCellPr>
  </singleXmlCell>
  <singleXmlCell id="203" r="J22" connectionId="0">
    <xmlCellPr id="1" uniqueName="P1072151">
      <xmlPr mapId="1" xpath="/TFI-IZD-KI/ISD-KI_1000336/P1072151" xmlDataType="decimal"/>
    </xmlCellPr>
  </singleXmlCell>
  <singleXmlCell id="204" r="K22" connectionId="0">
    <xmlCellPr id="1" uniqueName="P1072152">
      <xmlPr mapId="1" xpath="/TFI-IZD-KI/ISD-KI_1000336/P1072152" xmlDataType="decimal"/>
    </xmlCellPr>
  </singleXmlCell>
  <singleXmlCell id="205" r="H23" connectionId="0">
    <xmlCellPr id="1" uniqueName="P1072153">
      <xmlPr mapId="1" xpath="/TFI-IZD-KI/ISD-KI_1000336/P1072153" xmlDataType="decimal"/>
    </xmlCellPr>
  </singleXmlCell>
  <singleXmlCell id="206" r="I23" connectionId="0">
    <xmlCellPr id="1" uniqueName="P1072154">
      <xmlPr mapId="1" xpath="/TFI-IZD-KI/ISD-KI_1000336/P1072154" xmlDataType="decimal"/>
    </xmlCellPr>
  </singleXmlCell>
  <singleXmlCell id="207" r="J23" connectionId="0">
    <xmlCellPr id="1" uniqueName="P1072155">
      <xmlPr mapId="1" xpath="/TFI-IZD-KI/ISD-KI_1000336/P1072155" xmlDataType="decimal"/>
    </xmlCellPr>
  </singleXmlCell>
  <singleXmlCell id="208" r="K23" connectionId="0">
    <xmlCellPr id="1" uniqueName="P1072156">
      <xmlPr mapId="1" xpath="/TFI-IZD-KI/ISD-KI_1000336/P1072156" xmlDataType="decimal"/>
    </xmlCellPr>
  </singleXmlCell>
  <singleXmlCell id="209" r="H24" connectionId="0">
    <xmlCellPr id="1" uniqueName="P1072157">
      <xmlPr mapId="1" xpath="/TFI-IZD-KI/ISD-KI_1000336/P1072157" xmlDataType="decimal"/>
    </xmlCellPr>
  </singleXmlCell>
  <singleXmlCell id="210" r="I24" connectionId="0">
    <xmlCellPr id="1" uniqueName="P1072158">
      <xmlPr mapId="1" xpath="/TFI-IZD-KI/ISD-KI_1000336/P1072158" xmlDataType="decimal"/>
    </xmlCellPr>
  </singleXmlCell>
  <singleXmlCell id="211" r="J24" connectionId="0">
    <xmlCellPr id="1" uniqueName="P1072159">
      <xmlPr mapId="1" xpath="/TFI-IZD-KI/ISD-KI_1000336/P1072159" xmlDataType="decimal"/>
    </xmlCellPr>
  </singleXmlCell>
  <singleXmlCell id="212" r="K24" connectionId="0">
    <xmlCellPr id="1" uniqueName="P1072160">
      <xmlPr mapId="1" xpath="/TFI-IZD-KI/ISD-KI_1000336/P1072160" xmlDataType="decimal"/>
    </xmlCellPr>
  </singleXmlCell>
  <singleXmlCell id="213" r="H25" connectionId="0">
    <xmlCellPr id="1" uniqueName="P1072161">
      <xmlPr mapId="1" xpath="/TFI-IZD-KI/ISD-KI_1000336/P1072161" xmlDataType="decimal"/>
    </xmlCellPr>
  </singleXmlCell>
  <singleXmlCell id="214" r="I25" connectionId="0">
    <xmlCellPr id="1" uniqueName="P1072162">
      <xmlPr mapId="1" xpath="/TFI-IZD-KI/ISD-KI_1000336/P1072162" xmlDataType="decimal"/>
    </xmlCellPr>
  </singleXmlCell>
  <singleXmlCell id="215" r="J25" connectionId="0">
    <xmlCellPr id="1" uniqueName="P1072163">
      <xmlPr mapId="1" xpath="/TFI-IZD-KI/ISD-KI_1000336/P1072163" xmlDataType="decimal"/>
    </xmlCellPr>
  </singleXmlCell>
  <singleXmlCell id="216" r="K25" connectionId="0">
    <xmlCellPr id="1" uniqueName="P1072164">
      <xmlPr mapId="1" xpath="/TFI-IZD-KI/ISD-KI_1000336/P1072164" xmlDataType="decimal"/>
    </xmlCellPr>
  </singleXmlCell>
  <singleXmlCell id="217" r="H26" connectionId="0">
    <xmlCellPr id="1" uniqueName="P1072165">
      <xmlPr mapId="1" xpath="/TFI-IZD-KI/ISD-KI_1000336/P1072165" xmlDataType="decimal"/>
    </xmlCellPr>
  </singleXmlCell>
  <singleXmlCell id="218" r="I26" connectionId="0">
    <xmlCellPr id="1" uniqueName="P1072166">
      <xmlPr mapId="1" xpath="/TFI-IZD-KI/ISD-KI_1000336/P1072166" xmlDataType="decimal"/>
    </xmlCellPr>
  </singleXmlCell>
  <singleXmlCell id="219" r="J26" connectionId="0">
    <xmlCellPr id="1" uniqueName="P1072167">
      <xmlPr mapId="1" xpath="/TFI-IZD-KI/ISD-KI_1000336/P1072167" xmlDataType="decimal"/>
    </xmlCellPr>
  </singleXmlCell>
  <singleXmlCell id="220" r="K26" connectionId="0">
    <xmlCellPr id="1" uniqueName="P1072168">
      <xmlPr mapId="1" xpath="/TFI-IZD-KI/ISD-KI_1000336/P1072168" xmlDataType="decimal"/>
    </xmlCellPr>
  </singleXmlCell>
  <singleXmlCell id="221" r="H27" connectionId="0">
    <xmlCellPr id="1" uniqueName="P1072169">
      <xmlPr mapId="1" xpath="/TFI-IZD-KI/ISD-KI_1000336/P1072169" xmlDataType="decimal"/>
    </xmlCellPr>
  </singleXmlCell>
  <singleXmlCell id="222" r="I27" connectionId="0">
    <xmlCellPr id="1" uniqueName="P1072170">
      <xmlPr mapId="1" xpath="/TFI-IZD-KI/ISD-KI_1000336/P1072170" xmlDataType="decimal"/>
    </xmlCellPr>
  </singleXmlCell>
  <singleXmlCell id="223" r="J27" connectionId="0">
    <xmlCellPr id="1" uniqueName="P1072171">
      <xmlPr mapId="1" xpath="/TFI-IZD-KI/ISD-KI_1000336/P1072171" xmlDataType="decimal"/>
    </xmlCellPr>
  </singleXmlCell>
  <singleXmlCell id="224" r="K27" connectionId="0">
    <xmlCellPr id="1" uniqueName="P1072172">
      <xmlPr mapId="1" xpath="/TFI-IZD-KI/ISD-KI_1000336/P1072172" xmlDataType="decimal"/>
    </xmlCellPr>
  </singleXmlCell>
  <singleXmlCell id="225" r="H28" connectionId="0">
    <xmlCellPr id="1" uniqueName="P1072173">
      <xmlPr mapId="1" xpath="/TFI-IZD-KI/ISD-KI_1000336/P1072173" xmlDataType="decimal"/>
    </xmlCellPr>
  </singleXmlCell>
  <singleXmlCell id="226" r="I28" connectionId="0">
    <xmlCellPr id="1" uniqueName="P1072174">
      <xmlPr mapId="1" xpath="/TFI-IZD-KI/ISD-KI_1000336/P1072174" xmlDataType="decimal"/>
    </xmlCellPr>
  </singleXmlCell>
  <singleXmlCell id="227" r="J28" connectionId="0">
    <xmlCellPr id="1" uniqueName="P1072175">
      <xmlPr mapId="1" xpath="/TFI-IZD-KI/ISD-KI_1000336/P1072175" xmlDataType="decimal"/>
    </xmlCellPr>
  </singleXmlCell>
  <singleXmlCell id="228" r="K28" connectionId="0">
    <xmlCellPr id="1" uniqueName="P1072176">
      <xmlPr mapId="1" xpath="/TFI-IZD-KI/ISD-KI_1000336/P1072176" xmlDataType="decimal"/>
    </xmlCellPr>
  </singleXmlCell>
  <singleXmlCell id="229" r="H29" connectionId="0">
    <xmlCellPr id="1" uniqueName="P1072177">
      <xmlPr mapId="1" xpath="/TFI-IZD-KI/ISD-KI_1000336/P1072177" xmlDataType="decimal"/>
    </xmlCellPr>
  </singleXmlCell>
  <singleXmlCell id="230" r="I29" connectionId="0">
    <xmlCellPr id="1" uniqueName="P1072178">
      <xmlPr mapId="1" xpath="/TFI-IZD-KI/ISD-KI_1000336/P1072178" xmlDataType="decimal"/>
    </xmlCellPr>
  </singleXmlCell>
  <singleXmlCell id="231" r="J29" connectionId="0">
    <xmlCellPr id="1" uniqueName="P1072179">
      <xmlPr mapId="1" xpath="/TFI-IZD-KI/ISD-KI_1000336/P1072179" xmlDataType="decimal"/>
    </xmlCellPr>
  </singleXmlCell>
  <singleXmlCell id="232" r="K29" connectionId="0">
    <xmlCellPr id="1" uniqueName="P1072180">
      <xmlPr mapId="1" xpath="/TFI-IZD-KI/ISD-KI_1000336/P1072180" xmlDataType="decimal"/>
    </xmlCellPr>
  </singleXmlCell>
  <singleXmlCell id="233" r="H30" connectionId="0">
    <xmlCellPr id="1" uniqueName="P1072181">
      <xmlPr mapId="1" xpath="/TFI-IZD-KI/ISD-KI_1000336/P1072181" xmlDataType="decimal"/>
    </xmlCellPr>
  </singleXmlCell>
  <singleXmlCell id="234" r="I30" connectionId="0">
    <xmlCellPr id="1" uniqueName="P1072182">
      <xmlPr mapId="1" xpath="/TFI-IZD-KI/ISD-KI_1000336/P1072182" xmlDataType="decimal"/>
    </xmlCellPr>
  </singleXmlCell>
  <singleXmlCell id="235" r="J30" connectionId="0">
    <xmlCellPr id="1" uniqueName="P1072183">
      <xmlPr mapId="1" xpath="/TFI-IZD-KI/ISD-KI_1000336/P1072183" xmlDataType="decimal"/>
    </xmlCellPr>
  </singleXmlCell>
  <singleXmlCell id="236" r="K30" connectionId="0">
    <xmlCellPr id="1" uniqueName="P1072184">
      <xmlPr mapId="1" xpath="/TFI-IZD-KI/ISD-KI_1000336/P1072184" xmlDataType="decimal"/>
    </xmlCellPr>
  </singleXmlCell>
  <singleXmlCell id="237" r="H31" connectionId="0">
    <xmlCellPr id="1" uniqueName="P1072185">
      <xmlPr mapId="1" xpath="/TFI-IZD-KI/ISD-KI_1000336/P1072185" xmlDataType="decimal"/>
    </xmlCellPr>
  </singleXmlCell>
  <singleXmlCell id="238" r="I31" connectionId="0">
    <xmlCellPr id="1" uniqueName="P1072186">
      <xmlPr mapId="1" xpath="/TFI-IZD-KI/ISD-KI_1000336/P1072186" xmlDataType="decimal"/>
    </xmlCellPr>
  </singleXmlCell>
  <singleXmlCell id="239" r="J31" connectionId="0">
    <xmlCellPr id="1" uniqueName="P1072187">
      <xmlPr mapId="1" xpath="/TFI-IZD-KI/ISD-KI_1000336/P1072187" xmlDataType="decimal"/>
    </xmlCellPr>
  </singleXmlCell>
  <singleXmlCell id="240" r="K31" connectionId="0">
    <xmlCellPr id="1" uniqueName="P1072188">
      <xmlPr mapId="1" xpath="/TFI-IZD-KI/ISD-KI_1000336/P1072188" xmlDataType="decimal"/>
    </xmlCellPr>
  </singleXmlCell>
  <singleXmlCell id="241" r="H32" connectionId="0">
    <xmlCellPr id="1" uniqueName="P1072189">
      <xmlPr mapId="1" xpath="/TFI-IZD-KI/ISD-KI_1000336/P1072189" xmlDataType="decimal"/>
    </xmlCellPr>
  </singleXmlCell>
  <singleXmlCell id="242" r="I32" connectionId="0">
    <xmlCellPr id="1" uniqueName="P1072190">
      <xmlPr mapId="1" xpath="/TFI-IZD-KI/ISD-KI_1000336/P1072190" xmlDataType="decimal"/>
    </xmlCellPr>
  </singleXmlCell>
  <singleXmlCell id="243" r="J32" connectionId="0">
    <xmlCellPr id="1" uniqueName="P1072191">
      <xmlPr mapId="1" xpath="/TFI-IZD-KI/ISD-KI_1000336/P1072191" xmlDataType="decimal"/>
    </xmlCellPr>
  </singleXmlCell>
  <singleXmlCell id="244" r="K32" connectionId="0">
    <xmlCellPr id="1" uniqueName="P1072192">
      <xmlPr mapId="1" xpath="/TFI-IZD-KI/ISD-KI_1000336/P1072192" xmlDataType="decimal"/>
    </xmlCellPr>
  </singleXmlCell>
  <singleXmlCell id="245" r="H33" connectionId="0">
    <xmlCellPr id="1" uniqueName="P1072193">
      <xmlPr mapId="1" xpath="/TFI-IZD-KI/ISD-KI_1000336/P1072193" xmlDataType="decimal"/>
    </xmlCellPr>
  </singleXmlCell>
  <singleXmlCell id="246" r="I33" connectionId="0">
    <xmlCellPr id="1" uniqueName="P1072194">
      <xmlPr mapId="1" xpath="/TFI-IZD-KI/ISD-KI_1000336/P1072194" xmlDataType="decimal"/>
    </xmlCellPr>
  </singleXmlCell>
  <singleXmlCell id="247" r="J33" connectionId="0">
    <xmlCellPr id="1" uniqueName="P1072195">
      <xmlPr mapId="1" xpath="/TFI-IZD-KI/ISD-KI_1000336/P1072195" xmlDataType="decimal"/>
    </xmlCellPr>
  </singleXmlCell>
  <singleXmlCell id="248" r="K33" connectionId="0">
    <xmlCellPr id="1" uniqueName="P1072196">
      <xmlPr mapId="1" xpath="/TFI-IZD-KI/ISD-KI_1000336/P1072196" xmlDataType="decimal"/>
    </xmlCellPr>
  </singleXmlCell>
  <singleXmlCell id="249" r="H34" connectionId="0">
    <xmlCellPr id="1" uniqueName="P1072197">
      <xmlPr mapId="1" xpath="/TFI-IZD-KI/ISD-KI_1000336/P1072197" xmlDataType="decimal"/>
    </xmlCellPr>
  </singleXmlCell>
  <singleXmlCell id="250" r="I34" connectionId="0">
    <xmlCellPr id="1" uniqueName="P1072198">
      <xmlPr mapId="1" xpath="/TFI-IZD-KI/ISD-KI_1000336/P1072198" xmlDataType="decimal"/>
    </xmlCellPr>
  </singleXmlCell>
  <singleXmlCell id="251" r="J34" connectionId="0">
    <xmlCellPr id="1" uniqueName="P1072199">
      <xmlPr mapId="1" xpath="/TFI-IZD-KI/ISD-KI_1000336/P1072199" xmlDataType="decimal"/>
    </xmlCellPr>
  </singleXmlCell>
  <singleXmlCell id="252" r="K34" connectionId="0">
    <xmlCellPr id="1" uniqueName="P1072200">
      <xmlPr mapId="1" xpath="/TFI-IZD-KI/ISD-KI_1000336/P1072200" xmlDataType="decimal"/>
    </xmlCellPr>
  </singleXmlCell>
  <singleXmlCell id="253" r="H35" connectionId="0">
    <xmlCellPr id="1" uniqueName="P1072201">
      <xmlPr mapId="1" xpath="/TFI-IZD-KI/ISD-KI_1000336/P1072201" xmlDataType="decimal"/>
    </xmlCellPr>
  </singleXmlCell>
  <singleXmlCell id="254" r="I35" connectionId="0">
    <xmlCellPr id="1" uniqueName="P1072202">
      <xmlPr mapId="1" xpath="/TFI-IZD-KI/ISD-KI_1000336/P1072202" xmlDataType="decimal"/>
    </xmlCellPr>
  </singleXmlCell>
  <singleXmlCell id="255" r="J35" connectionId="0">
    <xmlCellPr id="1" uniqueName="P1072203">
      <xmlPr mapId="1" xpath="/TFI-IZD-KI/ISD-KI_1000336/P1072203" xmlDataType="decimal"/>
    </xmlCellPr>
  </singleXmlCell>
  <singleXmlCell id="256" r="K35" connectionId="0">
    <xmlCellPr id="1" uniqueName="P1072204">
      <xmlPr mapId="1" xpath="/TFI-IZD-KI/ISD-KI_1000336/P1072204" xmlDataType="decimal"/>
    </xmlCellPr>
  </singleXmlCell>
  <singleXmlCell id="257" r="H36" connectionId="0">
    <xmlCellPr id="1" uniqueName="P1072205">
      <xmlPr mapId="1" xpath="/TFI-IZD-KI/ISD-KI_1000336/P1072205" xmlDataType="decimal"/>
    </xmlCellPr>
  </singleXmlCell>
  <singleXmlCell id="258" r="I36" connectionId="0">
    <xmlCellPr id="1" uniqueName="P1072206">
      <xmlPr mapId="1" xpath="/TFI-IZD-KI/ISD-KI_1000336/P1072206" xmlDataType="decimal"/>
    </xmlCellPr>
  </singleXmlCell>
  <singleXmlCell id="259" r="J36" connectionId="0">
    <xmlCellPr id="1" uniqueName="P1072207">
      <xmlPr mapId="1" xpath="/TFI-IZD-KI/ISD-KI_1000336/P1072207" xmlDataType="decimal"/>
    </xmlCellPr>
  </singleXmlCell>
  <singleXmlCell id="260" r="K36" connectionId="0">
    <xmlCellPr id="1" uniqueName="P1072208">
      <xmlPr mapId="1" xpath="/TFI-IZD-KI/ISD-KI_1000336/P1072208" xmlDataType="decimal"/>
    </xmlCellPr>
  </singleXmlCell>
  <singleXmlCell id="261" r="H37" connectionId="0">
    <xmlCellPr id="1" uniqueName="P1072209">
      <xmlPr mapId="1" xpath="/TFI-IZD-KI/ISD-KI_1000336/P1072209" xmlDataType="decimal"/>
    </xmlCellPr>
  </singleXmlCell>
  <singleXmlCell id="262" r="I37" connectionId="0">
    <xmlCellPr id="1" uniqueName="P1072210">
      <xmlPr mapId="1" xpath="/TFI-IZD-KI/ISD-KI_1000336/P1072210" xmlDataType="decimal"/>
    </xmlCellPr>
  </singleXmlCell>
  <singleXmlCell id="263" r="J37" connectionId="0">
    <xmlCellPr id="1" uniqueName="P1072211">
      <xmlPr mapId="1" xpath="/TFI-IZD-KI/ISD-KI_1000336/P1072211" xmlDataType="decimal"/>
    </xmlCellPr>
  </singleXmlCell>
  <singleXmlCell id="264" r="K37" connectionId="0">
    <xmlCellPr id="1" uniqueName="P1072212">
      <xmlPr mapId="1" xpath="/TFI-IZD-KI/ISD-KI_1000336/P1072212" xmlDataType="decimal"/>
    </xmlCellPr>
  </singleXmlCell>
  <singleXmlCell id="265" r="H38" connectionId="0">
    <xmlCellPr id="1" uniqueName="P1072213">
      <xmlPr mapId="1" xpath="/TFI-IZD-KI/ISD-KI_1000336/P1072213" xmlDataType="decimal"/>
    </xmlCellPr>
  </singleXmlCell>
  <singleXmlCell id="266" r="I38" connectionId="0">
    <xmlCellPr id="1" uniqueName="P1072214">
      <xmlPr mapId="1" xpath="/TFI-IZD-KI/ISD-KI_1000336/P1072214" xmlDataType="decimal"/>
    </xmlCellPr>
  </singleXmlCell>
  <singleXmlCell id="267" r="J38" connectionId="0">
    <xmlCellPr id="1" uniqueName="P1072215">
      <xmlPr mapId="1" xpath="/TFI-IZD-KI/ISD-KI_1000336/P1072215" xmlDataType="decimal"/>
    </xmlCellPr>
  </singleXmlCell>
  <singleXmlCell id="268" r="K38" connectionId="0">
    <xmlCellPr id="1" uniqueName="P1072216">
      <xmlPr mapId="1" xpath="/TFI-IZD-KI/ISD-KI_1000336/P1072216" xmlDataType="decimal"/>
    </xmlCellPr>
  </singleXmlCell>
  <singleXmlCell id="269" r="H39" connectionId="0">
    <xmlCellPr id="1" uniqueName="P1072217">
      <xmlPr mapId="1" xpath="/TFI-IZD-KI/ISD-KI_1000336/P1072217" xmlDataType="decimal"/>
    </xmlCellPr>
  </singleXmlCell>
  <singleXmlCell id="270" r="I39" connectionId="0">
    <xmlCellPr id="1" uniqueName="P1072218">
      <xmlPr mapId="1" xpath="/TFI-IZD-KI/ISD-KI_1000336/P1072218" xmlDataType="decimal"/>
    </xmlCellPr>
  </singleXmlCell>
  <singleXmlCell id="271" r="J39" connectionId="0">
    <xmlCellPr id="1" uniqueName="P1072219">
      <xmlPr mapId="1" xpath="/TFI-IZD-KI/ISD-KI_1000336/P1072219" xmlDataType="decimal"/>
    </xmlCellPr>
  </singleXmlCell>
  <singleXmlCell id="272" r="K39" connectionId="0">
    <xmlCellPr id="1" uniqueName="P1072220">
      <xmlPr mapId="1" xpath="/TFI-IZD-KI/ISD-KI_1000336/P1072220" xmlDataType="decimal"/>
    </xmlCellPr>
  </singleXmlCell>
  <singleXmlCell id="273" r="H40" connectionId="0">
    <xmlCellPr id="1" uniqueName="P1072221">
      <xmlPr mapId="1" xpath="/TFI-IZD-KI/ISD-KI_1000336/P1072221" xmlDataType="decimal"/>
    </xmlCellPr>
  </singleXmlCell>
  <singleXmlCell id="274" r="I40" connectionId="0">
    <xmlCellPr id="1" uniqueName="P1072222">
      <xmlPr mapId="1" xpath="/TFI-IZD-KI/ISD-KI_1000336/P1072222" xmlDataType="decimal"/>
    </xmlCellPr>
  </singleXmlCell>
  <singleXmlCell id="275" r="J40" connectionId="0">
    <xmlCellPr id="1" uniqueName="P1072223">
      <xmlPr mapId="1" xpath="/TFI-IZD-KI/ISD-KI_1000336/P1072223" xmlDataType="decimal"/>
    </xmlCellPr>
  </singleXmlCell>
  <singleXmlCell id="276" r="K40" connectionId="0">
    <xmlCellPr id="1" uniqueName="P1072224">
      <xmlPr mapId="1" xpath="/TFI-IZD-KI/ISD-KI_1000336/P1072224" xmlDataType="decimal"/>
    </xmlCellPr>
  </singleXmlCell>
  <singleXmlCell id="277" r="H41" connectionId="0">
    <xmlCellPr id="1" uniqueName="P1072225">
      <xmlPr mapId="1" xpath="/TFI-IZD-KI/ISD-KI_1000336/P1072225" xmlDataType="decimal"/>
    </xmlCellPr>
  </singleXmlCell>
  <singleXmlCell id="278" r="I41" connectionId="0">
    <xmlCellPr id="1" uniqueName="P1072226">
      <xmlPr mapId="1" xpath="/TFI-IZD-KI/ISD-KI_1000336/P1072226" xmlDataType="decimal"/>
    </xmlCellPr>
  </singleXmlCell>
  <singleXmlCell id="279" r="J41" connectionId="0">
    <xmlCellPr id="1" uniqueName="P1072227">
      <xmlPr mapId="1" xpath="/TFI-IZD-KI/ISD-KI_1000336/P1072227" xmlDataType="decimal"/>
    </xmlCellPr>
  </singleXmlCell>
  <singleXmlCell id="280" r="K41" connectionId="0">
    <xmlCellPr id="1" uniqueName="P1072228">
      <xmlPr mapId="1" xpath="/TFI-IZD-KI/ISD-KI_1000336/P1072228" xmlDataType="decimal"/>
    </xmlCellPr>
  </singleXmlCell>
  <singleXmlCell id="281" r="H42" connectionId="0">
    <xmlCellPr id="1" uniqueName="P1072229">
      <xmlPr mapId="1" xpath="/TFI-IZD-KI/ISD-KI_1000336/P1072229" xmlDataType="decimal"/>
    </xmlCellPr>
  </singleXmlCell>
  <singleXmlCell id="282" r="I42" connectionId="0">
    <xmlCellPr id="1" uniqueName="P1072230">
      <xmlPr mapId="1" xpath="/TFI-IZD-KI/ISD-KI_1000336/P1072230" xmlDataType="decimal"/>
    </xmlCellPr>
  </singleXmlCell>
  <singleXmlCell id="283" r="J42" connectionId="0">
    <xmlCellPr id="1" uniqueName="P1072231">
      <xmlPr mapId="1" xpath="/TFI-IZD-KI/ISD-KI_1000336/P1072231" xmlDataType="decimal"/>
    </xmlCellPr>
  </singleXmlCell>
  <singleXmlCell id="284" r="K42" connectionId="0">
    <xmlCellPr id="1" uniqueName="P1072232">
      <xmlPr mapId="1" xpath="/TFI-IZD-KI/ISD-KI_1000336/P1072232" xmlDataType="decimal"/>
    </xmlCellPr>
  </singleXmlCell>
  <singleXmlCell id="285" r="H44" connectionId="0">
    <xmlCellPr id="1" uniqueName="P1072233">
      <xmlPr mapId="1" xpath="/TFI-IZD-KI/ISD-KI_1000336/P1072233" xmlDataType="decimal"/>
    </xmlCellPr>
  </singleXmlCell>
  <singleXmlCell id="286" r="I44" connectionId="0">
    <xmlCellPr id="1" uniqueName="P1072234">
      <xmlPr mapId="1" xpath="/TFI-IZD-KI/ISD-KI_1000336/P1072234" xmlDataType="decimal"/>
    </xmlCellPr>
  </singleXmlCell>
  <singleXmlCell id="287" r="J44" connectionId="0">
    <xmlCellPr id="1" uniqueName="P1072235">
      <xmlPr mapId="1" xpath="/TFI-IZD-KI/ISD-KI_1000336/P1072235" xmlDataType="decimal"/>
    </xmlCellPr>
  </singleXmlCell>
  <singleXmlCell id="288" r="K44" connectionId="0">
    <xmlCellPr id="1" uniqueName="P1072236">
      <xmlPr mapId="1" xpath="/TFI-IZD-KI/ISD-KI_1000336/P1072236" xmlDataType="decimal"/>
    </xmlCellPr>
  </singleXmlCell>
  <singleXmlCell id="289" r="H45" connectionId="0">
    <xmlCellPr id="1" uniqueName="P1072237">
      <xmlPr mapId="1" xpath="/TFI-IZD-KI/ISD-KI_1000336/P1072237" xmlDataType="decimal"/>
    </xmlCellPr>
  </singleXmlCell>
  <singleXmlCell id="290" r="I45" connectionId="0">
    <xmlCellPr id="1" uniqueName="P1072238">
      <xmlPr mapId="1" xpath="/TFI-IZD-KI/ISD-KI_1000336/P1072238" xmlDataType="decimal"/>
    </xmlCellPr>
  </singleXmlCell>
  <singleXmlCell id="291" r="J45" connectionId="0">
    <xmlCellPr id="1" uniqueName="P1072239">
      <xmlPr mapId="1" xpath="/TFI-IZD-KI/ISD-KI_1000336/P1072239" xmlDataType="decimal"/>
    </xmlCellPr>
  </singleXmlCell>
  <singleXmlCell id="292" r="K45" connectionId="0">
    <xmlCellPr id="1" uniqueName="P1072240">
      <xmlPr mapId="1" xpath="/TFI-IZD-KI/ISD-KI_1000336/P1072240" xmlDataType="decimal"/>
    </xmlCellPr>
  </singleXmlCell>
  <singleXmlCell id="293" r="H46" connectionId="0">
    <xmlCellPr id="1" uniqueName="P1072241">
      <xmlPr mapId="1" xpath="/TFI-IZD-KI/ISD-KI_1000336/P1072241" xmlDataType="decimal"/>
    </xmlCellPr>
  </singleXmlCell>
  <singleXmlCell id="294" r="I46" connectionId="0">
    <xmlCellPr id="1" uniqueName="P1072242">
      <xmlPr mapId="1" xpath="/TFI-IZD-KI/ISD-KI_1000336/P1072242" xmlDataType="decimal"/>
    </xmlCellPr>
  </singleXmlCell>
  <singleXmlCell id="295" r="J46" connectionId="0">
    <xmlCellPr id="1" uniqueName="P1072243">
      <xmlPr mapId="1" xpath="/TFI-IZD-KI/ISD-KI_1000336/P1072243" xmlDataType="decimal"/>
    </xmlCellPr>
  </singleXmlCell>
  <singleXmlCell id="296" r="K46" connectionId="0">
    <xmlCellPr id="1" uniqueName="P1072244">
      <xmlPr mapId="1" xpath="/TFI-IZD-KI/ISD-KI_1000336/P1072244" xmlDataType="decimal"/>
    </xmlCellPr>
  </singleXmlCell>
  <singleXmlCell id="297" r="H47" connectionId="0">
    <xmlCellPr id="1" uniqueName="P1072245">
      <xmlPr mapId="1" xpath="/TFI-IZD-KI/ISD-KI_1000336/P1072245" xmlDataType="decimal"/>
    </xmlCellPr>
  </singleXmlCell>
  <singleXmlCell id="298" r="I47" connectionId="0">
    <xmlCellPr id="1" uniqueName="P1072246">
      <xmlPr mapId="1" xpath="/TFI-IZD-KI/ISD-KI_1000336/P1072246" xmlDataType="decimal"/>
    </xmlCellPr>
  </singleXmlCell>
  <singleXmlCell id="299" r="J47" connectionId="0">
    <xmlCellPr id="1" uniqueName="P1072247">
      <xmlPr mapId="1" xpath="/TFI-IZD-KI/ISD-KI_1000336/P1072247" xmlDataType="decimal"/>
    </xmlCellPr>
  </singleXmlCell>
  <singleXmlCell id="300" r="K47" connectionId="0">
    <xmlCellPr id="1" uniqueName="P1072248">
      <xmlPr mapId="1" xpath="/TFI-IZD-KI/ISD-KI_1000336/P1072248" xmlDataType="decimal"/>
    </xmlCellPr>
  </singleXmlCell>
  <singleXmlCell id="301" r="H48" connectionId="0">
    <xmlCellPr id="1" uniqueName="P1072249">
      <xmlPr mapId="1" xpath="/TFI-IZD-KI/ISD-KI_1000336/P1072249" xmlDataType="decimal"/>
    </xmlCellPr>
  </singleXmlCell>
  <singleXmlCell id="302" r="I48" connectionId="0">
    <xmlCellPr id="1" uniqueName="P1072250">
      <xmlPr mapId="1" xpath="/TFI-IZD-KI/ISD-KI_1000336/P1072250" xmlDataType="decimal"/>
    </xmlCellPr>
  </singleXmlCell>
  <singleXmlCell id="303" r="J48" connectionId="0">
    <xmlCellPr id="1" uniqueName="P1072251">
      <xmlPr mapId="1" xpath="/TFI-IZD-KI/ISD-KI_1000336/P1072251" xmlDataType="decimal"/>
    </xmlCellPr>
  </singleXmlCell>
  <singleXmlCell id="304" r="K48" connectionId="0">
    <xmlCellPr id="1" uniqueName="P1072252">
      <xmlPr mapId="1" xpath="/TFI-IZD-KI/ISD-KI_1000336/P1072252" xmlDataType="decimal"/>
    </xmlCellPr>
  </singleXmlCell>
  <singleXmlCell id="305" r="H49" connectionId="0">
    <xmlCellPr id="1" uniqueName="P1072253">
      <xmlPr mapId="1" xpath="/TFI-IZD-KI/ISD-KI_1000336/P1072253" xmlDataType="decimal"/>
    </xmlCellPr>
  </singleXmlCell>
  <singleXmlCell id="306" r="I49" connectionId="0">
    <xmlCellPr id="1" uniqueName="P1072254">
      <xmlPr mapId="1" xpath="/TFI-IZD-KI/ISD-KI_1000336/P1072254" xmlDataType="decimal"/>
    </xmlCellPr>
  </singleXmlCell>
  <singleXmlCell id="307" r="J49" connectionId="0">
    <xmlCellPr id="1" uniqueName="P1072255">
      <xmlPr mapId="1" xpath="/TFI-IZD-KI/ISD-KI_1000336/P1072255" xmlDataType="decimal"/>
    </xmlCellPr>
  </singleXmlCell>
  <singleXmlCell id="308" r="K49" connectionId="0">
    <xmlCellPr id="1" uniqueName="P1072256">
      <xmlPr mapId="1" xpath="/TFI-IZD-KI/ISD-KI_1000336/P1072256" xmlDataType="decimal"/>
    </xmlCellPr>
  </singleXmlCell>
  <singleXmlCell id="309" r="H50" connectionId="0">
    <xmlCellPr id="1" uniqueName="P1072257">
      <xmlPr mapId="1" xpath="/TFI-IZD-KI/ISD-KI_1000336/P1072257" xmlDataType="decimal"/>
    </xmlCellPr>
  </singleXmlCell>
  <singleXmlCell id="310" r="I50" connectionId="0">
    <xmlCellPr id="1" uniqueName="P1072258">
      <xmlPr mapId="1" xpath="/TFI-IZD-KI/ISD-KI_1000336/P1072258" xmlDataType="decimal"/>
    </xmlCellPr>
  </singleXmlCell>
  <singleXmlCell id="311" r="J50" connectionId="0">
    <xmlCellPr id="1" uniqueName="P1072259">
      <xmlPr mapId="1" xpath="/TFI-IZD-KI/ISD-KI_1000336/P1072259" xmlDataType="decimal"/>
    </xmlCellPr>
  </singleXmlCell>
  <singleXmlCell id="312" r="K50" connectionId="0">
    <xmlCellPr id="1" uniqueName="P1072260">
      <xmlPr mapId="1" xpath="/TFI-IZD-KI/ISD-KI_1000336/P1072260" xmlDataType="decimal"/>
    </xmlCellPr>
  </singleXmlCell>
  <singleXmlCell id="313" r="H51" connectionId="0">
    <xmlCellPr id="1" uniqueName="P1072261">
      <xmlPr mapId="1" xpath="/TFI-IZD-KI/ISD-KI_1000336/P1072261" xmlDataType="decimal"/>
    </xmlCellPr>
  </singleXmlCell>
  <singleXmlCell id="314" r="I51" connectionId="0">
    <xmlCellPr id="1" uniqueName="P1072262">
      <xmlPr mapId="1" xpath="/TFI-IZD-KI/ISD-KI_1000336/P1072262" xmlDataType="decimal"/>
    </xmlCellPr>
  </singleXmlCell>
  <singleXmlCell id="315" r="J51" connectionId="0">
    <xmlCellPr id="1" uniqueName="P1072263">
      <xmlPr mapId="1" xpath="/TFI-IZD-KI/ISD-KI_1000336/P1072263" xmlDataType="decimal"/>
    </xmlCellPr>
  </singleXmlCell>
  <singleXmlCell id="316" r="K51" connectionId="0">
    <xmlCellPr id="1" uniqueName="P1072264">
      <xmlPr mapId="1" xpath="/TFI-IZD-KI/ISD-KI_1000336/P1072264" xmlDataType="decimal"/>
    </xmlCellPr>
  </singleXmlCell>
  <singleXmlCell id="317" r="H52" connectionId="0">
    <xmlCellPr id="1" uniqueName="P1072265">
      <xmlPr mapId="1" xpath="/TFI-IZD-KI/ISD-KI_1000336/P1072265" xmlDataType="decimal"/>
    </xmlCellPr>
  </singleXmlCell>
  <singleXmlCell id="318" r="I52" connectionId="0">
    <xmlCellPr id="1" uniqueName="P1072266">
      <xmlPr mapId="1" xpath="/TFI-IZD-KI/ISD-KI_1000336/P1072266" xmlDataType="decimal"/>
    </xmlCellPr>
  </singleXmlCell>
  <singleXmlCell id="319" r="J52" connectionId="0">
    <xmlCellPr id="1" uniqueName="P1072267">
      <xmlPr mapId="1" xpath="/TFI-IZD-KI/ISD-KI_1000336/P1072267" xmlDataType="decimal"/>
    </xmlCellPr>
  </singleXmlCell>
  <singleXmlCell id="320" r="K52" connectionId="0">
    <xmlCellPr id="1" uniqueName="P1072268">
      <xmlPr mapId="1" xpath="/TFI-IZD-KI/ISD-KI_1000336/P1072268" xmlDataType="decimal"/>
    </xmlCellPr>
  </singleXmlCell>
  <singleXmlCell id="321" r="H53" connectionId="0">
    <xmlCellPr id="1" uniqueName="P1072269">
      <xmlPr mapId="1" xpath="/TFI-IZD-KI/ISD-KI_1000336/P1072269" xmlDataType="decimal"/>
    </xmlCellPr>
  </singleXmlCell>
  <singleXmlCell id="322" r="I53" connectionId="0">
    <xmlCellPr id="1" uniqueName="P1072270">
      <xmlPr mapId="1" xpath="/TFI-IZD-KI/ISD-KI_1000336/P1072270" xmlDataType="decimal"/>
    </xmlCellPr>
  </singleXmlCell>
  <singleXmlCell id="323" r="J53" connectionId="0">
    <xmlCellPr id="1" uniqueName="P1072271">
      <xmlPr mapId="1" xpath="/TFI-IZD-KI/ISD-KI_1000336/P1072271" xmlDataType="decimal"/>
    </xmlCellPr>
  </singleXmlCell>
  <singleXmlCell id="324" r="K53" connectionId="0">
    <xmlCellPr id="1" uniqueName="P1072272">
      <xmlPr mapId="1" xpath="/TFI-IZD-KI/ISD-KI_1000336/P1072272" xmlDataType="decimal"/>
    </xmlCellPr>
  </singleXmlCell>
  <singleXmlCell id="325" r="H54" connectionId="0">
    <xmlCellPr id="1" uniqueName="P1072273">
      <xmlPr mapId="1" xpath="/TFI-IZD-KI/ISD-KI_1000336/P1072273" xmlDataType="decimal"/>
    </xmlCellPr>
  </singleXmlCell>
  <singleXmlCell id="326" r="I54" connectionId="0">
    <xmlCellPr id="1" uniqueName="P1072274">
      <xmlPr mapId="1" xpath="/TFI-IZD-KI/ISD-KI_1000336/P1072274" xmlDataType="decimal"/>
    </xmlCellPr>
  </singleXmlCell>
  <singleXmlCell id="327" r="J54" connectionId="0">
    <xmlCellPr id="1" uniqueName="P1072275">
      <xmlPr mapId="1" xpath="/TFI-IZD-KI/ISD-KI_1000336/P1072275" xmlDataType="decimal"/>
    </xmlCellPr>
  </singleXmlCell>
  <singleXmlCell id="328" r="K54" connectionId="0">
    <xmlCellPr id="1" uniqueName="P1072276">
      <xmlPr mapId="1" xpath="/TFI-IZD-KI/ISD-KI_1000336/P1072276" xmlDataType="decimal"/>
    </xmlCellPr>
  </singleXmlCell>
  <singleXmlCell id="329" r="H55" connectionId="0">
    <xmlCellPr id="1" uniqueName="P1072277">
      <xmlPr mapId="1" xpath="/TFI-IZD-KI/ISD-KI_1000336/P1072277" xmlDataType="decimal"/>
    </xmlCellPr>
  </singleXmlCell>
  <singleXmlCell id="330" r="I55" connectionId="0">
    <xmlCellPr id="1" uniqueName="P1072278">
      <xmlPr mapId="1" xpath="/TFI-IZD-KI/ISD-KI_1000336/P1072278" xmlDataType="decimal"/>
    </xmlCellPr>
  </singleXmlCell>
  <singleXmlCell id="331" r="J55" connectionId="0">
    <xmlCellPr id="1" uniqueName="P1072279">
      <xmlPr mapId="1" xpath="/TFI-IZD-KI/ISD-KI_1000336/P1072279" xmlDataType="decimal"/>
    </xmlCellPr>
  </singleXmlCell>
  <singleXmlCell id="332" r="K55" connectionId="0">
    <xmlCellPr id="1" uniqueName="P1072280">
      <xmlPr mapId="1" xpath="/TFI-IZD-KI/ISD-KI_1000336/P1072280" xmlDataType="decimal"/>
    </xmlCellPr>
  </singleXmlCell>
  <singleXmlCell id="333" r="H56" connectionId="0">
    <xmlCellPr id="1" uniqueName="P1072281">
      <xmlPr mapId="1" xpath="/TFI-IZD-KI/ISD-KI_1000336/P1072281" xmlDataType="decimal"/>
    </xmlCellPr>
  </singleXmlCell>
  <singleXmlCell id="334" r="I56" connectionId="0">
    <xmlCellPr id="1" uniqueName="P1072282">
      <xmlPr mapId="1" xpath="/TFI-IZD-KI/ISD-KI_1000336/P1072282" xmlDataType="decimal"/>
    </xmlCellPr>
  </singleXmlCell>
  <singleXmlCell id="335" r="J56" connectionId="0">
    <xmlCellPr id="1" uniqueName="P1072283">
      <xmlPr mapId="1" xpath="/TFI-IZD-KI/ISD-KI_1000336/P1072283" xmlDataType="decimal"/>
    </xmlCellPr>
  </singleXmlCell>
  <singleXmlCell id="336" r="K56" connectionId="0">
    <xmlCellPr id="1" uniqueName="P1072284">
      <xmlPr mapId="1" xpath="/TFI-IZD-KI/ISD-KI_1000336/P1072284" xmlDataType="decimal"/>
    </xmlCellPr>
  </singleXmlCell>
  <singleXmlCell id="337" r="H57" connectionId="0">
    <xmlCellPr id="1" uniqueName="P1072285">
      <xmlPr mapId="1" xpath="/TFI-IZD-KI/ISD-KI_1000336/P1072285" xmlDataType="decimal"/>
    </xmlCellPr>
  </singleXmlCell>
  <singleXmlCell id="338" r="I57" connectionId="0">
    <xmlCellPr id="1" uniqueName="P1072286">
      <xmlPr mapId="1" xpath="/TFI-IZD-KI/ISD-KI_1000336/P1072286" xmlDataType="decimal"/>
    </xmlCellPr>
  </singleXmlCell>
  <singleXmlCell id="339" r="J57" connectionId="0">
    <xmlCellPr id="1" uniqueName="P1072287">
      <xmlPr mapId="1" xpath="/TFI-IZD-KI/ISD-KI_1000336/P1072287" xmlDataType="decimal"/>
    </xmlCellPr>
  </singleXmlCell>
  <singleXmlCell id="340" r="K57" connectionId="0">
    <xmlCellPr id="1" uniqueName="P1072288">
      <xmlPr mapId="1" xpath="/TFI-IZD-KI/ISD-KI_1000336/P1072288" xmlDataType="decimal"/>
    </xmlCellPr>
  </singleXmlCell>
  <singleXmlCell id="341" r="H58" connectionId="0">
    <xmlCellPr id="1" uniqueName="P1072289">
      <xmlPr mapId="1" xpath="/TFI-IZD-KI/ISD-KI_1000336/P1072289" xmlDataType="decimal"/>
    </xmlCellPr>
  </singleXmlCell>
  <singleXmlCell id="342" r="I58" connectionId="0">
    <xmlCellPr id="1" uniqueName="P1072290">
      <xmlPr mapId="1" xpath="/TFI-IZD-KI/ISD-KI_1000336/P1072290" xmlDataType="decimal"/>
    </xmlCellPr>
  </singleXmlCell>
  <singleXmlCell id="343" r="J58" connectionId="0">
    <xmlCellPr id="1" uniqueName="P1072291">
      <xmlPr mapId="1" xpath="/TFI-IZD-KI/ISD-KI_1000336/P1072291" xmlDataType="decimal"/>
    </xmlCellPr>
  </singleXmlCell>
  <singleXmlCell id="344" r="K58" connectionId="0">
    <xmlCellPr id="1" uniqueName="P1072292">
      <xmlPr mapId="1" xpath="/TFI-IZD-KI/ISD-KI_1000336/P1072292" xmlDataType="decimal"/>
    </xmlCellPr>
  </singleXmlCell>
  <singleXmlCell id="345" r="H59" connectionId="0">
    <xmlCellPr id="1" uniqueName="P1072293">
      <xmlPr mapId="1" xpath="/TFI-IZD-KI/ISD-KI_1000336/P1072293" xmlDataType="decimal"/>
    </xmlCellPr>
  </singleXmlCell>
  <singleXmlCell id="346" r="I59" connectionId="0">
    <xmlCellPr id="1" uniqueName="P1072294">
      <xmlPr mapId="1" xpath="/TFI-IZD-KI/ISD-KI_1000336/P1072294" xmlDataType="decimal"/>
    </xmlCellPr>
  </singleXmlCell>
  <singleXmlCell id="347" r="J59" connectionId="0">
    <xmlCellPr id="1" uniqueName="P1072295">
      <xmlPr mapId="1" xpath="/TFI-IZD-KI/ISD-KI_1000336/P1072295" xmlDataType="decimal"/>
    </xmlCellPr>
  </singleXmlCell>
  <singleXmlCell id="348" r="K59" connectionId="0">
    <xmlCellPr id="1" uniqueName="P1072296">
      <xmlPr mapId="1" xpath="/TFI-IZD-KI/ISD-KI_1000336/P1072296" xmlDataType="decimal"/>
    </xmlCellPr>
  </singleXmlCell>
  <singleXmlCell id="349" r="H60" connectionId="0">
    <xmlCellPr id="1" uniqueName="P1072297">
      <xmlPr mapId="1" xpath="/TFI-IZD-KI/ISD-KI_1000336/P1072297" xmlDataType="decimal"/>
    </xmlCellPr>
  </singleXmlCell>
  <singleXmlCell id="350" r="I60" connectionId="0">
    <xmlCellPr id="1" uniqueName="P1072298">
      <xmlPr mapId="1" xpath="/TFI-IZD-KI/ISD-KI_1000336/P1072298" xmlDataType="decimal"/>
    </xmlCellPr>
  </singleXmlCell>
  <singleXmlCell id="351" r="J60" connectionId="0">
    <xmlCellPr id="1" uniqueName="P1072299">
      <xmlPr mapId="1" xpath="/TFI-IZD-KI/ISD-KI_1000336/P1072299" xmlDataType="decimal"/>
    </xmlCellPr>
  </singleXmlCell>
  <singleXmlCell id="352" r="K60" connectionId="0">
    <xmlCellPr id="1" uniqueName="P1072300">
      <xmlPr mapId="1" xpath="/TFI-IZD-KI/ISD-KI_1000336/P1072300" xmlDataType="decimal"/>
    </xmlCellPr>
  </singleXmlCell>
  <singleXmlCell id="353" r="H61" connectionId="0">
    <xmlCellPr id="1" uniqueName="P1072301">
      <xmlPr mapId="1" xpath="/TFI-IZD-KI/ISD-KI_1000336/P1072301" xmlDataType="decimal"/>
    </xmlCellPr>
  </singleXmlCell>
  <singleXmlCell id="354" r="I61" connectionId="0">
    <xmlCellPr id="1" uniqueName="P1072302">
      <xmlPr mapId="1" xpath="/TFI-IZD-KI/ISD-KI_1000336/P1072302" xmlDataType="decimal"/>
    </xmlCellPr>
  </singleXmlCell>
  <singleXmlCell id="355" r="J61" connectionId="0">
    <xmlCellPr id="1" uniqueName="P1072303">
      <xmlPr mapId="1" xpath="/TFI-IZD-KI/ISD-KI_1000336/P1072303" xmlDataType="decimal"/>
    </xmlCellPr>
  </singleXmlCell>
  <singleXmlCell id="356" r="K61" connectionId="0">
    <xmlCellPr id="1" uniqueName="P1072304">
      <xmlPr mapId="1" xpath="/TFI-IZD-KI/ISD-KI_1000336/P1072304" xmlDataType="decimal"/>
    </xmlCellPr>
  </singleXmlCell>
  <singleXmlCell id="357" r="H62" connectionId="0">
    <xmlCellPr id="1" uniqueName="P1072305">
      <xmlPr mapId="1" xpath="/TFI-IZD-KI/ISD-KI_1000336/P1072305" xmlDataType="decimal"/>
    </xmlCellPr>
  </singleXmlCell>
  <singleXmlCell id="358" r="I62" connectionId="0">
    <xmlCellPr id="1" uniqueName="P1072306">
      <xmlPr mapId="1" xpath="/TFI-IZD-KI/ISD-KI_1000336/P1072306" xmlDataType="decimal"/>
    </xmlCellPr>
  </singleXmlCell>
  <singleXmlCell id="359" r="J62" connectionId="0">
    <xmlCellPr id="1" uniqueName="P1072307">
      <xmlPr mapId="1" xpath="/TFI-IZD-KI/ISD-KI_1000336/P1072307" xmlDataType="decimal"/>
    </xmlCellPr>
  </singleXmlCell>
  <singleXmlCell id="360" r="K62" connectionId="0">
    <xmlCellPr id="1" uniqueName="P1072308">
      <xmlPr mapId="1" xpath="/TFI-IZD-KI/ISD-KI_1000336/P1072308" xmlDataType="decimal"/>
    </xmlCellPr>
  </singleXmlCell>
  <singleXmlCell id="361" r="H63" connectionId="0">
    <xmlCellPr id="1" uniqueName="P1072309">
      <xmlPr mapId="1" xpath="/TFI-IZD-KI/ISD-KI_1000336/P1072309" xmlDataType="decimal"/>
    </xmlCellPr>
  </singleXmlCell>
  <singleXmlCell id="362" r="I63" connectionId="0">
    <xmlCellPr id="1" uniqueName="P1072310">
      <xmlPr mapId="1" xpath="/TFI-IZD-KI/ISD-KI_1000336/P1072310" xmlDataType="decimal"/>
    </xmlCellPr>
  </singleXmlCell>
  <singleXmlCell id="363" r="J63" connectionId="0">
    <xmlCellPr id="1" uniqueName="P1072311">
      <xmlPr mapId="1" xpath="/TFI-IZD-KI/ISD-KI_1000336/P1072311" xmlDataType="decimal"/>
    </xmlCellPr>
  </singleXmlCell>
  <singleXmlCell id="364" r="K63" connectionId="0">
    <xmlCellPr id="1" uniqueName="P1072312">
      <xmlPr mapId="1" xpath="/TFI-IZD-KI/ISD-KI_1000336/P1072312" xmlDataType="decimal"/>
    </xmlCellPr>
  </singleXmlCell>
  <singleXmlCell id="365" r="H64" connectionId="0">
    <xmlCellPr id="1" uniqueName="P1072313">
      <xmlPr mapId="1" xpath="/TFI-IZD-KI/ISD-KI_1000336/P1072313" xmlDataType="decimal"/>
    </xmlCellPr>
  </singleXmlCell>
  <singleXmlCell id="366" r="I64" connectionId="0">
    <xmlCellPr id="1" uniqueName="P1072314">
      <xmlPr mapId="1" xpath="/TFI-IZD-KI/ISD-KI_1000336/P1072314" xmlDataType="decimal"/>
    </xmlCellPr>
  </singleXmlCell>
  <singleXmlCell id="367" r="J64" connectionId="0">
    <xmlCellPr id="1" uniqueName="P1072315">
      <xmlPr mapId="1" xpath="/TFI-IZD-KI/ISD-KI_1000336/P1072315" xmlDataType="decimal"/>
    </xmlCellPr>
  </singleXmlCell>
  <singleXmlCell id="368" r="K64" connectionId="0">
    <xmlCellPr id="1" uniqueName="P1072316">
      <xmlPr mapId="1" xpath="/TFI-IZD-KI/ISD-KI_1000336/P1072316" xmlDataType="decimal"/>
    </xmlCellPr>
  </singleXmlCell>
  <singleXmlCell id="369" r="H65" connectionId="0">
    <xmlCellPr id="1" uniqueName="P1072317">
      <xmlPr mapId="1" xpath="/TFI-IZD-KI/ISD-KI_1000336/P1072317" xmlDataType="decimal"/>
    </xmlCellPr>
  </singleXmlCell>
  <singleXmlCell id="370" r="I65" connectionId="0">
    <xmlCellPr id="1" uniqueName="P1072318">
      <xmlPr mapId="1" xpath="/TFI-IZD-KI/ISD-KI_1000336/P1072318" xmlDataType="decimal"/>
    </xmlCellPr>
  </singleXmlCell>
  <singleXmlCell id="371" r="J65" connectionId="0">
    <xmlCellPr id="1" uniqueName="P1072319">
      <xmlPr mapId="1" xpath="/TFI-IZD-KI/ISD-KI_1000336/P1072319" xmlDataType="decimal"/>
    </xmlCellPr>
  </singleXmlCell>
  <singleXmlCell id="372" r="K65" connectionId="0">
    <xmlCellPr id="1" uniqueName="P1072320">
      <xmlPr mapId="1" xpath="/TFI-IZD-KI/ISD-KI_1000336/P1072320" xmlDataType="decimal"/>
    </xmlCellPr>
  </singleXmlCell>
  <singleXmlCell id="373" r="H66" connectionId="0">
    <xmlCellPr id="1" uniqueName="P1072321">
      <xmlPr mapId="1" xpath="/TFI-IZD-KI/ISD-KI_1000336/P1072321" xmlDataType="decimal"/>
    </xmlCellPr>
  </singleXmlCell>
  <singleXmlCell id="374" r="I66" connectionId="0">
    <xmlCellPr id="1" uniqueName="P1072322">
      <xmlPr mapId="1" xpath="/TFI-IZD-KI/ISD-KI_1000336/P1072322" xmlDataType="decimal"/>
    </xmlCellPr>
  </singleXmlCell>
  <singleXmlCell id="375" r="J66" connectionId="0">
    <xmlCellPr id="1" uniqueName="P1072323">
      <xmlPr mapId="1" xpath="/TFI-IZD-KI/ISD-KI_1000336/P1072323" xmlDataType="decimal"/>
    </xmlCellPr>
  </singleXmlCell>
  <singleXmlCell id="376" r="K66" connectionId="0">
    <xmlCellPr id="1" uniqueName="P1072324">
      <xmlPr mapId="1" xpath="/TFI-IZD-KI/ISD-KI_1000336/P1072324" xmlDataType="decimal"/>
    </xmlCellPr>
  </singleXmlCell>
  <singleXmlCell id="377" r="H67" connectionId="0">
    <xmlCellPr id="1" uniqueName="P1072325">
      <xmlPr mapId="1" xpath="/TFI-IZD-KI/ISD-KI_1000336/P1072325" xmlDataType="decimal"/>
    </xmlCellPr>
  </singleXmlCell>
  <singleXmlCell id="378" r="I67" connectionId="0">
    <xmlCellPr id="1" uniqueName="P1072326">
      <xmlPr mapId="1" xpath="/TFI-IZD-KI/ISD-KI_1000336/P1072326" xmlDataType="decimal"/>
    </xmlCellPr>
  </singleXmlCell>
  <singleXmlCell id="379" r="J67" connectionId="0">
    <xmlCellPr id="1" uniqueName="P1072327">
      <xmlPr mapId="1" xpath="/TFI-IZD-KI/ISD-KI_1000336/P1072327" xmlDataType="decimal"/>
    </xmlCellPr>
  </singleXmlCell>
  <singleXmlCell id="380" r="K67" connectionId="0">
    <xmlCellPr id="1" uniqueName="P1072328">
      <xmlPr mapId="1" xpath="/TFI-IZD-KI/ISD-KI_1000336/P1072328" xmlDataType="decimal"/>
    </xmlCellPr>
  </singleXmlCell>
  <singleXmlCell id="381" r="H68" connectionId="0">
    <xmlCellPr id="1" uniqueName="P1072329">
      <xmlPr mapId="1" xpath="/TFI-IZD-KI/ISD-KI_1000336/P1072329" xmlDataType="decimal"/>
    </xmlCellPr>
  </singleXmlCell>
  <singleXmlCell id="382" r="I68" connectionId="0">
    <xmlCellPr id="1" uniqueName="P1072330">
      <xmlPr mapId="1" xpath="/TFI-IZD-KI/ISD-KI_1000336/P1072330" xmlDataType="decimal"/>
    </xmlCellPr>
  </singleXmlCell>
  <singleXmlCell id="383" r="J68" connectionId="0">
    <xmlCellPr id="1" uniqueName="P1072331">
      <xmlPr mapId="1" xpath="/TFI-IZD-KI/ISD-KI_1000336/P1072331" xmlDataType="decimal"/>
    </xmlCellPr>
  </singleXmlCell>
  <singleXmlCell id="384" r="K68" connectionId="0">
    <xmlCellPr id="1" uniqueName="P1072332">
      <xmlPr mapId="1" xpath="/TFI-IZD-KI/ISD-KI_1000336/P1072332" xmlDataType="decimal"/>
    </xmlCellPr>
  </singleXmlCell>
  <singleXmlCell id="385" r="H69" connectionId="0">
    <xmlCellPr id="1" uniqueName="P1072333">
      <xmlPr mapId="1" xpath="/TFI-IZD-KI/ISD-KI_1000336/P1072333" xmlDataType="decimal"/>
    </xmlCellPr>
  </singleXmlCell>
  <singleXmlCell id="386" r="I69" connectionId="0">
    <xmlCellPr id="1" uniqueName="P1072334">
      <xmlPr mapId="1" xpath="/TFI-IZD-KI/ISD-KI_1000336/P1072334" xmlDataType="decimal"/>
    </xmlCellPr>
  </singleXmlCell>
  <singleXmlCell id="387" r="J69" connectionId="0">
    <xmlCellPr id="1" uniqueName="P1072335">
      <xmlPr mapId="1" xpath="/TFI-IZD-KI/ISD-KI_1000336/P1072335" xmlDataType="decimal"/>
    </xmlCellPr>
  </singleXmlCell>
  <singleXmlCell id="388" r="K69" connectionId="0">
    <xmlCellPr id="1" uniqueName="P1072336">
      <xmlPr mapId="1" xpath="/TFI-IZD-KI/ISD-KI_1000336/P1072336" xmlDataType="decimal"/>
    </xmlCellPr>
  </singleXmlCell>
</singleXmlCells>
</file>

<file path=xl/tables/tableSingleCells4.xml><?xml version="1.0" encoding="utf-8"?>
<singleXmlCells xmlns="http://schemas.openxmlformats.org/spreadsheetml/2006/main">
  <singleXmlCell id="5" r="H8" connectionId="0">
    <xmlCellPr id="1" uniqueName="P1071697">
      <xmlPr mapId="1" xpath="/TFI-IZD-KI/INT_1000337/P1071697" xmlDataType="decimal"/>
    </xmlCellPr>
  </singleXmlCell>
  <singleXmlCell id="6" r="I8" connectionId="0">
    <xmlCellPr id="1" uniqueName="P1071698">
      <xmlPr mapId="1" xpath="/TFI-IZD-KI/INT_1000337/P1071698" xmlDataType="decimal"/>
    </xmlCellPr>
  </singleXmlCell>
  <singleXmlCell id="8" r="H9" connectionId="0">
    <xmlCellPr id="1" uniqueName="P1071699">
      <xmlPr mapId="1" xpath="/TFI-IZD-KI/INT_1000337/P1071699" xmlDataType="decimal"/>
    </xmlCellPr>
  </singleXmlCell>
  <singleXmlCell id="9" r="I9" connectionId="0">
    <xmlCellPr id="1" uniqueName="P1071700">
      <xmlPr mapId="1" xpath="/TFI-IZD-KI/INT_1000337/P1071700" xmlDataType="decimal"/>
    </xmlCellPr>
  </singleXmlCell>
  <singleXmlCell id="389" r="H10" connectionId="0">
    <xmlCellPr id="1" uniqueName="P1071701">
      <xmlPr mapId="1" xpath="/TFI-IZD-KI/INT_1000337/P1071701" xmlDataType="decimal"/>
    </xmlCellPr>
  </singleXmlCell>
  <singleXmlCell id="390" r="I10" connectionId="0">
    <xmlCellPr id="1" uniqueName="P1071702">
      <xmlPr mapId="1" xpath="/TFI-IZD-KI/INT_1000337/P1071702" xmlDataType="decimal"/>
    </xmlCellPr>
  </singleXmlCell>
  <singleXmlCell id="391" r="H11" connectionId="0">
    <xmlCellPr id="1" uniqueName="P1071703">
      <xmlPr mapId="1" xpath="/TFI-IZD-KI/INT_1000337/P1071703" xmlDataType="decimal"/>
    </xmlCellPr>
  </singleXmlCell>
  <singleXmlCell id="392" r="I11" connectionId="0">
    <xmlCellPr id="1" uniqueName="P1071704">
      <xmlPr mapId="1" xpath="/TFI-IZD-KI/INT_1000337/P1071704" xmlDataType="decimal"/>
    </xmlCellPr>
  </singleXmlCell>
  <singleXmlCell id="393" r="H12" connectionId="0">
    <xmlCellPr id="1" uniqueName="P1071705">
      <xmlPr mapId="1" xpath="/TFI-IZD-KI/INT_1000337/P1071705" xmlDataType="decimal"/>
    </xmlCellPr>
  </singleXmlCell>
  <singleXmlCell id="394" r="I12" connectionId="0">
    <xmlCellPr id="1" uniqueName="P1071706">
      <xmlPr mapId="1" xpath="/TFI-IZD-KI/INT_1000337/P1071706" xmlDataType="decimal"/>
    </xmlCellPr>
  </singleXmlCell>
  <singleXmlCell id="395" r="H13" connectionId="0">
    <xmlCellPr id="1" uniqueName="P1071707">
      <xmlPr mapId="1" xpath="/TFI-IZD-KI/INT_1000337/P1071707" xmlDataType="decimal"/>
    </xmlCellPr>
  </singleXmlCell>
  <singleXmlCell id="396" r="I13" connectionId="0">
    <xmlCellPr id="1" uniqueName="P1071708">
      <xmlPr mapId="1" xpath="/TFI-IZD-KI/INT_1000337/P1071708" xmlDataType="decimal"/>
    </xmlCellPr>
  </singleXmlCell>
  <singleXmlCell id="397" r="H14" connectionId="0">
    <xmlCellPr id="1" uniqueName="P1071709">
      <xmlPr mapId="1" xpath="/TFI-IZD-KI/INT_1000337/P1071709" xmlDataType="decimal"/>
    </xmlCellPr>
  </singleXmlCell>
  <singleXmlCell id="398" r="I14" connectionId="0">
    <xmlCellPr id="1" uniqueName="P1071710">
      <xmlPr mapId="1" xpath="/TFI-IZD-KI/INT_1000337/P1071710" xmlDataType="decimal"/>
    </xmlCellPr>
  </singleXmlCell>
  <singleXmlCell id="399" r="H15" connectionId="0">
    <xmlCellPr id="1" uniqueName="P1071711">
      <xmlPr mapId="1" xpath="/TFI-IZD-KI/INT_1000337/P1071711" xmlDataType="decimal"/>
    </xmlCellPr>
  </singleXmlCell>
  <singleXmlCell id="400" r="I15" connectionId="0">
    <xmlCellPr id="1" uniqueName="P1071712">
      <xmlPr mapId="1" xpath="/TFI-IZD-KI/INT_1000337/P1071712" xmlDataType="decimal"/>
    </xmlCellPr>
  </singleXmlCell>
  <singleXmlCell id="401" r="H17" connectionId="0">
    <xmlCellPr id="1" uniqueName="P1071713">
      <xmlPr mapId="1" xpath="/TFI-IZD-KI/INT_1000337/P1071713" xmlDataType="decimal"/>
    </xmlCellPr>
  </singleXmlCell>
  <singleXmlCell id="402" r="I17" connectionId="0">
    <xmlCellPr id="1" uniqueName="P1071714">
      <xmlPr mapId="1" xpath="/TFI-IZD-KI/INT_1000337/P1071714" xmlDataType="decimal"/>
    </xmlCellPr>
  </singleXmlCell>
  <singleXmlCell id="403" r="H19" connectionId="0">
    <xmlCellPr id="1" uniqueName="P1071715">
      <xmlPr mapId="1" xpath="/TFI-IZD-KI/INT_1000337/P1071715" xmlDataType="decimal"/>
    </xmlCellPr>
  </singleXmlCell>
  <singleXmlCell id="404" r="I19" connectionId="0">
    <xmlCellPr id="1" uniqueName="P1071716">
      <xmlPr mapId="1" xpath="/TFI-IZD-KI/INT_1000337/P1071716" xmlDataType="decimal"/>
    </xmlCellPr>
  </singleXmlCell>
  <singleXmlCell id="405" r="H20" connectionId="0">
    <xmlCellPr id="1" uniqueName="P1071717">
      <xmlPr mapId="1" xpath="/TFI-IZD-KI/INT_1000337/P1071717" xmlDataType="decimal"/>
    </xmlCellPr>
  </singleXmlCell>
  <singleXmlCell id="406" r="I20" connectionId="0">
    <xmlCellPr id="1" uniqueName="P1071718">
      <xmlPr mapId="1" xpath="/TFI-IZD-KI/INT_1000337/P1071718" xmlDataType="decimal"/>
    </xmlCellPr>
  </singleXmlCell>
  <singleXmlCell id="407" r="H21" connectionId="0">
    <xmlCellPr id="1" uniqueName="P1071719">
      <xmlPr mapId="1" xpath="/TFI-IZD-KI/INT_1000337/P1071719" xmlDataType="decimal"/>
    </xmlCellPr>
  </singleXmlCell>
  <singleXmlCell id="408" r="I21" connectionId="0">
    <xmlCellPr id="1" uniqueName="P1071720">
      <xmlPr mapId="1" xpath="/TFI-IZD-KI/INT_1000337/P1071720" xmlDataType="decimal"/>
    </xmlCellPr>
  </singleXmlCell>
  <singleXmlCell id="409" r="H22" connectionId="0">
    <xmlCellPr id="1" uniqueName="P1071721">
      <xmlPr mapId="1" xpath="/TFI-IZD-KI/INT_1000337/P1071721" xmlDataType="decimal"/>
    </xmlCellPr>
  </singleXmlCell>
  <singleXmlCell id="410" r="I22" connectionId="0">
    <xmlCellPr id="1" uniqueName="P1071722">
      <xmlPr mapId="1" xpath="/TFI-IZD-KI/INT_1000337/P1071722" xmlDataType="decimal"/>
    </xmlCellPr>
  </singleXmlCell>
  <singleXmlCell id="411" r="H23" connectionId="0">
    <xmlCellPr id="1" uniqueName="P1071723">
      <xmlPr mapId="1" xpath="/TFI-IZD-KI/INT_1000337/P1071723" xmlDataType="decimal"/>
    </xmlCellPr>
  </singleXmlCell>
  <singleXmlCell id="412" r="I23" connectionId="0">
    <xmlCellPr id="1" uniqueName="P1071724">
      <xmlPr mapId="1" xpath="/TFI-IZD-KI/INT_1000337/P1071724" xmlDataType="decimal"/>
    </xmlCellPr>
  </singleXmlCell>
  <singleXmlCell id="413" r="H25" connectionId="0">
    <xmlCellPr id="1" uniqueName="P1071725">
      <xmlPr mapId="1" xpath="/TFI-IZD-KI/INT_1000337/P1071725" xmlDataType="decimal"/>
    </xmlCellPr>
  </singleXmlCell>
  <singleXmlCell id="414" r="I25" connectionId="0">
    <xmlCellPr id="1" uniqueName="P1071726">
      <xmlPr mapId="1" xpath="/TFI-IZD-KI/INT_1000337/P1071726" xmlDataType="decimal"/>
    </xmlCellPr>
  </singleXmlCell>
  <singleXmlCell id="415" r="H26" connectionId="0">
    <xmlCellPr id="1" uniqueName="P1071727">
      <xmlPr mapId="1" xpath="/TFI-IZD-KI/INT_1000337/P1071727" xmlDataType="decimal"/>
    </xmlCellPr>
  </singleXmlCell>
  <singleXmlCell id="416" r="I26" connectionId="0">
    <xmlCellPr id="1" uniqueName="P1071728">
      <xmlPr mapId="1" xpath="/TFI-IZD-KI/INT_1000337/P1071728" xmlDataType="decimal"/>
    </xmlCellPr>
  </singleXmlCell>
  <singleXmlCell id="417" r="H27" connectionId="0">
    <xmlCellPr id="1" uniqueName="P1071729">
      <xmlPr mapId="1" xpath="/TFI-IZD-KI/INT_1000337/P1071729" xmlDataType="decimal"/>
    </xmlCellPr>
  </singleXmlCell>
  <singleXmlCell id="418" r="I27" connectionId="0">
    <xmlCellPr id="1" uniqueName="P1071730">
      <xmlPr mapId="1" xpath="/TFI-IZD-KI/INT_1000337/P1071730" xmlDataType="decimal"/>
    </xmlCellPr>
  </singleXmlCell>
  <singleXmlCell id="419" r="H28" connectionId="0">
    <xmlCellPr id="1" uniqueName="P1071731">
      <xmlPr mapId="1" xpath="/TFI-IZD-KI/INT_1000337/P1071731" xmlDataType="decimal"/>
    </xmlCellPr>
  </singleXmlCell>
  <singleXmlCell id="420" r="I28" connectionId="0">
    <xmlCellPr id="1" uniqueName="P1071732">
      <xmlPr mapId="1" xpath="/TFI-IZD-KI/INT_1000337/P1071732" xmlDataType="decimal"/>
    </xmlCellPr>
  </singleXmlCell>
  <singleXmlCell id="421" r="H29" connectionId="0">
    <xmlCellPr id="1" uniqueName="P1071733">
      <xmlPr mapId="1" xpath="/TFI-IZD-KI/INT_1000337/P1071733" xmlDataType="decimal"/>
    </xmlCellPr>
  </singleXmlCell>
  <singleXmlCell id="422" r="I29" connectionId="0">
    <xmlCellPr id="1" uniqueName="P1071734">
      <xmlPr mapId="1" xpath="/TFI-IZD-KI/INT_1000337/P1071734" xmlDataType="decimal"/>
    </xmlCellPr>
  </singleXmlCell>
  <singleXmlCell id="423" r="H30" connectionId="0">
    <xmlCellPr id="1" uniqueName="P1071735">
      <xmlPr mapId="1" xpath="/TFI-IZD-KI/INT_1000337/P1071735" xmlDataType="decimal"/>
    </xmlCellPr>
  </singleXmlCell>
  <singleXmlCell id="424" r="I30" connectionId="0">
    <xmlCellPr id="1" uniqueName="P1071736">
      <xmlPr mapId="1" xpath="/TFI-IZD-KI/INT_1000337/P1071736" xmlDataType="decimal"/>
    </xmlCellPr>
  </singleXmlCell>
  <singleXmlCell id="425" r="H31" connectionId="0">
    <xmlCellPr id="1" uniqueName="P1071737">
      <xmlPr mapId="1" xpath="/TFI-IZD-KI/INT_1000337/P1071737" xmlDataType="decimal"/>
    </xmlCellPr>
  </singleXmlCell>
  <singleXmlCell id="426" r="I31" connectionId="0">
    <xmlCellPr id="1" uniqueName="P1071738">
      <xmlPr mapId="1" xpath="/TFI-IZD-KI/INT_1000337/P1071738" xmlDataType="decimal"/>
    </xmlCellPr>
  </singleXmlCell>
  <singleXmlCell id="427" r="H32" connectionId="0">
    <xmlCellPr id="1" uniqueName="P1071739">
      <xmlPr mapId="1" xpath="/TFI-IZD-KI/INT_1000337/P1071739" xmlDataType="decimal"/>
    </xmlCellPr>
  </singleXmlCell>
  <singleXmlCell id="428" r="I32" connectionId="0">
    <xmlCellPr id="1" uniqueName="P1071740">
      <xmlPr mapId="1" xpath="/TFI-IZD-KI/INT_1000337/P1071740" xmlDataType="decimal"/>
    </xmlCellPr>
  </singleXmlCell>
  <singleXmlCell id="429" r="H33" connectionId="0">
    <xmlCellPr id="1" uniqueName="P1071741">
      <xmlPr mapId="1" xpath="/TFI-IZD-KI/INT_1000337/P1071741" xmlDataType="decimal"/>
    </xmlCellPr>
  </singleXmlCell>
  <singleXmlCell id="430" r="I33" connectionId="0">
    <xmlCellPr id="1" uniqueName="P1071742">
      <xmlPr mapId="1" xpath="/TFI-IZD-KI/INT_1000337/P1071742" xmlDataType="decimal"/>
    </xmlCellPr>
  </singleXmlCell>
  <singleXmlCell id="431" r="H34" connectionId="0">
    <xmlCellPr id="1" uniqueName="P1071743">
      <xmlPr mapId="1" xpath="/TFI-IZD-KI/INT_1000337/P1071743" xmlDataType="decimal"/>
    </xmlCellPr>
  </singleXmlCell>
  <singleXmlCell id="432" r="I34" connectionId="0">
    <xmlCellPr id="1" uniqueName="P1071744">
      <xmlPr mapId="1" xpath="/TFI-IZD-KI/INT_1000337/P1071744" xmlDataType="decimal"/>
    </xmlCellPr>
  </singleXmlCell>
  <singleXmlCell id="433" r="H35" connectionId="0">
    <xmlCellPr id="1" uniqueName="P1071745">
      <xmlPr mapId="1" xpath="/TFI-IZD-KI/INT_1000337/P1071745" xmlDataType="decimal"/>
    </xmlCellPr>
  </singleXmlCell>
  <singleXmlCell id="434" r="I35" connectionId="0">
    <xmlCellPr id="1" uniqueName="P1071746">
      <xmlPr mapId="1" xpath="/TFI-IZD-KI/INT_1000337/P1071746" xmlDataType="decimal"/>
    </xmlCellPr>
  </singleXmlCell>
  <singleXmlCell id="435" r="H36" connectionId="0">
    <xmlCellPr id="1" uniqueName="P1071747">
      <xmlPr mapId="1" xpath="/TFI-IZD-KI/INT_1000337/P1071747" xmlDataType="decimal"/>
    </xmlCellPr>
  </singleXmlCell>
  <singleXmlCell id="436" r="I36" connectionId="0">
    <xmlCellPr id="1" uniqueName="P1071748">
      <xmlPr mapId="1" xpath="/TFI-IZD-KI/INT_1000337/P1071748" xmlDataType="decimal"/>
    </xmlCellPr>
  </singleXmlCell>
  <singleXmlCell id="437" r="H37" connectionId="0">
    <xmlCellPr id="1" uniqueName="P1071749">
      <xmlPr mapId="1" xpath="/TFI-IZD-KI/INT_1000337/P1071749" xmlDataType="decimal"/>
    </xmlCellPr>
  </singleXmlCell>
  <singleXmlCell id="438" r="I37" connectionId="0">
    <xmlCellPr id="1" uniqueName="P1071750">
      <xmlPr mapId="1" xpath="/TFI-IZD-KI/INT_1000337/P1071750" xmlDataType="decimal"/>
    </xmlCellPr>
  </singleXmlCell>
  <singleXmlCell id="439" r="H38" connectionId="0">
    <xmlCellPr id="1" uniqueName="P1071751">
      <xmlPr mapId="1" xpath="/TFI-IZD-KI/INT_1000337/P1071751" xmlDataType="decimal"/>
    </xmlCellPr>
  </singleXmlCell>
  <singleXmlCell id="440" r="I38" connectionId="0">
    <xmlCellPr id="1" uniqueName="P1071752">
      <xmlPr mapId="1" xpath="/TFI-IZD-KI/INT_1000337/P1071752" xmlDataType="decimal"/>
    </xmlCellPr>
  </singleXmlCell>
  <singleXmlCell id="441" r="H39" connectionId="0">
    <xmlCellPr id="1" uniqueName="P1071753">
      <xmlPr mapId="1" xpath="/TFI-IZD-KI/INT_1000337/P1071753" xmlDataType="decimal"/>
    </xmlCellPr>
  </singleXmlCell>
  <singleXmlCell id="442" r="I39" connectionId="0">
    <xmlCellPr id="1" uniqueName="P1071754">
      <xmlPr mapId="1" xpath="/TFI-IZD-KI/INT_1000337/P1071754" xmlDataType="decimal"/>
    </xmlCellPr>
  </singleXmlCell>
  <singleXmlCell id="443" r="H40" connectionId="0">
    <xmlCellPr id="1" uniqueName="P1071755">
      <xmlPr mapId="1" xpath="/TFI-IZD-KI/INT_1000337/P1071755" xmlDataType="decimal"/>
    </xmlCellPr>
  </singleXmlCell>
  <singleXmlCell id="444" r="I40" connectionId="0">
    <xmlCellPr id="1" uniqueName="P1071756">
      <xmlPr mapId="1" xpath="/TFI-IZD-KI/INT_1000337/P1071756" xmlDataType="decimal"/>
    </xmlCellPr>
  </singleXmlCell>
  <singleXmlCell id="445" r="H41" connectionId="0">
    <xmlCellPr id="1" uniqueName="P1071757">
      <xmlPr mapId="1" xpath="/TFI-IZD-KI/INT_1000337/P1071757" xmlDataType="decimal"/>
    </xmlCellPr>
  </singleXmlCell>
  <singleXmlCell id="446" r="I41" connectionId="0">
    <xmlCellPr id="1" uniqueName="P1071758">
      <xmlPr mapId="1" xpath="/TFI-IZD-KI/INT_1000337/P1071758" xmlDataType="decimal"/>
    </xmlCellPr>
  </singleXmlCell>
  <singleXmlCell id="447" r="H42" connectionId="0">
    <xmlCellPr id="1" uniqueName="P1071759">
      <xmlPr mapId="1" xpath="/TFI-IZD-KI/INT_1000337/P1071759" xmlDataType="decimal"/>
    </xmlCellPr>
  </singleXmlCell>
  <singleXmlCell id="448" r="I42" connectionId="0">
    <xmlCellPr id="1" uniqueName="P1071760">
      <xmlPr mapId="1" xpath="/TFI-IZD-KI/INT_1000337/P1071760" xmlDataType="decimal"/>
    </xmlCellPr>
  </singleXmlCell>
  <singleXmlCell id="449" r="H43" connectionId="0">
    <xmlCellPr id="1" uniqueName="P1071761">
      <xmlPr mapId="1" xpath="/TFI-IZD-KI/INT_1000337/P1071761" xmlDataType="decimal"/>
    </xmlCellPr>
  </singleXmlCell>
  <singleXmlCell id="450" r="I43" connectionId="0">
    <xmlCellPr id="1" uniqueName="P1071762">
      <xmlPr mapId="1" xpath="/TFI-IZD-KI/INT_1000337/P1071762" xmlDataType="decimal"/>
    </xmlCellPr>
  </singleXmlCell>
  <singleXmlCell id="453" r="H44" connectionId="0">
    <xmlCellPr id="1" uniqueName="P1071763">
      <xmlPr mapId="1" xpath="/TFI-IZD-KI/INT_1000337/P1071763" xmlDataType="decimal"/>
    </xmlCellPr>
  </singleXmlCell>
  <singleXmlCell id="454" r="I44" connectionId="0">
    <xmlCellPr id="1" uniqueName="P1071764">
      <xmlPr mapId="1" xpath="/TFI-IZD-KI/INT_1000337/P1071764" xmlDataType="decimal"/>
    </xmlCellPr>
  </singleXmlCell>
  <singleXmlCell id="455" r="H46" connectionId="0">
    <xmlCellPr id="1" uniqueName="P1071765">
      <xmlPr mapId="1" xpath="/TFI-IZD-KI/INT_1000337/P1071765" xmlDataType="decimal"/>
    </xmlCellPr>
  </singleXmlCell>
  <singleXmlCell id="456" r="I46" connectionId="0">
    <xmlCellPr id="1" uniqueName="P1071766">
      <xmlPr mapId="1" xpath="/TFI-IZD-KI/INT_1000337/P1071766" xmlDataType="decimal"/>
    </xmlCellPr>
  </singleXmlCell>
  <singleXmlCell id="457" r="H47" connectionId="0">
    <xmlCellPr id="1" uniqueName="P1071767">
      <xmlPr mapId="1" xpath="/TFI-IZD-KI/INT_1000337/P1071767" xmlDataType="decimal"/>
    </xmlCellPr>
  </singleXmlCell>
  <singleXmlCell id="458" r="I47" connectionId="0">
    <xmlCellPr id="1" uniqueName="P1071768">
      <xmlPr mapId="1" xpath="/TFI-IZD-KI/INT_1000337/P1071768" xmlDataType="decimal"/>
    </xmlCellPr>
  </singleXmlCell>
  <singleXmlCell id="459" r="H48" connectionId="0">
    <xmlCellPr id="1" uniqueName="P1071769">
      <xmlPr mapId="1" xpath="/TFI-IZD-KI/INT_1000337/P1071769" xmlDataType="decimal"/>
    </xmlCellPr>
  </singleXmlCell>
  <singleXmlCell id="460" r="I48" connectionId="0">
    <xmlCellPr id="1" uniqueName="P1071770">
      <xmlPr mapId="1" xpath="/TFI-IZD-KI/INT_1000337/P1071770" xmlDataType="decimal"/>
    </xmlCellPr>
  </singleXmlCell>
  <singleXmlCell id="461" r="H49" connectionId="0">
    <xmlCellPr id="1" uniqueName="P1071771">
      <xmlPr mapId="1" xpath="/TFI-IZD-KI/INT_1000337/P1071771" xmlDataType="decimal"/>
    </xmlCellPr>
  </singleXmlCell>
  <singleXmlCell id="462" r="I49" connectionId="0">
    <xmlCellPr id="1" uniqueName="P1071772">
      <xmlPr mapId="1" xpath="/TFI-IZD-KI/INT_1000337/P1071772" xmlDataType="decimal"/>
    </xmlCellPr>
  </singleXmlCell>
  <singleXmlCell id="463" r="H50" connectionId="0">
    <xmlCellPr id="1" uniqueName="P1071773">
      <xmlPr mapId="1" xpath="/TFI-IZD-KI/INT_1000337/P1071773" xmlDataType="decimal"/>
    </xmlCellPr>
  </singleXmlCell>
  <singleXmlCell id="464" r="I50" connectionId="0">
    <xmlCellPr id="1" uniqueName="P1071774">
      <xmlPr mapId="1" xpath="/TFI-IZD-KI/INT_1000337/P1071774" xmlDataType="decimal"/>
    </xmlCellPr>
  </singleXmlCell>
  <singleXmlCell id="465" r="H51" connectionId="0">
    <xmlCellPr id="1" uniqueName="P1071775">
      <xmlPr mapId="1" xpath="/TFI-IZD-KI/INT_1000337/P1071775" xmlDataType="decimal"/>
    </xmlCellPr>
  </singleXmlCell>
  <singleXmlCell id="466" r="I51" connectionId="0">
    <xmlCellPr id="1" uniqueName="P1071776">
      <xmlPr mapId="1" xpath="/TFI-IZD-KI/INT_1000337/P1071776" xmlDataType="decimal"/>
    </xmlCellPr>
  </singleXmlCell>
  <singleXmlCell id="467" r="H53" connectionId="0">
    <xmlCellPr id="1" uniqueName="P1071777">
      <xmlPr mapId="1" xpath="/TFI-IZD-KI/INT_1000337/P1071777" xmlDataType="decimal"/>
    </xmlCellPr>
  </singleXmlCell>
  <singleXmlCell id="468" r="I53" connectionId="0">
    <xmlCellPr id="1" uniqueName="P1071778">
      <xmlPr mapId="1" xpath="/TFI-IZD-KI/INT_1000337/P1071778" xmlDataType="decimal"/>
    </xmlCellPr>
  </singleXmlCell>
  <singleXmlCell id="469" r="H54" connectionId="0">
    <xmlCellPr id="1" uniqueName="P1071779">
      <xmlPr mapId="1" xpath="/TFI-IZD-KI/INT_1000337/P1071779" xmlDataType="decimal"/>
    </xmlCellPr>
  </singleXmlCell>
  <singleXmlCell id="470" r="I54" connectionId="0">
    <xmlCellPr id="1" uniqueName="P1071780">
      <xmlPr mapId="1" xpath="/TFI-IZD-KI/INT_1000337/P1071780" xmlDataType="decimal"/>
    </xmlCellPr>
  </singleXmlCell>
  <singleXmlCell id="471" r="H55" connectionId="0">
    <xmlCellPr id="1" uniqueName="P1071781">
      <xmlPr mapId="1" xpath="/TFI-IZD-KI/INT_1000337/P1071781" xmlDataType="decimal"/>
    </xmlCellPr>
  </singleXmlCell>
  <singleXmlCell id="472" r="I55" connectionId="0">
    <xmlCellPr id="1" uniqueName="P1071782">
      <xmlPr mapId="1" xpath="/TFI-IZD-KI/INT_1000337/P1071782" xmlDataType="decimal"/>
    </xmlCellPr>
  </singleXmlCell>
  <singleXmlCell id="473" r="H56" connectionId="0">
    <xmlCellPr id="1" uniqueName="P1071783">
      <xmlPr mapId="1" xpath="/TFI-IZD-KI/INT_1000337/P1071783" xmlDataType="decimal"/>
    </xmlCellPr>
  </singleXmlCell>
  <singleXmlCell id="474" r="I56" connectionId="0">
    <xmlCellPr id="1" uniqueName="P1071784">
      <xmlPr mapId="1" xpath="/TFI-IZD-KI/INT_1000337/P1071784" xmlDataType="decimal"/>
    </xmlCellPr>
  </singleXmlCell>
  <singleXmlCell id="475" r="H57" connectionId="0">
    <xmlCellPr id="1" uniqueName="P1071785">
      <xmlPr mapId="1" xpath="/TFI-IZD-KI/INT_1000337/P1071785" xmlDataType="decimal"/>
    </xmlCellPr>
  </singleXmlCell>
  <singleXmlCell id="476" r="I57" connectionId="0">
    <xmlCellPr id="1" uniqueName="P1071786">
      <xmlPr mapId="1" xpath="/TFI-IZD-KI/INT_1000337/P1071786" xmlDataType="decimal"/>
    </xmlCellPr>
  </singleXmlCell>
  <singleXmlCell id="477" r="H58" connectionId="0">
    <xmlCellPr id="1" uniqueName="P1071787">
      <xmlPr mapId="1" xpath="/TFI-IZD-KI/INT_1000337/P1071787" xmlDataType="decimal"/>
    </xmlCellPr>
  </singleXmlCell>
  <singleXmlCell id="478" r="I58" connectionId="0">
    <xmlCellPr id="1" uniqueName="P1071788">
      <xmlPr mapId="1" xpath="/TFI-IZD-KI/INT_1000337/P1071788" xmlDataType="decimal"/>
    </xmlCellPr>
  </singleXmlCell>
  <singleXmlCell id="479" r="H59" connectionId="0">
    <xmlCellPr id="1" uniqueName="P1071789">
      <xmlPr mapId="1" xpath="/TFI-IZD-KI/INT_1000337/P1071789" xmlDataType="decimal"/>
    </xmlCellPr>
  </singleXmlCell>
  <singleXmlCell id="480" r="I59" connectionId="0">
    <xmlCellPr id="1" uniqueName="P1071790">
      <xmlPr mapId="1" xpath="/TFI-IZD-KI/INT_1000337/P1071790" xmlDataType="decimal"/>
    </xmlCellPr>
  </singleXmlCell>
  <singleXmlCell id="481" r="H60" connectionId="0">
    <xmlCellPr id="1" uniqueName="P1071791">
      <xmlPr mapId="1" xpath="/TFI-IZD-KI/INT_1000337/P1071791" xmlDataType="decimal"/>
    </xmlCellPr>
  </singleXmlCell>
  <singleXmlCell id="482" r="I60" connectionId="0">
    <xmlCellPr id="1" uniqueName="P1071792">
      <xmlPr mapId="1" xpath="/TFI-IZD-KI/INT_1000337/P1071792" xmlDataType="decimal"/>
    </xmlCellPr>
  </singleXmlCell>
  <singleXmlCell id="483" r="H61" connectionId="0">
    <xmlCellPr id="1" uniqueName="P1071793">
      <xmlPr mapId="1" xpath="/TFI-IZD-KI/INT_1000337/P1071793" xmlDataType="decimal"/>
    </xmlCellPr>
  </singleXmlCell>
  <singleXmlCell id="484" r="I61" connectionId="0">
    <xmlCellPr id="1" uniqueName="P1071794">
      <xmlPr mapId="1" xpath="/TFI-IZD-KI/INT_1000337/P1071794" xmlDataType="decimal"/>
    </xmlCellPr>
  </singleXmlCell>
  <singleXmlCell id="485" r="H62" connectionId="0">
    <xmlCellPr id="1" uniqueName="P1071795">
      <xmlPr mapId="1" xpath="/TFI-IZD-KI/INT_1000337/P1071795" xmlDataType="decimal"/>
    </xmlCellPr>
  </singleXmlCell>
  <singleXmlCell id="486" r="I62" connectionId="0">
    <xmlCellPr id="1" uniqueName="P1071796">
      <xmlPr mapId="1" xpath="/TFI-IZD-KI/INT_1000337/P1071796" xmlDataType="decimal"/>
    </xmlCellPr>
  </singleXmlCell>
  <singleXmlCell id="487" r="H63" connectionId="0">
    <xmlCellPr id="1" uniqueName="P1071797">
      <xmlPr mapId="1" xpath="/TFI-IZD-KI/INT_1000337/P1071797" xmlDataType="decimal"/>
    </xmlCellPr>
  </singleXmlCell>
  <singleXmlCell id="488" r="I63" connectionId="0">
    <xmlCellPr id="1" uniqueName="P1071798">
      <xmlPr mapId="1" xpath="/TFI-IZD-KI/INT_1000337/P1071798" xmlDataType="decimal"/>
    </xmlCellPr>
  </singleXmlCell>
</singleXmlCells>
</file>

<file path=xl/tables/tableSingleCells5.xml><?xml version="1.0" encoding="utf-8"?>
<singleXmlCells xmlns="http://schemas.openxmlformats.org/spreadsheetml/2006/main">
  <singleXmlCell id="489" r="E6" connectionId="0">
    <xmlCellPr id="1" uniqueName="P1071799">
      <xmlPr mapId="1" xpath="/TFI-IZD-KI/IPK-KI_1000338/P1071799" xmlDataType="decimal"/>
    </xmlCellPr>
  </singleXmlCell>
  <singleXmlCell id="490" r="F6" connectionId="0">
    <xmlCellPr id="1" uniqueName="P1071800">
      <xmlPr mapId="1" xpath="/TFI-IZD-KI/IPK-KI_1000338/P1071800" xmlDataType="decimal"/>
    </xmlCellPr>
  </singleXmlCell>
  <singleXmlCell id="491" r="G6" connectionId="0">
    <xmlCellPr id="1" uniqueName="P1071801">
      <xmlPr mapId="1" xpath="/TFI-IZD-KI/IPK-KI_1000338/P1071801" xmlDataType="decimal"/>
    </xmlCellPr>
  </singleXmlCell>
  <singleXmlCell id="492" r="H6" connectionId="0">
    <xmlCellPr id="1" uniqueName="P1071802">
      <xmlPr mapId="1" xpath="/TFI-IZD-KI/IPK-KI_1000338/P1071802" xmlDataType="decimal"/>
    </xmlCellPr>
  </singleXmlCell>
  <singleXmlCell id="493" r="I6" connectionId="0">
    <xmlCellPr id="1" uniqueName="P1071803">
      <xmlPr mapId="1" xpath="/TFI-IZD-KI/IPK-KI_1000338/P1071803" xmlDataType="decimal"/>
    </xmlCellPr>
  </singleXmlCell>
  <singleXmlCell id="494" r="J6" connectionId="0">
    <xmlCellPr id="1" uniqueName="P1071804">
      <xmlPr mapId="1" xpath="/TFI-IZD-KI/IPK-KI_1000338/P1071804" xmlDataType="decimal"/>
    </xmlCellPr>
  </singleXmlCell>
  <singleXmlCell id="495" r="K6" connectionId="0">
    <xmlCellPr id="1" uniqueName="P1071805">
      <xmlPr mapId="1" xpath="/TFI-IZD-KI/IPK-KI_1000338/P1071805" xmlDataType="decimal"/>
    </xmlCellPr>
  </singleXmlCell>
  <singleXmlCell id="496" r="L6" connectionId="0">
    <xmlCellPr id="1" uniqueName="P1071806">
      <xmlPr mapId="1" xpath="/TFI-IZD-KI/IPK-KI_1000338/P1071806" xmlDataType="decimal"/>
    </xmlCellPr>
  </singleXmlCell>
  <singleXmlCell id="497" r="M6" connectionId="0">
    <xmlCellPr id="1" uniqueName="P1071807">
      <xmlPr mapId="1" xpath="/TFI-IZD-KI/IPK-KI_1000338/P1071807" xmlDataType="decimal"/>
    </xmlCellPr>
  </singleXmlCell>
  <singleXmlCell id="498" r="N6" connectionId="0">
    <xmlCellPr id="1" uniqueName="P1071808">
      <xmlPr mapId="1" xpath="/TFI-IZD-KI/IPK-KI_1000338/P1071808" xmlDataType="decimal"/>
    </xmlCellPr>
  </singleXmlCell>
  <singleXmlCell id="499" r="O6" connectionId="0">
    <xmlCellPr id="1" uniqueName="P1071809">
      <xmlPr mapId="1" xpath="/TFI-IZD-KI/IPK-KI_1000338/P1071809" xmlDataType="decimal"/>
    </xmlCellPr>
  </singleXmlCell>
  <singleXmlCell id="500" r="P6" connectionId="0">
    <xmlCellPr id="1" uniqueName="P1071810">
      <xmlPr mapId="1" xpath="/TFI-IZD-KI/IPK-KI_1000338/P1071810" xmlDataType="decimal"/>
    </xmlCellPr>
  </singleXmlCell>
  <singleXmlCell id="501" r="Q6" connectionId="0">
    <xmlCellPr id="1" uniqueName="P1071811">
      <xmlPr mapId="1" xpath="/TFI-IZD-KI/IPK-KI_1000338/P1071811" xmlDataType="decimal"/>
    </xmlCellPr>
  </singleXmlCell>
  <singleXmlCell id="502" r="R6" connectionId="0">
    <xmlCellPr id="1" uniqueName="P1071812">
      <xmlPr mapId="1" xpath="/TFI-IZD-KI/IPK-KI_1000338/P1071812" xmlDataType="decimal"/>
    </xmlCellPr>
  </singleXmlCell>
  <singleXmlCell id="503" r="E7" connectionId="0">
    <xmlCellPr id="1" uniqueName="P1071813">
      <xmlPr mapId="1" xpath="/TFI-IZD-KI/IPK-KI_1000338/P1071813" xmlDataType="decimal"/>
    </xmlCellPr>
  </singleXmlCell>
  <singleXmlCell id="504" r="F7" connectionId="0">
    <xmlCellPr id="1" uniqueName="P1071814">
      <xmlPr mapId="1" xpath="/TFI-IZD-KI/IPK-KI_1000338/P1071814" xmlDataType="decimal"/>
    </xmlCellPr>
  </singleXmlCell>
  <singleXmlCell id="505" r="G7" connectionId="0">
    <xmlCellPr id="1" uniqueName="P1071815">
      <xmlPr mapId="1" xpath="/TFI-IZD-KI/IPK-KI_1000338/P1071815" xmlDataType="decimal"/>
    </xmlCellPr>
  </singleXmlCell>
  <singleXmlCell id="506" r="H7" connectionId="0">
    <xmlCellPr id="1" uniqueName="P1071816">
      <xmlPr mapId="1" xpath="/TFI-IZD-KI/IPK-KI_1000338/P1071816" xmlDataType="decimal"/>
    </xmlCellPr>
  </singleXmlCell>
  <singleXmlCell id="507" r="I7" connectionId="0">
    <xmlCellPr id="1" uniqueName="P1071817">
      <xmlPr mapId="1" xpath="/TFI-IZD-KI/IPK-KI_1000338/P1071817" xmlDataType="decimal"/>
    </xmlCellPr>
  </singleXmlCell>
  <singleXmlCell id="508" r="J7" connectionId="0">
    <xmlCellPr id="1" uniqueName="P1071818">
      <xmlPr mapId="1" xpath="/TFI-IZD-KI/IPK-KI_1000338/P1071818" xmlDataType="decimal"/>
    </xmlCellPr>
  </singleXmlCell>
  <singleXmlCell id="509" r="K7" connectionId="0">
    <xmlCellPr id="1" uniqueName="P1071819">
      <xmlPr mapId="1" xpath="/TFI-IZD-KI/IPK-KI_1000338/P1071819" xmlDataType="decimal"/>
    </xmlCellPr>
  </singleXmlCell>
  <singleXmlCell id="510" r="L7" connectionId="0">
    <xmlCellPr id="1" uniqueName="P1071820">
      <xmlPr mapId="1" xpath="/TFI-IZD-KI/IPK-KI_1000338/P1071820" xmlDataType="decimal"/>
    </xmlCellPr>
  </singleXmlCell>
  <singleXmlCell id="511" r="M7" connectionId="0">
    <xmlCellPr id="1" uniqueName="P1071821">
      <xmlPr mapId="1" xpath="/TFI-IZD-KI/IPK-KI_1000338/P1071821" xmlDataType="decimal"/>
    </xmlCellPr>
  </singleXmlCell>
  <singleXmlCell id="512" r="N7" connectionId="0">
    <xmlCellPr id="1" uniqueName="P1071822">
      <xmlPr mapId="1" xpath="/TFI-IZD-KI/IPK-KI_1000338/P1071822" xmlDataType="decimal"/>
    </xmlCellPr>
  </singleXmlCell>
  <singleXmlCell id="513" r="O7" connectionId="0">
    <xmlCellPr id="1" uniqueName="P1071823">
      <xmlPr mapId="1" xpath="/TFI-IZD-KI/IPK-KI_1000338/P1071823" xmlDataType="decimal"/>
    </xmlCellPr>
  </singleXmlCell>
  <singleXmlCell id="514" r="P7" connectionId="0">
    <xmlCellPr id="1" uniqueName="P1071824">
      <xmlPr mapId="1" xpath="/TFI-IZD-KI/IPK-KI_1000338/P1071824" xmlDataType="decimal"/>
    </xmlCellPr>
  </singleXmlCell>
  <singleXmlCell id="515" r="Q7" connectionId="0">
    <xmlCellPr id="1" uniqueName="P1071825">
      <xmlPr mapId="1" xpath="/TFI-IZD-KI/IPK-KI_1000338/P1071825" xmlDataType="decimal"/>
    </xmlCellPr>
  </singleXmlCell>
  <singleXmlCell id="516" r="R7" connectionId="0">
    <xmlCellPr id="1" uniqueName="P1071826">
      <xmlPr mapId="1" xpath="/TFI-IZD-KI/IPK-KI_1000338/P1071826" xmlDataType="decimal"/>
    </xmlCellPr>
  </singleXmlCell>
  <singleXmlCell id="517" r="E8" connectionId="0">
    <xmlCellPr id="1" uniqueName="P1071827">
      <xmlPr mapId="1" xpath="/TFI-IZD-KI/IPK-KI_1000338/P1071827" xmlDataType="decimal"/>
    </xmlCellPr>
  </singleXmlCell>
  <singleXmlCell id="518" r="F8" connectionId="0">
    <xmlCellPr id="1" uniqueName="P1071828">
      <xmlPr mapId="1" xpath="/TFI-IZD-KI/IPK-KI_1000338/P1071828" xmlDataType="decimal"/>
    </xmlCellPr>
  </singleXmlCell>
  <singleXmlCell id="519" r="G8" connectionId="0">
    <xmlCellPr id="1" uniqueName="P1071829">
      <xmlPr mapId="1" xpath="/TFI-IZD-KI/IPK-KI_1000338/P1071829" xmlDataType="decimal"/>
    </xmlCellPr>
  </singleXmlCell>
  <singleXmlCell id="520" r="H8" connectionId="0">
    <xmlCellPr id="1" uniqueName="P1071830">
      <xmlPr mapId="1" xpath="/TFI-IZD-KI/IPK-KI_1000338/P1071830" xmlDataType="decimal"/>
    </xmlCellPr>
  </singleXmlCell>
  <singleXmlCell id="521" r="I8" connectionId="0">
    <xmlCellPr id="1" uniqueName="P1071831">
      <xmlPr mapId="1" xpath="/TFI-IZD-KI/IPK-KI_1000338/P1071831" xmlDataType="decimal"/>
    </xmlCellPr>
  </singleXmlCell>
  <singleXmlCell id="522" r="J8" connectionId="0">
    <xmlCellPr id="1" uniqueName="P1071832">
      <xmlPr mapId="1" xpath="/TFI-IZD-KI/IPK-KI_1000338/P1071832" xmlDataType="decimal"/>
    </xmlCellPr>
  </singleXmlCell>
  <singleXmlCell id="523" r="K8" connectionId="0">
    <xmlCellPr id="1" uniqueName="P1071833">
      <xmlPr mapId="1" xpath="/TFI-IZD-KI/IPK-KI_1000338/P1071833" xmlDataType="decimal"/>
    </xmlCellPr>
  </singleXmlCell>
  <singleXmlCell id="524" r="L8" connectionId="0">
    <xmlCellPr id="1" uniqueName="P1071834">
      <xmlPr mapId="1" xpath="/TFI-IZD-KI/IPK-KI_1000338/P1071834" xmlDataType="decimal"/>
    </xmlCellPr>
  </singleXmlCell>
  <singleXmlCell id="525" r="M8" connectionId="0">
    <xmlCellPr id="1" uniqueName="P1071835">
      <xmlPr mapId="1" xpath="/TFI-IZD-KI/IPK-KI_1000338/P1071835" xmlDataType="decimal"/>
    </xmlCellPr>
  </singleXmlCell>
  <singleXmlCell id="526" r="N8" connectionId="0">
    <xmlCellPr id="1" uniqueName="P1071836">
      <xmlPr mapId="1" xpath="/TFI-IZD-KI/IPK-KI_1000338/P1071836" xmlDataType="decimal"/>
    </xmlCellPr>
  </singleXmlCell>
  <singleXmlCell id="527" r="O8" connectionId="0">
    <xmlCellPr id="1" uniqueName="P1071837">
      <xmlPr mapId="1" xpath="/TFI-IZD-KI/IPK-KI_1000338/P1071837" xmlDataType="decimal"/>
    </xmlCellPr>
  </singleXmlCell>
  <singleXmlCell id="528" r="P8" connectionId="0">
    <xmlCellPr id="1" uniqueName="P1071838">
      <xmlPr mapId="1" xpath="/TFI-IZD-KI/IPK-KI_1000338/P1071838" xmlDataType="decimal"/>
    </xmlCellPr>
  </singleXmlCell>
  <singleXmlCell id="529" r="Q8" connectionId="0">
    <xmlCellPr id="1" uniqueName="P1071839">
      <xmlPr mapId="1" xpath="/TFI-IZD-KI/IPK-KI_1000338/P1071839" xmlDataType="decimal"/>
    </xmlCellPr>
  </singleXmlCell>
  <singleXmlCell id="530" r="R8" connectionId="0">
    <xmlCellPr id="1" uniqueName="P1071840">
      <xmlPr mapId="1" xpath="/TFI-IZD-KI/IPK-KI_1000338/P1071840" xmlDataType="decimal"/>
    </xmlCellPr>
  </singleXmlCell>
  <singleXmlCell id="531" r="E9" connectionId="0">
    <xmlCellPr id="1" uniqueName="P1071841">
      <xmlPr mapId="1" xpath="/TFI-IZD-KI/IPK-KI_1000338/P1071841" xmlDataType="decimal"/>
    </xmlCellPr>
  </singleXmlCell>
  <singleXmlCell id="532" r="F9" connectionId="0">
    <xmlCellPr id="1" uniqueName="P1071842">
      <xmlPr mapId="1" xpath="/TFI-IZD-KI/IPK-KI_1000338/P1071842" xmlDataType="decimal"/>
    </xmlCellPr>
  </singleXmlCell>
  <singleXmlCell id="533" r="G9" connectionId="0">
    <xmlCellPr id="1" uniqueName="P1071843">
      <xmlPr mapId="1" xpath="/TFI-IZD-KI/IPK-KI_1000338/P1071843" xmlDataType="decimal"/>
    </xmlCellPr>
  </singleXmlCell>
  <singleXmlCell id="534" r="H9" connectionId="0">
    <xmlCellPr id="1" uniqueName="P1071844">
      <xmlPr mapId="1" xpath="/TFI-IZD-KI/IPK-KI_1000338/P1071844" xmlDataType="decimal"/>
    </xmlCellPr>
  </singleXmlCell>
  <singleXmlCell id="535" r="I9" connectionId="0">
    <xmlCellPr id="1" uniqueName="P1071845">
      <xmlPr mapId="1" xpath="/TFI-IZD-KI/IPK-KI_1000338/P1071845" xmlDataType="decimal"/>
    </xmlCellPr>
  </singleXmlCell>
  <singleXmlCell id="537" r="J9" connectionId="0">
    <xmlCellPr id="1" uniqueName="P1071846">
      <xmlPr mapId="1" xpath="/TFI-IZD-KI/IPK-KI_1000338/P1071846" xmlDataType="decimal"/>
    </xmlCellPr>
  </singleXmlCell>
  <singleXmlCell id="538" r="K9" connectionId="0">
    <xmlCellPr id="1" uniqueName="P1071847">
      <xmlPr mapId="1" xpath="/TFI-IZD-KI/IPK-KI_1000338/P1071847" xmlDataType="decimal"/>
    </xmlCellPr>
  </singleXmlCell>
  <singleXmlCell id="539" r="L9" connectionId="0">
    <xmlCellPr id="1" uniqueName="P1071848">
      <xmlPr mapId="1" xpath="/TFI-IZD-KI/IPK-KI_1000338/P1071848" xmlDataType="decimal"/>
    </xmlCellPr>
  </singleXmlCell>
  <singleXmlCell id="540" r="M9" connectionId="0">
    <xmlCellPr id="1" uniqueName="P1071849">
      <xmlPr mapId="1" xpath="/TFI-IZD-KI/IPK-KI_1000338/P1071849" xmlDataType="decimal"/>
    </xmlCellPr>
  </singleXmlCell>
  <singleXmlCell id="541" r="N9" connectionId="0">
    <xmlCellPr id="1" uniqueName="P1071850">
      <xmlPr mapId="1" xpath="/TFI-IZD-KI/IPK-KI_1000338/P1071850" xmlDataType="decimal"/>
    </xmlCellPr>
  </singleXmlCell>
  <singleXmlCell id="542" r="O9" connectionId="0">
    <xmlCellPr id="1" uniqueName="P1071851">
      <xmlPr mapId="1" xpath="/TFI-IZD-KI/IPK-KI_1000338/P1071851" xmlDataType="decimal"/>
    </xmlCellPr>
  </singleXmlCell>
  <singleXmlCell id="543" r="P9" connectionId="0">
    <xmlCellPr id="1" uniqueName="P1071852">
      <xmlPr mapId="1" xpath="/TFI-IZD-KI/IPK-KI_1000338/P1071852" xmlDataType="decimal"/>
    </xmlCellPr>
  </singleXmlCell>
  <singleXmlCell id="544" r="Q9" connectionId="0">
    <xmlCellPr id="1" uniqueName="P1071853">
      <xmlPr mapId="1" xpath="/TFI-IZD-KI/IPK-KI_1000338/P1071853" xmlDataType="decimal"/>
    </xmlCellPr>
  </singleXmlCell>
  <singleXmlCell id="545" r="R9" connectionId="0">
    <xmlCellPr id="1" uniqueName="P1071854">
      <xmlPr mapId="1" xpath="/TFI-IZD-KI/IPK-KI_1000338/P1071854" xmlDataType="decimal"/>
    </xmlCellPr>
  </singleXmlCell>
  <singleXmlCell id="546" r="E10" connectionId="0">
    <xmlCellPr id="1" uniqueName="P1071855">
      <xmlPr mapId="1" xpath="/TFI-IZD-KI/IPK-KI_1000338/P1071855" xmlDataType="decimal"/>
    </xmlCellPr>
  </singleXmlCell>
  <singleXmlCell id="547" r="F10" connectionId="0">
    <xmlCellPr id="1" uniqueName="P1071856">
      <xmlPr mapId="1" xpath="/TFI-IZD-KI/IPK-KI_1000338/P1071856" xmlDataType="decimal"/>
    </xmlCellPr>
  </singleXmlCell>
  <singleXmlCell id="548" r="G10" connectionId="0">
    <xmlCellPr id="1" uniqueName="P1071857">
      <xmlPr mapId="1" xpath="/TFI-IZD-KI/IPK-KI_1000338/P1071857" xmlDataType="decimal"/>
    </xmlCellPr>
  </singleXmlCell>
  <singleXmlCell id="549" r="H10" connectionId="0">
    <xmlCellPr id="1" uniqueName="P1071858">
      <xmlPr mapId="1" xpath="/TFI-IZD-KI/IPK-KI_1000338/P1071858" xmlDataType="decimal"/>
    </xmlCellPr>
  </singleXmlCell>
  <singleXmlCell id="550" r="I10" connectionId="0">
    <xmlCellPr id="1" uniqueName="P1071859">
      <xmlPr mapId="1" xpath="/TFI-IZD-KI/IPK-KI_1000338/P1071859" xmlDataType="decimal"/>
    </xmlCellPr>
  </singleXmlCell>
  <singleXmlCell id="551" r="J10" connectionId="0">
    <xmlCellPr id="1" uniqueName="P1071860">
      <xmlPr mapId="1" xpath="/TFI-IZD-KI/IPK-KI_1000338/P1071860" xmlDataType="decimal"/>
    </xmlCellPr>
  </singleXmlCell>
  <singleXmlCell id="552" r="K10" connectionId="0">
    <xmlCellPr id="1" uniqueName="P1071861">
      <xmlPr mapId="1" xpath="/TFI-IZD-KI/IPK-KI_1000338/P1071861" xmlDataType="decimal"/>
    </xmlCellPr>
  </singleXmlCell>
  <singleXmlCell id="553" r="L10" connectionId="0">
    <xmlCellPr id="1" uniqueName="P1071862">
      <xmlPr mapId="1" xpath="/TFI-IZD-KI/IPK-KI_1000338/P1071862" xmlDataType="decimal"/>
    </xmlCellPr>
  </singleXmlCell>
  <singleXmlCell id="554" r="M10" connectionId="0">
    <xmlCellPr id="1" uniqueName="P1071863">
      <xmlPr mapId="1" xpath="/TFI-IZD-KI/IPK-KI_1000338/P1071863" xmlDataType="decimal"/>
    </xmlCellPr>
  </singleXmlCell>
  <singleXmlCell id="555" r="N10" connectionId="0">
    <xmlCellPr id="1" uniqueName="P1071864">
      <xmlPr mapId="1" xpath="/TFI-IZD-KI/IPK-KI_1000338/P1071864" xmlDataType="decimal"/>
    </xmlCellPr>
  </singleXmlCell>
  <singleXmlCell id="556" r="O10" connectionId="0">
    <xmlCellPr id="1" uniqueName="P1071865">
      <xmlPr mapId="1" xpath="/TFI-IZD-KI/IPK-KI_1000338/P1071865" xmlDataType="decimal"/>
    </xmlCellPr>
  </singleXmlCell>
  <singleXmlCell id="557" r="P10" connectionId="0">
    <xmlCellPr id="1" uniqueName="P1071866">
      <xmlPr mapId="1" xpath="/TFI-IZD-KI/IPK-KI_1000338/P1071866" xmlDataType="decimal"/>
    </xmlCellPr>
  </singleXmlCell>
  <singleXmlCell id="558" r="Q10" connectionId="0">
    <xmlCellPr id="1" uniqueName="P1071867">
      <xmlPr mapId="1" xpath="/TFI-IZD-KI/IPK-KI_1000338/P1071867" xmlDataType="decimal"/>
    </xmlCellPr>
  </singleXmlCell>
  <singleXmlCell id="559" r="R10" connectionId="0">
    <xmlCellPr id="1" uniqueName="P1071868">
      <xmlPr mapId="1" xpath="/TFI-IZD-KI/IPK-KI_1000338/P1071868" xmlDataType="decimal"/>
    </xmlCellPr>
  </singleXmlCell>
  <singleXmlCell id="560" r="E11" connectionId="0">
    <xmlCellPr id="1" uniqueName="P1071869">
      <xmlPr mapId="1" xpath="/TFI-IZD-KI/IPK-KI_1000338/P1071869" xmlDataType="decimal"/>
    </xmlCellPr>
  </singleXmlCell>
  <singleXmlCell id="561" r="F11" connectionId="0">
    <xmlCellPr id="1" uniqueName="P1071870">
      <xmlPr mapId="1" xpath="/TFI-IZD-KI/IPK-KI_1000338/P1071870" xmlDataType="decimal"/>
    </xmlCellPr>
  </singleXmlCell>
  <singleXmlCell id="562" r="G11" connectionId="0">
    <xmlCellPr id="1" uniqueName="P1071871">
      <xmlPr mapId="1" xpath="/TFI-IZD-KI/IPK-KI_1000338/P1071871" xmlDataType="decimal"/>
    </xmlCellPr>
  </singleXmlCell>
  <singleXmlCell id="563" r="H11" connectionId="0">
    <xmlCellPr id="1" uniqueName="P1071872">
      <xmlPr mapId="1" xpath="/TFI-IZD-KI/IPK-KI_1000338/P1071872" xmlDataType="decimal"/>
    </xmlCellPr>
  </singleXmlCell>
  <singleXmlCell id="564" r="I11" connectionId="0">
    <xmlCellPr id="1" uniqueName="P1071873">
      <xmlPr mapId="1" xpath="/TFI-IZD-KI/IPK-KI_1000338/P1071873" xmlDataType="decimal"/>
    </xmlCellPr>
  </singleXmlCell>
  <singleXmlCell id="565" r="J11" connectionId="0">
    <xmlCellPr id="1" uniqueName="P1071874">
      <xmlPr mapId="1" xpath="/TFI-IZD-KI/IPK-KI_1000338/P1071874" xmlDataType="decimal"/>
    </xmlCellPr>
  </singleXmlCell>
  <singleXmlCell id="566" r="K11" connectionId="0">
    <xmlCellPr id="1" uniqueName="P1071875">
      <xmlPr mapId="1" xpath="/TFI-IZD-KI/IPK-KI_1000338/P1071875" xmlDataType="decimal"/>
    </xmlCellPr>
  </singleXmlCell>
  <singleXmlCell id="567" r="L11" connectionId="0">
    <xmlCellPr id="1" uniqueName="P1071876">
      <xmlPr mapId="1" xpath="/TFI-IZD-KI/IPK-KI_1000338/P1071876" xmlDataType="decimal"/>
    </xmlCellPr>
  </singleXmlCell>
  <singleXmlCell id="568" r="M11" connectionId="0">
    <xmlCellPr id="1" uniqueName="P1071877">
      <xmlPr mapId="1" xpath="/TFI-IZD-KI/IPK-KI_1000338/P1071877" xmlDataType="decimal"/>
    </xmlCellPr>
  </singleXmlCell>
  <singleXmlCell id="569" r="N11" connectionId="0">
    <xmlCellPr id="1" uniqueName="P1071878">
      <xmlPr mapId="1" xpath="/TFI-IZD-KI/IPK-KI_1000338/P1071878" xmlDataType="decimal"/>
    </xmlCellPr>
  </singleXmlCell>
  <singleXmlCell id="570" r="O11" connectionId="0">
    <xmlCellPr id="1" uniqueName="P1071879">
      <xmlPr mapId="1" xpath="/TFI-IZD-KI/IPK-KI_1000338/P1071879" xmlDataType="decimal"/>
    </xmlCellPr>
  </singleXmlCell>
  <singleXmlCell id="571" r="P11" connectionId="0">
    <xmlCellPr id="1" uniqueName="P1071880">
      <xmlPr mapId="1" xpath="/TFI-IZD-KI/IPK-KI_1000338/P1071880" xmlDataType="decimal"/>
    </xmlCellPr>
  </singleXmlCell>
  <singleXmlCell id="572" r="Q11" connectionId="0">
    <xmlCellPr id="1" uniqueName="P1071881">
      <xmlPr mapId="1" xpath="/TFI-IZD-KI/IPK-KI_1000338/P1071881" xmlDataType="decimal"/>
    </xmlCellPr>
  </singleXmlCell>
  <singleXmlCell id="573" r="R11" connectionId="0">
    <xmlCellPr id="1" uniqueName="P1071882">
      <xmlPr mapId="1" xpath="/TFI-IZD-KI/IPK-KI_1000338/P1071882" xmlDataType="decimal"/>
    </xmlCellPr>
  </singleXmlCell>
  <singleXmlCell id="574" r="E12" connectionId="0">
    <xmlCellPr id="1" uniqueName="P1071883">
      <xmlPr mapId="1" xpath="/TFI-IZD-KI/IPK-KI_1000338/P1071883" xmlDataType="decimal"/>
    </xmlCellPr>
  </singleXmlCell>
  <singleXmlCell id="575" r="F12" connectionId="0">
    <xmlCellPr id="1" uniqueName="P1071884">
      <xmlPr mapId="1" xpath="/TFI-IZD-KI/IPK-KI_1000338/P1071884" xmlDataType="decimal"/>
    </xmlCellPr>
  </singleXmlCell>
  <singleXmlCell id="576" r="G12" connectionId="0">
    <xmlCellPr id="1" uniqueName="P1071885">
      <xmlPr mapId="1" xpath="/TFI-IZD-KI/IPK-KI_1000338/P1071885" xmlDataType="decimal"/>
    </xmlCellPr>
  </singleXmlCell>
  <singleXmlCell id="577" r="H12" connectionId="0">
    <xmlCellPr id="1" uniqueName="P1071886">
      <xmlPr mapId="1" xpath="/TFI-IZD-KI/IPK-KI_1000338/P1071886" xmlDataType="decimal"/>
    </xmlCellPr>
  </singleXmlCell>
  <singleXmlCell id="578" r="I12" connectionId="0">
    <xmlCellPr id="1" uniqueName="P1071887">
      <xmlPr mapId="1" xpath="/TFI-IZD-KI/IPK-KI_1000338/P1071887" xmlDataType="decimal"/>
    </xmlCellPr>
  </singleXmlCell>
  <singleXmlCell id="579" r="J12" connectionId="0">
    <xmlCellPr id="1" uniqueName="P1071888">
      <xmlPr mapId="1" xpath="/TFI-IZD-KI/IPK-KI_1000338/P1071888" xmlDataType="decimal"/>
    </xmlCellPr>
  </singleXmlCell>
  <singleXmlCell id="580" r="K12" connectionId="0">
    <xmlCellPr id="1" uniqueName="P1071889">
      <xmlPr mapId="1" xpath="/TFI-IZD-KI/IPK-KI_1000338/P1071889" xmlDataType="decimal"/>
    </xmlCellPr>
  </singleXmlCell>
  <singleXmlCell id="581" r="L12" connectionId="0">
    <xmlCellPr id="1" uniqueName="P1071890">
      <xmlPr mapId="1" xpath="/TFI-IZD-KI/IPK-KI_1000338/P1071890" xmlDataType="decimal"/>
    </xmlCellPr>
  </singleXmlCell>
  <singleXmlCell id="582" r="M12" connectionId="0">
    <xmlCellPr id="1" uniqueName="P1071891">
      <xmlPr mapId="1" xpath="/TFI-IZD-KI/IPK-KI_1000338/P1071891" xmlDataType="decimal"/>
    </xmlCellPr>
  </singleXmlCell>
  <singleXmlCell id="583" r="N12" connectionId="0">
    <xmlCellPr id="1" uniqueName="P1071892">
      <xmlPr mapId="1" xpath="/TFI-IZD-KI/IPK-KI_1000338/P1071892" xmlDataType="decimal"/>
    </xmlCellPr>
  </singleXmlCell>
  <singleXmlCell id="584" r="O12" connectionId="0">
    <xmlCellPr id="1" uniqueName="P1071893">
      <xmlPr mapId="1" xpath="/TFI-IZD-KI/IPK-KI_1000338/P1071893" xmlDataType="decimal"/>
    </xmlCellPr>
  </singleXmlCell>
  <singleXmlCell id="585" r="P12" connectionId="0">
    <xmlCellPr id="1" uniqueName="P1071894">
      <xmlPr mapId="1" xpath="/TFI-IZD-KI/IPK-KI_1000338/P1071894" xmlDataType="decimal"/>
    </xmlCellPr>
  </singleXmlCell>
  <singleXmlCell id="586" r="Q12" connectionId="0">
    <xmlCellPr id="1" uniqueName="P1071895">
      <xmlPr mapId="1" xpath="/TFI-IZD-KI/IPK-KI_1000338/P1071895" xmlDataType="decimal"/>
    </xmlCellPr>
  </singleXmlCell>
  <singleXmlCell id="587" r="R12" connectionId="0">
    <xmlCellPr id="1" uniqueName="P1071896">
      <xmlPr mapId="1" xpath="/TFI-IZD-KI/IPK-KI_1000338/P1071896" xmlDataType="decimal"/>
    </xmlCellPr>
  </singleXmlCell>
  <singleXmlCell id="588" r="E13" connectionId="0">
    <xmlCellPr id="1" uniqueName="P1071897">
      <xmlPr mapId="1" xpath="/TFI-IZD-KI/IPK-KI_1000338/P1071897" xmlDataType="decimal"/>
    </xmlCellPr>
  </singleXmlCell>
  <singleXmlCell id="589" r="F13" connectionId="0">
    <xmlCellPr id="1" uniqueName="P1071898">
      <xmlPr mapId="1" xpath="/TFI-IZD-KI/IPK-KI_1000338/P1071898" xmlDataType="decimal"/>
    </xmlCellPr>
  </singleXmlCell>
  <singleXmlCell id="590" r="G13" connectionId="0">
    <xmlCellPr id="1" uniqueName="P1071899">
      <xmlPr mapId="1" xpath="/TFI-IZD-KI/IPK-KI_1000338/P1071899" xmlDataType="decimal"/>
    </xmlCellPr>
  </singleXmlCell>
  <singleXmlCell id="591" r="H13" connectionId="0">
    <xmlCellPr id="1" uniqueName="P1071900">
      <xmlPr mapId="1" xpath="/TFI-IZD-KI/IPK-KI_1000338/P1071900" xmlDataType="decimal"/>
    </xmlCellPr>
  </singleXmlCell>
  <singleXmlCell id="592" r="I13" connectionId="0">
    <xmlCellPr id="1" uniqueName="P1071901">
      <xmlPr mapId="1" xpath="/TFI-IZD-KI/IPK-KI_1000338/P1071901" xmlDataType="decimal"/>
    </xmlCellPr>
  </singleXmlCell>
  <singleXmlCell id="593" r="J13" connectionId="0">
    <xmlCellPr id="1" uniqueName="P1071902">
      <xmlPr mapId="1" xpath="/TFI-IZD-KI/IPK-KI_1000338/P1071902" xmlDataType="decimal"/>
    </xmlCellPr>
  </singleXmlCell>
  <singleXmlCell id="594" r="K13" connectionId="0">
    <xmlCellPr id="1" uniqueName="P1071903">
      <xmlPr mapId="1" xpath="/TFI-IZD-KI/IPK-KI_1000338/P1071903" xmlDataType="decimal"/>
    </xmlCellPr>
  </singleXmlCell>
  <singleXmlCell id="595" r="L13" connectionId="0">
    <xmlCellPr id="1" uniqueName="P1071904">
      <xmlPr mapId="1" xpath="/TFI-IZD-KI/IPK-KI_1000338/P1071904" xmlDataType="decimal"/>
    </xmlCellPr>
  </singleXmlCell>
  <singleXmlCell id="596" r="M13" connectionId="0">
    <xmlCellPr id="1" uniqueName="P1071905">
      <xmlPr mapId="1" xpath="/TFI-IZD-KI/IPK-KI_1000338/P1071905" xmlDataType="decimal"/>
    </xmlCellPr>
  </singleXmlCell>
  <singleXmlCell id="597" r="N13" connectionId="0">
    <xmlCellPr id="1" uniqueName="P1071906">
      <xmlPr mapId="1" xpath="/TFI-IZD-KI/IPK-KI_1000338/P1071906" xmlDataType="decimal"/>
    </xmlCellPr>
  </singleXmlCell>
  <singleXmlCell id="598" r="O13" connectionId="0">
    <xmlCellPr id="1" uniqueName="P1071907">
      <xmlPr mapId="1" xpath="/TFI-IZD-KI/IPK-KI_1000338/P1071907" xmlDataType="decimal"/>
    </xmlCellPr>
  </singleXmlCell>
  <singleXmlCell id="599" r="P13" connectionId="0">
    <xmlCellPr id="1" uniqueName="P1071908">
      <xmlPr mapId="1" xpath="/TFI-IZD-KI/IPK-KI_1000338/P1071908" xmlDataType="decimal"/>
    </xmlCellPr>
  </singleXmlCell>
  <singleXmlCell id="600" r="Q13" connectionId="0">
    <xmlCellPr id="1" uniqueName="P1071909">
      <xmlPr mapId="1" xpath="/TFI-IZD-KI/IPK-KI_1000338/P1071909" xmlDataType="decimal"/>
    </xmlCellPr>
  </singleXmlCell>
  <singleXmlCell id="601" r="R13" connectionId="0">
    <xmlCellPr id="1" uniqueName="P1071910">
      <xmlPr mapId="1" xpath="/TFI-IZD-KI/IPK-KI_1000338/P1071910" xmlDataType="decimal"/>
    </xmlCellPr>
  </singleXmlCell>
  <singleXmlCell id="602" r="E14" connectionId="0">
    <xmlCellPr id="1" uniqueName="P1071911">
      <xmlPr mapId="1" xpath="/TFI-IZD-KI/IPK-KI_1000338/P1071911" xmlDataType="decimal"/>
    </xmlCellPr>
  </singleXmlCell>
  <singleXmlCell id="603" r="F14" connectionId="0">
    <xmlCellPr id="1" uniqueName="P1071912">
      <xmlPr mapId="1" xpath="/TFI-IZD-KI/IPK-KI_1000338/P1071912" xmlDataType="decimal"/>
    </xmlCellPr>
  </singleXmlCell>
  <singleXmlCell id="604" r="G14" connectionId="0">
    <xmlCellPr id="1" uniqueName="P1071913">
      <xmlPr mapId="1" xpath="/TFI-IZD-KI/IPK-KI_1000338/P1071913" xmlDataType="decimal"/>
    </xmlCellPr>
  </singleXmlCell>
  <singleXmlCell id="605" r="H14" connectionId="0">
    <xmlCellPr id="1" uniqueName="P1071914">
      <xmlPr mapId="1" xpath="/TFI-IZD-KI/IPK-KI_1000338/P1071914" xmlDataType="decimal"/>
    </xmlCellPr>
  </singleXmlCell>
  <singleXmlCell id="606" r="I14" connectionId="0">
    <xmlCellPr id="1" uniqueName="P1071915">
      <xmlPr mapId="1" xpath="/TFI-IZD-KI/IPK-KI_1000338/P1071915" xmlDataType="decimal"/>
    </xmlCellPr>
  </singleXmlCell>
  <singleXmlCell id="607" r="J14" connectionId="0">
    <xmlCellPr id="1" uniqueName="P1071916">
      <xmlPr mapId="1" xpath="/TFI-IZD-KI/IPK-KI_1000338/P1071916" xmlDataType="decimal"/>
    </xmlCellPr>
  </singleXmlCell>
  <singleXmlCell id="608" r="K14" connectionId="0">
    <xmlCellPr id="1" uniqueName="P1071917">
      <xmlPr mapId="1" xpath="/TFI-IZD-KI/IPK-KI_1000338/P1071917" xmlDataType="decimal"/>
    </xmlCellPr>
  </singleXmlCell>
  <singleXmlCell id="609" r="L14" connectionId="0">
    <xmlCellPr id="1" uniqueName="P1071918">
      <xmlPr mapId="1" xpath="/TFI-IZD-KI/IPK-KI_1000338/P1071918" xmlDataType="decimal"/>
    </xmlCellPr>
  </singleXmlCell>
  <singleXmlCell id="610" r="M14" connectionId="0">
    <xmlCellPr id="1" uniqueName="P1071919">
      <xmlPr mapId="1" xpath="/TFI-IZD-KI/IPK-KI_1000338/P1071919" xmlDataType="decimal"/>
    </xmlCellPr>
  </singleXmlCell>
  <singleXmlCell id="611" r="N14" connectionId="0">
    <xmlCellPr id="1" uniqueName="P1071920">
      <xmlPr mapId="1" xpath="/TFI-IZD-KI/IPK-KI_1000338/P1071920" xmlDataType="decimal"/>
    </xmlCellPr>
  </singleXmlCell>
  <singleXmlCell id="612" r="O14" connectionId="0">
    <xmlCellPr id="1" uniqueName="P1071921">
      <xmlPr mapId="1" xpath="/TFI-IZD-KI/IPK-KI_1000338/P1071921" xmlDataType="decimal"/>
    </xmlCellPr>
  </singleXmlCell>
  <singleXmlCell id="613" r="P14" connectionId="0">
    <xmlCellPr id="1" uniqueName="P1071922">
      <xmlPr mapId="1" xpath="/TFI-IZD-KI/IPK-KI_1000338/P1071922" xmlDataType="decimal"/>
    </xmlCellPr>
  </singleXmlCell>
  <singleXmlCell id="614" r="Q14" connectionId="0">
    <xmlCellPr id="1" uniqueName="P1071923">
      <xmlPr mapId="1" xpath="/TFI-IZD-KI/IPK-KI_1000338/P1071923" xmlDataType="decimal"/>
    </xmlCellPr>
  </singleXmlCell>
  <singleXmlCell id="615" r="R14" connectionId="0">
    <xmlCellPr id="1" uniqueName="P1071924">
      <xmlPr mapId="1" xpath="/TFI-IZD-KI/IPK-KI_1000338/P1071924" xmlDataType="decimal"/>
    </xmlCellPr>
  </singleXmlCell>
  <singleXmlCell id="616" r="E15" connectionId="0">
    <xmlCellPr id="1" uniqueName="P1071925">
      <xmlPr mapId="1" xpath="/TFI-IZD-KI/IPK-KI_1000338/P1071925" xmlDataType="decimal"/>
    </xmlCellPr>
  </singleXmlCell>
  <singleXmlCell id="617" r="F15" connectionId="0">
    <xmlCellPr id="1" uniqueName="P1071926">
      <xmlPr mapId="1" xpath="/TFI-IZD-KI/IPK-KI_1000338/P1071926" xmlDataType="decimal"/>
    </xmlCellPr>
  </singleXmlCell>
  <singleXmlCell id="618" r="G15" connectionId="0">
    <xmlCellPr id="1" uniqueName="P1071927">
      <xmlPr mapId="1" xpath="/TFI-IZD-KI/IPK-KI_1000338/P1071927" xmlDataType="decimal"/>
    </xmlCellPr>
  </singleXmlCell>
  <singleXmlCell id="619" r="H15" connectionId="0">
    <xmlCellPr id="1" uniqueName="P1071928">
      <xmlPr mapId="1" xpath="/TFI-IZD-KI/IPK-KI_1000338/P1071928" xmlDataType="decimal"/>
    </xmlCellPr>
  </singleXmlCell>
  <singleXmlCell id="620" r="I15" connectionId="0">
    <xmlCellPr id="1" uniqueName="P1071929">
      <xmlPr mapId="1" xpath="/TFI-IZD-KI/IPK-KI_1000338/P1071929" xmlDataType="decimal"/>
    </xmlCellPr>
  </singleXmlCell>
  <singleXmlCell id="621" r="J15" connectionId="0">
    <xmlCellPr id="1" uniqueName="P1071930">
      <xmlPr mapId="1" xpath="/TFI-IZD-KI/IPK-KI_1000338/P1071930" xmlDataType="decimal"/>
    </xmlCellPr>
  </singleXmlCell>
  <singleXmlCell id="622" r="K15" connectionId="0">
    <xmlCellPr id="1" uniqueName="P1071931">
      <xmlPr mapId="1" xpath="/TFI-IZD-KI/IPK-KI_1000338/P1071931" xmlDataType="decimal"/>
    </xmlCellPr>
  </singleXmlCell>
  <singleXmlCell id="623" r="L15" connectionId="0">
    <xmlCellPr id="1" uniqueName="P1071932">
      <xmlPr mapId="1" xpath="/TFI-IZD-KI/IPK-KI_1000338/P1071932" xmlDataType="decimal"/>
    </xmlCellPr>
  </singleXmlCell>
  <singleXmlCell id="624" r="M15" connectionId="0">
    <xmlCellPr id="1" uniqueName="P1071933">
      <xmlPr mapId="1" xpath="/TFI-IZD-KI/IPK-KI_1000338/P1071933" xmlDataType="decimal"/>
    </xmlCellPr>
  </singleXmlCell>
  <singleXmlCell id="625" r="N15" connectionId="0">
    <xmlCellPr id="1" uniqueName="P1071934">
      <xmlPr mapId="1" xpath="/TFI-IZD-KI/IPK-KI_1000338/P1071934" xmlDataType="decimal"/>
    </xmlCellPr>
  </singleXmlCell>
  <singleXmlCell id="626" r="O15" connectionId="0">
    <xmlCellPr id="1" uniqueName="P1071935">
      <xmlPr mapId="1" xpath="/TFI-IZD-KI/IPK-KI_1000338/P1071935" xmlDataType="decimal"/>
    </xmlCellPr>
  </singleXmlCell>
  <singleXmlCell id="627" r="P15" connectionId="0">
    <xmlCellPr id="1" uniqueName="P1071936">
      <xmlPr mapId="1" xpath="/TFI-IZD-KI/IPK-KI_1000338/P1071936" xmlDataType="decimal"/>
    </xmlCellPr>
  </singleXmlCell>
  <singleXmlCell id="628" r="Q15" connectionId="0">
    <xmlCellPr id="1" uniqueName="P1071937">
      <xmlPr mapId="1" xpath="/TFI-IZD-KI/IPK-KI_1000338/P1071937" xmlDataType="decimal"/>
    </xmlCellPr>
  </singleXmlCell>
  <singleXmlCell id="629" r="R15" connectionId="0">
    <xmlCellPr id="1" uniqueName="P1071938">
      <xmlPr mapId="1" xpath="/TFI-IZD-KI/IPK-KI_1000338/P1071938" xmlDataType="decimal"/>
    </xmlCellPr>
  </singleXmlCell>
  <singleXmlCell id="630" r="E16" connectionId="0">
    <xmlCellPr id="1" uniqueName="P1071939">
      <xmlPr mapId="1" xpath="/TFI-IZD-KI/IPK-KI_1000338/P1071939" xmlDataType="decimal"/>
    </xmlCellPr>
  </singleXmlCell>
  <singleXmlCell id="631" r="F16" connectionId="0">
    <xmlCellPr id="1" uniqueName="P1071940">
      <xmlPr mapId="1" xpath="/TFI-IZD-KI/IPK-KI_1000338/P1071940" xmlDataType="decimal"/>
    </xmlCellPr>
  </singleXmlCell>
  <singleXmlCell id="632" r="G16" connectionId="0">
    <xmlCellPr id="1" uniqueName="P1071941">
      <xmlPr mapId="1" xpath="/TFI-IZD-KI/IPK-KI_1000338/P1071941" xmlDataType="decimal"/>
    </xmlCellPr>
  </singleXmlCell>
  <singleXmlCell id="633" r="H16" connectionId="0">
    <xmlCellPr id="1" uniqueName="P1071942">
      <xmlPr mapId="1" xpath="/TFI-IZD-KI/IPK-KI_1000338/P1071942" xmlDataType="decimal"/>
    </xmlCellPr>
  </singleXmlCell>
  <singleXmlCell id="634" r="I16" connectionId="0">
    <xmlCellPr id="1" uniqueName="P1071943">
      <xmlPr mapId="1" xpath="/TFI-IZD-KI/IPK-KI_1000338/P1071943" xmlDataType="decimal"/>
    </xmlCellPr>
  </singleXmlCell>
  <singleXmlCell id="635" r="J16" connectionId="0">
    <xmlCellPr id="1" uniqueName="P1071944">
      <xmlPr mapId="1" xpath="/TFI-IZD-KI/IPK-KI_1000338/P1071944" xmlDataType="decimal"/>
    </xmlCellPr>
  </singleXmlCell>
  <singleXmlCell id="636" r="K16" connectionId="0">
    <xmlCellPr id="1" uniqueName="P1071945">
      <xmlPr mapId="1" xpath="/TFI-IZD-KI/IPK-KI_1000338/P1071945" xmlDataType="decimal"/>
    </xmlCellPr>
  </singleXmlCell>
  <singleXmlCell id="637" r="L16" connectionId="0">
    <xmlCellPr id="1" uniqueName="P1071946">
      <xmlPr mapId="1" xpath="/TFI-IZD-KI/IPK-KI_1000338/P1071946" xmlDataType="decimal"/>
    </xmlCellPr>
  </singleXmlCell>
  <singleXmlCell id="638" r="M16" connectionId="0">
    <xmlCellPr id="1" uniqueName="P1071947">
      <xmlPr mapId="1" xpath="/TFI-IZD-KI/IPK-KI_1000338/P1071947" xmlDataType="decimal"/>
    </xmlCellPr>
  </singleXmlCell>
  <singleXmlCell id="639" r="N16" connectionId="0">
    <xmlCellPr id="1" uniqueName="P1071948">
      <xmlPr mapId="1" xpath="/TFI-IZD-KI/IPK-KI_1000338/P1071948" xmlDataType="decimal"/>
    </xmlCellPr>
  </singleXmlCell>
  <singleXmlCell id="640" r="O16" connectionId="0">
    <xmlCellPr id="1" uniqueName="P1071949">
      <xmlPr mapId="1" xpath="/TFI-IZD-KI/IPK-KI_1000338/P1071949" xmlDataType="decimal"/>
    </xmlCellPr>
  </singleXmlCell>
  <singleXmlCell id="641" r="P16" connectionId="0">
    <xmlCellPr id="1" uniqueName="P1071950">
      <xmlPr mapId="1" xpath="/TFI-IZD-KI/IPK-KI_1000338/P1071950" xmlDataType="decimal"/>
    </xmlCellPr>
  </singleXmlCell>
  <singleXmlCell id="642" r="Q16" connectionId="0">
    <xmlCellPr id="1" uniqueName="P1071951">
      <xmlPr mapId="1" xpath="/TFI-IZD-KI/IPK-KI_1000338/P1071951" xmlDataType="decimal"/>
    </xmlCellPr>
  </singleXmlCell>
  <singleXmlCell id="643" r="R16" connectionId="0">
    <xmlCellPr id="1" uniqueName="P1071952">
      <xmlPr mapId="1" xpath="/TFI-IZD-KI/IPK-KI_1000338/P1071952" xmlDataType="decimal"/>
    </xmlCellPr>
  </singleXmlCell>
  <singleXmlCell id="644" r="E17" connectionId="0">
    <xmlCellPr id="1" uniqueName="P1071953">
      <xmlPr mapId="1" xpath="/TFI-IZD-KI/IPK-KI_1000338/P1071953" xmlDataType="decimal"/>
    </xmlCellPr>
  </singleXmlCell>
  <singleXmlCell id="645" r="F17" connectionId="0">
    <xmlCellPr id="1" uniqueName="P1071954">
      <xmlPr mapId="1" xpath="/TFI-IZD-KI/IPK-KI_1000338/P1071954" xmlDataType="decimal"/>
    </xmlCellPr>
  </singleXmlCell>
  <singleXmlCell id="646" r="G17" connectionId="0">
    <xmlCellPr id="1" uniqueName="P1071955">
      <xmlPr mapId="1" xpath="/TFI-IZD-KI/IPK-KI_1000338/P1071955" xmlDataType="decimal"/>
    </xmlCellPr>
  </singleXmlCell>
  <singleXmlCell id="647" r="H17" connectionId="0">
    <xmlCellPr id="1" uniqueName="P1071956">
      <xmlPr mapId="1" xpath="/TFI-IZD-KI/IPK-KI_1000338/P1071956" xmlDataType="decimal"/>
    </xmlCellPr>
  </singleXmlCell>
  <singleXmlCell id="648" r="I17" connectionId="0">
    <xmlCellPr id="1" uniqueName="P1071957">
      <xmlPr mapId="1" xpath="/TFI-IZD-KI/IPK-KI_1000338/P1071957" xmlDataType="decimal"/>
    </xmlCellPr>
  </singleXmlCell>
  <singleXmlCell id="649" r="J17" connectionId="0">
    <xmlCellPr id="1" uniqueName="P1071958">
      <xmlPr mapId="1" xpath="/TFI-IZD-KI/IPK-KI_1000338/P1071958" xmlDataType="decimal"/>
    </xmlCellPr>
  </singleXmlCell>
  <singleXmlCell id="650" r="K17" connectionId="0">
    <xmlCellPr id="1" uniqueName="P1071959">
      <xmlPr mapId="1" xpath="/TFI-IZD-KI/IPK-KI_1000338/P1071959" xmlDataType="decimal"/>
    </xmlCellPr>
  </singleXmlCell>
  <singleXmlCell id="651" r="L17" connectionId="0">
    <xmlCellPr id="1" uniqueName="P1071960">
      <xmlPr mapId="1" xpath="/TFI-IZD-KI/IPK-KI_1000338/P1071960" xmlDataType="decimal"/>
    </xmlCellPr>
  </singleXmlCell>
  <singleXmlCell id="652" r="M17" connectionId="0">
    <xmlCellPr id="1" uniqueName="P1071961">
      <xmlPr mapId="1" xpath="/TFI-IZD-KI/IPK-KI_1000338/P1071961" xmlDataType="decimal"/>
    </xmlCellPr>
  </singleXmlCell>
  <singleXmlCell id="653" r="N17" connectionId="0">
    <xmlCellPr id="1" uniqueName="P1071962">
      <xmlPr mapId="1" xpath="/TFI-IZD-KI/IPK-KI_1000338/P1071962" xmlDataType="decimal"/>
    </xmlCellPr>
  </singleXmlCell>
  <singleXmlCell id="654" r="O17" connectionId="0">
    <xmlCellPr id="1" uniqueName="P1071963">
      <xmlPr mapId="1" xpath="/TFI-IZD-KI/IPK-KI_1000338/P1071963" xmlDataType="decimal"/>
    </xmlCellPr>
  </singleXmlCell>
  <singleXmlCell id="655" r="P17" connectionId="0">
    <xmlCellPr id="1" uniqueName="P1071964">
      <xmlPr mapId="1" xpath="/TFI-IZD-KI/IPK-KI_1000338/P1071964" xmlDataType="decimal"/>
    </xmlCellPr>
  </singleXmlCell>
  <singleXmlCell id="656" r="Q17" connectionId="0">
    <xmlCellPr id="1" uniqueName="P1071965">
      <xmlPr mapId="1" xpath="/TFI-IZD-KI/IPK-KI_1000338/P1071965" xmlDataType="decimal"/>
    </xmlCellPr>
  </singleXmlCell>
  <singleXmlCell id="657" r="R17" connectionId="0">
    <xmlCellPr id="1" uniqueName="P1071966">
      <xmlPr mapId="1" xpath="/TFI-IZD-KI/IPK-KI_1000338/P1071966" xmlDataType="decimal"/>
    </xmlCellPr>
  </singleXmlCell>
  <singleXmlCell id="658" r="E18" connectionId="0">
    <xmlCellPr id="1" uniqueName="P1071967">
      <xmlPr mapId="1" xpath="/TFI-IZD-KI/IPK-KI_1000338/P1071967" xmlDataType="decimal"/>
    </xmlCellPr>
  </singleXmlCell>
  <singleXmlCell id="659" r="F18" connectionId="0">
    <xmlCellPr id="1" uniqueName="P1071968">
      <xmlPr mapId="1" xpath="/TFI-IZD-KI/IPK-KI_1000338/P1071968" xmlDataType="decimal"/>
    </xmlCellPr>
  </singleXmlCell>
  <singleXmlCell id="660" r="G18" connectionId="0">
    <xmlCellPr id="1" uniqueName="P1071969">
      <xmlPr mapId="1" xpath="/TFI-IZD-KI/IPK-KI_1000338/P1071969" xmlDataType="decimal"/>
    </xmlCellPr>
  </singleXmlCell>
  <singleXmlCell id="661" r="H18" connectionId="0">
    <xmlCellPr id="1" uniqueName="P1071970">
      <xmlPr mapId="1" xpath="/TFI-IZD-KI/IPK-KI_1000338/P1071970" xmlDataType="decimal"/>
    </xmlCellPr>
  </singleXmlCell>
  <singleXmlCell id="662" r="I18" connectionId="0">
    <xmlCellPr id="1" uniqueName="P1071971">
      <xmlPr mapId="1" xpath="/TFI-IZD-KI/IPK-KI_1000338/P1071971" xmlDataType="decimal"/>
    </xmlCellPr>
  </singleXmlCell>
  <singleXmlCell id="663" r="J18" connectionId="0">
    <xmlCellPr id="1" uniqueName="P1071972">
      <xmlPr mapId="1" xpath="/TFI-IZD-KI/IPK-KI_1000338/P1071972" xmlDataType="decimal"/>
    </xmlCellPr>
  </singleXmlCell>
  <singleXmlCell id="664" r="K18" connectionId="0">
    <xmlCellPr id="1" uniqueName="P1071973">
      <xmlPr mapId="1" xpath="/TFI-IZD-KI/IPK-KI_1000338/P1071973" xmlDataType="decimal"/>
    </xmlCellPr>
  </singleXmlCell>
  <singleXmlCell id="665" r="L18" connectionId="0">
    <xmlCellPr id="1" uniqueName="P1071974">
      <xmlPr mapId="1" xpath="/TFI-IZD-KI/IPK-KI_1000338/P1071974" xmlDataType="decimal"/>
    </xmlCellPr>
  </singleXmlCell>
  <singleXmlCell id="666" r="M18" connectionId="0">
    <xmlCellPr id="1" uniqueName="P1071975">
      <xmlPr mapId="1" xpath="/TFI-IZD-KI/IPK-KI_1000338/P1071975" xmlDataType="decimal"/>
    </xmlCellPr>
  </singleXmlCell>
  <singleXmlCell id="667" r="N18" connectionId="0">
    <xmlCellPr id="1" uniqueName="P1071976">
      <xmlPr mapId="1" xpath="/TFI-IZD-KI/IPK-KI_1000338/P1071976" xmlDataType="decimal"/>
    </xmlCellPr>
  </singleXmlCell>
  <singleXmlCell id="668" r="O18" connectionId="0">
    <xmlCellPr id="1" uniqueName="P1071977">
      <xmlPr mapId="1" xpath="/TFI-IZD-KI/IPK-KI_1000338/P1071977" xmlDataType="decimal"/>
    </xmlCellPr>
  </singleXmlCell>
  <singleXmlCell id="669" r="P18" connectionId="0">
    <xmlCellPr id="1" uniqueName="P1071978">
      <xmlPr mapId="1" xpath="/TFI-IZD-KI/IPK-KI_1000338/P1071978" xmlDataType="decimal"/>
    </xmlCellPr>
  </singleXmlCell>
  <singleXmlCell id="670" r="Q18" connectionId="0">
    <xmlCellPr id="1" uniqueName="P1071979">
      <xmlPr mapId="1" xpath="/TFI-IZD-KI/IPK-KI_1000338/P1071979" xmlDataType="decimal"/>
    </xmlCellPr>
  </singleXmlCell>
  <singleXmlCell id="671" r="R18" connectionId="0">
    <xmlCellPr id="1" uniqueName="P1071980">
      <xmlPr mapId="1" xpath="/TFI-IZD-KI/IPK-KI_1000338/P1071980" xmlDataType="decimal"/>
    </xmlCellPr>
  </singleXmlCell>
  <singleXmlCell id="672" r="E19" connectionId="0">
    <xmlCellPr id="1" uniqueName="P1071981">
      <xmlPr mapId="1" xpath="/TFI-IZD-KI/IPK-KI_1000338/P1071981" xmlDataType="decimal"/>
    </xmlCellPr>
  </singleXmlCell>
  <singleXmlCell id="673" r="F19" connectionId="0">
    <xmlCellPr id="1" uniqueName="P1071982">
      <xmlPr mapId="1" xpath="/TFI-IZD-KI/IPK-KI_1000338/P1071982" xmlDataType="decimal"/>
    </xmlCellPr>
  </singleXmlCell>
  <singleXmlCell id="674" r="G19" connectionId="0">
    <xmlCellPr id="1" uniqueName="P1071983">
      <xmlPr mapId="1" xpath="/TFI-IZD-KI/IPK-KI_1000338/P1071983" xmlDataType="decimal"/>
    </xmlCellPr>
  </singleXmlCell>
  <singleXmlCell id="675" r="H19" connectionId="0">
    <xmlCellPr id="1" uniqueName="P1071984">
      <xmlPr mapId="1" xpath="/TFI-IZD-KI/IPK-KI_1000338/P1071984" xmlDataType="decimal"/>
    </xmlCellPr>
  </singleXmlCell>
  <singleXmlCell id="676" r="I19" connectionId="0">
    <xmlCellPr id="1" uniqueName="P1071985">
      <xmlPr mapId="1" xpath="/TFI-IZD-KI/IPK-KI_1000338/P1071985" xmlDataType="decimal"/>
    </xmlCellPr>
  </singleXmlCell>
  <singleXmlCell id="677" r="J19" connectionId="0">
    <xmlCellPr id="1" uniqueName="P1071986">
      <xmlPr mapId="1" xpath="/TFI-IZD-KI/IPK-KI_1000338/P1071986" xmlDataType="decimal"/>
    </xmlCellPr>
  </singleXmlCell>
  <singleXmlCell id="678" r="K19" connectionId="0">
    <xmlCellPr id="1" uniqueName="P1071987">
      <xmlPr mapId="1" xpath="/TFI-IZD-KI/IPK-KI_1000338/P1071987" xmlDataType="decimal"/>
    </xmlCellPr>
  </singleXmlCell>
  <singleXmlCell id="679" r="L19" connectionId="0">
    <xmlCellPr id="1" uniqueName="P1071988">
      <xmlPr mapId="1" xpath="/TFI-IZD-KI/IPK-KI_1000338/P1071988" xmlDataType="decimal"/>
    </xmlCellPr>
  </singleXmlCell>
  <singleXmlCell id="680" r="M19" connectionId="0">
    <xmlCellPr id="1" uniqueName="P1071989">
      <xmlPr mapId="1" xpath="/TFI-IZD-KI/IPK-KI_1000338/P1071989" xmlDataType="decimal"/>
    </xmlCellPr>
  </singleXmlCell>
  <singleXmlCell id="681" r="N19" connectionId="0">
    <xmlCellPr id="1" uniqueName="P1071990">
      <xmlPr mapId="1" xpath="/TFI-IZD-KI/IPK-KI_1000338/P1071990" xmlDataType="decimal"/>
    </xmlCellPr>
  </singleXmlCell>
  <singleXmlCell id="682" r="O19" connectionId="0">
    <xmlCellPr id="1" uniqueName="P1071991">
      <xmlPr mapId="1" xpath="/TFI-IZD-KI/IPK-KI_1000338/P1071991" xmlDataType="decimal"/>
    </xmlCellPr>
  </singleXmlCell>
  <singleXmlCell id="683" r="P19" connectionId="0">
    <xmlCellPr id="1" uniqueName="P1071992">
      <xmlPr mapId="1" xpath="/TFI-IZD-KI/IPK-KI_1000338/P1071992" xmlDataType="decimal"/>
    </xmlCellPr>
  </singleXmlCell>
  <singleXmlCell id="684" r="Q19" connectionId="0">
    <xmlCellPr id="1" uniqueName="P1071993">
      <xmlPr mapId="1" xpath="/TFI-IZD-KI/IPK-KI_1000338/P1071993" xmlDataType="decimal"/>
    </xmlCellPr>
  </singleXmlCell>
  <singleXmlCell id="685" r="R19" connectionId="0">
    <xmlCellPr id="1" uniqueName="P1071994">
      <xmlPr mapId="1" xpath="/TFI-IZD-KI/IPK-KI_1000338/P1071994" xmlDataType="decimal"/>
    </xmlCellPr>
  </singleXmlCell>
  <singleXmlCell id="686" r="E20" connectionId="0">
    <xmlCellPr id="1" uniqueName="P1071995">
      <xmlPr mapId="1" xpath="/TFI-IZD-KI/IPK-KI_1000338/P1071995" xmlDataType="decimal"/>
    </xmlCellPr>
  </singleXmlCell>
  <singleXmlCell id="687" r="F20" connectionId="0">
    <xmlCellPr id="1" uniqueName="P1071996">
      <xmlPr mapId="1" xpath="/TFI-IZD-KI/IPK-KI_1000338/P1071996" xmlDataType="decimal"/>
    </xmlCellPr>
  </singleXmlCell>
  <singleXmlCell id="688" r="G20" connectionId="0">
    <xmlCellPr id="1" uniqueName="P1071997">
      <xmlPr mapId="1" xpath="/TFI-IZD-KI/IPK-KI_1000338/P1071997" xmlDataType="decimal"/>
    </xmlCellPr>
  </singleXmlCell>
  <singleXmlCell id="689" r="H20" connectionId="0">
    <xmlCellPr id="1" uniqueName="P1071998">
      <xmlPr mapId="1" xpath="/TFI-IZD-KI/IPK-KI_1000338/P1071998" xmlDataType="decimal"/>
    </xmlCellPr>
  </singleXmlCell>
  <singleXmlCell id="690" r="I20" connectionId="0">
    <xmlCellPr id="1" uniqueName="P1071999">
      <xmlPr mapId="1" xpath="/TFI-IZD-KI/IPK-KI_1000338/P1071999" xmlDataType="decimal"/>
    </xmlCellPr>
  </singleXmlCell>
  <singleXmlCell id="691" r="J20" connectionId="0">
    <xmlCellPr id="1" uniqueName="P1072000">
      <xmlPr mapId="1" xpath="/TFI-IZD-KI/IPK-KI_1000338/P1072000" xmlDataType="decimal"/>
    </xmlCellPr>
  </singleXmlCell>
  <singleXmlCell id="692" r="K20" connectionId="0">
    <xmlCellPr id="1" uniqueName="P1072001">
      <xmlPr mapId="1" xpath="/TFI-IZD-KI/IPK-KI_1000338/P1072001" xmlDataType="decimal"/>
    </xmlCellPr>
  </singleXmlCell>
  <singleXmlCell id="693" r="L20" connectionId="0">
    <xmlCellPr id="1" uniqueName="P1072002">
      <xmlPr mapId="1" xpath="/TFI-IZD-KI/IPK-KI_1000338/P1072002" xmlDataType="decimal"/>
    </xmlCellPr>
  </singleXmlCell>
  <singleXmlCell id="694" r="M20" connectionId="0">
    <xmlCellPr id="1" uniqueName="P1072003">
      <xmlPr mapId="1" xpath="/TFI-IZD-KI/IPK-KI_1000338/P1072003" xmlDataType="decimal"/>
    </xmlCellPr>
  </singleXmlCell>
  <singleXmlCell id="695" r="N20" connectionId="0">
    <xmlCellPr id="1" uniqueName="P1072004">
      <xmlPr mapId="1" xpath="/TFI-IZD-KI/IPK-KI_1000338/P1072004" xmlDataType="decimal"/>
    </xmlCellPr>
  </singleXmlCell>
  <singleXmlCell id="696" r="O20" connectionId="0">
    <xmlCellPr id="1" uniqueName="P1072005">
      <xmlPr mapId="1" xpath="/TFI-IZD-KI/IPK-KI_1000338/P1072005" xmlDataType="decimal"/>
    </xmlCellPr>
  </singleXmlCell>
  <singleXmlCell id="697" r="P20" connectionId="0">
    <xmlCellPr id="1" uniqueName="P1072006">
      <xmlPr mapId="1" xpath="/TFI-IZD-KI/IPK-KI_1000338/P1072006" xmlDataType="decimal"/>
    </xmlCellPr>
  </singleXmlCell>
  <singleXmlCell id="698" r="Q20" connectionId="0">
    <xmlCellPr id="1" uniqueName="P1072007">
      <xmlPr mapId="1" xpath="/TFI-IZD-KI/IPK-KI_1000338/P1072007" xmlDataType="decimal"/>
    </xmlCellPr>
  </singleXmlCell>
  <singleXmlCell id="699" r="R20" connectionId="0">
    <xmlCellPr id="1" uniqueName="P1072008">
      <xmlPr mapId="1" xpath="/TFI-IZD-KI/IPK-KI_1000338/P1072008" xmlDataType="decimal"/>
    </xmlCellPr>
  </singleXmlCell>
  <singleXmlCell id="700" r="E21" connectionId="0">
    <xmlCellPr id="1" uniqueName="P1072009">
      <xmlPr mapId="1" xpath="/TFI-IZD-KI/IPK-KI_1000338/P1072009" xmlDataType="decimal"/>
    </xmlCellPr>
  </singleXmlCell>
  <singleXmlCell id="701" r="F21" connectionId="0">
    <xmlCellPr id="1" uniqueName="P1072010">
      <xmlPr mapId="1" xpath="/TFI-IZD-KI/IPK-KI_1000338/P1072010" xmlDataType="decimal"/>
    </xmlCellPr>
  </singleXmlCell>
  <singleXmlCell id="702" r="G21" connectionId="0">
    <xmlCellPr id="1" uniqueName="P1072011">
      <xmlPr mapId="1" xpath="/TFI-IZD-KI/IPK-KI_1000338/P1072011" xmlDataType="decimal"/>
    </xmlCellPr>
  </singleXmlCell>
  <singleXmlCell id="703" r="H21" connectionId="0">
    <xmlCellPr id="1" uniqueName="P1072012">
      <xmlPr mapId="1" xpath="/TFI-IZD-KI/IPK-KI_1000338/P1072012" xmlDataType="decimal"/>
    </xmlCellPr>
  </singleXmlCell>
  <singleXmlCell id="704" r="I21" connectionId="0">
    <xmlCellPr id="1" uniqueName="P1072013">
      <xmlPr mapId="1" xpath="/TFI-IZD-KI/IPK-KI_1000338/P1072013" xmlDataType="decimal"/>
    </xmlCellPr>
  </singleXmlCell>
  <singleXmlCell id="705" r="J21" connectionId="0">
    <xmlCellPr id="1" uniqueName="P1072014">
      <xmlPr mapId="1" xpath="/TFI-IZD-KI/IPK-KI_1000338/P1072014" xmlDataType="decimal"/>
    </xmlCellPr>
  </singleXmlCell>
  <singleXmlCell id="706" r="K21" connectionId="0">
    <xmlCellPr id="1" uniqueName="P1072015">
      <xmlPr mapId="1" xpath="/TFI-IZD-KI/IPK-KI_1000338/P1072015" xmlDataType="decimal"/>
    </xmlCellPr>
  </singleXmlCell>
  <singleXmlCell id="707" r="L21" connectionId="0">
    <xmlCellPr id="1" uniqueName="P1072016">
      <xmlPr mapId="1" xpath="/TFI-IZD-KI/IPK-KI_1000338/P1072016" xmlDataType="decimal"/>
    </xmlCellPr>
  </singleXmlCell>
  <singleXmlCell id="708" r="M21" connectionId="0">
    <xmlCellPr id="1" uniqueName="P1072017">
      <xmlPr mapId="1" xpath="/TFI-IZD-KI/IPK-KI_1000338/P1072017" xmlDataType="decimal"/>
    </xmlCellPr>
  </singleXmlCell>
  <singleXmlCell id="709" r="N21" connectionId="0">
    <xmlCellPr id="1" uniqueName="P1072018">
      <xmlPr mapId="1" xpath="/TFI-IZD-KI/IPK-KI_1000338/P1072018" xmlDataType="decimal"/>
    </xmlCellPr>
  </singleXmlCell>
  <singleXmlCell id="710" r="O21" connectionId="0">
    <xmlCellPr id="1" uniqueName="P1072019">
      <xmlPr mapId="1" xpath="/TFI-IZD-KI/IPK-KI_1000338/P1072019" xmlDataType="decimal"/>
    </xmlCellPr>
  </singleXmlCell>
  <singleXmlCell id="711" r="P21" connectionId="0">
    <xmlCellPr id="1" uniqueName="P1072020">
      <xmlPr mapId="1" xpath="/TFI-IZD-KI/IPK-KI_1000338/P1072020" xmlDataType="decimal"/>
    </xmlCellPr>
  </singleXmlCell>
  <singleXmlCell id="712" r="Q21" connectionId="0">
    <xmlCellPr id="1" uniqueName="P1072021">
      <xmlPr mapId="1" xpath="/TFI-IZD-KI/IPK-KI_1000338/P1072021" xmlDataType="decimal"/>
    </xmlCellPr>
  </singleXmlCell>
  <singleXmlCell id="713" r="R21" connectionId="0">
    <xmlCellPr id="1" uniqueName="P1072022">
      <xmlPr mapId="1" xpath="/TFI-IZD-KI/IPK-KI_1000338/P1072022" xmlDataType="decimal"/>
    </xmlCellPr>
  </singleXmlCell>
  <singleXmlCell id="714" r="E22" connectionId="0">
    <xmlCellPr id="1" uniqueName="P1072023">
      <xmlPr mapId="1" xpath="/TFI-IZD-KI/IPK-KI_1000338/P1072023" xmlDataType="decimal"/>
    </xmlCellPr>
  </singleXmlCell>
  <singleXmlCell id="715" r="F22" connectionId="0">
    <xmlCellPr id="1" uniqueName="P1072024">
      <xmlPr mapId="1" xpath="/TFI-IZD-KI/IPK-KI_1000338/P1072024" xmlDataType="decimal"/>
    </xmlCellPr>
  </singleXmlCell>
  <singleXmlCell id="716" r="G22" connectionId="0">
    <xmlCellPr id="1" uniqueName="P1072025">
      <xmlPr mapId="1" xpath="/TFI-IZD-KI/IPK-KI_1000338/P1072025" xmlDataType="decimal"/>
    </xmlCellPr>
  </singleXmlCell>
  <singleXmlCell id="717" r="H22" connectionId="0">
    <xmlCellPr id="1" uniqueName="P1072026">
      <xmlPr mapId="1" xpath="/TFI-IZD-KI/IPK-KI_1000338/P1072026" xmlDataType="decimal"/>
    </xmlCellPr>
  </singleXmlCell>
  <singleXmlCell id="718" r="I22" connectionId="0">
    <xmlCellPr id="1" uniqueName="P1072027">
      <xmlPr mapId="1" xpath="/TFI-IZD-KI/IPK-KI_1000338/P1072027" xmlDataType="decimal"/>
    </xmlCellPr>
  </singleXmlCell>
  <singleXmlCell id="719" r="J22" connectionId="0">
    <xmlCellPr id="1" uniqueName="P1072028">
      <xmlPr mapId="1" xpath="/TFI-IZD-KI/IPK-KI_1000338/P1072028" xmlDataType="decimal"/>
    </xmlCellPr>
  </singleXmlCell>
  <singleXmlCell id="720" r="K22" connectionId="0">
    <xmlCellPr id="1" uniqueName="P1072029">
      <xmlPr mapId="1" xpath="/TFI-IZD-KI/IPK-KI_1000338/P1072029" xmlDataType="decimal"/>
    </xmlCellPr>
  </singleXmlCell>
  <singleXmlCell id="721" r="L22" connectionId="0">
    <xmlCellPr id="1" uniqueName="P1072030">
      <xmlPr mapId="1" xpath="/TFI-IZD-KI/IPK-KI_1000338/P1072030" xmlDataType="decimal"/>
    </xmlCellPr>
  </singleXmlCell>
  <singleXmlCell id="722" r="M22" connectionId="0">
    <xmlCellPr id="1" uniqueName="P1072031">
      <xmlPr mapId="1" xpath="/TFI-IZD-KI/IPK-KI_1000338/P1072031" xmlDataType="decimal"/>
    </xmlCellPr>
  </singleXmlCell>
  <singleXmlCell id="723" r="N22" connectionId="0">
    <xmlCellPr id="1" uniqueName="P1072032">
      <xmlPr mapId="1" xpath="/TFI-IZD-KI/IPK-KI_1000338/P1072032" xmlDataType="decimal"/>
    </xmlCellPr>
  </singleXmlCell>
  <singleXmlCell id="724" r="O22" connectionId="0">
    <xmlCellPr id="1" uniqueName="P1072033">
      <xmlPr mapId="1" xpath="/TFI-IZD-KI/IPK-KI_1000338/P1072033" xmlDataType="decimal"/>
    </xmlCellPr>
  </singleXmlCell>
  <singleXmlCell id="725" r="P22" connectionId="0">
    <xmlCellPr id="1" uniqueName="P1072034">
      <xmlPr mapId="1" xpath="/TFI-IZD-KI/IPK-KI_1000338/P1072034" xmlDataType="decimal"/>
    </xmlCellPr>
  </singleXmlCell>
  <singleXmlCell id="726" r="Q22" connectionId="0">
    <xmlCellPr id="1" uniqueName="P1072035">
      <xmlPr mapId="1" xpath="/TFI-IZD-KI/IPK-KI_1000338/P1072035" xmlDataType="decimal"/>
    </xmlCellPr>
  </singleXmlCell>
  <singleXmlCell id="727" r="R22" connectionId="0">
    <xmlCellPr id="1" uniqueName="P1072036">
      <xmlPr mapId="1" xpath="/TFI-IZD-KI/IPK-KI_1000338/P1072036" xmlDataType="decimal"/>
    </xmlCellPr>
  </singleXmlCell>
  <singleXmlCell id="728" r="E23" connectionId="0">
    <xmlCellPr id="1" uniqueName="P1072037">
      <xmlPr mapId="1" xpath="/TFI-IZD-KI/IPK-KI_1000338/P1072037" xmlDataType="decimal"/>
    </xmlCellPr>
  </singleXmlCell>
  <singleXmlCell id="729" r="F23" connectionId="0">
    <xmlCellPr id="1" uniqueName="P1072038">
      <xmlPr mapId="1" xpath="/TFI-IZD-KI/IPK-KI_1000338/P1072038" xmlDataType="decimal"/>
    </xmlCellPr>
  </singleXmlCell>
  <singleXmlCell id="730" r="G23" connectionId="0">
    <xmlCellPr id="1" uniqueName="P1072039">
      <xmlPr mapId="1" xpath="/TFI-IZD-KI/IPK-KI_1000338/P1072039" xmlDataType="decimal"/>
    </xmlCellPr>
  </singleXmlCell>
  <singleXmlCell id="731" r="H23" connectionId="0">
    <xmlCellPr id="1" uniqueName="P1072040">
      <xmlPr mapId="1" xpath="/TFI-IZD-KI/IPK-KI_1000338/P1072040" xmlDataType="decimal"/>
    </xmlCellPr>
  </singleXmlCell>
  <singleXmlCell id="732" r="I23" connectionId="0">
    <xmlCellPr id="1" uniqueName="P1072041">
      <xmlPr mapId="1" xpath="/TFI-IZD-KI/IPK-KI_1000338/P1072041" xmlDataType="decimal"/>
    </xmlCellPr>
  </singleXmlCell>
  <singleXmlCell id="733" r="J23" connectionId="0">
    <xmlCellPr id="1" uniqueName="P1072042">
      <xmlPr mapId="1" xpath="/TFI-IZD-KI/IPK-KI_1000338/P1072042" xmlDataType="decimal"/>
    </xmlCellPr>
  </singleXmlCell>
  <singleXmlCell id="734" r="K23" connectionId="0">
    <xmlCellPr id="1" uniqueName="P1072043">
      <xmlPr mapId="1" xpath="/TFI-IZD-KI/IPK-KI_1000338/P1072043" xmlDataType="decimal"/>
    </xmlCellPr>
  </singleXmlCell>
  <singleXmlCell id="735" r="L23" connectionId="0">
    <xmlCellPr id="1" uniqueName="P1072044">
      <xmlPr mapId="1" xpath="/TFI-IZD-KI/IPK-KI_1000338/P1072044" xmlDataType="decimal"/>
    </xmlCellPr>
  </singleXmlCell>
  <singleXmlCell id="736" r="M23" connectionId="0">
    <xmlCellPr id="1" uniqueName="P1072045">
      <xmlPr mapId="1" xpath="/TFI-IZD-KI/IPK-KI_1000338/P1072045" xmlDataType="decimal"/>
    </xmlCellPr>
  </singleXmlCell>
  <singleXmlCell id="737" r="N23" connectionId="0">
    <xmlCellPr id="1" uniqueName="P1072046">
      <xmlPr mapId="1" xpath="/TFI-IZD-KI/IPK-KI_1000338/P1072046" xmlDataType="decimal"/>
    </xmlCellPr>
  </singleXmlCell>
  <singleXmlCell id="738" r="O23" connectionId="0">
    <xmlCellPr id="1" uniqueName="P1072047">
      <xmlPr mapId="1" xpath="/TFI-IZD-KI/IPK-KI_1000338/P1072047" xmlDataType="decimal"/>
    </xmlCellPr>
  </singleXmlCell>
  <singleXmlCell id="739" r="P23" connectionId="0">
    <xmlCellPr id="1" uniqueName="P1072048">
      <xmlPr mapId="1" xpath="/TFI-IZD-KI/IPK-KI_1000338/P1072048" xmlDataType="decimal"/>
    </xmlCellPr>
  </singleXmlCell>
  <singleXmlCell id="740" r="Q23" connectionId="0">
    <xmlCellPr id="1" uniqueName="P1072049">
      <xmlPr mapId="1" xpath="/TFI-IZD-KI/IPK-KI_1000338/P1072049" xmlDataType="decimal"/>
    </xmlCellPr>
  </singleXmlCell>
  <singleXmlCell id="741" r="R23" connectionId="0">
    <xmlCellPr id="1" uniqueName="P1072050">
      <xmlPr mapId="1" xpath="/TFI-IZD-KI/IPK-KI_1000338/P1072050" xmlDataType="decimal"/>
    </xmlCellPr>
  </singleXmlCell>
  <singleXmlCell id="742" r="E24" connectionId="0">
    <xmlCellPr id="1" uniqueName="P1072051">
      <xmlPr mapId="1" xpath="/TFI-IZD-KI/IPK-KI_1000338/P1072051" xmlDataType="decimal"/>
    </xmlCellPr>
  </singleXmlCell>
  <singleXmlCell id="743" r="F24" connectionId="0">
    <xmlCellPr id="1" uniqueName="P1072052">
      <xmlPr mapId="1" xpath="/TFI-IZD-KI/IPK-KI_1000338/P1072052" xmlDataType="decimal"/>
    </xmlCellPr>
  </singleXmlCell>
  <singleXmlCell id="744" r="G24" connectionId="0">
    <xmlCellPr id="1" uniqueName="P1072053">
      <xmlPr mapId="1" xpath="/TFI-IZD-KI/IPK-KI_1000338/P1072053" xmlDataType="decimal"/>
    </xmlCellPr>
  </singleXmlCell>
  <singleXmlCell id="745" r="H24" connectionId="0">
    <xmlCellPr id="1" uniqueName="P1072054">
      <xmlPr mapId="1" xpath="/TFI-IZD-KI/IPK-KI_1000338/P1072054" xmlDataType="decimal"/>
    </xmlCellPr>
  </singleXmlCell>
  <singleXmlCell id="746" r="I24" connectionId="0">
    <xmlCellPr id="1" uniqueName="P1072055">
      <xmlPr mapId="1" xpath="/TFI-IZD-KI/IPK-KI_1000338/P1072055" xmlDataType="decimal"/>
    </xmlCellPr>
  </singleXmlCell>
  <singleXmlCell id="747" r="J24" connectionId="0">
    <xmlCellPr id="1" uniqueName="P1072056">
      <xmlPr mapId="1" xpath="/TFI-IZD-KI/IPK-KI_1000338/P1072056" xmlDataType="decimal"/>
    </xmlCellPr>
  </singleXmlCell>
  <singleXmlCell id="748" r="K24" connectionId="0">
    <xmlCellPr id="1" uniqueName="P1072057">
      <xmlPr mapId="1" xpath="/TFI-IZD-KI/IPK-KI_1000338/P1072057" xmlDataType="decimal"/>
    </xmlCellPr>
  </singleXmlCell>
  <singleXmlCell id="749" r="L24" connectionId="0">
    <xmlCellPr id="1" uniqueName="P1072058">
      <xmlPr mapId="1" xpath="/TFI-IZD-KI/IPK-KI_1000338/P1072058" xmlDataType="decimal"/>
    </xmlCellPr>
  </singleXmlCell>
  <singleXmlCell id="750" r="M24" connectionId="0">
    <xmlCellPr id="1" uniqueName="P1072059">
      <xmlPr mapId="1" xpath="/TFI-IZD-KI/IPK-KI_1000338/P1072059" xmlDataType="decimal"/>
    </xmlCellPr>
  </singleXmlCell>
  <singleXmlCell id="751" r="N24" connectionId="0">
    <xmlCellPr id="1" uniqueName="P1072060">
      <xmlPr mapId="1" xpath="/TFI-IZD-KI/IPK-KI_1000338/P1072060" xmlDataType="decimal"/>
    </xmlCellPr>
  </singleXmlCell>
  <singleXmlCell id="752" r="O24" connectionId="0">
    <xmlCellPr id="1" uniqueName="P1072061">
      <xmlPr mapId="1" xpath="/TFI-IZD-KI/IPK-KI_1000338/P1072061" xmlDataType="decimal"/>
    </xmlCellPr>
  </singleXmlCell>
  <singleXmlCell id="753" r="P24" connectionId="0">
    <xmlCellPr id="1" uniqueName="P1072062">
      <xmlPr mapId="1" xpath="/TFI-IZD-KI/IPK-KI_1000338/P1072062" xmlDataType="decimal"/>
    </xmlCellPr>
  </singleXmlCell>
  <singleXmlCell id="754" r="Q24" connectionId="0">
    <xmlCellPr id="1" uniqueName="P1072063">
      <xmlPr mapId="1" xpath="/TFI-IZD-KI/IPK-KI_1000338/P1072063" xmlDataType="decimal"/>
    </xmlCellPr>
  </singleXmlCell>
  <singleXmlCell id="755" r="R24" connectionId="0">
    <xmlCellPr id="1" uniqueName="P1072064">
      <xmlPr mapId="1" xpath="/TFI-IZD-KI/IPK-KI_1000338/P1072064" xmlDataType="decimal"/>
    </xmlCellPr>
  </singleXmlCell>
  <singleXmlCell id="756" r="E25" connectionId="0">
    <xmlCellPr id="1" uniqueName="P1072065">
      <xmlPr mapId="1" xpath="/TFI-IZD-KI/IPK-KI_1000338/P1072065" xmlDataType="decimal"/>
    </xmlCellPr>
  </singleXmlCell>
  <singleXmlCell id="757" r="F25" connectionId="0">
    <xmlCellPr id="1" uniqueName="P1072066">
      <xmlPr mapId="1" xpath="/TFI-IZD-KI/IPK-KI_1000338/P1072066" xmlDataType="decimal"/>
    </xmlCellPr>
  </singleXmlCell>
  <singleXmlCell id="758" r="G25" connectionId="0">
    <xmlCellPr id="1" uniqueName="P1072067">
      <xmlPr mapId="1" xpath="/TFI-IZD-KI/IPK-KI_1000338/P1072067" xmlDataType="decimal"/>
    </xmlCellPr>
  </singleXmlCell>
  <singleXmlCell id="759" r="H25" connectionId="0">
    <xmlCellPr id="1" uniqueName="P1072068">
      <xmlPr mapId="1" xpath="/TFI-IZD-KI/IPK-KI_1000338/P1072068" xmlDataType="decimal"/>
    </xmlCellPr>
  </singleXmlCell>
  <singleXmlCell id="760" r="I25" connectionId="0">
    <xmlCellPr id="1" uniqueName="P1072069">
      <xmlPr mapId="1" xpath="/TFI-IZD-KI/IPK-KI_1000338/P1072069" xmlDataType="decimal"/>
    </xmlCellPr>
  </singleXmlCell>
  <singleXmlCell id="761" r="J25" connectionId="0">
    <xmlCellPr id="1" uniqueName="P1072070">
      <xmlPr mapId="1" xpath="/TFI-IZD-KI/IPK-KI_1000338/P1072070" xmlDataType="decimal"/>
    </xmlCellPr>
  </singleXmlCell>
  <singleXmlCell id="762" r="K25" connectionId="0">
    <xmlCellPr id="1" uniqueName="P1072071">
      <xmlPr mapId="1" xpath="/TFI-IZD-KI/IPK-KI_1000338/P1072071" xmlDataType="decimal"/>
    </xmlCellPr>
  </singleXmlCell>
  <singleXmlCell id="763" r="L25" connectionId="0">
    <xmlCellPr id="1" uniqueName="P1072072">
      <xmlPr mapId="1" xpath="/TFI-IZD-KI/IPK-KI_1000338/P1072072" xmlDataType="decimal"/>
    </xmlCellPr>
  </singleXmlCell>
  <singleXmlCell id="764" r="M25" connectionId="0">
    <xmlCellPr id="1" uniqueName="P1072073">
      <xmlPr mapId="1" xpath="/TFI-IZD-KI/IPK-KI_1000338/P1072073" xmlDataType="decimal"/>
    </xmlCellPr>
  </singleXmlCell>
  <singleXmlCell id="765" r="N25" connectionId="0">
    <xmlCellPr id="1" uniqueName="P1072074">
      <xmlPr mapId="1" xpath="/TFI-IZD-KI/IPK-KI_1000338/P1072074" xmlDataType="decimal"/>
    </xmlCellPr>
  </singleXmlCell>
  <singleXmlCell id="766" r="O25" connectionId="0">
    <xmlCellPr id="1" uniqueName="P1072075">
      <xmlPr mapId="1" xpath="/TFI-IZD-KI/IPK-KI_1000338/P1072075" xmlDataType="decimal"/>
    </xmlCellPr>
  </singleXmlCell>
  <singleXmlCell id="767" r="P25" connectionId="0">
    <xmlCellPr id="1" uniqueName="P1072076">
      <xmlPr mapId="1" xpath="/TFI-IZD-KI/IPK-KI_1000338/P1072076" xmlDataType="decimal"/>
    </xmlCellPr>
  </singleXmlCell>
  <singleXmlCell id="768" r="Q25" connectionId="0">
    <xmlCellPr id="1" uniqueName="P1072077">
      <xmlPr mapId="1" xpath="/TFI-IZD-KI/IPK-KI_1000338/P1072077" xmlDataType="decimal"/>
    </xmlCellPr>
  </singleXmlCell>
  <singleXmlCell id="769" r="R25" connectionId="0">
    <xmlCellPr id="1" uniqueName="P1072078">
      <xmlPr mapId="1" xpath="/TFI-IZD-KI/IPK-KI_1000338/P1072078" xmlDataType="decimal"/>
    </xmlCellPr>
  </singleXmlCell>
  <singleXmlCell id="770" r="E26" connectionId="0">
    <xmlCellPr id="1" uniqueName="P1072079">
      <xmlPr mapId="1" xpath="/TFI-IZD-KI/IPK-KI_1000338/P1072079" xmlDataType="decimal"/>
    </xmlCellPr>
  </singleXmlCell>
  <singleXmlCell id="771" r="F26" connectionId="0">
    <xmlCellPr id="1" uniqueName="P1072080">
      <xmlPr mapId="1" xpath="/TFI-IZD-KI/IPK-KI_1000338/P1072080" xmlDataType="decimal"/>
    </xmlCellPr>
  </singleXmlCell>
  <singleXmlCell id="772" r="G26" connectionId="0">
    <xmlCellPr id="1" uniqueName="P1072081">
      <xmlPr mapId="1" xpath="/TFI-IZD-KI/IPK-KI_1000338/P1072081" xmlDataType="decimal"/>
    </xmlCellPr>
  </singleXmlCell>
  <singleXmlCell id="773" r="H26" connectionId="0">
    <xmlCellPr id="1" uniqueName="P1072082">
      <xmlPr mapId="1" xpath="/TFI-IZD-KI/IPK-KI_1000338/P1072082" xmlDataType="decimal"/>
    </xmlCellPr>
  </singleXmlCell>
  <singleXmlCell id="774" r="I26" connectionId="0">
    <xmlCellPr id="1" uniqueName="P1072083">
      <xmlPr mapId="1" xpath="/TFI-IZD-KI/IPK-KI_1000338/P1072083" xmlDataType="decimal"/>
    </xmlCellPr>
  </singleXmlCell>
  <singleXmlCell id="775" r="J26" connectionId="0">
    <xmlCellPr id="1" uniqueName="P1072084">
      <xmlPr mapId="1" xpath="/TFI-IZD-KI/IPK-KI_1000338/P1072084" xmlDataType="decimal"/>
    </xmlCellPr>
  </singleXmlCell>
  <singleXmlCell id="776" r="K26" connectionId="0">
    <xmlCellPr id="1" uniqueName="P1072085">
      <xmlPr mapId="1" xpath="/TFI-IZD-KI/IPK-KI_1000338/P1072085" xmlDataType="decimal"/>
    </xmlCellPr>
  </singleXmlCell>
  <singleXmlCell id="777" r="L26" connectionId="0">
    <xmlCellPr id="1" uniqueName="P1072086">
      <xmlPr mapId="1" xpath="/TFI-IZD-KI/IPK-KI_1000338/P1072086" xmlDataType="decimal"/>
    </xmlCellPr>
  </singleXmlCell>
  <singleXmlCell id="778" r="M26" connectionId="0">
    <xmlCellPr id="1" uniqueName="P1072087">
      <xmlPr mapId="1" xpath="/TFI-IZD-KI/IPK-KI_1000338/P1072087" xmlDataType="decimal"/>
    </xmlCellPr>
  </singleXmlCell>
  <singleXmlCell id="779" r="N26" connectionId="0">
    <xmlCellPr id="1" uniqueName="P1072088">
      <xmlPr mapId="1" xpath="/TFI-IZD-KI/IPK-KI_1000338/P1072088" xmlDataType="decimal"/>
    </xmlCellPr>
  </singleXmlCell>
  <singleXmlCell id="780" r="O26" connectionId="0">
    <xmlCellPr id="1" uniqueName="P1072089">
      <xmlPr mapId="1" xpath="/TFI-IZD-KI/IPK-KI_1000338/P1072089" xmlDataType="decimal"/>
    </xmlCellPr>
  </singleXmlCell>
  <singleXmlCell id="781" r="P26" connectionId="0">
    <xmlCellPr id="1" uniqueName="P1072090">
      <xmlPr mapId="1" xpath="/TFI-IZD-KI/IPK-KI_1000338/P1072090" xmlDataType="decimal"/>
    </xmlCellPr>
  </singleXmlCell>
  <singleXmlCell id="782" r="Q26" connectionId="0">
    <xmlCellPr id="1" uniqueName="P1072091">
      <xmlPr mapId="1" xpath="/TFI-IZD-KI/IPK-KI_1000338/P1072091" xmlDataType="decimal"/>
    </xmlCellPr>
  </singleXmlCell>
  <singleXmlCell id="783" r="R26" connectionId="0">
    <xmlCellPr id="1" uniqueName="P1072092">
      <xmlPr mapId="1" xpath="/TFI-IZD-KI/IPK-KI_1000338/P1072092"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workbookViewId="0">
      <selection activeCell="C17" sqref="C17:D17"/>
    </sheetView>
  </sheetViews>
  <sheetFormatPr defaultColWidth="9.140625" defaultRowHeight="15"/>
  <cols>
    <col min="1" max="1" width="9.140625" style="61"/>
    <col min="2" max="2" width="10.42578125" style="61" customWidth="1"/>
    <col min="3" max="16384" width="9.140625" style="61"/>
  </cols>
  <sheetData>
    <row r="1" spans="1:10" ht="15.75">
      <c r="A1" s="107" t="s">
        <v>239</v>
      </c>
      <c r="B1" s="108"/>
      <c r="C1" s="108"/>
      <c r="D1" s="59"/>
      <c r="E1" s="59"/>
      <c r="F1" s="59"/>
      <c r="G1" s="59"/>
      <c r="H1" s="59"/>
      <c r="I1" s="59"/>
      <c r="J1" s="60"/>
    </row>
    <row r="2" spans="1:10" ht="14.45" customHeight="1">
      <c r="A2" s="109" t="s">
        <v>255</v>
      </c>
      <c r="B2" s="110"/>
      <c r="C2" s="110"/>
      <c r="D2" s="110"/>
      <c r="E2" s="110"/>
      <c r="F2" s="110"/>
      <c r="G2" s="110"/>
      <c r="H2" s="110"/>
      <c r="I2" s="110"/>
      <c r="J2" s="111"/>
    </row>
    <row r="3" spans="1:10">
      <c r="A3" s="62"/>
      <c r="B3" s="63"/>
      <c r="C3" s="63"/>
      <c r="D3" s="63"/>
      <c r="E3" s="63"/>
      <c r="F3" s="63"/>
      <c r="G3" s="63"/>
      <c r="H3" s="63"/>
      <c r="I3" s="63"/>
      <c r="J3" s="64"/>
    </row>
    <row r="4" spans="1:10" ht="33.6" customHeight="1">
      <c r="A4" s="112" t="s">
        <v>240</v>
      </c>
      <c r="B4" s="113"/>
      <c r="C4" s="113"/>
      <c r="D4" s="113"/>
      <c r="E4" s="114">
        <v>43466</v>
      </c>
      <c r="F4" s="115"/>
      <c r="G4" s="65" t="s">
        <v>0</v>
      </c>
      <c r="H4" s="116">
        <v>43646</v>
      </c>
      <c r="I4" s="115"/>
      <c r="J4" s="66"/>
    </row>
    <row r="5" spans="1:10" s="67" customFormat="1" ht="10.15" customHeight="1">
      <c r="A5" s="117"/>
      <c r="B5" s="118"/>
      <c r="C5" s="118"/>
      <c r="D5" s="118"/>
      <c r="E5" s="118"/>
      <c r="F5" s="118"/>
      <c r="G5" s="118"/>
      <c r="H5" s="118"/>
      <c r="I5" s="118"/>
      <c r="J5" s="119"/>
    </row>
    <row r="6" spans="1:10" ht="20.45" customHeight="1">
      <c r="A6" s="68"/>
      <c r="B6" s="69" t="s">
        <v>260</v>
      </c>
      <c r="C6" s="70"/>
      <c r="D6" s="70"/>
      <c r="E6" s="76">
        <v>2019</v>
      </c>
      <c r="F6" s="71"/>
      <c r="G6" s="65"/>
      <c r="H6" s="71"/>
      <c r="I6" s="72"/>
      <c r="J6" s="73"/>
    </row>
    <row r="7" spans="1:10" s="75" customFormat="1" ht="10.9" customHeight="1">
      <c r="A7" s="68"/>
      <c r="B7" s="70"/>
      <c r="C7" s="70"/>
      <c r="D7" s="70"/>
      <c r="E7" s="74"/>
      <c r="F7" s="74"/>
      <c r="G7" s="65"/>
      <c r="H7" s="71"/>
      <c r="I7" s="72"/>
      <c r="J7" s="73"/>
    </row>
    <row r="8" spans="1:10" ht="20.45" customHeight="1">
      <c r="A8" s="68"/>
      <c r="B8" s="69" t="s">
        <v>261</v>
      </c>
      <c r="C8" s="70"/>
      <c r="D8" s="70"/>
      <c r="E8" s="76">
        <v>2</v>
      </c>
      <c r="F8" s="71"/>
      <c r="G8" s="65"/>
      <c r="H8" s="71"/>
      <c r="I8" s="72"/>
      <c r="J8" s="73"/>
    </row>
    <row r="9" spans="1:10" s="75" customFormat="1" ht="10.9" customHeight="1">
      <c r="A9" s="68"/>
      <c r="B9" s="70"/>
      <c r="C9" s="70"/>
      <c r="D9" s="70"/>
      <c r="E9" s="74"/>
      <c r="F9" s="74"/>
      <c r="G9" s="65"/>
      <c r="H9" s="74"/>
      <c r="I9" s="77"/>
      <c r="J9" s="73"/>
    </row>
    <row r="10" spans="1:10" ht="37.9" customHeight="1">
      <c r="A10" s="127" t="s">
        <v>262</v>
      </c>
      <c r="B10" s="128"/>
      <c r="C10" s="128"/>
      <c r="D10" s="128"/>
      <c r="E10" s="128"/>
      <c r="F10" s="128"/>
      <c r="G10" s="128"/>
      <c r="H10" s="128"/>
      <c r="I10" s="128"/>
      <c r="J10" s="78"/>
    </row>
    <row r="11" spans="1:10" ht="24.6" customHeight="1">
      <c r="A11" s="129" t="s">
        <v>241</v>
      </c>
      <c r="B11" s="130"/>
      <c r="C11" s="122">
        <v>3999092</v>
      </c>
      <c r="D11" s="123"/>
      <c r="E11" s="79"/>
      <c r="F11" s="131" t="s">
        <v>263</v>
      </c>
      <c r="G11" s="121"/>
      <c r="H11" s="122" t="s">
        <v>281</v>
      </c>
      <c r="I11" s="123"/>
      <c r="J11" s="80"/>
    </row>
    <row r="12" spans="1:10" ht="14.45" customHeight="1">
      <c r="A12" s="81"/>
      <c r="B12" s="82"/>
      <c r="C12" s="82"/>
      <c r="D12" s="82"/>
      <c r="E12" s="125"/>
      <c r="F12" s="125"/>
      <c r="G12" s="125"/>
      <c r="H12" s="125"/>
      <c r="I12" s="83"/>
      <c r="J12" s="80"/>
    </row>
    <row r="13" spans="1:10" ht="21" customHeight="1">
      <c r="A13" s="120" t="s">
        <v>256</v>
      </c>
      <c r="B13" s="121"/>
      <c r="C13" s="122">
        <v>10000576</v>
      </c>
      <c r="D13" s="123"/>
      <c r="E13" s="124"/>
      <c r="F13" s="125"/>
      <c r="G13" s="125"/>
      <c r="H13" s="125"/>
      <c r="I13" s="83"/>
      <c r="J13" s="80"/>
    </row>
    <row r="14" spans="1:10" ht="10.9" customHeight="1">
      <c r="A14" s="79"/>
      <c r="B14" s="83"/>
      <c r="C14" s="82"/>
      <c r="D14" s="82"/>
      <c r="E14" s="126"/>
      <c r="F14" s="126"/>
      <c r="G14" s="126"/>
      <c r="H14" s="126"/>
      <c r="I14" s="82"/>
      <c r="J14" s="84"/>
    </row>
    <row r="15" spans="1:10" ht="22.9" customHeight="1">
      <c r="A15" s="120" t="s">
        <v>242</v>
      </c>
      <c r="B15" s="121"/>
      <c r="C15" s="122">
        <v>42252496579</v>
      </c>
      <c r="D15" s="123"/>
      <c r="E15" s="140"/>
      <c r="F15" s="141"/>
      <c r="G15" s="85" t="s">
        <v>264</v>
      </c>
      <c r="H15" s="122" t="s">
        <v>280</v>
      </c>
      <c r="I15" s="123"/>
      <c r="J15" s="86"/>
    </row>
    <row r="16" spans="1:10" ht="10.9" customHeight="1">
      <c r="A16" s="79"/>
      <c r="B16" s="83"/>
      <c r="C16" s="82"/>
      <c r="D16" s="82"/>
      <c r="E16" s="126"/>
      <c r="F16" s="126"/>
      <c r="G16" s="126"/>
      <c r="H16" s="126"/>
      <c r="I16" s="82"/>
      <c r="J16" s="84"/>
    </row>
    <row r="17" spans="1:10" ht="22.9" customHeight="1">
      <c r="A17" s="87"/>
      <c r="B17" s="85" t="s">
        <v>265</v>
      </c>
      <c r="C17" s="132" t="s">
        <v>282</v>
      </c>
      <c r="D17" s="133"/>
      <c r="E17" s="88"/>
      <c r="F17" s="88"/>
      <c r="G17" s="88"/>
      <c r="H17" s="88"/>
      <c r="I17" s="88"/>
      <c r="J17" s="86"/>
    </row>
    <row r="18" spans="1:10">
      <c r="A18" s="134"/>
      <c r="B18" s="135"/>
      <c r="C18" s="126"/>
      <c r="D18" s="126"/>
      <c r="E18" s="126"/>
      <c r="F18" s="126"/>
      <c r="G18" s="126"/>
      <c r="H18" s="126"/>
      <c r="I18" s="82"/>
      <c r="J18" s="84"/>
    </row>
    <row r="19" spans="1:10">
      <c r="A19" s="129" t="s">
        <v>243</v>
      </c>
      <c r="B19" s="136"/>
      <c r="C19" s="137" t="s">
        <v>283</v>
      </c>
      <c r="D19" s="138"/>
      <c r="E19" s="138"/>
      <c r="F19" s="138"/>
      <c r="G19" s="138"/>
      <c r="H19" s="138"/>
      <c r="I19" s="138"/>
      <c r="J19" s="139"/>
    </row>
    <row r="20" spans="1:10">
      <c r="A20" s="81"/>
      <c r="B20" s="82"/>
      <c r="C20" s="89"/>
      <c r="D20" s="82"/>
      <c r="E20" s="126"/>
      <c r="F20" s="126"/>
      <c r="G20" s="126"/>
      <c r="H20" s="126"/>
      <c r="I20" s="82"/>
      <c r="J20" s="84"/>
    </row>
    <row r="21" spans="1:10">
      <c r="A21" s="129" t="s">
        <v>244</v>
      </c>
      <c r="B21" s="136"/>
      <c r="C21" s="122">
        <v>33520</v>
      </c>
      <c r="D21" s="123"/>
      <c r="E21" s="126"/>
      <c r="F21" s="126"/>
      <c r="G21" s="137" t="s">
        <v>284</v>
      </c>
      <c r="H21" s="138"/>
      <c r="I21" s="138"/>
      <c r="J21" s="139"/>
    </row>
    <row r="22" spans="1:10">
      <c r="A22" s="81"/>
      <c r="B22" s="82"/>
      <c r="C22" s="82"/>
      <c r="D22" s="82"/>
      <c r="E22" s="126"/>
      <c r="F22" s="126"/>
      <c r="G22" s="126"/>
      <c r="H22" s="126"/>
      <c r="I22" s="82"/>
      <c r="J22" s="84"/>
    </row>
    <row r="23" spans="1:10">
      <c r="A23" s="129" t="s">
        <v>245</v>
      </c>
      <c r="B23" s="136"/>
      <c r="C23" s="137" t="s">
        <v>285</v>
      </c>
      <c r="D23" s="138"/>
      <c r="E23" s="138"/>
      <c r="F23" s="138"/>
      <c r="G23" s="138"/>
      <c r="H23" s="138"/>
      <c r="I23" s="138"/>
      <c r="J23" s="139"/>
    </row>
    <row r="24" spans="1:10">
      <c r="A24" s="81"/>
      <c r="B24" s="82"/>
      <c r="C24" s="82"/>
      <c r="D24" s="82"/>
      <c r="E24" s="126"/>
      <c r="F24" s="126"/>
      <c r="G24" s="126"/>
      <c r="H24" s="126"/>
      <c r="I24" s="82"/>
      <c r="J24" s="84"/>
    </row>
    <row r="25" spans="1:10">
      <c r="A25" s="129" t="s">
        <v>246</v>
      </c>
      <c r="B25" s="136"/>
      <c r="C25" s="145" t="s">
        <v>286</v>
      </c>
      <c r="D25" s="146"/>
      <c r="E25" s="146"/>
      <c r="F25" s="146"/>
      <c r="G25" s="146"/>
      <c r="H25" s="146"/>
      <c r="I25" s="146"/>
      <c r="J25" s="147"/>
    </row>
    <row r="26" spans="1:10">
      <c r="A26" s="81"/>
      <c r="B26" s="82"/>
      <c r="C26" s="89"/>
      <c r="D26" s="82"/>
      <c r="E26" s="126"/>
      <c r="F26" s="126"/>
      <c r="G26" s="126"/>
      <c r="H26" s="126"/>
      <c r="I26" s="82"/>
      <c r="J26" s="84"/>
    </row>
    <row r="27" spans="1:10">
      <c r="A27" s="129" t="s">
        <v>247</v>
      </c>
      <c r="B27" s="136"/>
      <c r="C27" s="145" t="s">
        <v>287</v>
      </c>
      <c r="D27" s="146"/>
      <c r="E27" s="146"/>
      <c r="F27" s="146"/>
      <c r="G27" s="146"/>
      <c r="H27" s="146"/>
      <c r="I27" s="146"/>
      <c r="J27" s="147"/>
    </row>
    <row r="28" spans="1:10" ht="13.9" customHeight="1">
      <c r="A28" s="81"/>
      <c r="B28" s="82"/>
      <c r="C28" s="89"/>
      <c r="D28" s="82"/>
      <c r="E28" s="126"/>
      <c r="F28" s="126"/>
      <c r="G28" s="126"/>
      <c r="H28" s="126"/>
      <c r="I28" s="82"/>
      <c r="J28" s="84"/>
    </row>
    <row r="29" spans="1:10" ht="22.9" customHeight="1">
      <c r="A29" s="142" t="s">
        <v>257</v>
      </c>
      <c r="B29" s="143"/>
      <c r="C29" s="90">
        <v>183</v>
      </c>
      <c r="D29" s="91"/>
      <c r="E29" s="144"/>
      <c r="F29" s="144"/>
      <c r="G29" s="144"/>
      <c r="H29" s="144"/>
      <c r="I29" s="92"/>
      <c r="J29" s="93"/>
    </row>
    <row r="30" spans="1:10">
      <c r="A30" s="81"/>
      <c r="B30" s="82"/>
      <c r="C30" s="82"/>
      <c r="D30" s="82"/>
      <c r="E30" s="126"/>
      <c r="F30" s="126"/>
      <c r="G30" s="126"/>
      <c r="H30" s="126"/>
      <c r="I30" s="92"/>
      <c r="J30" s="93"/>
    </row>
    <row r="31" spans="1:10">
      <c r="A31" s="129" t="s">
        <v>248</v>
      </c>
      <c r="B31" s="136"/>
      <c r="C31" s="106" t="s">
        <v>267</v>
      </c>
      <c r="D31" s="148" t="s">
        <v>266</v>
      </c>
      <c r="E31" s="149"/>
      <c r="F31" s="149"/>
      <c r="G31" s="149"/>
      <c r="H31" s="94"/>
      <c r="I31" s="95" t="s">
        <v>267</v>
      </c>
      <c r="J31" s="96" t="s">
        <v>268</v>
      </c>
    </row>
    <row r="32" spans="1:10">
      <c r="A32" s="129"/>
      <c r="B32" s="136"/>
      <c r="C32" s="97"/>
      <c r="D32" s="65"/>
      <c r="E32" s="141"/>
      <c r="F32" s="141"/>
      <c r="G32" s="141"/>
      <c r="H32" s="141"/>
      <c r="I32" s="92"/>
      <c r="J32" s="93"/>
    </row>
    <row r="33" spans="1:10">
      <c r="A33" s="129" t="s">
        <v>258</v>
      </c>
      <c r="B33" s="136"/>
      <c r="C33" s="90" t="s">
        <v>270</v>
      </c>
      <c r="D33" s="148" t="s">
        <v>269</v>
      </c>
      <c r="E33" s="149"/>
      <c r="F33" s="149"/>
      <c r="G33" s="149"/>
      <c r="H33" s="88"/>
      <c r="I33" s="95" t="s">
        <v>270</v>
      </c>
      <c r="J33" s="96" t="s">
        <v>271</v>
      </c>
    </row>
    <row r="34" spans="1:10">
      <c r="A34" s="81"/>
      <c r="B34" s="82"/>
      <c r="C34" s="82"/>
      <c r="D34" s="82"/>
      <c r="E34" s="126"/>
      <c r="F34" s="126"/>
      <c r="G34" s="126"/>
      <c r="H34" s="126"/>
      <c r="I34" s="82"/>
      <c r="J34" s="84"/>
    </row>
    <row r="35" spans="1:10">
      <c r="A35" s="148" t="s">
        <v>259</v>
      </c>
      <c r="B35" s="149"/>
      <c r="C35" s="149"/>
      <c r="D35" s="149"/>
      <c r="E35" s="149" t="s">
        <v>249</v>
      </c>
      <c r="F35" s="149"/>
      <c r="G35" s="149"/>
      <c r="H35" s="149"/>
      <c r="I35" s="149"/>
      <c r="J35" s="98" t="s">
        <v>250</v>
      </c>
    </row>
    <row r="36" spans="1:10">
      <c r="A36" s="81"/>
      <c r="B36" s="82"/>
      <c r="C36" s="82"/>
      <c r="D36" s="82"/>
      <c r="E36" s="126"/>
      <c r="F36" s="126"/>
      <c r="G36" s="126"/>
      <c r="H36" s="126"/>
      <c r="I36" s="82"/>
      <c r="J36" s="93"/>
    </row>
    <row r="37" spans="1:10">
      <c r="A37" s="150"/>
      <c r="B37" s="151"/>
      <c r="C37" s="151"/>
      <c r="D37" s="151"/>
      <c r="E37" s="150"/>
      <c r="F37" s="151"/>
      <c r="G37" s="151"/>
      <c r="H37" s="151"/>
      <c r="I37" s="152"/>
      <c r="J37" s="99"/>
    </row>
    <row r="38" spans="1:10">
      <c r="A38" s="81"/>
      <c r="B38" s="82"/>
      <c r="C38" s="89"/>
      <c r="D38" s="153"/>
      <c r="E38" s="153"/>
      <c r="F38" s="153"/>
      <c r="G38" s="153"/>
      <c r="H38" s="153"/>
      <c r="I38" s="153"/>
      <c r="J38" s="84"/>
    </row>
    <row r="39" spans="1:10">
      <c r="A39" s="150"/>
      <c r="B39" s="151"/>
      <c r="C39" s="151"/>
      <c r="D39" s="152"/>
      <c r="E39" s="150"/>
      <c r="F39" s="151"/>
      <c r="G39" s="151"/>
      <c r="H39" s="151"/>
      <c r="I39" s="152"/>
      <c r="J39" s="90"/>
    </row>
    <row r="40" spans="1:10">
      <c r="A40" s="81"/>
      <c r="B40" s="82"/>
      <c r="C40" s="89"/>
      <c r="D40" s="100"/>
      <c r="E40" s="153"/>
      <c r="F40" s="153"/>
      <c r="G40" s="153"/>
      <c r="H40" s="153"/>
      <c r="I40" s="83"/>
      <c r="J40" s="84"/>
    </row>
    <row r="41" spans="1:10">
      <c r="A41" s="150"/>
      <c r="B41" s="151"/>
      <c r="C41" s="151"/>
      <c r="D41" s="152"/>
      <c r="E41" s="150"/>
      <c r="F41" s="151"/>
      <c r="G41" s="151"/>
      <c r="H41" s="151"/>
      <c r="I41" s="152"/>
      <c r="J41" s="90"/>
    </row>
    <row r="42" spans="1:10">
      <c r="A42" s="81"/>
      <c r="B42" s="82"/>
      <c r="C42" s="89"/>
      <c r="D42" s="100"/>
      <c r="E42" s="153"/>
      <c r="F42" s="153"/>
      <c r="G42" s="153"/>
      <c r="H42" s="153"/>
      <c r="I42" s="83"/>
      <c r="J42" s="84"/>
    </row>
    <row r="43" spans="1:10">
      <c r="A43" s="150"/>
      <c r="B43" s="151"/>
      <c r="C43" s="151"/>
      <c r="D43" s="152"/>
      <c r="E43" s="150"/>
      <c r="F43" s="151"/>
      <c r="G43" s="151"/>
      <c r="H43" s="151"/>
      <c r="I43" s="152"/>
      <c r="J43" s="90"/>
    </row>
    <row r="44" spans="1:10">
      <c r="A44" s="101"/>
      <c r="B44" s="89"/>
      <c r="C44" s="154"/>
      <c r="D44" s="154"/>
      <c r="E44" s="126"/>
      <c r="F44" s="126"/>
      <c r="G44" s="154"/>
      <c r="H44" s="154"/>
      <c r="I44" s="154"/>
      <c r="J44" s="84"/>
    </row>
    <row r="45" spans="1:10">
      <c r="A45" s="150"/>
      <c r="B45" s="151"/>
      <c r="C45" s="151"/>
      <c r="D45" s="152"/>
      <c r="E45" s="150"/>
      <c r="F45" s="151"/>
      <c r="G45" s="151"/>
      <c r="H45" s="151"/>
      <c r="I45" s="152"/>
      <c r="J45" s="90"/>
    </row>
    <row r="46" spans="1:10">
      <c r="A46" s="101"/>
      <c r="B46" s="89"/>
      <c r="C46" s="89"/>
      <c r="D46" s="82"/>
      <c r="E46" s="155"/>
      <c r="F46" s="155"/>
      <c r="G46" s="154"/>
      <c r="H46" s="154"/>
      <c r="I46" s="82"/>
      <c r="J46" s="84"/>
    </row>
    <row r="47" spans="1:10">
      <c r="A47" s="150"/>
      <c r="B47" s="151"/>
      <c r="C47" s="151"/>
      <c r="D47" s="152"/>
      <c r="E47" s="150"/>
      <c r="F47" s="151"/>
      <c r="G47" s="151"/>
      <c r="H47" s="151"/>
      <c r="I47" s="152"/>
      <c r="J47" s="90"/>
    </row>
    <row r="48" spans="1:10">
      <c r="A48" s="101"/>
      <c r="B48" s="89"/>
      <c r="C48" s="89"/>
      <c r="D48" s="82"/>
      <c r="E48" s="126"/>
      <c r="F48" s="126"/>
      <c r="G48" s="154"/>
      <c r="H48" s="154"/>
      <c r="I48" s="82"/>
      <c r="J48" s="102" t="s">
        <v>272</v>
      </c>
    </row>
    <row r="49" spans="1:10">
      <c r="A49" s="101"/>
      <c r="B49" s="89"/>
      <c r="C49" s="89"/>
      <c r="D49" s="82"/>
      <c r="E49" s="126"/>
      <c r="F49" s="126"/>
      <c r="G49" s="154"/>
      <c r="H49" s="154"/>
      <c r="I49" s="82"/>
      <c r="J49" s="102" t="s">
        <v>273</v>
      </c>
    </row>
    <row r="50" spans="1:10" ht="14.45" customHeight="1">
      <c r="A50" s="120" t="s">
        <v>251</v>
      </c>
      <c r="B50" s="131"/>
      <c r="C50" s="122" t="s">
        <v>288</v>
      </c>
      <c r="D50" s="123"/>
      <c r="E50" s="157" t="s">
        <v>274</v>
      </c>
      <c r="F50" s="143"/>
      <c r="G50" s="137"/>
      <c r="H50" s="138"/>
      <c r="I50" s="138"/>
      <c r="J50" s="139"/>
    </row>
    <row r="51" spans="1:10">
      <c r="A51" s="101"/>
      <c r="B51" s="89"/>
      <c r="C51" s="154"/>
      <c r="D51" s="154"/>
      <c r="E51" s="126"/>
      <c r="F51" s="126"/>
      <c r="G51" s="158" t="s">
        <v>275</v>
      </c>
      <c r="H51" s="158"/>
      <c r="I51" s="158"/>
      <c r="J51" s="73"/>
    </row>
    <row r="52" spans="1:10" ht="13.9" customHeight="1">
      <c r="A52" s="120" t="s">
        <v>252</v>
      </c>
      <c r="B52" s="131"/>
      <c r="C52" s="137" t="s">
        <v>289</v>
      </c>
      <c r="D52" s="138"/>
      <c r="E52" s="138"/>
      <c r="F52" s="138"/>
      <c r="G52" s="138"/>
      <c r="H52" s="138"/>
      <c r="I52" s="138"/>
      <c r="J52" s="139"/>
    </row>
    <row r="53" spans="1:10">
      <c r="A53" s="81"/>
      <c r="B53" s="82"/>
      <c r="C53" s="144" t="s">
        <v>253</v>
      </c>
      <c r="D53" s="144"/>
      <c r="E53" s="144"/>
      <c r="F53" s="144"/>
      <c r="G53" s="144"/>
      <c r="H53" s="144"/>
      <c r="I53" s="144"/>
      <c r="J53" s="84"/>
    </row>
    <row r="54" spans="1:10">
      <c r="A54" s="120" t="s">
        <v>254</v>
      </c>
      <c r="B54" s="131"/>
      <c r="C54" s="137" t="s">
        <v>290</v>
      </c>
      <c r="D54" s="138"/>
      <c r="E54" s="139"/>
      <c r="F54" s="126"/>
      <c r="G54" s="126"/>
      <c r="H54" s="149"/>
      <c r="I54" s="149"/>
      <c r="J54" s="156"/>
    </row>
    <row r="55" spans="1:10">
      <c r="A55" s="81"/>
      <c r="B55" s="82"/>
      <c r="C55" s="89"/>
      <c r="D55" s="82"/>
      <c r="E55" s="126"/>
      <c r="F55" s="126"/>
      <c r="G55" s="126"/>
      <c r="H55" s="126"/>
      <c r="I55" s="82"/>
      <c r="J55" s="84"/>
    </row>
    <row r="56" spans="1:10" ht="14.45" customHeight="1">
      <c r="A56" s="120" t="s">
        <v>246</v>
      </c>
      <c r="B56" s="131"/>
      <c r="C56" s="159" t="s">
        <v>286</v>
      </c>
      <c r="D56" s="160"/>
      <c r="E56" s="160"/>
      <c r="F56" s="160"/>
      <c r="G56" s="160"/>
      <c r="H56" s="160"/>
      <c r="I56" s="160"/>
      <c r="J56" s="161"/>
    </row>
    <row r="57" spans="1:10">
      <c r="A57" s="81"/>
      <c r="B57" s="82"/>
      <c r="C57" s="82"/>
      <c r="D57" s="82"/>
      <c r="E57" s="126"/>
      <c r="F57" s="126"/>
      <c r="G57" s="126"/>
      <c r="H57" s="126"/>
      <c r="I57" s="82"/>
      <c r="J57" s="84"/>
    </row>
    <row r="58" spans="1:10">
      <c r="A58" s="120" t="s">
        <v>276</v>
      </c>
      <c r="B58" s="131"/>
      <c r="C58" s="159"/>
      <c r="D58" s="160"/>
      <c r="E58" s="160"/>
      <c r="F58" s="160"/>
      <c r="G58" s="160"/>
      <c r="H58" s="160"/>
      <c r="I58" s="160"/>
      <c r="J58" s="161"/>
    </row>
    <row r="59" spans="1:10" ht="14.45" customHeight="1">
      <c r="A59" s="81"/>
      <c r="B59" s="82"/>
      <c r="C59" s="162" t="s">
        <v>277</v>
      </c>
      <c r="D59" s="162"/>
      <c r="E59" s="162"/>
      <c r="F59" s="162"/>
      <c r="G59" s="82"/>
      <c r="H59" s="82"/>
      <c r="I59" s="82"/>
      <c r="J59" s="84"/>
    </row>
    <row r="60" spans="1:10">
      <c r="A60" s="120" t="s">
        <v>278</v>
      </c>
      <c r="B60" s="131"/>
      <c r="C60" s="159"/>
      <c r="D60" s="160"/>
      <c r="E60" s="160"/>
      <c r="F60" s="160"/>
      <c r="G60" s="160"/>
      <c r="H60" s="160"/>
      <c r="I60" s="160"/>
      <c r="J60" s="161"/>
    </row>
    <row r="61" spans="1:10" ht="14.45" customHeight="1">
      <c r="A61" s="103"/>
      <c r="B61" s="104"/>
      <c r="C61" s="163" t="s">
        <v>279</v>
      </c>
      <c r="D61" s="163"/>
      <c r="E61" s="163"/>
      <c r="F61" s="163"/>
      <c r="G61" s="163"/>
      <c r="H61" s="104"/>
      <c r="I61" s="104"/>
      <c r="J61" s="105"/>
    </row>
    <row r="68" ht="27" customHeight="1"/>
    <row r="72" ht="38.450000000000003" customHeight="1"/>
  </sheetData>
  <sheetProtection password="CA29" sheet="1" objects="1" scenarios="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8"/>
  <sheetViews>
    <sheetView tabSelected="1" view="pageBreakPreview" topLeftCell="A7" zoomScale="110" zoomScaleNormal="100" workbookViewId="0">
      <selection activeCell="I31" sqref="I31"/>
    </sheetView>
  </sheetViews>
  <sheetFormatPr defaultColWidth="8.85546875" defaultRowHeight="12.75"/>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c r="A1" s="174" t="s">
        <v>1</v>
      </c>
      <c r="B1" s="175"/>
      <c r="C1" s="175"/>
      <c r="D1" s="175"/>
      <c r="E1" s="175"/>
      <c r="F1" s="175"/>
      <c r="G1" s="175"/>
      <c r="H1" s="175"/>
    </row>
    <row r="2" spans="1:9">
      <c r="A2" s="176" t="s">
        <v>294</v>
      </c>
      <c r="B2" s="177"/>
      <c r="C2" s="177"/>
      <c r="D2" s="177"/>
      <c r="E2" s="177"/>
      <c r="F2" s="177"/>
      <c r="G2" s="177"/>
      <c r="H2" s="177"/>
    </row>
    <row r="3" spans="1:9">
      <c r="A3" s="185" t="s">
        <v>12</v>
      </c>
      <c r="B3" s="186"/>
      <c r="C3" s="186"/>
      <c r="D3" s="186"/>
      <c r="E3" s="186"/>
      <c r="F3" s="186"/>
      <c r="G3" s="186"/>
      <c r="H3" s="186"/>
      <c r="I3" s="187"/>
    </row>
    <row r="4" spans="1:9">
      <c r="A4" s="182" t="s">
        <v>291</v>
      </c>
      <c r="B4" s="183"/>
      <c r="C4" s="183"/>
      <c r="D4" s="183"/>
      <c r="E4" s="183"/>
      <c r="F4" s="183"/>
      <c r="G4" s="183"/>
      <c r="H4" s="183"/>
      <c r="I4" s="184"/>
    </row>
    <row r="5" spans="1:9" ht="67.5">
      <c r="A5" s="180" t="s">
        <v>2</v>
      </c>
      <c r="B5" s="181"/>
      <c r="C5" s="181"/>
      <c r="D5" s="181"/>
      <c r="E5" s="181"/>
      <c r="F5" s="181"/>
      <c r="G5" s="2" t="s">
        <v>4</v>
      </c>
      <c r="H5" s="26" t="s">
        <v>227</v>
      </c>
      <c r="I5" s="26" t="s">
        <v>228</v>
      </c>
    </row>
    <row r="6" spans="1:9">
      <c r="A6" s="178">
        <v>1</v>
      </c>
      <c r="B6" s="179"/>
      <c r="C6" s="179"/>
      <c r="D6" s="179"/>
      <c r="E6" s="179"/>
      <c r="F6" s="179"/>
      <c r="G6" s="3">
        <v>2</v>
      </c>
      <c r="H6" s="26">
        <v>3</v>
      </c>
      <c r="I6" s="26">
        <v>4</v>
      </c>
    </row>
    <row r="7" spans="1:9">
      <c r="A7" s="189"/>
      <c r="B7" s="189"/>
      <c r="C7" s="189"/>
      <c r="D7" s="189"/>
      <c r="E7" s="189"/>
      <c r="F7" s="189"/>
      <c r="G7" s="189"/>
      <c r="H7" s="189"/>
      <c r="I7" s="190"/>
    </row>
    <row r="8" spans="1:9">
      <c r="A8" s="167" t="s">
        <v>14</v>
      </c>
      <c r="B8" s="168"/>
      <c r="C8" s="168"/>
      <c r="D8" s="168"/>
      <c r="E8" s="168"/>
      <c r="F8" s="168"/>
      <c r="G8" s="168"/>
      <c r="H8" s="168"/>
      <c r="I8" s="168"/>
    </row>
    <row r="9" spans="1:9" ht="28.5" customHeight="1">
      <c r="A9" s="191" t="s">
        <v>22</v>
      </c>
      <c r="B9" s="191"/>
      <c r="C9" s="191"/>
      <c r="D9" s="191"/>
      <c r="E9" s="191"/>
      <c r="F9" s="191"/>
      <c r="G9" s="4">
        <v>1</v>
      </c>
      <c r="H9" s="27">
        <f>H10+H11+H12</f>
        <v>264520327</v>
      </c>
      <c r="I9" s="27">
        <f>I10+I11+I12</f>
        <v>170627760</v>
      </c>
    </row>
    <row r="10" spans="1:9">
      <c r="A10" s="192" t="s">
        <v>23</v>
      </c>
      <c r="B10" s="192"/>
      <c r="C10" s="192"/>
      <c r="D10" s="192"/>
      <c r="E10" s="192"/>
      <c r="F10" s="192"/>
      <c r="G10" s="5">
        <v>2</v>
      </c>
      <c r="H10" s="28">
        <v>29077648</v>
      </c>
      <c r="I10" s="28">
        <v>23840264</v>
      </c>
    </row>
    <row r="11" spans="1:9">
      <c r="A11" s="192" t="s">
        <v>24</v>
      </c>
      <c r="B11" s="192"/>
      <c r="C11" s="192"/>
      <c r="D11" s="192"/>
      <c r="E11" s="192"/>
      <c r="F11" s="192"/>
      <c r="G11" s="5">
        <v>3</v>
      </c>
      <c r="H11" s="28">
        <v>214634825</v>
      </c>
      <c r="I11" s="28">
        <v>119473940</v>
      </c>
    </row>
    <row r="12" spans="1:9">
      <c r="A12" s="188" t="s">
        <v>25</v>
      </c>
      <c r="B12" s="188"/>
      <c r="C12" s="188"/>
      <c r="D12" s="188"/>
      <c r="E12" s="188"/>
      <c r="F12" s="188"/>
      <c r="G12" s="5">
        <v>4</v>
      </c>
      <c r="H12" s="28">
        <v>20807854</v>
      </c>
      <c r="I12" s="28">
        <v>27313556</v>
      </c>
    </row>
    <row r="13" spans="1:9">
      <c r="A13" s="170" t="s">
        <v>26</v>
      </c>
      <c r="B13" s="170"/>
      <c r="C13" s="170"/>
      <c r="D13" s="170"/>
      <c r="E13" s="170"/>
      <c r="F13" s="170"/>
      <c r="G13" s="4">
        <v>5</v>
      </c>
      <c r="H13" s="29">
        <f>H14+H15+H16+H17</f>
        <v>0</v>
      </c>
      <c r="I13" s="29">
        <f>I14+I15+I16+I17</f>
        <v>0</v>
      </c>
    </row>
    <row r="14" spans="1:9">
      <c r="A14" s="166" t="s">
        <v>27</v>
      </c>
      <c r="B14" s="166"/>
      <c r="C14" s="166"/>
      <c r="D14" s="166"/>
      <c r="E14" s="166"/>
      <c r="F14" s="166"/>
      <c r="G14" s="5">
        <v>6</v>
      </c>
      <c r="H14" s="28">
        <v>0</v>
      </c>
      <c r="I14" s="28">
        <v>0</v>
      </c>
    </row>
    <row r="15" spans="1:9">
      <c r="A15" s="166" t="s">
        <v>28</v>
      </c>
      <c r="B15" s="166"/>
      <c r="C15" s="166"/>
      <c r="D15" s="166"/>
      <c r="E15" s="166"/>
      <c r="F15" s="166"/>
      <c r="G15" s="5">
        <v>7</v>
      </c>
      <c r="H15" s="28">
        <v>0</v>
      </c>
      <c r="I15" s="28">
        <v>0</v>
      </c>
    </row>
    <row r="16" spans="1:9">
      <c r="A16" s="166" t="s">
        <v>29</v>
      </c>
      <c r="B16" s="166"/>
      <c r="C16" s="166"/>
      <c r="D16" s="166"/>
      <c r="E16" s="166"/>
      <c r="F16" s="166"/>
      <c r="G16" s="5">
        <v>8</v>
      </c>
      <c r="H16" s="28">
        <v>0</v>
      </c>
      <c r="I16" s="28">
        <v>0</v>
      </c>
    </row>
    <row r="17" spans="1:9">
      <c r="A17" s="166" t="s">
        <v>30</v>
      </c>
      <c r="B17" s="166"/>
      <c r="C17" s="166"/>
      <c r="D17" s="166"/>
      <c r="E17" s="166"/>
      <c r="F17" s="166"/>
      <c r="G17" s="5">
        <v>9</v>
      </c>
      <c r="H17" s="28">
        <v>0</v>
      </c>
      <c r="I17" s="28">
        <v>0</v>
      </c>
    </row>
    <row r="18" spans="1:9" ht="32.450000000000003" customHeight="1">
      <c r="A18" s="170" t="s">
        <v>31</v>
      </c>
      <c r="B18" s="170"/>
      <c r="C18" s="170"/>
      <c r="D18" s="170"/>
      <c r="E18" s="170"/>
      <c r="F18" s="170"/>
      <c r="G18" s="4">
        <v>10</v>
      </c>
      <c r="H18" s="29">
        <f>H19+H20+H21</f>
        <v>0</v>
      </c>
      <c r="I18" s="29">
        <f>I19+I20+I21</f>
        <v>4094596</v>
      </c>
    </row>
    <row r="19" spans="1:9">
      <c r="A19" s="166" t="s">
        <v>28</v>
      </c>
      <c r="B19" s="166"/>
      <c r="C19" s="166"/>
      <c r="D19" s="166"/>
      <c r="E19" s="166"/>
      <c r="F19" s="166"/>
      <c r="G19" s="5">
        <v>11</v>
      </c>
      <c r="H19" s="28">
        <v>0</v>
      </c>
      <c r="I19" s="28">
        <v>814911</v>
      </c>
    </row>
    <row r="20" spans="1:9">
      <c r="A20" s="166" t="s">
        <v>29</v>
      </c>
      <c r="B20" s="166"/>
      <c r="C20" s="166"/>
      <c r="D20" s="166"/>
      <c r="E20" s="166"/>
      <c r="F20" s="166"/>
      <c r="G20" s="5">
        <v>12</v>
      </c>
      <c r="H20" s="28">
        <v>0</v>
      </c>
      <c r="I20" s="28">
        <v>3279685</v>
      </c>
    </row>
    <row r="21" spans="1:9">
      <c r="A21" s="166" t="s">
        <v>30</v>
      </c>
      <c r="B21" s="166"/>
      <c r="C21" s="166"/>
      <c r="D21" s="166"/>
      <c r="E21" s="166"/>
      <c r="F21" s="166"/>
      <c r="G21" s="5">
        <v>13</v>
      </c>
      <c r="H21" s="28">
        <v>0</v>
      </c>
      <c r="I21" s="28">
        <v>0</v>
      </c>
    </row>
    <row r="22" spans="1:9">
      <c r="A22" s="170" t="s">
        <v>32</v>
      </c>
      <c r="B22" s="170"/>
      <c r="C22" s="170"/>
      <c r="D22" s="170"/>
      <c r="E22" s="170"/>
      <c r="F22" s="170"/>
      <c r="G22" s="4">
        <v>14</v>
      </c>
      <c r="H22" s="29">
        <f>H23+H24</f>
        <v>0</v>
      </c>
      <c r="I22" s="29">
        <f>I23+I24</f>
        <v>0</v>
      </c>
    </row>
    <row r="23" spans="1:9">
      <c r="A23" s="166" t="s">
        <v>29</v>
      </c>
      <c r="B23" s="166"/>
      <c r="C23" s="166"/>
      <c r="D23" s="166"/>
      <c r="E23" s="166"/>
      <c r="F23" s="166"/>
      <c r="G23" s="5">
        <v>15</v>
      </c>
      <c r="H23" s="28">
        <v>0</v>
      </c>
      <c r="I23" s="28">
        <v>0</v>
      </c>
    </row>
    <row r="24" spans="1:9">
      <c r="A24" s="166" t="s">
        <v>30</v>
      </c>
      <c r="B24" s="166"/>
      <c r="C24" s="166"/>
      <c r="D24" s="166"/>
      <c r="E24" s="166"/>
      <c r="F24" s="166"/>
      <c r="G24" s="5">
        <v>16</v>
      </c>
      <c r="H24" s="28">
        <v>0</v>
      </c>
      <c r="I24" s="28">
        <v>0</v>
      </c>
    </row>
    <row r="25" spans="1:9" ht="22.9" customHeight="1">
      <c r="A25" s="170" t="s">
        <v>33</v>
      </c>
      <c r="B25" s="170"/>
      <c r="C25" s="170"/>
      <c r="D25" s="170"/>
      <c r="E25" s="170"/>
      <c r="F25" s="170"/>
      <c r="G25" s="4">
        <v>17</v>
      </c>
      <c r="H25" s="29">
        <f>H26+H27+H28</f>
        <v>340930278</v>
      </c>
      <c r="I25" s="29">
        <f>I26+I27+I28</f>
        <v>287274459</v>
      </c>
    </row>
    <row r="26" spans="1:9">
      <c r="A26" s="166" t="s">
        <v>28</v>
      </c>
      <c r="B26" s="166"/>
      <c r="C26" s="166"/>
      <c r="D26" s="166"/>
      <c r="E26" s="166"/>
      <c r="F26" s="166"/>
      <c r="G26" s="5">
        <v>18</v>
      </c>
      <c r="H26" s="28">
        <v>16369377</v>
      </c>
      <c r="I26" s="28">
        <v>7736069</v>
      </c>
    </row>
    <row r="27" spans="1:9">
      <c r="A27" s="166" t="s">
        <v>29</v>
      </c>
      <c r="B27" s="166"/>
      <c r="C27" s="166"/>
      <c r="D27" s="166"/>
      <c r="E27" s="166"/>
      <c r="F27" s="166"/>
      <c r="G27" s="5">
        <v>19</v>
      </c>
      <c r="H27" s="28">
        <v>324560901</v>
      </c>
      <c r="I27" s="28">
        <v>279538390</v>
      </c>
    </row>
    <row r="28" spans="1:9">
      <c r="A28" s="166" t="s">
        <v>30</v>
      </c>
      <c r="B28" s="166"/>
      <c r="C28" s="166"/>
      <c r="D28" s="166"/>
      <c r="E28" s="166"/>
      <c r="F28" s="166"/>
      <c r="G28" s="5">
        <v>20</v>
      </c>
      <c r="H28" s="28">
        <v>0</v>
      </c>
      <c r="I28" s="28">
        <v>0</v>
      </c>
    </row>
    <row r="29" spans="1:9">
      <c r="A29" s="170" t="s">
        <v>34</v>
      </c>
      <c r="B29" s="170"/>
      <c r="C29" s="170"/>
      <c r="D29" s="170"/>
      <c r="E29" s="170"/>
      <c r="F29" s="170"/>
      <c r="G29" s="4">
        <v>21</v>
      </c>
      <c r="H29" s="29">
        <f>H30+H31</f>
        <v>901692557</v>
      </c>
      <c r="I29" s="29">
        <f>I30+I31</f>
        <v>964834302</v>
      </c>
    </row>
    <row r="30" spans="1:9">
      <c r="A30" s="166" t="s">
        <v>29</v>
      </c>
      <c r="B30" s="166"/>
      <c r="C30" s="166"/>
      <c r="D30" s="166"/>
      <c r="E30" s="166"/>
      <c r="F30" s="166"/>
      <c r="G30" s="5">
        <v>22</v>
      </c>
      <c r="H30" s="28">
        <v>5885175</v>
      </c>
      <c r="I30" s="28">
        <v>3050692</v>
      </c>
    </row>
    <row r="31" spans="1:9">
      <c r="A31" s="166" t="s">
        <v>30</v>
      </c>
      <c r="B31" s="166"/>
      <c r="C31" s="166"/>
      <c r="D31" s="166"/>
      <c r="E31" s="166"/>
      <c r="F31" s="166"/>
      <c r="G31" s="5">
        <v>23</v>
      </c>
      <c r="H31" s="28">
        <v>895807382</v>
      </c>
      <c r="I31" s="28">
        <v>961783610</v>
      </c>
    </row>
    <row r="32" spans="1:9">
      <c r="A32" s="166" t="s">
        <v>35</v>
      </c>
      <c r="B32" s="166"/>
      <c r="C32" s="166"/>
      <c r="D32" s="166"/>
      <c r="E32" s="166"/>
      <c r="F32" s="166"/>
      <c r="G32" s="5">
        <v>24</v>
      </c>
      <c r="H32" s="28">
        <v>0</v>
      </c>
      <c r="I32" s="28">
        <v>0</v>
      </c>
    </row>
    <row r="33" spans="1:9" ht="23.45" customHeight="1">
      <c r="A33" s="166" t="s">
        <v>36</v>
      </c>
      <c r="B33" s="166"/>
      <c r="C33" s="166"/>
      <c r="D33" s="166"/>
      <c r="E33" s="166"/>
      <c r="F33" s="166"/>
      <c r="G33" s="5">
        <v>25</v>
      </c>
      <c r="H33" s="28">
        <v>0</v>
      </c>
      <c r="I33" s="28">
        <v>0</v>
      </c>
    </row>
    <row r="34" spans="1:9">
      <c r="A34" s="166" t="s">
        <v>37</v>
      </c>
      <c r="B34" s="166"/>
      <c r="C34" s="166"/>
      <c r="D34" s="166"/>
      <c r="E34" s="166"/>
      <c r="F34" s="166"/>
      <c r="G34" s="5">
        <v>26</v>
      </c>
      <c r="H34" s="28">
        <v>5697640</v>
      </c>
      <c r="I34" s="28">
        <v>5652106</v>
      </c>
    </row>
    <row r="35" spans="1:9">
      <c r="A35" s="166" t="s">
        <v>38</v>
      </c>
      <c r="B35" s="166"/>
      <c r="C35" s="166"/>
      <c r="D35" s="166"/>
      <c r="E35" s="166"/>
      <c r="F35" s="166"/>
      <c r="G35" s="5">
        <v>27</v>
      </c>
      <c r="H35" s="28">
        <v>24146108</v>
      </c>
      <c r="I35" s="28">
        <v>26848987</v>
      </c>
    </row>
    <row r="36" spans="1:9">
      <c r="A36" s="166" t="s">
        <v>39</v>
      </c>
      <c r="B36" s="166"/>
      <c r="C36" s="166"/>
      <c r="D36" s="166"/>
      <c r="E36" s="166"/>
      <c r="F36" s="166"/>
      <c r="G36" s="5">
        <v>28</v>
      </c>
      <c r="H36" s="28">
        <v>7005482</v>
      </c>
      <c r="I36" s="28">
        <v>7320151</v>
      </c>
    </row>
    <row r="37" spans="1:9">
      <c r="A37" s="166" t="s">
        <v>40</v>
      </c>
      <c r="B37" s="166"/>
      <c r="C37" s="166"/>
      <c r="D37" s="166"/>
      <c r="E37" s="166"/>
      <c r="F37" s="166"/>
      <c r="G37" s="5">
        <v>29</v>
      </c>
      <c r="H37" s="28">
        <v>3309371</v>
      </c>
      <c r="I37" s="28">
        <v>3309371</v>
      </c>
    </row>
    <row r="38" spans="1:9">
      <c r="A38" s="166" t="s">
        <v>41</v>
      </c>
      <c r="B38" s="166"/>
      <c r="C38" s="166"/>
      <c r="D38" s="166"/>
      <c r="E38" s="166"/>
      <c r="F38" s="166"/>
      <c r="G38" s="5">
        <v>30</v>
      </c>
      <c r="H38" s="28">
        <v>21327332</v>
      </c>
      <c r="I38" s="28">
        <v>22329098</v>
      </c>
    </row>
    <row r="39" spans="1:9" ht="31.15" customHeight="1">
      <c r="A39" s="166" t="s">
        <v>42</v>
      </c>
      <c r="B39" s="166"/>
      <c r="C39" s="166"/>
      <c r="D39" s="166"/>
      <c r="E39" s="166"/>
      <c r="F39" s="166"/>
      <c r="G39" s="5">
        <v>31</v>
      </c>
      <c r="H39" s="28">
        <v>0</v>
      </c>
      <c r="I39" s="28">
        <v>0</v>
      </c>
    </row>
    <row r="40" spans="1:9">
      <c r="A40" s="164" t="s">
        <v>43</v>
      </c>
      <c r="B40" s="164"/>
      <c r="C40" s="164"/>
      <c r="D40" s="164"/>
      <c r="E40" s="164"/>
      <c r="F40" s="164"/>
      <c r="G40" s="4">
        <v>32</v>
      </c>
      <c r="H40" s="27">
        <f>H9+H13+H18+H22+H25+H29+H32+H33+H34+H35+H36+H37+H38+H39</f>
        <v>1568629095</v>
      </c>
      <c r="I40" s="27">
        <f>I9+I13+I18+I22+I25+I29+I32+I33+I34+I35+I36+I37+I38+I39</f>
        <v>1492290830</v>
      </c>
    </row>
    <row r="41" spans="1:9">
      <c r="A41" s="167" t="s">
        <v>15</v>
      </c>
      <c r="B41" s="168"/>
      <c r="C41" s="168"/>
      <c r="D41" s="168"/>
      <c r="E41" s="168"/>
      <c r="F41" s="168"/>
      <c r="G41" s="168"/>
      <c r="H41" s="168"/>
      <c r="I41" s="168"/>
    </row>
    <row r="42" spans="1:9">
      <c r="A42" s="169" t="s">
        <v>44</v>
      </c>
      <c r="B42" s="170"/>
      <c r="C42" s="170"/>
      <c r="D42" s="170"/>
      <c r="E42" s="170"/>
      <c r="F42" s="170"/>
      <c r="G42" s="4">
        <v>33</v>
      </c>
      <c r="H42" s="27">
        <f>H43+H44+H45+H46+H47</f>
        <v>0</v>
      </c>
      <c r="I42" s="27">
        <f>I43+I44+I45+I46+I47</f>
        <v>0</v>
      </c>
    </row>
    <row r="43" spans="1:9">
      <c r="A43" s="166" t="s">
        <v>45</v>
      </c>
      <c r="B43" s="166"/>
      <c r="C43" s="166"/>
      <c r="D43" s="166"/>
      <c r="E43" s="166"/>
      <c r="F43" s="166"/>
      <c r="G43" s="5">
        <v>34</v>
      </c>
      <c r="H43" s="28">
        <v>0</v>
      </c>
      <c r="I43" s="28">
        <v>0</v>
      </c>
    </row>
    <row r="44" spans="1:9">
      <c r="A44" s="166" t="s">
        <v>46</v>
      </c>
      <c r="B44" s="166"/>
      <c r="C44" s="166"/>
      <c r="D44" s="166"/>
      <c r="E44" s="166"/>
      <c r="F44" s="166"/>
      <c r="G44" s="5">
        <v>35</v>
      </c>
      <c r="H44" s="28">
        <v>0</v>
      </c>
      <c r="I44" s="28">
        <v>0</v>
      </c>
    </row>
    <row r="45" spans="1:9">
      <c r="A45" s="166" t="s">
        <v>47</v>
      </c>
      <c r="B45" s="166"/>
      <c r="C45" s="166"/>
      <c r="D45" s="166"/>
      <c r="E45" s="166"/>
      <c r="F45" s="166"/>
      <c r="G45" s="5">
        <v>36</v>
      </c>
      <c r="H45" s="28">
        <v>0</v>
      </c>
      <c r="I45" s="28">
        <v>0</v>
      </c>
    </row>
    <row r="46" spans="1:9">
      <c r="A46" s="166" t="s">
        <v>48</v>
      </c>
      <c r="B46" s="166"/>
      <c r="C46" s="166"/>
      <c r="D46" s="166"/>
      <c r="E46" s="166"/>
      <c r="F46" s="166"/>
      <c r="G46" s="5">
        <v>37</v>
      </c>
      <c r="H46" s="28">
        <v>0</v>
      </c>
      <c r="I46" s="28">
        <v>0</v>
      </c>
    </row>
    <row r="47" spans="1:9">
      <c r="A47" s="166" t="s">
        <v>49</v>
      </c>
      <c r="B47" s="166"/>
      <c r="C47" s="166"/>
      <c r="D47" s="166"/>
      <c r="E47" s="166"/>
      <c r="F47" s="166"/>
      <c r="G47" s="5">
        <v>38</v>
      </c>
      <c r="H47" s="28">
        <v>0</v>
      </c>
      <c r="I47" s="28">
        <v>0</v>
      </c>
    </row>
    <row r="48" spans="1:9" ht="22.15" customHeight="1">
      <c r="A48" s="169" t="s">
        <v>50</v>
      </c>
      <c r="B48" s="170"/>
      <c r="C48" s="170"/>
      <c r="D48" s="170"/>
      <c r="E48" s="170"/>
      <c r="F48" s="170"/>
      <c r="G48" s="4">
        <v>39</v>
      </c>
      <c r="H48" s="27">
        <f>H49+H50+H51</f>
        <v>0</v>
      </c>
      <c r="I48" s="27">
        <f>I49+I50+I51</f>
        <v>0</v>
      </c>
    </row>
    <row r="49" spans="1:9">
      <c r="A49" s="166" t="s">
        <v>47</v>
      </c>
      <c r="B49" s="166"/>
      <c r="C49" s="166"/>
      <c r="D49" s="166"/>
      <c r="E49" s="166"/>
      <c r="F49" s="166"/>
      <c r="G49" s="5">
        <v>40</v>
      </c>
      <c r="H49" s="28">
        <v>0</v>
      </c>
      <c r="I49" s="28">
        <v>0</v>
      </c>
    </row>
    <row r="50" spans="1:9">
      <c r="A50" s="166" t="s">
        <v>48</v>
      </c>
      <c r="B50" s="166"/>
      <c r="C50" s="166"/>
      <c r="D50" s="166"/>
      <c r="E50" s="166"/>
      <c r="F50" s="166"/>
      <c r="G50" s="5">
        <v>41</v>
      </c>
      <c r="H50" s="28">
        <v>0</v>
      </c>
      <c r="I50" s="28">
        <v>0</v>
      </c>
    </row>
    <row r="51" spans="1:9">
      <c r="A51" s="166" t="s">
        <v>49</v>
      </c>
      <c r="B51" s="166"/>
      <c r="C51" s="166"/>
      <c r="D51" s="166"/>
      <c r="E51" s="166"/>
      <c r="F51" s="166"/>
      <c r="G51" s="5">
        <v>42</v>
      </c>
      <c r="H51" s="28">
        <v>0</v>
      </c>
      <c r="I51" s="28">
        <v>0</v>
      </c>
    </row>
    <row r="52" spans="1:9">
      <c r="A52" s="169" t="s">
        <v>51</v>
      </c>
      <c r="B52" s="170"/>
      <c r="C52" s="170"/>
      <c r="D52" s="170"/>
      <c r="E52" s="170"/>
      <c r="F52" s="170"/>
      <c r="G52" s="4">
        <v>43</v>
      </c>
      <c r="H52" s="27">
        <f>H53+H54+H55</f>
        <v>1381016851</v>
      </c>
      <c r="I52" s="27">
        <f>I53+I54+I55</f>
        <v>1288197200</v>
      </c>
    </row>
    <row r="53" spans="1:9">
      <c r="A53" s="166" t="s">
        <v>47</v>
      </c>
      <c r="B53" s="166"/>
      <c r="C53" s="166"/>
      <c r="D53" s="166"/>
      <c r="E53" s="166"/>
      <c r="F53" s="166"/>
      <c r="G53" s="5">
        <v>44</v>
      </c>
      <c r="H53" s="28">
        <v>1380894539</v>
      </c>
      <c r="I53" s="28">
        <v>1284549601</v>
      </c>
    </row>
    <row r="54" spans="1:9">
      <c r="A54" s="166" t="s">
        <v>48</v>
      </c>
      <c r="B54" s="166"/>
      <c r="C54" s="166"/>
      <c r="D54" s="166"/>
      <c r="E54" s="166"/>
      <c r="F54" s="166"/>
      <c r="G54" s="5">
        <v>45</v>
      </c>
      <c r="H54" s="28">
        <v>0</v>
      </c>
      <c r="I54" s="28">
        <v>0</v>
      </c>
    </row>
    <row r="55" spans="1:9">
      <c r="A55" s="166" t="s">
        <v>49</v>
      </c>
      <c r="B55" s="166"/>
      <c r="C55" s="166"/>
      <c r="D55" s="166"/>
      <c r="E55" s="166"/>
      <c r="F55" s="166"/>
      <c r="G55" s="5">
        <v>46</v>
      </c>
      <c r="H55" s="28">
        <v>122312</v>
      </c>
      <c r="I55" s="28">
        <v>3647599</v>
      </c>
    </row>
    <row r="56" spans="1:9">
      <c r="A56" s="166" t="s">
        <v>52</v>
      </c>
      <c r="B56" s="166"/>
      <c r="C56" s="166"/>
      <c r="D56" s="166"/>
      <c r="E56" s="166"/>
      <c r="F56" s="166"/>
      <c r="G56" s="5">
        <v>47</v>
      </c>
      <c r="H56" s="28">
        <v>0</v>
      </c>
      <c r="I56" s="28">
        <v>0</v>
      </c>
    </row>
    <row r="57" spans="1:9" ht="26.45" customHeight="1">
      <c r="A57" s="171" t="s">
        <v>53</v>
      </c>
      <c r="B57" s="171"/>
      <c r="C57" s="171"/>
      <c r="D57" s="171"/>
      <c r="E57" s="171"/>
      <c r="F57" s="171"/>
      <c r="G57" s="5">
        <v>48</v>
      </c>
      <c r="H57" s="28">
        <v>0</v>
      </c>
      <c r="I57" s="28">
        <v>0</v>
      </c>
    </row>
    <row r="58" spans="1:9">
      <c r="A58" s="171" t="s">
        <v>54</v>
      </c>
      <c r="B58" s="171"/>
      <c r="C58" s="171"/>
      <c r="D58" s="171"/>
      <c r="E58" s="171"/>
      <c r="F58" s="171"/>
      <c r="G58" s="5">
        <v>49</v>
      </c>
      <c r="H58" s="28">
        <v>4676977</v>
      </c>
      <c r="I58" s="28">
        <v>5294667</v>
      </c>
    </row>
    <row r="59" spans="1:9">
      <c r="A59" s="171" t="s">
        <v>55</v>
      </c>
      <c r="B59" s="166"/>
      <c r="C59" s="166"/>
      <c r="D59" s="166"/>
      <c r="E59" s="166"/>
      <c r="F59" s="166"/>
      <c r="G59" s="5">
        <v>50</v>
      </c>
      <c r="H59" s="30">
        <v>0</v>
      </c>
      <c r="I59" s="30">
        <v>0</v>
      </c>
    </row>
    <row r="60" spans="1:9">
      <c r="A60" s="171" t="s">
        <v>56</v>
      </c>
      <c r="B60" s="171"/>
      <c r="C60" s="171"/>
      <c r="D60" s="171"/>
      <c r="E60" s="171"/>
      <c r="F60" s="171"/>
      <c r="G60" s="5">
        <v>51</v>
      </c>
      <c r="H60" s="28">
        <v>0</v>
      </c>
      <c r="I60" s="28">
        <v>0</v>
      </c>
    </row>
    <row r="61" spans="1:9">
      <c r="A61" s="171" t="s">
        <v>57</v>
      </c>
      <c r="B61" s="171"/>
      <c r="C61" s="171"/>
      <c r="D61" s="171"/>
      <c r="E61" s="171"/>
      <c r="F61" s="171"/>
      <c r="G61" s="5">
        <v>52</v>
      </c>
      <c r="H61" s="28">
        <v>18659663</v>
      </c>
      <c r="I61" s="28">
        <v>22334186</v>
      </c>
    </row>
    <row r="62" spans="1:9" ht="27" customHeight="1">
      <c r="A62" s="171" t="s">
        <v>58</v>
      </c>
      <c r="B62" s="171"/>
      <c r="C62" s="171"/>
      <c r="D62" s="171"/>
      <c r="E62" s="171"/>
      <c r="F62" s="171"/>
      <c r="G62" s="5">
        <v>53</v>
      </c>
      <c r="H62" s="28">
        <v>0</v>
      </c>
      <c r="I62" s="28">
        <v>0</v>
      </c>
    </row>
    <row r="63" spans="1:9">
      <c r="A63" s="164" t="s">
        <v>59</v>
      </c>
      <c r="B63" s="165"/>
      <c r="C63" s="165"/>
      <c r="D63" s="165"/>
      <c r="E63" s="165"/>
      <c r="F63" s="165"/>
      <c r="G63" s="4">
        <v>54</v>
      </c>
      <c r="H63" s="27">
        <f>H42+H48+H52+H56+H57+H58+H59+H60+H61+H62</f>
        <v>1404353491</v>
      </c>
      <c r="I63" s="27">
        <f>I42+I48+I52+I56+I57+I58+I59+I60+I61+I62</f>
        <v>1315826053</v>
      </c>
    </row>
    <row r="64" spans="1:9">
      <c r="A64" s="172" t="s">
        <v>16</v>
      </c>
      <c r="B64" s="173"/>
      <c r="C64" s="173"/>
      <c r="D64" s="173"/>
      <c r="E64" s="173"/>
      <c r="F64" s="173"/>
      <c r="G64" s="173"/>
      <c r="H64" s="173"/>
      <c r="I64" s="173"/>
    </row>
    <row r="65" spans="1:9">
      <c r="A65" s="166" t="s">
        <v>60</v>
      </c>
      <c r="B65" s="166"/>
      <c r="C65" s="166"/>
      <c r="D65" s="166"/>
      <c r="E65" s="166"/>
      <c r="F65" s="166"/>
      <c r="G65" s="5">
        <v>55</v>
      </c>
      <c r="H65" s="28">
        <v>91897200</v>
      </c>
      <c r="I65" s="28">
        <v>91897200</v>
      </c>
    </row>
    <row r="66" spans="1:9">
      <c r="A66" s="166" t="s">
        <v>61</v>
      </c>
      <c r="B66" s="166"/>
      <c r="C66" s="166"/>
      <c r="D66" s="166"/>
      <c r="E66" s="166"/>
      <c r="F66" s="166"/>
      <c r="G66" s="5">
        <v>56</v>
      </c>
      <c r="H66" s="28">
        <v>148620</v>
      </c>
      <c r="I66" s="28">
        <v>148620</v>
      </c>
    </row>
    <row r="67" spans="1:9">
      <c r="A67" s="166" t="s">
        <v>62</v>
      </c>
      <c r="B67" s="166"/>
      <c r="C67" s="166"/>
      <c r="D67" s="166"/>
      <c r="E67" s="166"/>
      <c r="F67" s="166"/>
      <c r="G67" s="5">
        <v>57</v>
      </c>
      <c r="H67" s="28">
        <v>0</v>
      </c>
      <c r="I67" s="28">
        <v>0</v>
      </c>
    </row>
    <row r="68" spans="1:9">
      <c r="A68" s="166" t="s">
        <v>63</v>
      </c>
      <c r="B68" s="166"/>
      <c r="C68" s="166"/>
      <c r="D68" s="166"/>
      <c r="E68" s="166"/>
      <c r="F68" s="166"/>
      <c r="G68" s="5">
        <v>58</v>
      </c>
      <c r="H68" s="28">
        <v>0</v>
      </c>
      <c r="I68" s="28">
        <v>0</v>
      </c>
    </row>
    <row r="69" spans="1:9">
      <c r="A69" s="166" t="s">
        <v>64</v>
      </c>
      <c r="B69" s="166"/>
      <c r="C69" s="166"/>
      <c r="D69" s="166"/>
      <c r="E69" s="166"/>
      <c r="F69" s="166"/>
      <c r="G69" s="5">
        <v>59</v>
      </c>
      <c r="H69" s="28">
        <v>240321</v>
      </c>
      <c r="I69" s="28">
        <v>6701781</v>
      </c>
    </row>
    <row r="70" spans="1:9">
      <c r="A70" s="166" t="s">
        <v>65</v>
      </c>
      <c r="B70" s="166"/>
      <c r="C70" s="166"/>
      <c r="D70" s="166"/>
      <c r="E70" s="166"/>
      <c r="F70" s="166"/>
      <c r="G70" s="5">
        <v>60</v>
      </c>
      <c r="H70" s="28">
        <v>58622089</v>
      </c>
      <c r="I70" s="28">
        <v>63421523</v>
      </c>
    </row>
    <row r="71" spans="1:9">
      <c r="A71" s="166" t="s">
        <v>66</v>
      </c>
      <c r="B71" s="166"/>
      <c r="C71" s="166"/>
      <c r="D71" s="166"/>
      <c r="E71" s="166"/>
      <c r="F71" s="166"/>
      <c r="G71" s="5">
        <v>61</v>
      </c>
      <c r="H71" s="28">
        <v>0</v>
      </c>
      <c r="I71" s="28">
        <v>0</v>
      </c>
    </row>
    <row r="72" spans="1:9">
      <c r="A72" s="166" t="s">
        <v>67</v>
      </c>
      <c r="B72" s="166"/>
      <c r="C72" s="166"/>
      <c r="D72" s="166"/>
      <c r="E72" s="166"/>
      <c r="F72" s="166"/>
      <c r="G72" s="5">
        <v>62</v>
      </c>
      <c r="H72" s="28">
        <v>15182803</v>
      </c>
      <c r="I72" s="28">
        <v>15182803</v>
      </c>
    </row>
    <row r="73" spans="1:9">
      <c r="A73" s="166" t="s">
        <v>68</v>
      </c>
      <c r="B73" s="166"/>
      <c r="C73" s="166"/>
      <c r="D73" s="166"/>
      <c r="E73" s="166"/>
      <c r="F73" s="166"/>
      <c r="G73" s="5">
        <v>63</v>
      </c>
      <c r="H73" s="28">
        <v>-6592348</v>
      </c>
      <c r="I73" s="28">
        <v>-6592348</v>
      </c>
    </row>
    <row r="74" spans="1:9">
      <c r="A74" s="166" t="s">
        <v>69</v>
      </c>
      <c r="B74" s="166"/>
      <c r="C74" s="166"/>
      <c r="D74" s="166"/>
      <c r="E74" s="166"/>
      <c r="F74" s="166"/>
      <c r="G74" s="5">
        <v>64</v>
      </c>
      <c r="H74" s="28">
        <v>4776919</v>
      </c>
      <c r="I74" s="28">
        <v>5705198</v>
      </c>
    </row>
    <row r="75" spans="1:9">
      <c r="A75" s="166" t="s">
        <v>70</v>
      </c>
      <c r="B75" s="166"/>
      <c r="C75" s="166"/>
      <c r="D75" s="166"/>
      <c r="E75" s="166"/>
      <c r="F75" s="166"/>
      <c r="G75" s="5">
        <v>65</v>
      </c>
      <c r="H75" s="28">
        <v>0</v>
      </c>
      <c r="I75" s="28">
        <v>0</v>
      </c>
    </row>
    <row r="76" spans="1:9">
      <c r="A76" s="166" t="s">
        <v>71</v>
      </c>
      <c r="B76" s="166"/>
      <c r="C76" s="166"/>
      <c r="D76" s="166"/>
      <c r="E76" s="166"/>
      <c r="F76" s="166"/>
      <c r="G76" s="5">
        <v>66</v>
      </c>
      <c r="H76" s="28">
        <v>0</v>
      </c>
      <c r="I76" s="28">
        <v>0</v>
      </c>
    </row>
    <row r="77" spans="1:9">
      <c r="A77" s="164" t="s">
        <v>72</v>
      </c>
      <c r="B77" s="164"/>
      <c r="C77" s="164"/>
      <c r="D77" s="164"/>
      <c r="E77" s="164"/>
      <c r="F77" s="164"/>
      <c r="G77" s="4">
        <v>67</v>
      </c>
      <c r="H77" s="27">
        <f>H65+H66+H67+H68+H69+H70+H71+H72+H73+H74+H75+H76</f>
        <v>164275604</v>
      </c>
      <c r="I77" s="27">
        <f>I65+I66+I67+I68+I69+I70+I71+I72+I73+I74+I75+I76</f>
        <v>176464777</v>
      </c>
    </row>
    <row r="78" spans="1:9">
      <c r="A78" s="164" t="s">
        <v>73</v>
      </c>
      <c r="B78" s="165"/>
      <c r="C78" s="165"/>
      <c r="D78" s="165"/>
      <c r="E78" s="165"/>
      <c r="F78" s="165"/>
      <c r="G78" s="4">
        <v>68</v>
      </c>
      <c r="H78" s="27">
        <f>H63+H77</f>
        <v>1568629095</v>
      </c>
      <c r="I78" s="27">
        <f>I63+I77</f>
        <v>1492290830</v>
      </c>
    </row>
  </sheetData>
  <sheetProtection password="CA29"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5" right="0.75" top="1" bottom="1" header="0.5" footer="0.5"/>
  <pageSetup paperSize="9" scale="6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topLeftCell="A20" zoomScaleNormal="100" zoomScaleSheetLayoutView="110" workbookViewId="0">
      <selection activeCell="J31" sqref="J31"/>
    </sheetView>
  </sheetViews>
  <sheetFormatPr defaultRowHeight="12.75"/>
  <cols>
    <col min="1" max="7" width="9.140625" style="6"/>
    <col min="8" max="11" width="12.140625" style="31"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c r="A1" s="195" t="s">
        <v>5</v>
      </c>
      <c r="B1" s="175"/>
      <c r="C1" s="175"/>
      <c r="D1" s="175"/>
      <c r="E1" s="175"/>
      <c r="F1" s="175"/>
      <c r="G1" s="175"/>
      <c r="H1" s="175"/>
    </row>
    <row r="2" spans="1:11">
      <c r="A2" s="194" t="s">
        <v>295</v>
      </c>
      <c r="B2" s="177"/>
      <c r="C2" s="177"/>
      <c r="D2" s="177"/>
      <c r="E2" s="177"/>
      <c r="F2" s="177"/>
      <c r="G2" s="177"/>
      <c r="H2" s="177"/>
    </row>
    <row r="3" spans="1:11">
      <c r="A3" s="203" t="s">
        <v>12</v>
      </c>
      <c r="B3" s="204"/>
      <c r="C3" s="204"/>
      <c r="D3" s="204"/>
      <c r="E3" s="204"/>
      <c r="F3" s="204"/>
      <c r="G3" s="204"/>
      <c r="H3" s="204"/>
      <c r="I3" s="187"/>
      <c r="J3" s="187"/>
      <c r="K3" s="187"/>
    </row>
    <row r="4" spans="1:11">
      <c r="A4" s="205" t="s">
        <v>292</v>
      </c>
      <c r="B4" s="183"/>
      <c r="C4" s="183"/>
      <c r="D4" s="183"/>
      <c r="E4" s="183"/>
      <c r="F4" s="183"/>
      <c r="G4" s="183"/>
      <c r="H4" s="183"/>
      <c r="I4" s="184"/>
      <c r="J4" s="184"/>
      <c r="K4" s="184"/>
    </row>
    <row r="5" spans="1:11" ht="22.5" customHeight="1">
      <c r="A5" s="201" t="s">
        <v>2</v>
      </c>
      <c r="B5" s="181"/>
      <c r="C5" s="181"/>
      <c r="D5" s="181"/>
      <c r="E5" s="181"/>
      <c r="F5" s="181"/>
      <c r="G5" s="201" t="s">
        <v>6</v>
      </c>
      <c r="H5" s="199" t="s">
        <v>229</v>
      </c>
      <c r="I5" s="200"/>
      <c r="J5" s="199" t="s">
        <v>224</v>
      </c>
      <c r="K5" s="200"/>
    </row>
    <row r="6" spans="1:11">
      <c r="A6" s="181"/>
      <c r="B6" s="181"/>
      <c r="C6" s="181"/>
      <c r="D6" s="181"/>
      <c r="E6" s="181"/>
      <c r="F6" s="181"/>
      <c r="G6" s="181"/>
      <c r="H6" s="32" t="s">
        <v>225</v>
      </c>
      <c r="I6" s="32" t="s">
        <v>226</v>
      </c>
      <c r="J6" s="32" t="s">
        <v>225</v>
      </c>
      <c r="K6" s="32" t="s">
        <v>226</v>
      </c>
    </row>
    <row r="7" spans="1:11">
      <c r="A7" s="193">
        <v>1</v>
      </c>
      <c r="B7" s="179"/>
      <c r="C7" s="179"/>
      <c r="D7" s="179"/>
      <c r="E7" s="179"/>
      <c r="F7" s="179"/>
      <c r="G7" s="7">
        <v>2</v>
      </c>
      <c r="H7" s="32">
        <v>3</v>
      </c>
      <c r="I7" s="32">
        <v>4</v>
      </c>
      <c r="J7" s="32">
        <v>5</v>
      </c>
      <c r="K7" s="32">
        <v>6</v>
      </c>
    </row>
    <row r="8" spans="1:11">
      <c r="A8" s="197" t="s">
        <v>75</v>
      </c>
      <c r="B8" s="197"/>
      <c r="C8" s="197"/>
      <c r="D8" s="197"/>
      <c r="E8" s="197"/>
      <c r="F8" s="197"/>
      <c r="G8" s="5">
        <v>1</v>
      </c>
      <c r="H8" s="33">
        <v>29680187</v>
      </c>
      <c r="I8" s="33">
        <v>15416816</v>
      </c>
      <c r="J8" s="33">
        <v>31053795</v>
      </c>
      <c r="K8" s="33">
        <v>16044547</v>
      </c>
    </row>
    <row r="9" spans="1:11">
      <c r="A9" s="197" t="s">
        <v>74</v>
      </c>
      <c r="B9" s="197"/>
      <c r="C9" s="197"/>
      <c r="D9" s="197"/>
      <c r="E9" s="197"/>
      <c r="F9" s="197"/>
      <c r="G9" s="5">
        <v>2</v>
      </c>
      <c r="H9" s="33">
        <v>7493918</v>
      </c>
      <c r="I9" s="33">
        <v>3658184</v>
      </c>
      <c r="J9" s="33">
        <v>4853522</v>
      </c>
      <c r="K9" s="33">
        <v>2179303</v>
      </c>
    </row>
    <row r="10" spans="1:11">
      <c r="A10" s="197" t="s">
        <v>76</v>
      </c>
      <c r="B10" s="197"/>
      <c r="C10" s="197"/>
      <c r="D10" s="197"/>
      <c r="E10" s="197"/>
      <c r="F10" s="197"/>
      <c r="G10" s="5">
        <v>3</v>
      </c>
      <c r="H10" s="34">
        <v>0</v>
      </c>
      <c r="I10" s="34">
        <v>0</v>
      </c>
      <c r="J10" s="34">
        <v>0</v>
      </c>
      <c r="K10" s="34">
        <v>0</v>
      </c>
    </row>
    <row r="11" spans="1:11">
      <c r="A11" s="197" t="s">
        <v>77</v>
      </c>
      <c r="B11" s="197"/>
      <c r="C11" s="197"/>
      <c r="D11" s="197"/>
      <c r="E11" s="197"/>
      <c r="F11" s="197"/>
      <c r="G11" s="5">
        <v>4</v>
      </c>
      <c r="H11" s="33">
        <v>0</v>
      </c>
      <c r="I11" s="33">
        <v>0</v>
      </c>
      <c r="J11" s="33">
        <v>0</v>
      </c>
      <c r="K11" s="33">
        <v>0</v>
      </c>
    </row>
    <row r="12" spans="1:11">
      <c r="A12" s="197" t="s">
        <v>78</v>
      </c>
      <c r="B12" s="197"/>
      <c r="C12" s="197"/>
      <c r="D12" s="197"/>
      <c r="E12" s="197"/>
      <c r="F12" s="197"/>
      <c r="G12" s="5">
        <v>5</v>
      </c>
      <c r="H12" s="33">
        <v>6385813</v>
      </c>
      <c r="I12" s="33">
        <v>3266645</v>
      </c>
      <c r="J12" s="33">
        <v>6609970</v>
      </c>
      <c r="K12" s="33">
        <v>3349014</v>
      </c>
    </row>
    <row r="13" spans="1:11">
      <c r="A13" s="197" t="s">
        <v>79</v>
      </c>
      <c r="B13" s="197"/>
      <c r="C13" s="197"/>
      <c r="D13" s="197"/>
      <c r="E13" s="197"/>
      <c r="F13" s="197"/>
      <c r="G13" s="5">
        <v>6</v>
      </c>
      <c r="H13" s="34">
        <v>1938025</v>
      </c>
      <c r="I13" s="34">
        <v>1068862</v>
      </c>
      <c r="J13" s="34">
        <v>2268665</v>
      </c>
      <c r="K13" s="34">
        <v>1080277</v>
      </c>
    </row>
    <row r="14" spans="1:11" ht="40.15" customHeight="1">
      <c r="A14" s="197" t="s">
        <v>80</v>
      </c>
      <c r="B14" s="197"/>
      <c r="C14" s="197"/>
      <c r="D14" s="197"/>
      <c r="E14" s="197"/>
      <c r="F14" s="197"/>
      <c r="G14" s="5">
        <v>7</v>
      </c>
      <c r="H14" s="33">
        <v>0</v>
      </c>
      <c r="I14" s="33">
        <v>0</v>
      </c>
      <c r="J14" s="33">
        <v>0</v>
      </c>
      <c r="K14" s="33">
        <v>0</v>
      </c>
    </row>
    <row r="15" spans="1:11" ht="24.6" customHeight="1">
      <c r="A15" s="197" t="s">
        <v>81</v>
      </c>
      <c r="B15" s="197"/>
      <c r="C15" s="197"/>
      <c r="D15" s="197"/>
      <c r="E15" s="197"/>
      <c r="F15" s="197"/>
      <c r="G15" s="5">
        <v>8</v>
      </c>
      <c r="H15" s="33">
        <v>1538813</v>
      </c>
      <c r="I15" s="33">
        <v>743913</v>
      </c>
      <c r="J15" s="33">
        <v>1323116</v>
      </c>
      <c r="K15" s="33">
        <v>712549</v>
      </c>
    </row>
    <row r="16" spans="1:11" ht="27" customHeight="1">
      <c r="A16" s="197" t="s">
        <v>82</v>
      </c>
      <c r="B16" s="197"/>
      <c r="C16" s="197"/>
      <c r="D16" s="197"/>
      <c r="E16" s="197"/>
      <c r="F16" s="197"/>
      <c r="G16" s="5">
        <v>9</v>
      </c>
      <c r="H16" s="33">
        <v>0</v>
      </c>
      <c r="I16" s="33">
        <v>0</v>
      </c>
      <c r="J16" s="33">
        <v>0</v>
      </c>
      <c r="K16" s="33">
        <v>0</v>
      </c>
    </row>
    <row r="17" spans="1:11" ht="22.15" customHeight="1">
      <c r="A17" s="197" t="s">
        <v>83</v>
      </c>
      <c r="B17" s="197"/>
      <c r="C17" s="197"/>
      <c r="D17" s="197"/>
      <c r="E17" s="197"/>
      <c r="F17" s="197"/>
      <c r="G17" s="5">
        <v>10</v>
      </c>
      <c r="H17" s="33">
        <v>0</v>
      </c>
      <c r="I17" s="33">
        <v>0</v>
      </c>
      <c r="J17" s="33">
        <v>0</v>
      </c>
      <c r="K17" s="33">
        <v>0</v>
      </c>
    </row>
    <row r="18" spans="1:11">
      <c r="A18" s="197" t="s">
        <v>84</v>
      </c>
      <c r="B18" s="197"/>
      <c r="C18" s="197"/>
      <c r="D18" s="197"/>
      <c r="E18" s="197"/>
      <c r="F18" s="197"/>
      <c r="G18" s="5">
        <v>11</v>
      </c>
      <c r="H18" s="33">
        <v>0</v>
      </c>
      <c r="I18" s="33">
        <v>0</v>
      </c>
      <c r="J18" s="33">
        <v>0</v>
      </c>
      <c r="K18" s="33">
        <v>0</v>
      </c>
    </row>
    <row r="19" spans="1:11">
      <c r="A19" s="197" t="s">
        <v>85</v>
      </c>
      <c r="B19" s="197"/>
      <c r="C19" s="197"/>
      <c r="D19" s="197"/>
      <c r="E19" s="197"/>
      <c r="F19" s="197"/>
      <c r="G19" s="5">
        <v>12</v>
      </c>
      <c r="H19" s="33">
        <v>-349725</v>
      </c>
      <c r="I19" s="33">
        <v>-89763</v>
      </c>
      <c r="J19" s="33">
        <v>-59902</v>
      </c>
      <c r="K19" s="33">
        <v>-64376</v>
      </c>
    </row>
    <row r="20" spans="1:11">
      <c r="A20" s="197" t="s">
        <v>86</v>
      </c>
      <c r="B20" s="197"/>
      <c r="C20" s="197"/>
      <c r="D20" s="197"/>
      <c r="E20" s="197"/>
      <c r="F20" s="197"/>
      <c r="G20" s="5">
        <v>13</v>
      </c>
      <c r="H20" s="33">
        <v>0</v>
      </c>
      <c r="I20" s="33">
        <v>0</v>
      </c>
      <c r="J20" s="33">
        <v>0</v>
      </c>
      <c r="K20" s="33">
        <v>0</v>
      </c>
    </row>
    <row r="21" spans="1:11">
      <c r="A21" s="197" t="s">
        <v>87</v>
      </c>
      <c r="B21" s="197"/>
      <c r="C21" s="197"/>
      <c r="D21" s="197"/>
      <c r="E21" s="197"/>
      <c r="F21" s="197"/>
      <c r="G21" s="5">
        <v>14</v>
      </c>
      <c r="H21" s="33">
        <v>639255</v>
      </c>
      <c r="I21" s="33">
        <v>218359</v>
      </c>
      <c r="J21" s="33">
        <v>520177</v>
      </c>
      <c r="K21" s="33">
        <v>95230</v>
      </c>
    </row>
    <row r="22" spans="1:11">
      <c r="A22" s="197" t="s">
        <v>88</v>
      </c>
      <c r="B22" s="197"/>
      <c r="C22" s="197"/>
      <c r="D22" s="197"/>
      <c r="E22" s="197"/>
      <c r="F22" s="197"/>
      <c r="G22" s="5">
        <v>15</v>
      </c>
      <c r="H22" s="33">
        <v>2266895</v>
      </c>
      <c r="I22" s="33">
        <v>1041764</v>
      </c>
      <c r="J22" s="33">
        <v>1566660</v>
      </c>
      <c r="K22" s="33">
        <v>788427</v>
      </c>
    </row>
    <row r="23" spans="1:11" ht="25.9" customHeight="1">
      <c r="A23" s="164" t="s">
        <v>89</v>
      </c>
      <c r="B23" s="164"/>
      <c r="C23" s="164"/>
      <c r="D23" s="164"/>
      <c r="E23" s="164"/>
      <c r="F23" s="164"/>
      <c r="G23" s="4">
        <v>16</v>
      </c>
      <c r="H23" s="35">
        <f>H8-H9-H10+H11+H12-H13+H14+H15+H16+H17+H18+H19+H20+H21-H22</f>
        <v>26195505</v>
      </c>
      <c r="I23" s="35">
        <f t="shared" ref="I23:K23" si="0">I8-I9-I10+I11+I12-I13+I14+I15+I16+I17+I18+I19+I20+I21-I22</f>
        <v>13787160</v>
      </c>
      <c r="J23" s="35">
        <f t="shared" si="0"/>
        <v>30758309</v>
      </c>
      <c r="K23" s="35">
        <f t="shared" si="0"/>
        <v>16088957</v>
      </c>
    </row>
    <row r="24" spans="1:11">
      <c r="A24" s="197" t="s">
        <v>90</v>
      </c>
      <c r="B24" s="197"/>
      <c r="C24" s="197"/>
      <c r="D24" s="197"/>
      <c r="E24" s="197"/>
      <c r="F24" s="197"/>
      <c r="G24" s="5">
        <v>17</v>
      </c>
      <c r="H24" s="33">
        <v>17600536</v>
      </c>
      <c r="I24" s="33">
        <v>8582364</v>
      </c>
      <c r="J24" s="33">
        <v>17807062</v>
      </c>
      <c r="K24" s="33">
        <v>9010184</v>
      </c>
    </row>
    <row r="25" spans="1:11">
      <c r="A25" s="197" t="s">
        <v>91</v>
      </c>
      <c r="B25" s="197"/>
      <c r="C25" s="197"/>
      <c r="D25" s="197"/>
      <c r="E25" s="197"/>
      <c r="F25" s="197"/>
      <c r="G25" s="5">
        <v>18</v>
      </c>
      <c r="H25" s="33">
        <v>1666869</v>
      </c>
      <c r="I25" s="33">
        <v>824918</v>
      </c>
      <c r="J25" s="33">
        <v>2132041</v>
      </c>
      <c r="K25" s="33">
        <v>1064776</v>
      </c>
    </row>
    <row r="26" spans="1:11">
      <c r="A26" s="197" t="s">
        <v>92</v>
      </c>
      <c r="B26" s="197"/>
      <c r="C26" s="197"/>
      <c r="D26" s="197"/>
      <c r="E26" s="197"/>
      <c r="F26" s="197"/>
      <c r="G26" s="5">
        <v>19</v>
      </c>
      <c r="H26" s="33">
        <v>0</v>
      </c>
      <c r="I26" s="33">
        <v>0</v>
      </c>
      <c r="J26" s="33">
        <v>0</v>
      </c>
      <c r="K26" s="33">
        <v>0</v>
      </c>
    </row>
    <row r="27" spans="1:11">
      <c r="A27" s="197" t="s">
        <v>93</v>
      </c>
      <c r="B27" s="197"/>
      <c r="C27" s="197"/>
      <c r="D27" s="197"/>
      <c r="E27" s="197"/>
      <c r="F27" s="197"/>
      <c r="G27" s="5">
        <v>20</v>
      </c>
      <c r="H27" s="34">
        <v>358471</v>
      </c>
      <c r="I27" s="34">
        <v>84586</v>
      </c>
      <c r="J27" s="34">
        <v>617690</v>
      </c>
      <c r="K27" s="34">
        <v>729649</v>
      </c>
    </row>
    <row r="28" spans="1:11" ht="24.6" customHeight="1">
      <c r="A28" s="197" t="s">
        <v>94</v>
      </c>
      <c r="B28" s="197"/>
      <c r="C28" s="197"/>
      <c r="D28" s="197"/>
      <c r="E28" s="197"/>
      <c r="F28" s="197"/>
      <c r="G28" s="5">
        <v>21</v>
      </c>
      <c r="H28" s="33">
        <v>11374300</v>
      </c>
      <c r="I28" s="33">
        <v>3550110</v>
      </c>
      <c r="J28" s="33">
        <v>4450784</v>
      </c>
      <c r="K28" s="33">
        <v>3720076</v>
      </c>
    </row>
    <row r="29" spans="1:11" ht="24.6" customHeight="1">
      <c r="A29" s="197" t="s">
        <v>95</v>
      </c>
      <c r="B29" s="197"/>
      <c r="C29" s="197"/>
      <c r="D29" s="197"/>
      <c r="E29" s="197"/>
      <c r="F29" s="197"/>
      <c r="G29" s="5">
        <v>22</v>
      </c>
      <c r="H29" s="34">
        <v>-15087</v>
      </c>
      <c r="I29" s="34">
        <v>-3317</v>
      </c>
      <c r="J29" s="34">
        <v>45534</v>
      </c>
      <c r="K29" s="34">
        <v>19841</v>
      </c>
    </row>
    <row r="30" spans="1:11" ht="24.6" customHeight="1">
      <c r="A30" s="197" t="s">
        <v>96</v>
      </c>
      <c r="B30" s="197"/>
      <c r="C30" s="197"/>
      <c r="D30" s="197"/>
      <c r="E30" s="197"/>
      <c r="F30" s="197"/>
      <c r="G30" s="5">
        <v>23</v>
      </c>
      <c r="H30" s="33">
        <v>0</v>
      </c>
      <c r="I30" s="33">
        <v>0</v>
      </c>
      <c r="J30" s="33">
        <v>0</v>
      </c>
      <c r="K30" s="33">
        <v>0</v>
      </c>
    </row>
    <row r="31" spans="1:11">
      <c r="A31" s="197" t="s">
        <v>97</v>
      </c>
      <c r="B31" s="197"/>
      <c r="C31" s="197"/>
      <c r="D31" s="197"/>
      <c r="E31" s="197"/>
      <c r="F31" s="197"/>
      <c r="G31" s="5">
        <v>24</v>
      </c>
      <c r="H31" s="34">
        <v>0</v>
      </c>
      <c r="I31" s="33">
        <v>0</v>
      </c>
      <c r="J31" s="34">
        <v>0</v>
      </c>
      <c r="K31" s="33">
        <v>0</v>
      </c>
    </row>
    <row r="32" spans="1:11" ht="23.45" customHeight="1">
      <c r="A32" s="197" t="s">
        <v>98</v>
      </c>
      <c r="B32" s="197"/>
      <c r="C32" s="197"/>
      <c r="D32" s="197"/>
      <c r="E32" s="197"/>
      <c r="F32" s="197"/>
      <c r="G32" s="5">
        <v>25</v>
      </c>
      <c r="H32" s="33">
        <v>0</v>
      </c>
      <c r="I32" s="33">
        <v>0</v>
      </c>
      <c r="J32" s="33">
        <v>0</v>
      </c>
      <c r="K32" s="33">
        <v>0</v>
      </c>
    </row>
    <row r="33" spans="1:11" ht="23.45" customHeight="1">
      <c r="A33" s="197" t="s">
        <v>99</v>
      </c>
      <c r="B33" s="197"/>
      <c r="C33" s="197"/>
      <c r="D33" s="197"/>
      <c r="E33" s="197"/>
      <c r="F33" s="197"/>
      <c r="G33" s="5">
        <v>26</v>
      </c>
      <c r="H33" s="33">
        <v>0</v>
      </c>
      <c r="I33" s="33">
        <v>0</v>
      </c>
      <c r="J33" s="33">
        <v>0</v>
      </c>
      <c r="K33" s="33">
        <v>0</v>
      </c>
    </row>
    <row r="34" spans="1:11" ht="23.45" customHeight="1">
      <c r="A34" s="165" t="s">
        <v>100</v>
      </c>
      <c r="B34" s="165"/>
      <c r="C34" s="165"/>
      <c r="D34" s="165"/>
      <c r="E34" s="165"/>
      <c r="F34" s="165"/>
      <c r="G34" s="4">
        <v>27</v>
      </c>
      <c r="H34" s="35">
        <f>H23-H24-H25+H26-H27-H28-H29-H30+H31+H32+H33</f>
        <v>-4789584</v>
      </c>
      <c r="I34" s="35">
        <f t="shared" ref="I34:K34" si="1">I23-I24-I25+I26-I27-I28-I29-I30+I31+I32+I33</f>
        <v>748499</v>
      </c>
      <c r="J34" s="35">
        <f t="shared" si="1"/>
        <v>5705198</v>
      </c>
      <c r="K34" s="35">
        <f t="shared" si="1"/>
        <v>1544431</v>
      </c>
    </row>
    <row r="35" spans="1:11" ht="23.45" customHeight="1">
      <c r="A35" s="197" t="s">
        <v>101</v>
      </c>
      <c r="B35" s="197"/>
      <c r="C35" s="197"/>
      <c r="D35" s="197"/>
      <c r="E35" s="197"/>
      <c r="F35" s="197"/>
      <c r="G35" s="5">
        <v>28</v>
      </c>
      <c r="H35" s="33">
        <v>0</v>
      </c>
      <c r="I35" s="33">
        <v>0</v>
      </c>
      <c r="J35" s="33">
        <v>0</v>
      </c>
      <c r="K35" s="33">
        <v>0</v>
      </c>
    </row>
    <row r="36" spans="1:11" ht="23.45" customHeight="1">
      <c r="A36" s="165" t="s">
        <v>102</v>
      </c>
      <c r="B36" s="165"/>
      <c r="C36" s="165"/>
      <c r="D36" s="165"/>
      <c r="E36" s="165"/>
      <c r="F36" s="165"/>
      <c r="G36" s="4">
        <v>29</v>
      </c>
      <c r="H36" s="35">
        <f>H34-H35</f>
        <v>-4789584</v>
      </c>
      <c r="I36" s="35">
        <f t="shared" ref="I36:K36" si="2">I34-I35</f>
        <v>748499</v>
      </c>
      <c r="J36" s="35">
        <f t="shared" si="2"/>
        <v>5705198</v>
      </c>
      <c r="K36" s="35">
        <f t="shared" si="2"/>
        <v>1544431</v>
      </c>
    </row>
    <row r="37" spans="1:11" ht="23.45" customHeight="1">
      <c r="A37" s="165" t="s">
        <v>103</v>
      </c>
      <c r="B37" s="165"/>
      <c r="C37" s="165"/>
      <c r="D37" s="165"/>
      <c r="E37" s="165"/>
      <c r="F37" s="165"/>
      <c r="G37" s="4">
        <v>30</v>
      </c>
      <c r="H37" s="35">
        <f>H38-H39</f>
        <v>0</v>
      </c>
      <c r="I37" s="35">
        <f t="shared" ref="I37:K37" si="3">I38-I39</f>
        <v>0</v>
      </c>
      <c r="J37" s="35">
        <f t="shared" si="3"/>
        <v>0</v>
      </c>
      <c r="K37" s="35">
        <f t="shared" si="3"/>
        <v>0</v>
      </c>
    </row>
    <row r="38" spans="1:11" ht="23.45" customHeight="1">
      <c r="A38" s="197" t="s">
        <v>104</v>
      </c>
      <c r="B38" s="197"/>
      <c r="C38" s="197"/>
      <c r="D38" s="197"/>
      <c r="E38" s="197"/>
      <c r="F38" s="197"/>
      <c r="G38" s="5">
        <v>31</v>
      </c>
      <c r="H38" s="33">
        <v>0</v>
      </c>
      <c r="I38" s="33">
        <v>0</v>
      </c>
      <c r="J38" s="33">
        <v>0</v>
      </c>
      <c r="K38" s="33">
        <v>0</v>
      </c>
    </row>
    <row r="39" spans="1:11" ht="23.45" customHeight="1">
      <c r="A39" s="197" t="s">
        <v>105</v>
      </c>
      <c r="B39" s="197"/>
      <c r="C39" s="197"/>
      <c r="D39" s="197"/>
      <c r="E39" s="197"/>
      <c r="F39" s="197"/>
      <c r="G39" s="5">
        <v>32</v>
      </c>
      <c r="H39" s="33">
        <v>0</v>
      </c>
      <c r="I39" s="33">
        <v>0</v>
      </c>
      <c r="J39" s="33">
        <v>0</v>
      </c>
      <c r="K39" s="33">
        <v>0</v>
      </c>
    </row>
    <row r="40" spans="1:11">
      <c r="A40" s="165" t="s">
        <v>106</v>
      </c>
      <c r="B40" s="165"/>
      <c r="C40" s="165"/>
      <c r="D40" s="165"/>
      <c r="E40" s="165"/>
      <c r="F40" s="165"/>
      <c r="G40" s="4">
        <v>33</v>
      </c>
      <c r="H40" s="35">
        <f>H36+H37</f>
        <v>-4789584</v>
      </c>
      <c r="I40" s="35">
        <f>I36+I37</f>
        <v>748499</v>
      </c>
      <c r="J40" s="35">
        <f>J36+J37</f>
        <v>5705198</v>
      </c>
      <c r="K40" s="35">
        <f>K36+K37</f>
        <v>1544431</v>
      </c>
    </row>
    <row r="41" spans="1:11">
      <c r="A41" s="197" t="s">
        <v>107</v>
      </c>
      <c r="B41" s="197"/>
      <c r="C41" s="197"/>
      <c r="D41" s="197"/>
      <c r="E41" s="197"/>
      <c r="F41" s="197"/>
      <c r="G41" s="5">
        <v>34</v>
      </c>
      <c r="H41" s="33">
        <v>0</v>
      </c>
      <c r="I41" s="33">
        <v>0</v>
      </c>
      <c r="J41" s="33">
        <v>0</v>
      </c>
      <c r="K41" s="33">
        <v>0</v>
      </c>
    </row>
    <row r="42" spans="1:11">
      <c r="A42" s="197" t="s">
        <v>108</v>
      </c>
      <c r="B42" s="197"/>
      <c r="C42" s="197"/>
      <c r="D42" s="197"/>
      <c r="E42" s="197"/>
      <c r="F42" s="197"/>
      <c r="G42" s="5">
        <v>35</v>
      </c>
      <c r="H42" s="33">
        <f>H40</f>
        <v>-4789584</v>
      </c>
      <c r="I42" s="33">
        <f t="shared" ref="I42:K42" si="4">I40</f>
        <v>748499</v>
      </c>
      <c r="J42" s="33">
        <f t="shared" si="4"/>
        <v>5705198</v>
      </c>
      <c r="K42" s="33">
        <f t="shared" si="4"/>
        <v>1544431</v>
      </c>
    </row>
    <row r="43" spans="1:11">
      <c r="A43" s="172" t="s">
        <v>17</v>
      </c>
      <c r="B43" s="172"/>
      <c r="C43" s="172"/>
      <c r="D43" s="172"/>
      <c r="E43" s="172"/>
      <c r="F43" s="172"/>
      <c r="G43" s="202"/>
      <c r="H43" s="202"/>
      <c r="I43" s="202"/>
      <c r="J43" s="190"/>
      <c r="K43" s="190"/>
    </row>
    <row r="44" spans="1:11">
      <c r="A44" s="164" t="s">
        <v>109</v>
      </c>
      <c r="B44" s="164"/>
      <c r="C44" s="164"/>
      <c r="D44" s="164"/>
      <c r="E44" s="164"/>
      <c r="F44" s="164"/>
      <c r="G44" s="4">
        <v>36</v>
      </c>
      <c r="H44" s="35">
        <f>H40</f>
        <v>-4789584</v>
      </c>
      <c r="I44" s="35">
        <f>I40</f>
        <v>748499</v>
      </c>
      <c r="J44" s="35">
        <f>J40</f>
        <v>5705198</v>
      </c>
      <c r="K44" s="35">
        <f>K40</f>
        <v>1544431</v>
      </c>
    </row>
    <row r="45" spans="1:11">
      <c r="A45" s="164" t="s">
        <v>235</v>
      </c>
      <c r="B45" s="164"/>
      <c r="C45" s="164"/>
      <c r="D45" s="164"/>
      <c r="E45" s="164"/>
      <c r="F45" s="164"/>
      <c r="G45" s="4">
        <v>37</v>
      </c>
      <c r="H45" s="36">
        <f>H46+H58</f>
        <v>1625444</v>
      </c>
      <c r="I45" s="36">
        <f>I46+I58</f>
        <v>432760</v>
      </c>
      <c r="J45" s="36">
        <f>J46+J58</f>
        <v>6859847</v>
      </c>
      <c r="K45" s="36">
        <f>K46+K58</f>
        <v>3797868</v>
      </c>
    </row>
    <row r="46" spans="1:11" ht="26.45" customHeight="1">
      <c r="A46" s="169" t="s">
        <v>236</v>
      </c>
      <c r="B46" s="169"/>
      <c r="C46" s="169"/>
      <c r="D46" s="169"/>
      <c r="E46" s="169"/>
      <c r="F46" s="169"/>
      <c r="G46" s="4">
        <v>38</v>
      </c>
      <c r="H46" s="36">
        <f>SUM(H47:H53)+H56+H57</f>
        <v>0</v>
      </c>
      <c r="I46" s="36">
        <f>SUM(I47:I53)+I56+I57</f>
        <v>0</v>
      </c>
      <c r="J46" s="36">
        <f>SUM(J47:J53)+J56+J57</f>
        <v>289</v>
      </c>
      <c r="K46" s="36">
        <f>SUM(K47:K53)+K56+K57</f>
        <v>-14418</v>
      </c>
    </row>
    <row r="47" spans="1:11">
      <c r="A47" s="196" t="s">
        <v>110</v>
      </c>
      <c r="B47" s="196"/>
      <c r="C47" s="196"/>
      <c r="D47" s="196"/>
      <c r="E47" s="196"/>
      <c r="F47" s="196"/>
      <c r="G47" s="5">
        <v>39</v>
      </c>
      <c r="H47" s="33">
        <v>0</v>
      </c>
      <c r="I47" s="33">
        <v>0</v>
      </c>
      <c r="J47" s="33">
        <v>0</v>
      </c>
      <c r="K47" s="33">
        <v>0</v>
      </c>
    </row>
    <row r="48" spans="1:11">
      <c r="A48" s="196" t="s">
        <v>111</v>
      </c>
      <c r="B48" s="196"/>
      <c r="C48" s="196"/>
      <c r="D48" s="196"/>
      <c r="E48" s="196"/>
      <c r="F48" s="196"/>
      <c r="G48" s="5">
        <v>40</v>
      </c>
      <c r="H48" s="33">
        <v>0</v>
      </c>
      <c r="I48" s="33">
        <v>0</v>
      </c>
      <c r="J48" s="33">
        <v>0</v>
      </c>
      <c r="K48" s="33">
        <v>0</v>
      </c>
    </row>
    <row r="49" spans="1:11" ht="24.6" customHeight="1">
      <c r="A49" s="196" t="s">
        <v>232</v>
      </c>
      <c r="B49" s="196"/>
      <c r="C49" s="196"/>
      <c r="D49" s="196"/>
      <c r="E49" s="196"/>
      <c r="F49" s="196"/>
      <c r="G49" s="5">
        <v>41</v>
      </c>
      <c r="H49" s="33">
        <v>0</v>
      </c>
      <c r="I49" s="33">
        <v>0</v>
      </c>
      <c r="J49" s="33">
        <v>0</v>
      </c>
      <c r="K49" s="33">
        <v>0</v>
      </c>
    </row>
    <row r="50" spans="1:11">
      <c r="A50" s="196" t="s">
        <v>112</v>
      </c>
      <c r="B50" s="196"/>
      <c r="C50" s="196"/>
      <c r="D50" s="196"/>
      <c r="E50" s="196"/>
      <c r="F50" s="196"/>
      <c r="G50" s="5">
        <v>42</v>
      </c>
      <c r="H50" s="33">
        <v>0</v>
      </c>
      <c r="I50" s="33">
        <v>0</v>
      </c>
      <c r="J50" s="33">
        <v>0</v>
      </c>
      <c r="K50" s="33">
        <v>0</v>
      </c>
    </row>
    <row r="51" spans="1:11" ht="27.6" customHeight="1">
      <c r="A51" s="196" t="s">
        <v>233</v>
      </c>
      <c r="B51" s="196"/>
      <c r="C51" s="196"/>
      <c r="D51" s="196"/>
      <c r="E51" s="196"/>
      <c r="F51" s="196"/>
      <c r="G51" s="5">
        <v>43</v>
      </c>
      <c r="H51" s="33">
        <v>0</v>
      </c>
      <c r="I51" s="33">
        <v>0</v>
      </c>
      <c r="J51" s="33">
        <v>0</v>
      </c>
      <c r="K51" s="33">
        <v>0</v>
      </c>
    </row>
    <row r="52" spans="1:11" ht="25.15" customHeight="1">
      <c r="A52" s="196" t="s">
        <v>113</v>
      </c>
      <c r="B52" s="196"/>
      <c r="C52" s="196"/>
      <c r="D52" s="196"/>
      <c r="E52" s="196"/>
      <c r="F52" s="196"/>
      <c r="G52" s="5">
        <v>44</v>
      </c>
      <c r="H52" s="33">
        <v>0</v>
      </c>
      <c r="I52" s="33">
        <v>0</v>
      </c>
      <c r="J52" s="33">
        <v>289</v>
      </c>
      <c r="K52" s="33">
        <v>-14418</v>
      </c>
    </row>
    <row r="53" spans="1:11">
      <c r="A53" s="166" t="s">
        <v>114</v>
      </c>
      <c r="B53" s="166"/>
      <c r="C53" s="166"/>
      <c r="D53" s="166"/>
      <c r="E53" s="166"/>
      <c r="F53" s="166"/>
      <c r="G53" s="5">
        <v>45</v>
      </c>
      <c r="H53" s="34">
        <v>0</v>
      </c>
      <c r="I53" s="34">
        <v>0</v>
      </c>
      <c r="J53" s="34">
        <v>0</v>
      </c>
      <c r="K53" s="34">
        <v>0</v>
      </c>
    </row>
    <row r="54" spans="1:11" ht="12.75" customHeight="1">
      <c r="A54" s="166" t="s">
        <v>115</v>
      </c>
      <c r="B54" s="166"/>
      <c r="C54" s="166"/>
      <c r="D54" s="166"/>
      <c r="E54" s="166"/>
      <c r="F54" s="166"/>
      <c r="G54" s="5">
        <v>46</v>
      </c>
      <c r="H54" s="34">
        <v>0</v>
      </c>
      <c r="I54" s="34">
        <v>0</v>
      </c>
      <c r="J54" s="34">
        <v>0</v>
      </c>
      <c r="K54" s="34">
        <v>0</v>
      </c>
    </row>
    <row r="55" spans="1:11" ht="12.75" customHeight="1">
      <c r="A55" s="166" t="s">
        <v>116</v>
      </c>
      <c r="B55" s="166"/>
      <c r="C55" s="166"/>
      <c r="D55" s="166"/>
      <c r="E55" s="166"/>
      <c r="F55" s="166"/>
      <c r="G55" s="5">
        <v>47</v>
      </c>
      <c r="H55" s="33">
        <v>0</v>
      </c>
      <c r="I55" s="33">
        <v>0</v>
      </c>
      <c r="J55" s="33">
        <v>0</v>
      </c>
      <c r="K55" s="33">
        <v>0</v>
      </c>
    </row>
    <row r="56" spans="1:11" ht="12.75" customHeight="1">
      <c r="A56" s="166" t="s">
        <v>117</v>
      </c>
      <c r="B56" s="166"/>
      <c r="C56" s="166"/>
      <c r="D56" s="166"/>
      <c r="E56" s="166"/>
      <c r="F56" s="166"/>
      <c r="G56" s="5">
        <v>48</v>
      </c>
      <c r="H56" s="33">
        <v>0</v>
      </c>
      <c r="I56" s="33">
        <v>0</v>
      </c>
      <c r="J56" s="33">
        <v>0</v>
      </c>
      <c r="K56" s="33">
        <v>0</v>
      </c>
    </row>
    <row r="57" spans="1:11" ht="13.9" customHeight="1">
      <c r="A57" s="166" t="s">
        <v>234</v>
      </c>
      <c r="B57" s="166"/>
      <c r="C57" s="166"/>
      <c r="D57" s="166"/>
      <c r="E57" s="166"/>
      <c r="F57" s="166"/>
      <c r="G57" s="5">
        <v>49</v>
      </c>
      <c r="H57" s="33">
        <v>0</v>
      </c>
      <c r="I57" s="33">
        <v>0</v>
      </c>
      <c r="J57" s="33">
        <v>0</v>
      </c>
      <c r="K57" s="33">
        <v>0</v>
      </c>
    </row>
    <row r="58" spans="1:11" ht="23.45" customHeight="1">
      <c r="A58" s="169" t="s">
        <v>237</v>
      </c>
      <c r="B58" s="169"/>
      <c r="C58" s="169"/>
      <c r="D58" s="169"/>
      <c r="E58" s="169"/>
      <c r="F58" s="169"/>
      <c r="G58" s="4">
        <v>50</v>
      </c>
      <c r="H58" s="36">
        <f>SUM(H59:H66)</f>
        <v>1625444</v>
      </c>
      <c r="I58" s="36">
        <f>SUM(I59:I66)</f>
        <v>432760</v>
      </c>
      <c r="J58" s="36">
        <f>SUM(J59:J66)</f>
        <v>6859558</v>
      </c>
      <c r="K58" s="36">
        <f>SUM(K59:K66)</f>
        <v>3812286</v>
      </c>
    </row>
    <row r="59" spans="1:11" ht="12.75" customHeight="1">
      <c r="A59" s="166" t="s">
        <v>118</v>
      </c>
      <c r="B59" s="166"/>
      <c r="C59" s="166"/>
      <c r="D59" s="166"/>
      <c r="E59" s="166"/>
      <c r="F59" s="166"/>
      <c r="G59" s="5">
        <v>51</v>
      </c>
      <c r="H59" s="33">
        <v>0</v>
      </c>
      <c r="I59" s="33">
        <v>0</v>
      </c>
      <c r="J59" s="33">
        <v>0</v>
      </c>
      <c r="K59" s="33">
        <v>0</v>
      </c>
    </row>
    <row r="60" spans="1:11" ht="12.75" customHeight="1">
      <c r="A60" s="166" t="s">
        <v>119</v>
      </c>
      <c r="B60" s="166"/>
      <c r="C60" s="166"/>
      <c r="D60" s="166"/>
      <c r="E60" s="166"/>
      <c r="F60" s="166"/>
      <c r="G60" s="5">
        <v>52</v>
      </c>
      <c r="H60" s="33">
        <v>0</v>
      </c>
      <c r="I60" s="33">
        <v>0</v>
      </c>
      <c r="J60" s="33">
        <v>0</v>
      </c>
      <c r="K60" s="33">
        <v>0</v>
      </c>
    </row>
    <row r="61" spans="1:11" ht="12.75" customHeight="1">
      <c r="A61" s="166" t="s">
        <v>120</v>
      </c>
      <c r="B61" s="166"/>
      <c r="C61" s="166"/>
      <c r="D61" s="166"/>
      <c r="E61" s="166"/>
      <c r="F61" s="166"/>
      <c r="G61" s="5">
        <v>53</v>
      </c>
      <c r="H61" s="33">
        <v>0</v>
      </c>
      <c r="I61" s="33">
        <v>0</v>
      </c>
      <c r="J61" s="33">
        <v>0</v>
      </c>
      <c r="K61" s="33">
        <v>0</v>
      </c>
    </row>
    <row r="62" spans="1:11" ht="12.75" customHeight="1">
      <c r="A62" s="166" t="s">
        <v>121</v>
      </c>
      <c r="B62" s="166"/>
      <c r="C62" s="166"/>
      <c r="D62" s="166"/>
      <c r="E62" s="166"/>
      <c r="F62" s="166"/>
      <c r="G62" s="5">
        <v>54</v>
      </c>
      <c r="H62" s="34">
        <v>0</v>
      </c>
      <c r="I62" s="34">
        <v>0</v>
      </c>
      <c r="J62" s="34">
        <v>0</v>
      </c>
      <c r="K62" s="34">
        <v>0</v>
      </c>
    </row>
    <row r="63" spans="1:11" ht="12.75" customHeight="1">
      <c r="A63" s="166" t="s">
        <v>122</v>
      </c>
      <c r="B63" s="166"/>
      <c r="C63" s="166"/>
      <c r="D63" s="166"/>
      <c r="E63" s="166"/>
      <c r="F63" s="166"/>
      <c r="G63" s="5">
        <v>55</v>
      </c>
      <c r="H63" s="33">
        <v>1625444</v>
      </c>
      <c r="I63" s="33">
        <v>432760</v>
      </c>
      <c r="J63" s="33">
        <v>6859558</v>
      </c>
      <c r="K63" s="33">
        <v>3812286</v>
      </c>
    </row>
    <row r="64" spans="1:11" ht="12.75" customHeight="1">
      <c r="A64" s="166" t="s">
        <v>112</v>
      </c>
      <c r="B64" s="166"/>
      <c r="C64" s="166"/>
      <c r="D64" s="166"/>
      <c r="E64" s="166"/>
      <c r="F64" s="166"/>
      <c r="G64" s="5">
        <v>56</v>
      </c>
      <c r="H64" s="33">
        <v>0</v>
      </c>
      <c r="I64" s="33">
        <v>0</v>
      </c>
      <c r="J64" s="33">
        <v>0</v>
      </c>
      <c r="K64" s="33">
        <v>0</v>
      </c>
    </row>
    <row r="65" spans="1:11" ht="25.15" customHeight="1">
      <c r="A65" s="166" t="s">
        <v>123</v>
      </c>
      <c r="B65" s="166"/>
      <c r="C65" s="166"/>
      <c r="D65" s="166"/>
      <c r="E65" s="166"/>
      <c r="F65" s="166"/>
      <c r="G65" s="5">
        <v>57</v>
      </c>
      <c r="H65" s="33">
        <v>0</v>
      </c>
      <c r="I65" s="33">
        <v>0</v>
      </c>
      <c r="J65" s="33">
        <v>0</v>
      </c>
      <c r="K65" s="33">
        <v>0</v>
      </c>
    </row>
    <row r="66" spans="1:11" ht="24" customHeight="1">
      <c r="A66" s="166" t="s">
        <v>124</v>
      </c>
      <c r="B66" s="166"/>
      <c r="C66" s="166"/>
      <c r="D66" s="166"/>
      <c r="E66" s="166"/>
      <c r="F66" s="166"/>
      <c r="G66" s="5">
        <v>58</v>
      </c>
      <c r="H66" s="33">
        <v>0</v>
      </c>
      <c r="I66" s="33">
        <v>0</v>
      </c>
      <c r="J66" s="33">
        <v>0</v>
      </c>
      <c r="K66" s="33">
        <v>0</v>
      </c>
    </row>
    <row r="67" spans="1:11" ht="12.75" customHeight="1">
      <c r="A67" s="169" t="s">
        <v>238</v>
      </c>
      <c r="B67" s="169"/>
      <c r="C67" s="169"/>
      <c r="D67" s="169"/>
      <c r="E67" s="169"/>
      <c r="F67" s="169"/>
      <c r="G67" s="4">
        <v>59</v>
      </c>
      <c r="H67" s="36">
        <f>H44+H45</f>
        <v>-3164140</v>
      </c>
      <c r="I67" s="36">
        <f>I44+I45</f>
        <v>1181259</v>
      </c>
      <c r="J67" s="36">
        <f>J44+J45</f>
        <v>12565045</v>
      </c>
      <c r="K67" s="36">
        <f>K44+K45</f>
        <v>5342299</v>
      </c>
    </row>
    <row r="68" spans="1:11" ht="12.75" customHeight="1">
      <c r="A68" s="171" t="s">
        <v>125</v>
      </c>
      <c r="B68" s="171"/>
      <c r="C68" s="171"/>
      <c r="D68" s="171"/>
      <c r="E68" s="171"/>
      <c r="F68" s="171"/>
      <c r="G68" s="5">
        <v>60</v>
      </c>
      <c r="H68" s="33">
        <v>0</v>
      </c>
      <c r="I68" s="33">
        <v>0</v>
      </c>
      <c r="J68" s="33">
        <v>0</v>
      </c>
      <c r="K68" s="33">
        <v>0</v>
      </c>
    </row>
    <row r="69" spans="1:11">
      <c r="A69" s="198" t="s">
        <v>126</v>
      </c>
      <c r="B69" s="198"/>
      <c r="C69" s="198"/>
      <c r="D69" s="198"/>
      <c r="E69" s="198"/>
      <c r="F69" s="198"/>
      <c r="G69" s="5">
        <v>61</v>
      </c>
      <c r="H69" s="37">
        <f>H67</f>
        <v>-3164140</v>
      </c>
      <c r="I69" s="37">
        <f t="shared" ref="I69:K69" si="5">I67</f>
        <v>1181259</v>
      </c>
      <c r="J69" s="37">
        <f t="shared" si="5"/>
        <v>12565045</v>
      </c>
      <c r="K69" s="37">
        <f t="shared" si="5"/>
        <v>5342299</v>
      </c>
    </row>
  </sheetData>
  <sheetProtection algorithmName="SHA-512" hashValue="YnMPsgiDZvUqPrTFR6D1taVvQKXtnDqKejvKEFHOsUM3V17oE28k0wynPau1zp8+D5mXUtwQ5bcocQLQ7MNg/A==" saltValue="fFVGhU9SUoxAJVslz38z0Q==" spinCount="100000" sheet="1" objects="1" scenarios="1"/>
  <mergeCells count="71">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 ref="A45:F45"/>
    <mergeCell ref="A46:F46"/>
    <mergeCell ref="A26:F26"/>
    <mergeCell ref="A27:F27"/>
    <mergeCell ref="A28:F28"/>
    <mergeCell ref="A29:F29"/>
    <mergeCell ref="A41:F41"/>
    <mergeCell ref="A40:F40"/>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s>
  <dataValidations count="8">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formula1>999999999999</formula1>
    </dataValidation>
    <dataValidation type="whole" operator="greaterThanOrEqual" allowBlank="1" showInputMessage="1" showErrorMessage="1" errorTitle="Nedopušten upis" error="Dopušten je upis samo pozitivnih cjelobrojnih vrijednosti ili nule" sqref="H24:K26">
      <formula1>0</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notEqual" allowBlank="1" showInputMessage="1" showErrorMessage="1" errorTitle="Nedopušten upis" error="Dopušten je upis samo cjelobrojnih vrijednosti." sqref="H10:K10 K27:K30 H13:K20 H27:H31 I27:I30 H44:K69 J27:J31 H23:K23">
      <formula1>999999999</formula1>
    </dataValidation>
    <dataValidation type="whole" operator="greaterThanOrEqual" allowBlank="1" showInputMessage="1" showErrorMessage="1" errorTitle="Nedopušten upis" error="Dopušten je upis samo pozitivnih cjelobrojnih vrijednosti ili nule." sqref="H21:K22 K31:K40 J32:J40 I31:I40 H32:H40">
      <formula1>0</formula1>
    </dataValidation>
    <dataValidation operator="greaterThanOrEqual" allowBlank="1" showInputMessage="1" showErrorMessage="1" errorTitle="Nedopušten upis" error="Dopušten je upis samo pozitivnih cjelobrojnih vrijednosti ili nule." sqref="H41:K42"/>
  </dataValidations>
  <pageMargins left="0.75" right="0.17" top="1" bottom="1" header="0.5" footer="0.5"/>
  <pageSetup paperSize="9" scale="6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view="pageBreakPreview" zoomScale="110" zoomScaleNormal="100" workbookViewId="0">
      <selection activeCell="A2" sqref="A2:H2"/>
    </sheetView>
  </sheetViews>
  <sheetFormatPr defaultRowHeight="12.75"/>
  <cols>
    <col min="1" max="7" width="9.140625" style="6"/>
    <col min="8" max="8" width="9.85546875" style="31" customWidth="1"/>
    <col min="9" max="9" width="12" style="31"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c r="A1" s="195" t="s">
        <v>180</v>
      </c>
      <c r="B1" s="211"/>
      <c r="C1" s="211"/>
      <c r="D1" s="211"/>
      <c r="E1" s="211"/>
      <c r="F1" s="211"/>
      <c r="G1" s="211"/>
      <c r="H1" s="211"/>
    </row>
    <row r="2" spans="1:9" ht="12.75" customHeight="1">
      <c r="A2" s="194" t="s">
        <v>295</v>
      </c>
      <c r="B2" s="177"/>
      <c r="C2" s="177"/>
      <c r="D2" s="177"/>
      <c r="E2" s="177"/>
      <c r="F2" s="177"/>
      <c r="G2" s="177"/>
      <c r="H2" s="177"/>
    </row>
    <row r="3" spans="1:9">
      <c r="A3" s="215" t="s">
        <v>12</v>
      </c>
      <c r="B3" s="216"/>
      <c r="C3" s="216"/>
      <c r="D3" s="216"/>
      <c r="E3" s="216"/>
      <c r="F3" s="216"/>
      <c r="G3" s="216"/>
      <c r="H3" s="216"/>
      <c r="I3" s="187"/>
    </row>
    <row r="4" spans="1:9">
      <c r="A4" s="222" t="s">
        <v>292</v>
      </c>
      <c r="B4" s="183"/>
      <c r="C4" s="183"/>
      <c r="D4" s="183"/>
      <c r="E4" s="183"/>
      <c r="F4" s="183"/>
      <c r="G4" s="183"/>
      <c r="H4" s="183"/>
      <c r="I4" s="184"/>
    </row>
    <row r="5" spans="1:9" ht="45.75" thickBot="1">
      <c r="A5" s="212" t="s">
        <v>2</v>
      </c>
      <c r="B5" s="213"/>
      <c r="C5" s="213"/>
      <c r="D5" s="213"/>
      <c r="E5" s="213"/>
      <c r="F5" s="214"/>
      <c r="G5" s="8" t="s">
        <v>6</v>
      </c>
      <c r="H5" s="38" t="s">
        <v>229</v>
      </c>
      <c r="I5" s="38" t="s">
        <v>224</v>
      </c>
    </row>
    <row r="6" spans="1:9">
      <c r="A6" s="217">
        <v>1</v>
      </c>
      <c r="B6" s="218"/>
      <c r="C6" s="218"/>
      <c r="D6" s="218"/>
      <c r="E6" s="218"/>
      <c r="F6" s="219"/>
      <c r="G6" s="9">
        <v>2</v>
      </c>
      <c r="H6" s="39" t="s">
        <v>7</v>
      </c>
      <c r="I6" s="39" t="s">
        <v>8</v>
      </c>
    </row>
    <row r="7" spans="1:9">
      <c r="A7" s="209" t="s">
        <v>134</v>
      </c>
      <c r="B7" s="210"/>
      <c r="C7" s="210"/>
      <c r="D7" s="210"/>
      <c r="E7" s="210"/>
      <c r="F7" s="210"/>
      <c r="G7" s="210"/>
      <c r="H7" s="210"/>
      <c r="I7" s="210"/>
    </row>
    <row r="8" spans="1:9">
      <c r="A8" s="208" t="s">
        <v>127</v>
      </c>
      <c r="B8" s="208"/>
      <c r="C8" s="208"/>
      <c r="D8" s="208"/>
      <c r="E8" s="208"/>
      <c r="F8" s="208"/>
      <c r="G8" s="10">
        <v>1</v>
      </c>
      <c r="H8" s="40">
        <v>0</v>
      </c>
      <c r="I8" s="40">
        <v>0</v>
      </c>
    </row>
    <row r="9" spans="1:9">
      <c r="A9" s="206" t="s">
        <v>128</v>
      </c>
      <c r="B9" s="206"/>
      <c r="C9" s="206"/>
      <c r="D9" s="206"/>
      <c r="E9" s="206"/>
      <c r="F9" s="206"/>
      <c r="G9" s="11">
        <v>2</v>
      </c>
      <c r="H9" s="41">
        <v>0</v>
      </c>
      <c r="I9" s="41">
        <v>0</v>
      </c>
    </row>
    <row r="10" spans="1:9">
      <c r="A10" s="206" t="s">
        <v>129</v>
      </c>
      <c r="B10" s="206"/>
      <c r="C10" s="206"/>
      <c r="D10" s="206"/>
      <c r="E10" s="206"/>
      <c r="F10" s="206"/>
      <c r="G10" s="11">
        <v>3</v>
      </c>
      <c r="H10" s="41">
        <v>0</v>
      </c>
      <c r="I10" s="41">
        <v>0</v>
      </c>
    </row>
    <row r="11" spans="1:9">
      <c r="A11" s="206" t="s">
        <v>130</v>
      </c>
      <c r="B11" s="206"/>
      <c r="C11" s="206"/>
      <c r="D11" s="206"/>
      <c r="E11" s="206"/>
      <c r="F11" s="206"/>
      <c r="G11" s="11">
        <v>4</v>
      </c>
      <c r="H11" s="41">
        <v>0</v>
      </c>
      <c r="I11" s="41">
        <v>0</v>
      </c>
    </row>
    <row r="12" spans="1:9">
      <c r="A12" s="206" t="s">
        <v>131</v>
      </c>
      <c r="B12" s="206"/>
      <c r="C12" s="206"/>
      <c r="D12" s="206"/>
      <c r="E12" s="206"/>
      <c r="F12" s="206"/>
      <c r="G12" s="11">
        <v>5</v>
      </c>
      <c r="H12" s="41">
        <v>0</v>
      </c>
      <c r="I12" s="41">
        <v>0</v>
      </c>
    </row>
    <row r="13" spans="1:9" ht="22.5" customHeight="1">
      <c r="A13" s="206" t="s">
        <v>151</v>
      </c>
      <c r="B13" s="206"/>
      <c r="C13" s="206"/>
      <c r="D13" s="206"/>
      <c r="E13" s="206"/>
      <c r="F13" s="206"/>
      <c r="G13" s="11">
        <v>6</v>
      </c>
      <c r="H13" s="41">
        <v>0</v>
      </c>
      <c r="I13" s="41">
        <v>0</v>
      </c>
    </row>
    <row r="14" spans="1:9">
      <c r="A14" s="206" t="s">
        <v>132</v>
      </c>
      <c r="B14" s="206"/>
      <c r="C14" s="206"/>
      <c r="D14" s="206"/>
      <c r="E14" s="206"/>
      <c r="F14" s="206"/>
      <c r="G14" s="11">
        <v>7</v>
      </c>
      <c r="H14" s="41">
        <v>0</v>
      </c>
      <c r="I14" s="41">
        <v>0</v>
      </c>
    </row>
    <row r="15" spans="1:9">
      <c r="A15" s="207" t="s">
        <v>133</v>
      </c>
      <c r="B15" s="207"/>
      <c r="C15" s="207"/>
      <c r="D15" s="207"/>
      <c r="E15" s="207"/>
      <c r="F15" s="207"/>
      <c r="G15" s="12">
        <v>8</v>
      </c>
      <c r="H15" s="42">
        <v>0</v>
      </c>
      <c r="I15" s="42">
        <v>0</v>
      </c>
    </row>
    <row r="16" spans="1:9">
      <c r="A16" s="209" t="s">
        <v>135</v>
      </c>
      <c r="B16" s="210"/>
      <c r="C16" s="210"/>
      <c r="D16" s="210"/>
      <c r="E16" s="210"/>
      <c r="F16" s="210"/>
      <c r="G16" s="210"/>
      <c r="H16" s="210"/>
      <c r="I16" s="210"/>
    </row>
    <row r="17" spans="1:9">
      <c r="A17" s="208" t="s">
        <v>136</v>
      </c>
      <c r="B17" s="208"/>
      <c r="C17" s="208"/>
      <c r="D17" s="208"/>
      <c r="E17" s="208"/>
      <c r="F17" s="208"/>
      <c r="G17" s="10">
        <v>9</v>
      </c>
      <c r="H17" s="40">
        <f>RDG!H40</f>
        <v>-4789584</v>
      </c>
      <c r="I17" s="40">
        <f>RDG!J34</f>
        <v>5705198</v>
      </c>
    </row>
    <row r="18" spans="1:9">
      <c r="A18" s="206" t="s">
        <v>137</v>
      </c>
      <c r="B18" s="206"/>
      <c r="C18" s="206"/>
      <c r="D18" s="206"/>
      <c r="E18" s="206"/>
      <c r="F18" s="206"/>
      <c r="G18" s="11"/>
      <c r="H18" s="41"/>
      <c r="I18" s="41"/>
    </row>
    <row r="19" spans="1:9">
      <c r="A19" s="206" t="s">
        <v>138</v>
      </c>
      <c r="B19" s="206"/>
      <c r="C19" s="206"/>
      <c r="D19" s="206"/>
      <c r="E19" s="206"/>
      <c r="F19" s="206"/>
      <c r="G19" s="11">
        <v>10</v>
      </c>
      <c r="H19" s="41">
        <f>RDG!H27+RDG!H28+RDG!H29</f>
        <v>11717684</v>
      </c>
      <c r="I19" s="41">
        <f>RDG!J27+RDG!J28+RDG!J29</f>
        <v>5114008</v>
      </c>
    </row>
    <row r="20" spans="1:9">
      <c r="A20" s="206" t="s">
        <v>139</v>
      </c>
      <c r="B20" s="206"/>
      <c r="C20" s="206"/>
      <c r="D20" s="206"/>
      <c r="E20" s="206"/>
      <c r="F20" s="206"/>
      <c r="G20" s="11">
        <v>11</v>
      </c>
      <c r="H20" s="41">
        <f>RDG!H25</f>
        <v>1666869</v>
      </c>
      <c r="I20" s="41">
        <f>RDG!J25</f>
        <v>2132041</v>
      </c>
    </row>
    <row r="21" spans="1:9" ht="23.25" customHeight="1">
      <c r="A21" s="206" t="s">
        <v>140</v>
      </c>
      <c r="B21" s="206"/>
      <c r="C21" s="206"/>
      <c r="D21" s="206"/>
      <c r="E21" s="206"/>
      <c r="F21" s="206"/>
      <c r="G21" s="11">
        <v>12</v>
      </c>
      <c r="H21" s="41">
        <v>0</v>
      </c>
      <c r="I21" s="41">
        <v>0</v>
      </c>
    </row>
    <row r="22" spans="1:9">
      <c r="A22" s="206" t="s">
        <v>141</v>
      </c>
      <c r="B22" s="206"/>
      <c r="C22" s="206"/>
      <c r="D22" s="206"/>
      <c r="E22" s="206"/>
      <c r="F22" s="206"/>
      <c r="G22" s="11">
        <v>13</v>
      </c>
      <c r="H22" s="41">
        <v>0</v>
      </c>
      <c r="I22" s="41">
        <v>0</v>
      </c>
    </row>
    <row r="23" spans="1:9">
      <c r="A23" s="206" t="s">
        <v>142</v>
      </c>
      <c r="B23" s="206"/>
      <c r="C23" s="206"/>
      <c r="D23" s="206"/>
      <c r="E23" s="206"/>
      <c r="F23" s="206"/>
      <c r="G23" s="11">
        <v>14</v>
      </c>
      <c r="H23" s="41">
        <v>0</v>
      </c>
      <c r="I23" s="41">
        <v>0</v>
      </c>
    </row>
    <row r="24" spans="1:9">
      <c r="A24" s="209" t="s">
        <v>143</v>
      </c>
      <c r="B24" s="210"/>
      <c r="C24" s="210"/>
      <c r="D24" s="210"/>
      <c r="E24" s="210"/>
      <c r="F24" s="210"/>
      <c r="G24" s="210"/>
      <c r="H24" s="210"/>
      <c r="I24" s="210"/>
    </row>
    <row r="25" spans="1:9">
      <c r="A25" s="208" t="s">
        <v>144</v>
      </c>
      <c r="B25" s="208"/>
      <c r="C25" s="208"/>
      <c r="D25" s="208"/>
      <c r="E25" s="208"/>
      <c r="F25" s="208"/>
      <c r="G25" s="10">
        <v>15</v>
      </c>
      <c r="H25" s="40">
        <v>106224147</v>
      </c>
      <c r="I25" s="40">
        <v>98709481</v>
      </c>
    </row>
    <row r="26" spans="1:9">
      <c r="A26" s="206" t="s">
        <v>145</v>
      </c>
      <c r="B26" s="206"/>
      <c r="C26" s="206"/>
      <c r="D26" s="206"/>
      <c r="E26" s="206"/>
      <c r="F26" s="206"/>
      <c r="G26" s="11">
        <v>16</v>
      </c>
      <c r="H26" s="41">
        <v>-5070950</v>
      </c>
      <c r="I26" s="41">
        <v>-6121610</v>
      </c>
    </row>
    <row r="27" spans="1:9">
      <c r="A27" s="206" t="s">
        <v>146</v>
      </c>
      <c r="B27" s="206"/>
      <c r="C27" s="206"/>
      <c r="D27" s="206"/>
      <c r="E27" s="206"/>
      <c r="F27" s="206"/>
      <c r="G27" s="11">
        <v>17</v>
      </c>
      <c r="H27" s="41">
        <v>-24207608</v>
      </c>
      <c r="I27" s="41">
        <v>-74173501</v>
      </c>
    </row>
    <row r="28" spans="1:9" ht="25.5" customHeight="1">
      <c r="A28" s="206" t="s">
        <v>147</v>
      </c>
      <c r="B28" s="206"/>
      <c r="C28" s="206"/>
      <c r="D28" s="206"/>
      <c r="E28" s="206"/>
      <c r="F28" s="206"/>
      <c r="G28" s="11">
        <v>18</v>
      </c>
      <c r="H28" s="41">
        <v>-67511880</v>
      </c>
      <c r="I28" s="41">
        <v>54103402</v>
      </c>
    </row>
    <row r="29" spans="1:9" ht="23.25" customHeight="1">
      <c r="A29" s="206" t="s">
        <v>148</v>
      </c>
      <c r="B29" s="206"/>
      <c r="C29" s="206"/>
      <c r="D29" s="206"/>
      <c r="E29" s="206"/>
      <c r="F29" s="206"/>
      <c r="G29" s="11">
        <v>19</v>
      </c>
      <c r="H29" s="41">
        <v>0</v>
      </c>
      <c r="I29" s="41">
        <v>0</v>
      </c>
    </row>
    <row r="30" spans="1:9" ht="27.75" customHeight="1">
      <c r="A30" s="206" t="s">
        <v>149</v>
      </c>
      <c r="B30" s="206"/>
      <c r="C30" s="206"/>
      <c r="D30" s="206"/>
      <c r="E30" s="206"/>
      <c r="F30" s="206"/>
      <c r="G30" s="11">
        <v>20</v>
      </c>
      <c r="H30" s="41">
        <v>0</v>
      </c>
      <c r="I30" s="41">
        <v>0</v>
      </c>
    </row>
    <row r="31" spans="1:9" ht="27.75" customHeight="1">
      <c r="A31" s="206" t="s">
        <v>150</v>
      </c>
      <c r="B31" s="206"/>
      <c r="C31" s="206"/>
      <c r="D31" s="206"/>
      <c r="E31" s="206"/>
      <c r="F31" s="206"/>
      <c r="G31" s="11">
        <v>21</v>
      </c>
      <c r="H31" s="41">
        <v>0</v>
      </c>
      <c r="I31" s="41">
        <v>-4074557</v>
      </c>
    </row>
    <row r="32" spans="1:9" ht="29.25" customHeight="1">
      <c r="A32" s="206" t="s">
        <v>152</v>
      </c>
      <c r="B32" s="206"/>
      <c r="C32" s="206"/>
      <c r="D32" s="206"/>
      <c r="E32" s="206"/>
      <c r="F32" s="206"/>
      <c r="G32" s="11">
        <v>22</v>
      </c>
      <c r="H32" s="41">
        <v>2858833</v>
      </c>
      <c r="I32" s="41">
        <v>2545901</v>
      </c>
    </row>
    <row r="33" spans="1:9">
      <c r="A33" s="206" t="s">
        <v>153</v>
      </c>
      <c r="B33" s="206"/>
      <c r="C33" s="206"/>
      <c r="D33" s="206"/>
      <c r="E33" s="206"/>
      <c r="F33" s="206"/>
      <c r="G33" s="11">
        <v>23</v>
      </c>
      <c r="H33" s="41">
        <v>-40431</v>
      </c>
      <c r="I33" s="41">
        <v>-62834</v>
      </c>
    </row>
    <row r="34" spans="1:9">
      <c r="A34" s="206" t="s">
        <v>154</v>
      </c>
      <c r="B34" s="206"/>
      <c r="C34" s="206"/>
      <c r="D34" s="206"/>
      <c r="E34" s="206"/>
      <c r="F34" s="206"/>
      <c r="G34" s="11">
        <v>24</v>
      </c>
      <c r="H34" s="41">
        <v>0</v>
      </c>
      <c r="I34" s="41">
        <v>0</v>
      </c>
    </row>
    <row r="35" spans="1:9">
      <c r="A35" s="206" t="s">
        <v>155</v>
      </c>
      <c r="B35" s="206"/>
      <c r="C35" s="206"/>
      <c r="D35" s="206"/>
      <c r="E35" s="206"/>
      <c r="F35" s="206"/>
      <c r="G35" s="11">
        <v>25</v>
      </c>
      <c r="H35" s="43">
        <v>8086501</v>
      </c>
      <c r="I35" s="43">
        <v>5099777</v>
      </c>
    </row>
    <row r="36" spans="1:9">
      <c r="A36" s="206" t="s">
        <v>156</v>
      </c>
      <c r="B36" s="206"/>
      <c r="C36" s="206"/>
      <c r="D36" s="206"/>
      <c r="E36" s="206"/>
      <c r="F36" s="206"/>
      <c r="G36" s="11">
        <v>26</v>
      </c>
      <c r="H36" s="43">
        <v>-2236422</v>
      </c>
      <c r="I36" s="43">
        <v>33132099</v>
      </c>
    </row>
    <row r="37" spans="1:9">
      <c r="A37" s="206" t="s">
        <v>157</v>
      </c>
      <c r="B37" s="206"/>
      <c r="C37" s="206"/>
      <c r="D37" s="206"/>
      <c r="E37" s="206"/>
      <c r="F37" s="206"/>
      <c r="G37" s="11">
        <v>27</v>
      </c>
      <c r="H37" s="43">
        <v>4443850</v>
      </c>
      <c r="I37" s="43">
        <v>-98375339</v>
      </c>
    </row>
    <row r="38" spans="1:9">
      <c r="A38" s="206" t="s">
        <v>158</v>
      </c>
      <c r="B38" s="206"/>
      <c r="C38" s="206"/>
      <c r="D38" s="206"/>
      <c r="E38" s="206"/>
      <c r="F38" s="206"/>
      <c r="G38" s="11">
        <v>28</v>
      </c>
      <c r="H38" s="43">
        <v>0</v>
      </c>
      <c r="I38" s="43">
        <v>0</v>
      </c>
    </row>
    <row r="39" spans="1:9">
      <c r="A39" s="206" t="s">
        <v>159</v>
      </c>
      <c r="B39" s="206"/>
      <c r="C39" s="206"/>
      <c r="D39" s="206"/>
      <c r="E39" s="206"/>
      <c r="F39" s="206"/>
      <c r="G39" s="11">
        <v>29</v>
      </c>
      <c r="H39" s="43">
        <v>-954454</v>
      </c>
      <c r="I39" s="43">
        <v>7199811</v>
      </c>
    </row>
    <row r="40" spans="1:9">
      <c r="A40" s="206" t="s">
        <v>160</v>
      </c>
      <c r="B40" s="206"/>
      <c r="C40" s="206"/>
      <c r="D40" s="206"/>
      <c r="E40" s="206"/>
      <c r="F40" s="206"/>
      <c r="G40" s="11">
        <v>30</v>
      </c>
      <c r="H40" s="43">
        <v>-620721</v>
      </c>
      <c r="I40" s="43">
        <v>-365239</v>
      </c>
    </row>
    <row r="41" spans="1:9">
      <c r="A41" s="206" t="s">
        <v>161</v>
      </c>
      <c r="B41" s="206"/>
      <c r="C41" s="206"/>
      <c r="D41" s="206"/>
      <c r="E41" s="206"/>
      <c r="F41" s="206"/>
      <c r="G41" s="11">
        <v>31</v>
      </c>
      <c r="H41" s="43">
        <v>0</v>
      </c>
      <c r="I41" s="43">
        <v>0</v>
      </c>
    </row>
    <row r="42" spans="1:9">
      <c r="A42" s="206" t="s">
        <v>162</v>
      </c>
      <c r="B42" s="206"/>
      <c r="C42" s="206"/>
      <c r="D42" s="206"/>
      <c r="E42" s="206"/>
      <c r="F42" s="206"/>
      <c r="G42" s="11">
        <v>32</v>
      </c>
      <c r="H42" s="43">
        <v>-1142512</v>
      </c>
      <c r="I42" s="43">
        <v>-1584563</v>
      </c>
    </row>
    <row r="43" spans="1:9">
      <c r="A43" s="206" t="s">
        <v>163</v>
      </c>
      <c r="B43" s="206"/>
      <c r="C43" s="206"/>
      <c r="D43" s="206"/>
      <c r="E43" s="206"/>
      <c r="F43" s="206"/>
      <c r="G43" s="11">
        <v>33</v>
      </c>
      <c r="H43" s="43">
        <v>0</v>
      </c>
      <c r="I43" s="43">
        <v>0</v>
      </c>
    </row>
    <row r="44" spans="1:9" ht="13.5" customHeight="1">
      <c r="A44" s="220" t="s">
        <v>164</v>
      </c>
      <c r="B44" s="220"/>
      <c r="C44" s="220"/>
      <c r="D44" s="220"/>
      <c r="E44" s="220"/>
      <c r="F44" s="220"/>
      <c r="G44" s="13">
        <v>34</v>
      </c>
      <c r="H44" s="44">
        <f>SUM(H25:H43)+SUM(H17:H23)+SUM(H8:H15)</f>
        <v>28423322</v>
      </c>
      <c r="I44" s="44">
        <f>SUM(I25:I43)+SUM(I17:I23)+SUM(I8:I15)</f>
        <v>28984075</v>
      </c>
    </row>
    <row r="45" spans="1:9">
      <c r="A45" s="209" t="s">
        <v>18</v>
      </c>
      <c r="B45" s="210"/>
      <c r="C45" s="210"/>
      <c r="D45" s="210"/>
      <c r="E45" s="210"/>
      <c r="F45" s="210"/>
      <c r="G45" s="210"/>
      <c r="H45" s="210"/>
      <c r="I45" s="210"/>
    </row>
    <row r="46" spans="1:9" ht="24.75" customHeight="1">
      <c r="A46" s="208" t="s">
        <v>165</v>
      </c>
      <c r="B46" s="208"/>
      <c r="C46" s="208"/>
      <c r="D46" s="208"/>
      <c r="E46" s="208"/>
      <c r="F46" s="208"/>
      <c r="G46" s="10">
        <v>35</v>
      </c>
      <c r="H46" s="40">
        <v>7074431</v>
      </c>
      <c r="I46" s="40">
        <v>-6088520</v>
      </c>
    </row>
    <row r="47" spans="1:9" ht="26.25" customHeight="1">
      <c r="A47" s="206" t="s">
        <v>166</v>
      </c>
      <c r="B47" s="206"/>
      <c r="C47" s="206"/>
      <c r="D47" s="206"/>
      <c r="E47" s="206"/>
      <c r="F47" s="206"/>
      <c r="G47" s="11">
        <v>36</v>
      </c>
      <c r="H47" s="41">
        <v>0</v>
      </c>
      <c r="I47" s="41">
        <v>0</v>
      </c>
    </row>
    <row r="48" spans="1:9" ht="24" customHeight="1">
      <c r="A48" s="206" t="s">
        <v>167</v>
      </c>
      <c r="B48" s="206"/>
      <c r="C48" s="206"/>
      <c r="D48" s="206"/>
      <c r="E48" s="206"/>
      <c r="F48" s="206"/>
      <c r="G48" s="11">
        <v>37</v>
      </c>
      <c r="H48" s="41">
        <v>0</v>
      </c>
      <c r="I48" s="41">
        <v>0</v>
      </c>
    </row>
    <row r="49" spans="1:9">
      <c r="A49" s="206" t="s">
        <v>168</v>
      </c>
      <c r="B49" s="206"/>
      <c r="C49" s="206"/>
      <c r="D49" s="206"/>
      <c r="E49" s="206"/>
      <c r="F49" s="206"/>
      <c r="G49" s="11">
        <v>38</v>
      </c>
      <c r="H49" s="41">
        <v>0</v>
      </c>
      <c r="I49" s="41">
        <v>0</v>
      </c>
    </row>
    <row r="50" spans="1:9">
      <c r="A50" s="227" t="s">
        <v>169</v>
      </c>
      <c r="B50" s="227"/>
      <c r="C50" s="227"/>
      <c r="D50" s="227"/>
      <c r="E50" s="227"/>
      <c r="F50" s="227"/>
      <c r="G50" s="14">
        <v>39</v>
      </c>
      <c r="H50" s="43">
        <v>0</v>
      </c>
      <c r="I50" s="43">
        <v>0</v>
      </c>
    </row>
    <row r="51" spans="1:9">
      <c r="A51" s="230" t="s">
        <v>170</v>
      </c>
      <c r="B51" s="230"/>
      <c r="C51" s="230"/>
      <c r="D51" s="230"/>
      <c r="E51" s="230"/>
      <c r="F51" s="231"/>
      <c r="G51" s="15">
        <v>40</v>
      </c>
      <c r="H51" s="44">
        <f>SUM(H46:H50)</f>
        <v>7074431</v>
      </c>
      <c r="I51" s="44">
        <f>SUM(I46:I50)</f>
        <v>-6088520</v>
      </c>
    </row>
    <row r="52" spans="1:9">
      <c r="A52" s="228" t="s">
        <v>19</v>
      </c>
      <c r="B52" s="229"/>
      <c r="C52" s="229"/>
      <c r="D52" s="229"/>
      <c r="E52" s="229"/>
      <c r="F52" s="229"/>
      <c r="G52" s="229"/>
      <c r="H52" s="229"/>
      <c r="I52" s="229"/>
    </row>
    <row r="53" spans="1:9" ht="23.25" customHeight="1">
      <c r="A53" s="206" t="s">
        <v>171</v>
      </c>
      <c r="B53" s="206"/>
      <c r="C53" s="206"/>
      <c r="D53" s="206"/>
      <c r="E53" s="206"/>
      <c r="F53" s="206"/>
      <c r="G53" s="11">
        <v>41</v>
      </c>
      <c r="H53" s="41">
        <v>-24911235</v>
      </c>
      <c r="I53" s="41">
        <v>-34616913</v>
      </c>
    </row>
    <row r="54" spans="1:9">
      <c r="A54" s="206" t="s">
        <v>172</v>
      </c>
      <c r="B54" s="206"/>
      <c r="C54" s="206"/>
      <c r="D54" s="206"/>
      <c r="E54" s="206"/>
      <c r="F54" s="206"/>
      <c r="G54" s="11">
        <v>42</v>
      </c>
      <c r="H54" s="41">
        <v>0</v>
      </c>
      <c r="I54" s="41">
        <v>0</v>
      </c>
    </row>
    <row r="55" spans="1:9">
      <c r="A55" s="226" t="s">
        <v>173</v>
      </c>
      <c r="B55" s="226"/>
      <c r="C55" s="226"/>
      <c r="D55" s="226"/>
      <c r="E55" s="226"/>
      <c r="F55" s="226"/>
      <c r="G55" s="11">
        <v>43</v>
      </c>
      <c r="H55" s="41">
        <v>0</v>
      </c>
      <c r="I55" s="41">
        <v>0</v>
      </c>
    </row>
    <row r="56" spans="1:9">
      <c r="A56" s="226" t="s">
        <v>174</v>
      </c>
      <c r="B56" s="226"/>
      <c r="C56" s="226"/>
      <c r="D56" s="226"/>
      <c r="E56" s="226"/>
      <c r="F56" s="226"/>
      <c r="G56" s="11">
        <v>44</v>
      </c>
      <c r="H56" s="41">
        <v>0</v>
      </c>
      <c r="I56" s="41">
        <v>0</v>
      </c>
    </row>
    <row r="57" spans="1:9">
      <c r="A57" s="206" t="s">
        <v>175</v>
      </c>
      <c r="B57" s="206"/>
      <c r="C57" s="206"/>
      <c r="D57" s="206"/>
      <c r="E57" s="206"/>
      <c r="F57" s="206"/>
      <c r="G57" s="11">
        <v>45</v>
      </c>
      <c r="H57" s="41">
        <v>0</v>
      </c>
      <c r="I57" s="41">
        <v>0</v>
      </c>
    </row>
    <row r="58" spans="1:9">
      <c r="A58" s="206" t="s">
        <v>176</v>
      </c>
      <c r="B58" s="206"/>
      <c r="C58" s="206"/>
      <c r="D58" s="206"/>
      <c r="E58" s="206"/>
      <c r="F58" s="206"/>
      <c r="G58" s="11">
        <v>46</v>
      </c>
      <c r="H58" s="41">
        <f>-9921186-H17</f>
        <v>-5131602</v>
      </c>
      <c r="I58" s="41">
        <f>12189172-I17</f>
        <v>6483974</v>
      </c>
    </row>
    <row r="59" spans="1:9">
      <c r="A59" s="223" t="s">
        <v>178</v>
      </c>
      <c r="B59" s="224"/>
      <c r="C59" s="224"/>
      <c r="D59" s="224"/>
      <c r="E59" s="224"/>
      <c r="F59" s="224"/>
      <c r="G59" s="13">
        <v>47</v>
      </c>
      <c r="H59" s="45">
        <f>H53+H54+H55+H56+H57+H58</f>
        <v>-30042837</v>
      </c>
      <c r="I59" s="45">
        <f>I53+I54+I55+I56+I57+I58</f>
        <v>-28132939</v>
      </c>
    </row>
    <row r="60" spans="1:9" ht="25.5" customHeight="1">
      <c r="A60" s="223" t="s">
        <v>177</v>
      </c>
      <c r="B60" s="223"/>
      <c r="C60" s="223"/>
      <c r="D60" s="223"/>
      <c r="E60" s="223"/>
      <c r="F60" s="223"/>
      <c r="G60" s="13">
        <v>48</v>
      </c>
      <c r="H60" s="45">
        <f>H44+H51+H59</f>
        <v>5454916</v>
      </c>
      <c r="I60" s="45">
        <f>I44+I51+I59</f>
        <v>-5237384</v>
      </c>
    </row>
    <row r="61" spans="1:9">
      <c r="A61" s="225" t="s">
        <v>230</v>
      </c>
      <c r="B61" s="206"/>
      <c r="C61" s="206"/>
      <c r="D61" s="206"/>
      <c r="E61" s="206"/>
      <c r="F61" s="206"/>
      <c r="G61" s="11">
        <v>49</v>
      </c>
      <c r="H61" s="46">
        <v>23607655</v>
      </c>
      <c r="I61" s="46">
        <v>29077648</v>
      </c>
    </row>
    <row r="62" spans="1:9">
      <c r="A62" s="206" t="s">
        <v>179</v>
      </c>
      <c r="B62" s="206"/>
      <c r="C62" s="206"/>
      <c r="D62" s="206"/>
      <c r="E62" s="206"/>
      <c r="F62" s="206"/>
      <c r="G62" s="11">
        <v>50</v>
      </c>
      <c r="H62" s="41">
        <v>0</v>
      </c>
      <c r="I62" s="41">
        <v>0</v>
      </c>
    </row>
    <row r="63" spans="1:9">
      <c r="A63" s="220" t="s">
        <v>231</v>
      </c>
      <c r="B63" s="221"/>
      <c r="C63" s="221"/>
      <c r="D63" s="221"/>
      <c r="E63" s="221"/>
      <c r="F63" s="221"/>
      <c r="G63" s="15">
        <v>51</v>
      </c>
      <c r="H63" s="44">
        <f>H60+H61+H62</f>
        <v>29062571</v>
      </c>
      <c r="I63" s="44">
        <f>I60+I61+I62</f>
        <v>23840264</v>
      </c>
    </row>
  </sheetData>
  <sheetProtection password="CA29"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25:I44 H46:I51 H53:I63">
      <formula1>999999999</formula1>
    </dataValidation>
  </dataValidations>
  <pageMargins left="0.71" right="0.22" top="1" bottom="1" header="0.5" footer="0.5"/>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7"/>
  <sheetViews>
    <sheetView view="pageBreakPreview" zoomScale="110" zoomScaleNormal="100" workbookViewId="0">
      <selection activeCell="E3" sqref="E3:O3"/>
    </sheetView>
  </sheetViews>
  <sheetFormatPr defaultRowHeight="12.75"/>
  <cols>
    <col min="1" max="2" width="9.140625" style="16"/>
    <col min="3" max="3" width="20.85546875" style="16" customWidth="1"/>
    <col min="4" max="4" width="9.140625" style="16"/>
    <col min="5" max="5" width="9.140625" style="48" customWidth="1"/>
    <col min="6" max="6" width="10.140625" style="48" customWidth="1"/>
    <col min="7" max="7" width="9.140625" style="48" customWidth="1"/>
    <col min="8" max="9" width="9.85546875" style="48" customWidth="1"/>
    <col min="10" max="18" width="9.140625" style="48"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c r="A1" s="234" t="s">
        <v>9</v>
      </c>
      <c r="B1" s="235"/>
      <c r="C1" s="235"/>
      <c r="D1" s="235"/>
      <c r="E1" s="235"/>
      <c r="F1" s="235"/>
      <c r="G1" s="235"/>
      <c r="H1" s="235"/>
      <c r="I1" s="235"/>
      <c r="J1" s="47"/>
      <c r="K1" s="47"/>
      <c r="L1" s="47"/>
      <c r="M1" s="47"/>
      <c r="N1" s="47"/>
      <c r="O1" s="47"/>
    </row>
    <row r="2" spans="1:27" ht="15.75">
      <c r="A2" s="17"/>
      <c r="B2" s="18"/>
      <c r="C2" s="236" t="s">
        <v>293</v>
      </c>
      <c r="D2" s="236"/>
      <c r="E2" s="49" t="s">
        <v>0</v>
      </c>
      <c r="F2" s="58">
        <v>43646</v>
      </c>
      <c r="G2" s="50"/>
      <c r="H2" s="50"/>
      <c r="I2" s="50"/>
      <c r="J2" s="51"/>
      <c r="K2" s="51"/>
      <c r="L2" s="51"/>
      <c r="M2" s="51"/>
      <c r="N2" s="51"/>
      <c r="O2" s="51"/>
      <c r="R2" s="52" t="s">
        <v>12</v>
      </c>
      <c r="AA2" s="19"/>
    </row>
    <row r="3" spans="1:27" ht="13.5" customHeight="1">
      <c r="A3" s="237" t="s">
        <v>10</v>
      </c>
      <c r="B3" s="242"/>
      <c r="C3" s="242"/>
      <c r="D3" s="237" t="s">
        <v>3</v>
      </c>
      <c r="E3" s="241" t="s">
        <v>11</v>
      </c>
      <c r="F3" s="200"/>
      <c r="G3" s="200"/>
      <c r="H3" s="200"/>
      <c r="I3" s="200"/>
      <c r="J3" s="200"/>
      <c r="K3" s="200"/>
      <c r="L3" s="200"/>
      <c r="M3" s="200"/>
      <c r="N3" s="200"/>
      <c r="O3" s="200"/>
      <c r="P3" s="241" t="s">
        <v>20</v>
      </c>
      <c r="Q3" s="200"/>
      <c r="R3" s="241" t="s">
        <v>192</v>
      </c>
    </row>
    <row r="4" spans="1:27" ht="56.25">
      <c r="A4" s="242"/>
      <c r="B4" s="242"/>
      <c r="C4" s="242"/>
      <c r="D4" s="238"/>
      <c r="E4" s="53" t="s">
        <v>16</v>
      </c>
      <c r="F4" s="53" t="s">
        <v>181</v>
      </c>
      <c r="G4" s="53" t="s">
        <v>182</v>
      </c>
      <c r="H4" s="53" t="s">
        <v>183</v>
      </c>
      <c r="I4" s="53" t="s">
        <v>184</v>
      </c>
      <c r="J4" s="54" t="s">
        <v>185</v>
      </c>
      <c r="K4" s="54" t="s">
        <v>186</v>
      </c>
      <c r="L4" s="54" t="s">
        <v>187</v>
      </c>
      <c r="M4" s="54" t="s">
        <v>188</v>
      </c>
      <c r="N4" s="54" t="s">
        <v>189</v>
      </c>
      <c r="O4" s="54" t="s">
        <v>190</v>
      </c>
      <c r="P4" s="53" t="s">
        <v>184</v>
      </c>
      <c r="Q4" s="53" t="s">
        <v>191</v>
      </c>
      <c r="R4" s="241"/>
    </row>
    <row r="5" spans="1:27">
      <c r="A5" s="243">
        <v>1</v>
      </c>
      <c r="B5" s="243"/>
      <c r="C5" s="243"/>
      <c r="D5" s="20">
        <v>2</v>
      </c>
      <c r="E5" s="53" t="s">
        <v>7</v>
      </c>
      <c r="F5" s="55" t="s">
        <v>8</v>
      </c>
      <c r="G5" s="53" t="s">
        <v>213</v>
      </c>
      <c r="H5" s="55" t="s">
        <v>214</v>
      </c>
      <c r="I5" s="53" t="s">
        <v>215</v>
      </c>
      <c r="J5" s="55" t="s">
        <v>216</v>
      </c>
      <c r="K5" s="55" t="s">
        <v>217</v>
      </c>
      <c r="L5" s="55" t="s">
        <v>13</v>
      </c>
      <c r="M5" s="55" t="s">
        <v>218</v>
      </c>
      <c r="N5" s="55" t="s">
        <v>219</v>
      </c>
      <c r="O5" s="55" t="s">
        <v>220</v>
      </c>
      <c r="P5" s="53" t="s">
        <v>221</v>
      </c>
      <c r="Q5" s="53" t="s">
        <v>222</v>
      </c>
      <c r="R5" s="55" t="s">
        <v>223</v>
      </c>
    </row>
    <row r="6" spans="1:27" ht="12.75" customHeight="1">
      <c r="A6" s="232" t="s">
        <v>193</v>
      </c>
      <c r="B6" s="233"/>
      <c r="C6" s="233"/>
      <c r="D6" s="5">
        <v>1</v>
      </c>
      <c r="E6" s="56">
        <v>91897200</v>
      </c>
      <c r="F6" s="56">
        <v>148620</v>
      </c>
      <c r="G6" s="56">
        <v>0</v>
      </c>
      <c r="H6" s="56">
        <v>0</v>
      </c>
      <c r="I6" s="56">
        <v>240321</v>
      </c>
      <c r="J6" s="56">
        <v>58622089</v>
      </c>
      <c r="K6" s="56">
        <v>0</v>
      </c>
      <c r="L6" s="56">
        <v>15182803</v>
      </c>
      <c r="M6" s="56">
        <v>-6592348</v>
      </c>
      <c r="N6" s="56">
        <v>4776919</v>
      </c>
      <c r="O6" s="56">
        <v>0</v>
      </c>
      <c r="P6" s="56">
        <v>0</v>
      </c>
      <c r="Q6" s="56">
        <v>0</v>
      </c>
      <c r="R6" s="57">
        <f>SUM(E6:Q6)</f>
        <v>164275604</v>
      </c>
    </row>
    <row r="7" spans="1:27" ht="30" customHeight="1">
      <c r="A7" s="239" t="s">
        <v>194</v>
      </c>
      <c r="B7" s="240"/>
      <c r="C7" s="240"/>
      <c r="D7" s="5">
        <v>2</v>
      </c>
      <c r="E7" s="56">
        <v>0</v>
      </c>
      <c r="F7" s="56">
        <v>0</v>
      </c>
      <c r="G7" s="56">
        <v>0</v>
      </c>
      <c r="H7" s="56">
        <v>0</v>
      </c>
      <c r="I7" s="56">
        <v>0</v>
      </c>
      <c r="J7" s="56">
        <v>0</v>
      </c>
      <c r="K7" s="56">
        <v>0</v>
      </c>
      <c r="L7" s="56">
        <v>0</v>
      </c>
      <c r="M7" s="56">
        <v>0</v>
      </c>
      <c r="N7" s="56">
        <v>0</v>
      </c>
      <c r="O7" s="56">
        <v>0</v>
      </c>
      <c r="P7" s="56">
        <v>0</v>
      </c>
      <c r="Q7" s="56">
        <v>0</v>
      </c>
      <c r="R7" s="57">
        <f t="shared" ref="R7:R26" si="0">SUM(E7:Q7)</f>
        <v>0</v>
      </c>
    </row>
    <row r="8" spans="1:27" ht="27" customHeight="1">
      <c r="A8" s="232" t="s">
        <v>195</v>
      </c>
      <c r="B8" s="233"/>
      <c r="C8" s="233"/>
      <c r="D8" s="5">
        <v>3</v>
      </c>
      <c r="E8" s="30">
        <v>0</v>
      </c>
      <c r="F8" s="30">
        <v>0</v>
      </c>
      <c r="G8" s="30">
        <v>0</v>
      </c>
      <c r="H8" s="30">
        <v>0</v>
      </c>
      <c r="I8" s="30">
        <v>0</v>
      </c>
      <c r="J8" s="30">
        <v>0</v>
      </c>
      <c r="K8" s="30">
        <v>0</v>
      </c>
      <c r="L8" s="30">
        <v>0</v>
      </c>
      <c r="M8" s="30">
        <v>0</v>
      </c>
      <c r="N8" s="30">
        <v>0</v>
      </c>
      <c r="O8" s="30">
        <v>0</v>
      </c>
      <c r="P8" s="30">
        <v>0</v>
      </c>
      <c r="Q8" s="30">
        <v>0</v>
      </c>
      <c r="R8" s="57">
        <f>SUM(E8:Q8)</f>
        <v>0</v>
      </c>
    </row>
    <row r="9" spans="1:27" ht="18" customHeight="1">
      <c r="A9" s="239" t="s">
        <v>196</v>
      </c>
      <c r="B9" s="240"/>
      <c r="C9" s="240"/>
      <c r="D9" s="5">
        <v>4</v>
      </c>
      <c r="E9" s="57">
        <f>E6+E7+E8</f>
        <v>91897200</v>
      </c>
      <c r="F9" s="57">
        <f t="shared" ref="F9:Q9" si="1">F6+F7+F8</f>
        <v>148620</v>
      </c>
      <c r="G9" s="57">
        <f t="shared" si="1"/>
        <v>0</v>
      </c>
      <c r="H9" s="57">
        <f t="shared" si="1"/>
        <v>0</v>
      </c>
      <c r="I9" s="57">
        <f t="shared" si="1"/>
        <v>240321</v>
      </c>
      <c r="J9" s="57">
        <f t="shared" si="1"/>
        <v>58622089</v>
      </c>
      <c r="K9" s="57">
        <f t="shared" si="1"/>
        <v>0</v>
      </c>
      <c r="L9" s="57">
        <f t="shared" si="1"/>
        <v>15182803</v>
      </c>
      <c r="M9" s="57">
        <f t="shared" si="1"/>
        <v>-6592348</v>
      </c>
      <c r="N9" s="57">
        <f t="shared" si="1"/>
        <v>4776919</v>
      </c>
      <c r="O9" s="57">
        <f t="shared" si="1"/>
        <v>0</v>
      </c>
      <c r="P9" s="57">
        <f t="shared" si="1"/>
        <v>0</v>
      </c>
      <c r="Q9" s="57">
        <f t="shared" si="1"/>
        <v>0</v>
      </c>
      <c r="R9" s="57">
        <f t="shared" si="0"/>
        <v>164275604</v>
      </c>
    </row>
    <row r="10" spans="1:27" ht="33" customHeight="1">
      <c r="A10" s="239" t="s">
        <v>197</v>
      </c>
      <c r="B10" s="240"/>
      <c r="C10" s="240"/>
      <c r="D10" s="5">
        <v>5</v>
      </c>
      <c r="E10" s="56">
        <v>0</v>
      </c>
      <c r="F10" s="56">
        <v>0</v>
      </c>
      <c r="G10" s="56">
        <v>0</v>
      </c>
      <c r="H10" s="56">
        <v>0</v>
      </c>
      <c r="I10" s="56">
        <v>0</v>
      </c>
      <c r="J10" s="56">
        <v>0</v>
      </c>
      <c r="K10" s="56">
        <v>0</v>
      </c>
      <c r="L10" s="56">
        <v>0</v>
      </c>
      <c r="M10" s="56">
        <v>0</v>
      </c>
      <c r="N10" s="56">
        <v>0</v>
      </c>
      <c r="O10" s="56">
        <v>0</v>
      </c>
      <c r="P10" s="56">
        <v>0</v>
      </c>
      <c r="Q10" s="56">
        <v>0</v>
      </c>
      <c r="R10" s="57">
        <f t="shared" si="0"/>
        <v>0</v>
      </c>
    </row>
    <row r="11" spans="1:27" ht="23.25" customHeight="1">
      <c r="A11" s="239" t="s">
        <v>198</v>
      </c>
      <c r="B11" s="240"/>
      <c r="C11" s="240"/>
      <c r="D11" s="5">
        <v>6</v>
      </c>
      <c r="E11" s="56">
        <v>0</v>
      </c>
      <c r="F11" s="56">
        <v>0</v>
      </c>
      <c r="G11" s="56">
        <v>0</v>
      </c>
      <c r="H11" s="56">
        <v>0</v>
      </c>
      <c r="I11" s="56">
        <v>0</v>
      </c>
      <c r="J11" s="56">
        <v>0</v>
      </c>
      <c r="K11" s="56">
        <v>0</v>
      </c>
      <c r="L11" s="56">
        <v>0</v>
      </c>
      <c r="M11" s="56">
        <v>0</v>
      </c>
      <c r="N11" s="56">
        <v>0</v>
      </c>
      <c r="O11" s="56">
        <v>0</v>
      </c>
      <c r="P11" s="56">
        <v>0</v>
      </c>
      <c r="Q11" s="56">
        <v>0</v>
      </c>
      <c r="R11" s="57">
        <f t="shared" si="0"/>
        <v>0</v>
      </c>
    </row>
    <row r="12" spans="1:27" ht="27" customHeight="1">
      <c r="A12" s="239" t="s">
        <v>199</v>
      </c>
      <c r="B12" s="240"/>
      <c r="C12" s="240"/>
      <c r="D12" s="5">
        <v>7</v>
      </c>
      <c r="E12" s="56">
        <v>0</v>
      </c>
      <c r="F12" s="56">
        <v>0</v>
      </c>
      <c r="G12" s="56">
        <v>0</v>
      </c>
      <c r="H12" s="56">
        <v>0</v>
      </c>
      <c r="I12" s="56">
        <v>0</v>
      </c>
      <c r="J12" s="56">
        <v>0</v>
      </c>
      <c r="K12" s="56">
        <v>0</v>
      </c>
      <c r="L12" s="56">
        <v>0</v>
      </c>
      <c r="M12" s="56">
        <v>0</v>
      </c>
      <c r="N12" s="56">
        <v>0</v>
      </c>
      <c r="O12" s="56">
        <v>0</v>
      </c>
      <c r="P12" s="56">
        <v>0</v>
      </c>
      <c r="Q12" s="56">
        <v>0</v>
      </c>
      <c r="R12" s="57">
        <f t="shared" si="0"/>
        <v>0</v>
      </c>
    </row>
    <row r="13" spans="1:27" ht="24.75" customHeight="1">
      <c r="A13" s="232" t="s">
        <v>200</v>
      </c>
      <c r="B13" s="233"/>
      <c r="C13" s="233"/>
      <c r="D13" s="5">
        <v>8</v>
      </c>
      <c r="E13" s="30">
        <v>0</v>
      </c>
      <c r="F13" s="30">
        <v>0</v>
      </c>
      <c r="G13" s="30">
        <v>0</v>
      </c>
      <c r="H13" s="30">
        <v>0</v>
      </c>
      <c r="I13" s="30">
        <v>0</v>
      </c>
      <c r="J13" s="30">
        <v>0</v>
      </c>
      <c r="K13" s="30">
        <v>0</v>
      </c>
      <c r="L13" s="30">
        <v>0</v>
      </c>
      <c r="M13" s="30">
        <v>0</v>
      </c>
      <c r="N13" s="30">
        <v>0</v>
      </c>
      <c r="O13" s="30">
        <v>0</v>
      </c>
      <c r="P13" s="30">
        <v>0</v>
      </c>
      <c r="Q13" s="30">
        <v>0</v>
      </c>
      <c r="R13" s="57">
        <f t="shared" si="0"/>
        <v>0</v>
      </c>
    </row>
    <row r="14" spans="1:27" ht="12.75" customHeight="1">
      <c r="A14" s="239" t="s">
        <v>201</v>
      </c>
      <c r="B14" s="240"/>
      <c r="C14" s="240"/>
      <c r="D14" s="5">
        <v>9</v>
      </c>
      <c r="E14" s="56">
        <v>0</v>
      </c>
      <c r="F14" s="56">
        <v>0</v>
      </c>
      <c r="G14" s="56">
        <v>0</v>
      </c>
      <c r="H14" s="56">
        <v>0</v>
      </c>
      <c r="I14" s="56">
        <v>0</v>
      </c>
      <c r="J14" s="56">
        <v>0</v>
      </c>
      <c r="K14" s="56">
        <v>0</v>
      </c>
      <c r="L14" s="56">
        <v>0</v>
      </c>
      <c r="M14" s="56">
        <v>0</v>
      </c>
      <c r="N14" s="56">
        <v>0</v>
      </c>
      <c r="O14" s="56">
        <v>0</v>
      </c>
      <c r="P14" s="56">
        <v>0</v>
      </c>
      <c r="Q14" s="56">
        <v>0</v>
      </c>
      <c r="R14" s="57">
        <f t="shared" si="0"/>
        <v>0</v>
      </c>
    </row>
    <row r="15" spans="1:27" ht="24" customHeight="1">
      <c r="A15" s="232" t="s">
        <v>202</v>
      </c>
      <c r="B15" s="233"/>
      <c r="C15" s="233"/>
      <c r="D15" s="5">
        <v>10</v>
      </c>
      <c r="E15" s="30">
        <v>0</v>
      </c>
      <c r="F15" s="30">
        <v>0</v>
      </c>
      <c r="G15" s="30">
        <v>0</v>
      </c>
      <c r="H15" s="30">
        <v>0</v>
      </c>
      <c r="I15" s="30">
        <v>0</v>
      </c>
      <c r="J15" s="30">
        <v>0</v>
      </c>
      <c r="K15" s="30">
        <v>0</v>
      </c>
      <c r="L15" s="30">
        <v>0</v>
      </c>
      <c r="M15" s="30">
        <v>0</v>
      </c>
      <c r="N15" s="30">
        <v>0</v>
      </c>
      <c r="O15" s="30">
        <v>0</v>
      </c>
      <c r="P15" s="30">
        <v>0</v>
      </c>
      <c r="Q15" s="30">
        <v>0</v>
      </c>
      <c r="R15" s="57">
        <f t="shared" si="0"/>
        <v>0</v>
      </c>
    </row>
    <row r="16" spans="1:27" ht="12.75" customHeight="1">
      <c r="A16" s="239" t="s">
        <v>203</v>
      </c>
      <c r="B16" s="240"/>
      <c r="C16" s="240"/>
      <c r="D16" s="5">
        <v>11</v>
      </c>
      <c r="E16" s="56">
        <v>0</v>
      </c>
      <c r="F16" s="56">
        <v>0</v>
      </c>
      <c r="G16" s="56">
        <v>0</v>
      </c>
      <c r="H16" s="56">
        <v>0</v>
      </c>
      <c r="I16" s="56">
        <v>0</v>
      </c>
      <c r="J16" s="56">
        <v>0</v>
      </c>
      <c r="K16" s="56">
        <v>0</v>
      </c>
      <c r="L16" s="56">
        <v>0</v>
      </c>
      <c r="M16" s="56">
        <v>0</v>
      </c>
      <c r="N16" s="56">
        <v>0</v>
      </c>
      <c r="O16" s="56">
        <v>0</v>
      </c>
      <c r="P16" s="56">
        <v>0</v>
      </c>
      <c r="Q16" s="56">
        <v>0</v>
      </c>
      <c r="R16" s="57">
        <f t="shared" si="0"/>
        <v>0</v>
      </c>
    </row>
    <row r="17" spans="1:18" ht="12.75" customHeight="1">
      <c r="A17" s="239" t="s">
        <v>21</v>
      </c>
      <c r="B17" s="240"/>
      <c r="C17" s="240"/>
      <c r="D17" s="5">
        <v>12</v>
      </c>
      <c r="E17" s="56">
        <v>0</v>
      </c>
      <c r="F17" s="56">
        <v>0</v>
      </c>
      <c r="G17" s="56">
        <v>0</v>
      </c>
      <c r="H17" s="56">
        <v>0</v>
      </c>
      <c r="I17" s="56">
        <v>0</v>
      </c>
      <c r="J17" s="56">
        <v>0</v>
      </c>
      <c r="K17" s="56">
        <v>0</v>
      </c>
      <c r="L17" s="56">
        <v>0</v>
      </c>
      <c r="M17" s="56">
        <v>0</v>
      </c>
      <c r="N17" s="56">
        <v>0</v>
      </c>
      <c r="O17" s="56">
        <v>0</v>
      </c>
      <c r="P17" s="56">
        <v>0</v>
      </c>
      <c r="Q17" s="56">
        <v>0</v>
      </c>
      <c r="R17" s="57">
        <f t="shared" si="0"/>
        <v>0</v>
      </c>
    </row>
    <row r="18" spans="1:18" ht="12.75" customHeight="1">
      <c r="A18" s="239" t="s">
        <v>204</v>
      </c>
      <c r="B18" s="240"/>
      <c r="C18" s="240"/>
      <c r="D18" s="5">
        <v>13</v>
      </c>
      <c r="E18" s="56">
        <v>0</v>
      </c>
      <c r="F18" s="56">
        <v>0</v>
      </c>
      <c r="G18" s="56">
        <v>0</v>
      </c>
      <c r="H18" s="56">
        <v>0</v>
      </c>
      <c r="I18" s="56">
        <v>0</v>
      </c>
      <c r="J18" s="56">
        <v>0</v>
      </c>
      <c r="K18" s="56">
        <v>0</v>
      </c>
      <c r="L18" s="56">
        <v>0</v>
      </c>
      <c r="M18" s="56">
        <v>0</v>
      </c>
      <c r="N18" s="56">
        <v>0</v>
      </c>
      <c r="O18" s="56">
        <v>0</v>
      </c>
      <c r="P18" s="56">
        <v>0</v>
      </c>
      <c r="Q18" s="56">
        <v>0</v>
      </c>
      <c r="R18" s="57">
        <f t="shared" si="0"/>
        <v>0</v>
      </c>
    </row>
    <row r="19" spans="1:18" ht="24" customHeight="1">
      <c r="A19" s="239" t="s">
        <v>205</v>
      </c>
      <c r="B19" s="240"/>
      <c r="C19" s="240"/>
      <c r="D19" s="5">
        <v>14</v>
      </c>
      <c r="E19" s="56">
        <v>0</v>
      </c>
      <c r="F19" s="56">
        <v>0</v>
      </c>
      <c r="G19" s="56">
        <v>0</v>
      </c>
      <c r="H19" s="56">
        <v>0</v>
      </c>
      <c r="I19" s="56">
        <v>0</v>
      </c>
      <c r="J19" s="56">
        <v>0</v>
      </c>
      <c r="K19" s="56">
        <v>0</v>
      </c>
      <c r="L19" s="56">
        <v>0</v>
      </c>
      <c r="M19" s="56">
        <v>0</v>
      </c>
      <c r="N19" s="56">
        <v>0</v>
      </c>
      <c r="O19" s="56">
        <v>0</v>
      </c>
      <c r="P19" s="56">
        <v>0</v>
      </c>
      <c r="Q19" s="56">
        <v>0</v>
      </c>
      <c r="R19" s="57">
        <f t="shared" si="0"/>
        <v>0</v>
      </c>
    </row>
    <row r="20" spans="1:18" ht="24" customHeight="1">
      <c r="A20" s="239" t="s">
        <v>206</v>
      </c>
      <c r="B20" s="240"/>
      <c r="C20" s="240"/>
      <c r="D20" s="5">
        <v>15</v>
      </c>
      <c r="E20" s="56">
        <v>0</v>
      </c>
      <c r="F20" s="56">
        <v>0</v>
      </c>
      <c r="G20" s="56">
        <v>0</v>
      </c>
      <c r="H20" s="56">
        <v>0</v>
      </c>
      <c r="I20" s="56">
        <v>0</v>
      </c>
      <c r="J20" s="56">
        <v>0</v>
      </c>
      <c r="K20" s="56">
        <v>0</v>
      </c>
      <c r="L20" s="56">
        <v>0</v>
      </c>
      <c r="M20" s="56">
        <v>0</v>
      </c>
      <c r="N20" s="56">
        <v>0</v>
      </c>
      <c r="O20" s="56">
        <v>0</v>
      </c>
      <c r="P20" s="56">
        <v>0</v>
      </c>
      <c r="Q20" s="56">
        <v>0</v>
      </c>
      <c r="R20" s="57">
        <f t="shared" si="0"/>
        <v>0</v>
      </c>
    </row>
    <row r="21" spans="1:18" ht="20.25" customHeight="1">
      <c r="A21" s="232" t="s">
        <v>207</v>
      </c>
      <c r="B21" s="233"/>
      <c r="C21" s="233"/>
      <c r="D21" s="5">
        <v>16</v>
      </c>
      <c r="E21" s="30">
        <v>0</v>
      </c>
      <c r="F21" s="30">
        <v>0</v>
      </c>
      <c r="G21" s="30">
        <v>0</v>
      </c>
      <c r="H21" s="30">
        <v>0</v>
      </c>
      <c r="I21" s="30">
        <v>-22515</v>
      </c>
      <c r="J21" s="30">
        <v>4799434</v>
      </c>
      <c r="K21" s="30">
        <v>0</v>
      </c>
      <c r="L21" s="30">
        <v>0</v>
      </c>
      <c r="M21" s="30">
        <v>0</v>
      </c>
      <c r="N21" s="30">
        <v>-4776919</v>
      </c>
      <c r="O21" s="30">
        <v>0</v>
      </c>
      <c r="P21" s="30">
        <v>0</v>
      </c>
      <c r="Q21" s="30">
        <v>0</v>
      </c>
      <c r="R21" s="57">
        <f t="shared" si="0"/>
        <v>0</v>
      </c>
    </row>
    <row r="22" spans="1:18" ht="20.25" customHeight="1">
      <c r="A22" s="232" t="s">
        <v>209</v>
      </c>
      <c r="B22" s="233"/>
      <c r="C22" s="233"/>
      <c r="D22" s="5">
        <v>17</v>
      </c>
      <c r="E22" s="30">
        <v>0</v>
      </c>
      <c r="F22" s="30">
        <v>0</v>
      </c>
      <c r="G22" s="30">
        <v>0</v>
      </c>
      <c r="H22" s="30">
        <v>0</v>
      </c>
      <c r="I22" s="30">
        <v>0</v>
      </c>
      <c r="J22" s="30">
        <v>0</v>
      </c>
      <c r="K22" s="30">
        <v>0</v>
      </c>
      <c r="L22" s="30">
        <v>0</v>
      </c>
      <c r="M22" s="30">
        <v>0</v>
      </c>
      <c r="N22" s="30">
        <v>0</v>
      </c>
      <c r="O22" s="30">
        <v>0</v>
      </c>
      <c r="P22" s="30">
        <v>0</v>
      </c>
      <c r="Q22" s="30">
        <v>0</v>
      </c>
      <c r="R22" s="57">
        <f t="shared" si="0"/>
        <v>0</v>
      </c>
    </row>
    <row r="23" spans="1:18" ht="20.25" customHeight="1">
      <c r="A23" s="232" t="s">
        <v>210</v>
      </c>
      <c r="B23" s="233"/>
      <c r="C23" s="233"/>
      <c r="D23" s="5">
        <v>18</v>
      </c>
      <c r="E23" s="30">
        <v>0</v>
      </c>
      <c r="F23" s="30">
        <v>0</v>
      </c>
      <c r="G23" s="30">
        <v>0</v>
      </c>
      <c r="H23" s="30">
        <v>0</v>
      </c>
      <c r="I23" s="30">
        <v>0</v>
      </c>
      <c r="J23" s="30">
        <v>0</v>
      </c>
      <c r="K23" s="30">
        <v>0</v>
      </c>
      <c r="L23" s="30">
        <v>0</v>
      </c>
      <c r="M23" s="30">
        <v>0</v>
      </c>
      <c r="N23" s="30">
        <v>0</v>
      </c>
      <c r="O23" s="30">
        <v>0</v>
      </c>
      <c r="P23" s="30">
        <v>0</v>
      </c>
      <c r="Q23" s="30">
        <v>0</v>
      </c>
      <c r="R23" s="57">
        <f t="shared" si="0"/>
        <v>0</v>
      </c>
    </row>
    <row r="24" spans="1:18" ht="20.25" customHeight="1">
      <c r="A24" s="232" t="s">
        <v>211</v>
      </c>
      <c r="B24" s="233"/>
      <c r="C24" s="233"/>
      <c r="D24" s="5">
        <v>19</v>
      </c>
      <c r="E24" s="30">
        <v>0</v>
      </c>
      <c r="F24" s="30">
        <v>0</v>
      </c>
      <c r="G24" s="30">
        <v>0</v>
      </c>
      <c r="H24" s="30">
        <v>0</v>
      </c>
      <c r="I24" s="30">
        <v>6483975</v>
      </c>
      <c r="J24" s="30">
        <v>0</v>
      </c>
      <c r="K24" s="30">
        <v>0</v>
      </c>
      <c r="L24" s="30">
        <v>0</v>
      </c>
      <c r="M24" s="30">
        <v>0</v>
      </c>
      <c r="N24" s="30">
        <v>5705198</v>
      </c>
      <c r="O24" s="30">
        <v>0</v>
      </c>
      <c r="P24" s="30">
        <v>0</v>
      </c>
      <c r="Q24" s="30">
        <v>0</v>
      </c>
      <c r="R24" s="57">
        <f t="shared" si="0"/>
        <v>12189173</v>
      </c>
    </row>
    <row r="25" spans="1:18" ht="20.25" customHeight="1">
      <c r="A25" s="232" t="s">
        <v>208</v>
      </c>
      <c r="B25" s="233"/>
      <c r="C25" s="233"/>
      <c r="D25" s="5">
        <v>20</v>
      </c>
      <c r="E25" s="30">
        <v>0</v>
      </c>
      <c r="F25" s="30">
        <v>0</v>
      </c>
      <c r="G25" s="30">
        <v>0</v>
      </c>
      <c r="H25" s="30">
        <v>0</v>
      </c>
      <c r="I25" s="30">
        <v>0</v>
      </c>
      <c r="J25" s="30">
        <v>0</v>
      </c>
      <c r="K25" s="30">
        <v>0</v>
      </c>
      <c r="L25" s="30">
        <v>0</v>
      </c>
      <c r="M25" s="30">
        <v>0</v>
      </c>
      <c r="N25" s="30">
        <v>0</v>
      </c>
      <c r="O25" s="30">
        <v>0</v>
      </c>
      <c r="P25" s="30">
        <v>0</v>
      </c>
      <c r="Q25" s="30">
        <v>0</v>
      </c>
      <c r="R25" s="57">
        <f t="shared" si="0"/>
        <v>0</v>
      </c>
    </row>
    <row r="26" spans="1:18" ht="21" customHeight="1">
      <c r="A26" s="232" t="s">
        <v>212</v>
      </c>
      <c r="B26" s="233"/>
      <c r="C26" s="233"/>
      <c r="D26" s="5">
        <v>21</v>
      </c>
      <c r="E26" s="57">
        <f>SUM(E9:E25)</f>
        <v>91897200</v>
      </c>
      <c r="F26" s="57">
        <f t="shared" ref="F26:Q26" si="2">SUM(F9:F25)</f>
        <v>148620</v>
      </c>
      <c r="G26" s="57">
        <f t="shared" si="2"/>
        <v>0</v>
      </c>
      <c r="H26" s="57">
        <f t="shared" si="2"/>
        <v>0</v>
      </c>
      <c r="I26" s="57">
        <f t="shared" si="2"/>
        <v>6701781</v>
      </c>
      <c r="J26" s="57">
        <f t="shared" si="2"/>
        <v>63421523</v>
      </c>
      <c r="K26" s="57">
        <f t="shared" si="2"/>
        <v>0</v>
      </c>
      <c r="L26" s="57">
        <f t="shared" si="2"/>
        <v>15182803</v>
      </c>
      <c r="M26" s="57">
        <f t="shared" si="2"/>
        <v>-6592348</v>
      </c>
      <c r="N26" s="57">
        <f t="shared" si="2"/>
        <v>5705198</v>
      </c>
      <c r="O26" s="57">
        <f t="shared" si="2"/>
        <v>0</v>
      </c>
      <c r="P26" s="57">
        <f t="shared" si="2"/>
        <v>0</v>
      </c>
      <c r="Q26" s="57">
        <f t="shared" si="2"/>
        <v>0</v>
      </c>
      <c r="R26" s="57">
        <f t="shared" si="0"/>
        <v>176464777</v>
      </c>
    </row>
    <row r="27" spans="1:18" ht="21" customHeight="1">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5" right="0.75" top="1" bottom="1" header="0.5" footer="0.5"/>
  <pageSetup paperSize="9" scale="74"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topLeftCell="A27" workbookViewId="0">
      <selection sqref="A1:I63"/>
    </sheetView>
  </sheetViews>
  <sheetFormatPr defaultRowHeight="12.75"/>
  <sheetData>
    <row r="1" spans="1:9">
      <c r="A1" s="244" t="s">
        <v>296</v>
      </c>
      <c r="B1" s="245"/>
      <c r="C1" s="245"/>
      <c r="D1" s="245"/>
      <c r="E1" s="245"/>
      <c r="F1" s="245"/>
      <c r="G1" s="245"/>
      <c r="H1" s="245"/>
      <c r="I1" s="245"/>
    </row>
    <row r="2" spans="1:9">
      <c r="A2" s="245"/>
      <c r="B2" s="245"/>
      <c r="C2" s="245"/>
      <c r="D2" s="245"/>
      <c r="E2" s="245"/>
      <c r="F2" s="245"/>
      <c r="G2" s="245"/>
      <c r="H2" s="245"/>
      <c r="I2" s="245"/>
    </row>
    <row r="3" spans="1:9">
      <c r="A3" s="245"/>
      <c r="B3" s="245"/>
      <c r="C3" s="245"/>
      <c r="D3" s="245"/>
      <c r="E3" s="245"/>
      <c r="F3" s="245"/>
      <c r="G3" s="245"/>
      <c r="H3" s="245"/>
      <c r="I3" s="245"/>
    </row>
    <row r="4" spans="1:9">
      <c r="A4" s="245"/>
      <c r="B4" s="245"/>
      <c r="C4" s="245"/>
      <c r="D4" s="245"/>
      <c r="E4" s="245"/>
      <c r="F4" s="245"/>
      <c r="G4" s="245"/>
      <c r="H4" s="245"/>
      <c r="I4" s="245"/>
    </row>
    <row r="5" spans="1:9">
      <c r="A5" s="245"/>
      <c r="B5" s="245"/>
      <c r="C5" s="245"/>
      <c r="D5" s="245"/>
      <c r="E5" s="245"/>
      <c r="F5" s="245"/>
      <c r="G5" s="245"/>
      <c r="H5" s="245"/>
      <c r="I5" s="245"/>
    </row>
    <row r="6" spans="1:9">
      <c r="A6" s="245"/>
      <c r="B6" s="245"/>
      <c r="C6" s="245"/>
      <c r="D6" s="245"/>
      <c r="E6" s="245"/>
      <c r="F6" s="245"/>
      <c r="G6" s="245"/>
      <c r="H6" s="245"/>
      <c r="I6" s="245"/>
    </row>
    <row r="7" spans="1:9">
      <c r="A7" s="245"/>
      <c r="B7" s="245"/>
      <c r="C7" s="245"/>
      <c r="D7" s="245"/>
      <c r="E7" s="245"/>
      <c r="F7" s="245"/>
      <c r="G7" s="245"/>
      <c r="H7" s="245"/>
      <c r="I7" s="245"/>
    </row>
    <row r="8" spans="1:9">
      <c r="A8" s="245"/>
      <c r="B8" s="245"/>
      <c r="C8" s="245"/>
      <c r="D8" s="245"/>
      <c r="E8" s="245"/>
      <c r="F8" s="245"/>
      <c r="G8" s="245"/>
      <c r="H8" s="245"/>
      <c r="I8" s="245"/>
    </row>
    <row r="9" spans="1:9">
      <c r="A9" s="245"/>
      <c r="B9" s="245"/>
      <c r="C9" s="245"/>
      <c r="D9" s="245"/>
      <c r="E9" s="245"/>
      <c r="F9" s="245"/>
      <c r="G9" s="245"/>
      <c r="H9" s="245"/>
      <c r="I9" s="245"/>
    </row>
    <row r="10" spans="1:9">
      <c r="A10" s="245"/>
      <c r="B10" s="245"/>
      <c r="C10" s="245"/>
      <c r="D10" s="245"/>
      <c r="E10" s="245"/>
      <c r="F10" s="245"/>
      <c r="G10" s="245"/>
      <c r="H10" s="245"/>
      <c r="I10" s="245"/>
    </row>
    <row r="11" spans="1:9">
      <c r="A11" s="245"/>
      <c r="B11" s="245"/>
      <c r="C11" s="245"/>
      <c r="D11" s="245"/>
      <c r="E11" s="245"/>
      <c r="F11" s="245"/>
      <c r="G11" s="245"/>
      <c r="H11" s="245"/>
      <c r="I11" s="245"/>
    </row>
    <row r="12" spans="1:9">
      <c r="A12" s="245"/>
      <c r="B12" s="245"/>
      <c r="C12" s="245"/>
      <c r="D12" s="245"/>
      <c r="E12" s="245"/>
      <c r="F12" s="245"/>
      <c r="G12" s="245"/>
      <c r="H12" s="245"/>
      <c r="I12" s="245"/>
    </row>
    <row r="13" spans="1:9">
      <c r="A13" s="245"/>
      <c r="B13" s="245"/>
      <c r="C13" s="245"/>
      <c r="D13" s="245"/>
      <c r="E13" s="245"/>
      <c r="F13" s="245"/>
      <c r="G13" s="245"/>
      <c r="H13" s="245"/>
      <c r="I13" s="245"/>
    </row>
    <row r="14" spans="1:9">
      <c r="A14" s="245"/>
      <c r="B14" s="245"/>
      <c r="C14" s="245"/>
      <c r="D14" s="245"/>
      <c r="E14" s="245"/>
      <c r="F14" s="245"/>
      <c r="G14" s="245"/>
      <c r="H14" s="245"/>
      <c r="I14" s="245"/>
    </row>
    <row r="15" spans="1:9">
      <c r="A15" s="245"/>
      <c r="B15" s="245"/>
      <c r="C15" s="245"/>
      <c r="D15" s="245"/>
      <c r="E15" s="245"/>
      <c r="F15" s="245"/>
      <c r="G15" s="245"/>
      <c r="H15" s="245"/>
      <c r="I15" s="245"/>
    </row>
    <row r="16" spans="1:9">
      <c r="A16" s="245"/>
      <c r="B16" s="245"/>
      <c r="C16" s="245"/>
      <c r="D16" s="245"/>
      <c r="E16" s="245"/>
      <c r="F16" s="245"/>
      <c r="G16" s="245"/>
      <c r="H16" s="245"/>
      <c r="I16" s="245"/>
    </row>
    <row r="17" spans="1:9">
      <c r="A17" s="245"/>
      <c r="B17" s="245"/>
      <c r="C17" s="245"/>
      <c r="D17" s="245"/>
      <c r="E17" s="245"/>
      <c r="F17" s="245"/>
      <c r="G17" s="245"/>
      <c r="H17" s="245"/>
      <c r="I17" s="245"/>
    </row>
    <row r="18" spans="1:9">
      <c r="A18" s="245"/>
      <c r="B18" s="245"/>
      <c r="C18" s="245"/>
      <c r="D18" s="245"/>
      <c r="E18" s="245"/>
      <c r="F18" s="245"/>
      <c r="G18" s="245"/>
      <c r="H18" s="245"/>
      <c r="I18" s="245"/>
    </row>
    <row r="19" spans="1:9">
      <c r="A19" s="245"/>
      <c r="B19" s="245"/>
      <c r="C19" s="245"/>
      <c r="D19" s="245"/>
      <c r="E19" s="245"/>
      <c r="F19" s="245"/>
      <c r="G19" s="245"/>
      <c r="H19" s="245"/>
      <c r="I19" s="245"/>
    </row>
    <row r="20" spans="1:9">
      <c r="A20" s="245"/>
      <c r="B20" s="245"/>
      <c r="C20" s="245"/>
      <c r="D20" s="245"/>
      <c r="E20" s="245"/>
      <c r="F20" s="245"/>
      <c r="G20" s="245"/>
      <c r="H20" s="245"/>
      <c r="I20" s="245"/>
    </row>
    <row r="21" spans="1:9" ht="16.5" customHeight="1">
      <c r="A21" s="245"/>
      <c r="B21" s="245"/>
      <c r="C21" s="245"/>
      <c r="D21" s="245"/>
      <c r="E21" s="245"/>
      <c r="F21" s="245"/>
      <c r="G21" s="245"/>
      <c r="H21" s="245"/>
      <c r="I21" s="245"/>
    </row>
    <row r="22" spans="1:9">
      <c r="A22" s="245"/>
      <c r="B22" s="245"/>
      <c r="C22" s="245"/>
      <c r="D22" s="245"/>
      <c r="E22" s="245"/>
      <c r="F22" s="245"/>
      <c r="G22" s="245"/>
      <c r="H22" s="245"/>
      <c r="I22" s="245"/>
    </row>
    <row r="23" spans="1:9">
      <c r="A23" s="245"/>
      <c r="B23" s="245"/>
      <c r="C23" s="245"/>
      <c r="D23" s="245"/>
      <c r="E23" s="245"/>
      <c r="F23" s="245"/>
      <c r="G23" s="245"/>
      <c r="H23" s="245"/>
      <c r="I23" s="245"/>
    </row>
    <row r="24" spans="1:9">
      <c r="A24" s="245"/>
      <c r="B24" s="245"/>
      <c r="C24" s="245"/>
      <c r="D24" s="245"/>
      <c r="E24" s="245"/>
      <c r="F24" s="245"/>
      <c r="G24" s="245"/>
      <c r="H24" s="245"/>
      <c r="I24" s="245"/>
    </row>
    <row r="25" spans="1:9" ht="84.75" customHeight="1">
      <c r="A25" s="245"/>
      <c r="B25" s="245"/>
      <c r="C25" s="245"/>
      <c r="D25" s="245"/>
      <c r="E25" s="245"/>
      <c r="F25" s="245"/>
      <c r="G25" s="245"/>
      <c r="H25" s="245"/>
      <c r="I25" s="245"/>
    </row>
    <row r="26" spans="1:9" ht="84.75" customHeight="1">
      <c r="A26" s="245"/>
      <c r="B26" s="245"/>
      <c r="C26" s="245"/>
      <c r="D26" s="245"/>
      <c r="E26" s="245"/>
      <c r="F26" s="245"/>
      <c r="G26" s="245"/>
      <c r="H26" s="245"/>
      <c r="I26" s="245"/>
    </row>
    <row r="27" spans="1:9" ht="84.75" customHeight="1">
      <c r="A27" s="245"/>
      <c r="B27" s="245"/>
      <c r="C27" s="245"/>
      <c r="D27" s="245"/>
      <c r="E27" s="245"/>
      <c r="F27" s="245"/>
      <c r="G27" s="245"/>
      <c r="H27" s="245"/>
      <c r="I27" s="245"/>
    </row>
    <row r="28" spans="1:9" ht="84.75" customHeight="1">
      <c r="A28" s="245"/>
      <c r="B28" s="245"/>
      <c r="C28" s="245"/>
      <c r="D28" s="245"/>
      <c r="E28" s="245"/>
      <c r="F28" s="245"/>
      <c r="G28" s="245"/>
      <c r="H28" s="245"/>
      <c r="I28" s="245"/>
    </row>
    <row r="29" spans="1:9" ht="65.25" customHeight="1">
      <c r="A29" s="245"/>
      <c r="B29" s="245"/>
      <c r="C29" s="245"/>
      <c r="D29" s="245"/>
      <c r="E29" s="245"/>
      <c r="F29" s="245"/>
      <c r="G29" s="245"/>
      <c r="H29" s="245"/>
      <c r="I29" s="245"/>
    </row>
    <row r="30" spans="1:9" ht="101.25" customHeight="1">
      <c r="A30" s="245"/>
      <c r="B30" s="245"/>
      <c r="C30" s="245"/>
      <c r="D30" s="245"/>
      <c r="E30" s="245"/>
      <c r="F30" s="245"/>
      <c r="G30" s="245"/>
      <c r="H30" s="245"/>
      <c r="I30" s="245"/>
    </row>
    <row r="31" spans="1:9" ht="84.75" customHeight="1">
      <c r="A31" s="245"/>
      <c r="B31" s="245"/>
      <c r="C31" s="245"/>
      <c r="D31" s="245"/>
      <c r="E31" s="245"/>
      <c r="F31" s="245"/>
      <c r="G31" s="245"/>
      <c r="H31" s="245"/>
      <c r="I31" s="245"/>
    </row>
    <row r="32" spans="1:9" ht="84.75" customHeight="1">
      <c r="A32" s="245"/>
      <c r="B32" s="245"/>
      <c r="C32" s="245"/>
      <c r="D32" s="245"/>
      <c r="E32" s="245"/>
      <c r="F32" s="245"/>
      <c r="G32" s="245"/>
      <c r="H32" s="245"/>
      <c r="I32" s="245"/>
    </row>
    <row r="33" spans="1:9" ht="16.5" customHeight="1">
      <c r="A33" s="245"/>
      <c r="B33" s="245"/>
      <c r="C33" s="245"/>
      <c r="D33" s="245"/>
      <c r="E33" s="245"/>
      <c r="F33" s="245"/>
      <c r="G33" s="245"/>
      <c r="H33" s="245"/>
      <c r="I33" s="245"/>
    </row>
    <row r="34" spans="1:9" ht="16.5" customHeight="1">
      <c r="A34" s="245"/>
      <c r="B34" s="245"/>
      <c r="C34" s="245"/>
      <c r="D34" s="245"/>
      <c r="E34" s="245"/>
      <c r="F34" s="245"/>
      <c r="G34" s="245"/>
      <c r="H34" s="245"/>
      <c r="I34" s="245"/>
    </row>
    <row r="35" spans="1:9" ht="16.5" customHeight="1">
      <c r="A35" s="245"/>
      <c r="B35" s="245"/>
      <c r="C35" s="245"/>
      <c r="D35" s="245"/>
      <c r="E35" s="245"/>
      <c r="F35" s="245"/>
      <c r="G35" s="245"/>
      <c r="H35" s="245"/>
      <c r="I35" s="245"/>
    </row>
    <row r="36" spans="1:9" ht="16.5" customHeight="1">
      <c r="A36" s="245"/>
      <c r="B36" s="245"/>
      <c r="C36" s="245"/>
      <c r="D36" s="245"/>
      <c r="E36" s="245"/>
      <c r="F36" s="245"/>
      <c r="G36" s="245"/>
      <c r="H36" s="245"/>
      <c r="I36" s="245"/>
    </row>
    <row r="37" spans="1:9" ht="16.5" customHeight="1">
      <c r="A37" s="245"/>
      <c r="B37" s="245"/>
      <c r="C37" s="245"/>
      <c r="D37" s="245"/>
      <c r="E37" s="245"/>
      <c r="F37" s="245"/>
      <c r="G37" s="245"/>
      <c r="H37" s="245"/>
      <c r="I37" s="245"/>
    </row>
    <row r="38" spans="1:9" ht="16.5" customHeight="1">
      <c r="A38" s="245"/>
      <c r="B38" s="245"/>
      <c r="C38" s="245"/>
      <c r="D38" s="245"/>
      <c r="E38" s="245"/>
      <c r="F38" s="245"/>
      <c r="G38" s="245"/>
      <c r="H38" s="245"/>
      <c r="I38" s="245"/>
    </row>
    <row r="39" spans="1:9" ht="16.5" customHeight="1">
      <c r="A39" s="245"/>
      <c r="B39" s="245"/>
      <c r="C39" s="245"/>
      <c r="D39" s="245"/>
      <c r="E39" s="245"/>
      <c r="F39" s="245"/>
      <c r="G39" s="245"/>
      <c r="H39" s="245"/>
      <c r="I39" s="245"/>
    </row>
    <row r="40" spans="1:9" ht="16.5" customHeight="1">
      <c r="A40" s="245"/>
      <c r="B40" s="245"/>
      <c r="C40" s="245"/>
      <c r="D40" s="245"/>
      <c r="E40" s="245"/>
      <c r="F40" s="245"/>
      <c r="G40" s="245"/>
      <c r="H40" s="245"/>
      <c r="I40" s="245"/>
    </row>
    <row r="41" spans="1:9" ht="16.5" customHeight="1">
      <c r="A41" s="245"/>
      <c r="B41" s="245"/>
      <c r="C41" s="245"/>
      <c r="D41" s="245"/>
      <c r="E41" s="245"/>
      <c r="F41" s="245"/>
      <c r="G41" s="245"/>
      <c r="H41" s="245"/>
      <c r="I41" s="245"/>
    </row>
    <row r="42" spans="1:9" ht="16.5" customHeight="1">
      <c r="A42" s="245"/>
      <c r="B42" s="245"/>
      <c r="C42" s="245"/>
      <c r="D42" s="245"/>
      <c r="E42" s="245"/>
      <c r="F42" s="245"/>
      <c r="G42" s="245"/>
      <c r="H42" s="245"/>
      <c r="I42" s="245"/>
    </row>
    <row r="43" spans="1:9" ht="16.5" customHeight="1">
      <c r="A43" s="245"/>
      <c r="B43" s="245"/>
      <c r="C43" s="245"/>
      <c r="D43" s="245"/>
      <c r="E43" s="245"/>
      <c r="F43" s="245"/>
      <c r="G43" s="245"/>
      <c r="H43" s="245"/>
      <c r="I43" s="245"/>
    </row>
    <row r="44" spans="1:9" ht="16.5" customHeight="1">
      <c r="A44" s="245"/>
      <c r="B44" s="245"/>
      <c r="C44" s="245"/>
      <c r="D44" s="245"/>
      <c r="E44" s="245"/>
      <c r="F44" s="245"/>
      <c r="G44" s="245"/>
      <c r="H44" s="245"/>
      <c r="I44" s="245"/>
    </row>
    <row r="45" spans="1:9" ht="16.5" customHeight="1">
      <c r="A45" s="245"/>
      <c r="B45" s="245"/>
      <c r="C45" s="245"/>
      <c r="D45" s="245"/>
      <c r="E45" s="245"/>
      <c r="F45" s="245"/>
      <c r="G45" s="245"/>
      <c r="H45" s="245"/>
      <c r="I45" s="245"/>
    </row>
    <row r="46" spans="1:9" ht="16.5" customHeight="1">
      <c r="A46" s="245"/>
      <c r="B46" s="245"/>
      <c r="C46" s="245"/>
      <c r="D46" s="245"/>
      <c r="E46" s="245"/>
      <c r="F46" s="245"/>
      <c r="G46" s="245"/>
      <c r="H46" s="245"/>
      <c r="I46" s="245"/>
    </row>
    <row r="47" spans="1:9" ht="16.5" customHeight="1">
      <c r="A47" s="245"/>
      <c r="B47" s="245"/>
      <c r="C47" s="245"/>
      <c r="D47" s="245"/>
      <c r="E47" s="245"/>
      <c r="F47" s="245"/>
      <c r="G47" s="245"/>
      <c r="H47" s="245"/>
      <c r="I47" s="245"/>
    </row>
    <row r="48" spans="1:9" ht="16.5" customHeight="1">
      <c r="A48" s="245"/>
      <c r="B48" s="245"/>
      <c r="C48" s="245"/>
      <c r="D48" s="245"/>
      <c r="E48" s="245"/>
      <c r="F48" s="245"/>
      <c r="G48" s="245"/>
      <c r="H48" s="245"/>
      <c r="I48" s="245"/>
    </row>
    <row r="49" spans="1:9" ht="16.5" customHeight="1">
      <c r="A49" s="245"/>
      <c r="B49" s="245"/>
      <c r="C49" s="245"/>
      <c r="D49" s="245"/>
      <c r="E49" s="245"/>
      <c r="F49" s="245"/>
      <c r="G49" s="245"/>
      <c r="H49" s="245"/>
      <c r="I49" s="245"/>
    </row>
    <row r="50" spans="1:9" ht="16.5" customHeight="1">
      <c r="A50" s="245"/>
      <c r="B50" s="245"/>
      <c r="C50" s="245"/>
      <c r="D50" s="245"/>
      <c r="E50" s="245"/>
      <c r="F50" s="245"/>
      <c r="G50" s="245"/>
      <c r="H50" s="245"/>
      <c r="I50" s="245"/>
    </row>
    <row r="51" spans="1:9" ht="16.5" customHeight="1">
      <c r="A51" s="245"/>
      <c r="B51" s="245"/>
      <c r="C51" s="245"/>
      <c r="D51" s="245"/>
      <c r="E51" s="245"/>
      <c r="F51" s="245"/>
      <c r="G51" s="245"/>
      <c r="H51" s="245"/>
      <c r="I51" s="245"/>
    </row>
    <row r="52" spans="1:9" ht="16.5" customHeight="1">
      <c r="A52" s="245"/>
      <c r="B52" s="245"/>
      <c r="C52" s="245"/>
      <c r="D52" s="245"/>
      <c r="E52" s="245"/>
      <c r="F52" s="245"/>
      <c r="G52" s="245"/>
      <c r="H52" s="245"/>
      <c r="I52" s="245"/>
    </row>
    <row r="53" spans="1:9" ht="16.5" customHeight="1">
      <c r="A53" s="245"/>
      <c r="B53" s="245"/>
      <c r="C53" s="245"/>
      <c r="D53" s="245"/>
      <c r="E53" s="245"/>
      <c r="F53" s="245"/>
      <c r="G53" s="245"/>
      <c r="H53" s="245"/>
      <c r="I53" s="245"/>
    </row>
    <row r="54" spans="1:9" ht="16.5" customHeight="1">
      <c r="A54" s="245"/>
      <c r="B54" s="245"/>
      <c r="C54" s="245"/>
      <c r="D54" s="245"/>
      <c r="E54" s="245"/>
      <c r="F54" s="245"/>
      <c r="G54" s="245"/>
      <c r="H54" s="245"/>
      <c r="I54" s="245"/>
    </row>
    <row r="55" spans="1:9" ht="16.5" customHeight="1">
      <c r="A55" s="245"/>
      <c r="B55" s="245"/>
      <c r="C55" s="245"/>
      <c r="D55" s="245"/>
      <c r="E55" s="245"/>
      <c r="F55" s="245"/>
      <c r="G55" s="245"/>
      <c r="H55" s="245"/>
      <c r="I55" s="245"/>
    </row>
    <row r="56" spans="1:9" ht="16.5" customHeight="1">
      <c r="A56" s="245"/>
      <c r="B56" s="245"/>
      <c r="C56" s="245"/>
      <c r="D56" s="245"/>
      <c r="E56" s="245"/>
      <c r="F56" s="245"/>
      <c r="G56" s="245"/>
      <c r="H56" s="245"/>
      <c r="I56" s="245"/>
    </row>
    <row r="57" spans="1:9" ht="16.5" customHeight="1">
      <c r="A57" s="245"/>
      <c r="B57" s="245"/>
      <c r="C57" s="245"/>
      <c r="D57" s="245"/>
      <c r="E57" s="245"/>
      <c r="F57" s="245"/>
      <c r="G57" s="245"/>
      <c r="H57" s="245"/>
      <c r="I57" s="245"/>
    </row>
    <row r="58" spans="1:9">
      <c r="A58" s="245"/>
      <c r="B58" s="245"/>
      <c r="C58" s="245"/>
      <c r="D58" s="245"/>
      <c r="E58" s="245"/>
      <c r="F58" s="245"/>
      <c r="G58" s="245"/>
      <c r="H58" s="245"/>
      <c r="I58" s="245"/>
    </row>
    <row r="59" spans="1:9">
      <c r="A59" s="245"/>
      <c r="B59" s="245"/>
      <c r="C59" s="245"/>
      <c r="D59" s="245"/>
      <c r="E59" s="245"/>
      <c r="F59" s="245"/>
      <c r="G59" s="245"/>
      <c r="H59" s="245"/>
      <c r="I59" s="245"/>
    </row>
    <row r="60" spans="1:9">
      <c r="A60" s="245"/>
      <c r="B60" s="245"/>
      <c r="C60" s="245"/>
      <c r="D60" s="245"/>
      <c r="E60" s="245"/>
      <c r="F60" s="245"/>
      <c r="G60" s="245"/>
      <c r="H60" s="245"/>
      <c r="I60" s="245"/>
    </row>
    <row r="61" spans="1:9">
      <c r="A61" s="245"/>
      <c r="B61" s="245"/>
      <c r="C61" s="245"/>
      <c r="D61" s="245"/>
      <c r="E61" s="245"/>
      <c r="F61" s="245"/>
      <c r="G61" s="245"/>
      <c r="H61" s="245"/>
      <c r="I61" s="245"/>
    </row>
    <row r="62" spans="1:9">
      <c r="A62" s="245"/>
      <c r="B62" s="245"/>
      <c r="C62" s="245"/>
      <c r="D62" s="245"/>
      <c r="E62" s="245"/>
      <c r="F62" s="245"/>
      <c r="G62" s="245"/>
      <c r="H62" s="245"/>
      <c r="I62" s="245"/>
    </row>
    <row r="63" spans="1:9">
      <c r="A63" s="245"/>
      <c r="B63" s="245"/>
      <c r="C63" s="245"/>
      <c r="D63" s="245"/>
      <c r="E63" s="245"/>
      <c r="F63" s="245"/>
      <c r="G63" s="245"/>
      <c r="H63" s="245"/>
      <c r="I63" s="245"/>
    </row>
  </sheetData>
  <mergeCells count="1">
    <mergeCell ref="A1:I6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e0f2309832ba7d5f50b3314f8adb9f25">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7a85eb3cf7c0c80b61ee2e764bc23802"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9B56C4-BA24-4E12-AC8B-5679757D9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EFC670-F99A-4D88-9C52-F9782A557F2D}">
  <ds:schemaRefs>
    <ds:schemaRef ds:uri="22baa3bd-a2fa-4ea9-9ebb-3a9c6a55952b"/>
    <ds:schemaRef ds:uri="d8745bc5-821e-4205-946a-621c2da728c8"/>
    <ds:schemaRef ds:uri="http://purl.org/dc/terms/"/>
    <ds:schemaRef ds:uri="http://purl.org/dc/dcmitype/"/>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3</vt:i4>
      </vt:variant>
    </vt:vector>
  </HeadingPairs>
  <TitlesOfParts>
    <vt:vector size="9" baseType="lpstr">
      <vt:lpstr>Opći podaci</vt:lpstr>
      <vt:lpstr>Bilanca</vt:lpstr>
      <vt:lpstr>RDG</vt:lpstr>
      <vt:lpstr>NT_D</vt:lpstr>
      <vt:lpstr>PK</vt:lpstr>
      <vt:lpstr>Bilješke</vt:lpstr>
      <vt:lpstr>Bilanca!Podrucje_ispisa</vt:lpstr>
      <vt:lpstr>NT_D!Podrucje_ispisa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Danijela Medved</cp:lastModifiedBy>
  <cp:lastPrinted>2019-07-24T11:15:32Z</cp:lastPrinted>
  <dcterms:created xsi:type="dcterms:W3CDTF">2008-10-17T11:51:54Z</dcterms:created>
  <dcterms:modified xsi:type="dcterms:W3CDTF">2019-07-24T15:21:52Z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