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<sst xmlns="http://schemas.openxmlformats.org/spreadsheetml/2006/main" count="245" uniqueCount="219">
  <si>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</si>
  <si>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</si>
  <si>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</si>
  <si>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</si>
  <si>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</si>
  <si>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</si>
  <si>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</si>
  <si>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</si>
  <si>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</si>
  <si>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</si>
  <si>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</si>
  <si>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</si>
  <si>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</si>
  <si>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</si>
  <si>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</si>
  <si>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</si>
  <si>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</si>
  <si>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</si>
  <si>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</si>
  <si>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</si>
  <si>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</si>
  <si>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</si>
  <si>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</si>
  <si>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</si>
  <si>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</si>
  <si>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</si>
  <si>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</si>
  <si>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</si>
  <si>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</si>
  <si>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</si>
  <si>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</si>
  <si>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</si>
  <si>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</si>
  <si>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</si>
  <si>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</si>
  <si>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</si>
  <si>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</si>
  <si>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</si>
  <si>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</si>
  <si>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</si>
  <si>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</si>
  <si>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</si>
  <si>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</si>
  <si>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</si>
  <si>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</si>
  <si>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</si>
  <si>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</si>
  <si>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</si>
  <si>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</si>
  <si>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</si>
  <si>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</si>
  <si>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</si>
  <si>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</si>
  <si>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</si>
  <si>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</si>
  <si>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</si>
  <si>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</si>
  <si>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</si>
  <si>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</si>
  <si>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</si>
  <si>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</si>
  <si>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</si>
  <si>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</si>
  <si>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</si>
  <si>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</si>
  <si>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</si>
  <si>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</si>
  <si>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</si>
  <si>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</si>
  <si>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</si>
  <si>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</si>
  <si>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</si>
  <si>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</si>
  <si>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</si>
  <si>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</si>
  <si>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</si>
  <si>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</si>
  <si>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</si>
  <si>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</si>
  <si>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</si>
  <si>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</si>
  <si>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</si>
  <si>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</si>
  <si>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</si>
  <si>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</si>
  <si>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</si>
  <si>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</si>
  <si>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</si>
  <si>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</si>
  <si>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</si>
  <si>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</si>
  <si>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</si>
  <si>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</si>
  <si>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</si>
  <si>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</si>
  <si>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</si>
  <si>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</si>
  <si>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</si>
  <si>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</si>
  <si>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</si>
  <si>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</si>
  <si>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</si>
  <si>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</si>
  <si>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</si>
  <si>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</si>
  <si>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</si>
  <si>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</si>
  <si>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</si>
  <si>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</si>
  <si>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</si>
  <si>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</si>
  <si>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</si>
  <si>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</si>
  <si>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</si>
  <si>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</si>
  <si>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</si>
  <si>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</si>
  <si>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</si>
  <si>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</si>
  <si>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</si>
  <si>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</si>
  <si>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</si>
  <si>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</si>
  <si>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</si>
  <si>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</si>
  <si>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</si>
  <si>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</si>
  <si>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</si>
  <si>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</si>
  <si>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</si>
  <si>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</si>
  <si>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</si>
  <si>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</si>
  <si>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</si>
  <si>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</si>
  <si>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</si>
  <si>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</si>
  <si>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</si>
  <si>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</si>
  <si>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</si>
  <si>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</si>
  <si>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</si>
  <si>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</si>
  <si>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</si>
  <si>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</si>
  <si>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</si>
  <si>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</si>
  <si>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</si>
  <si>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</si>
  <si>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</si>
  <si>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</si>
  <si>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</si>
  <si>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</si>
  <si>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</si>
  <si>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</si>
  <si>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</si>
  <si>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</si>
  <si>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</si>
  <si>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</si>
  <si>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</si>
  <si>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</si>
  <si>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</si>
  <si>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</si>
  <si>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</si>
  <si>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</si>
  <si>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</si>
  <si>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</si>
  <si>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</si>
  <si>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</si>
  <si>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</si>
  <si>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</si>
  <si>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</si>
  <si>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</si>
  <si>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</si>
  <si>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</si>
  <si>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</si>
  <si>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</si>
  <si>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</si>
  <si>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</si>
  <si>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</si>
  <si>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</si>
  <si>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</si>
  <si>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</si>
  <si>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</si>
  <si>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</si>
  <si>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</si>
  <si>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</si>
  <si>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</si>
  <si>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</si>
  <si>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</si>
  <si>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</si>
  <si>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</si>
  <si>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</si>
  <si>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</si>
  <si>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</si>
  <si>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</si>
  <si>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</si>
  <si>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</si>
  <si>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</si>
  <si>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</si>
  <si>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</si>
  <si>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</si>
  <si>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</si>
  <si>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</si>
  <si>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</si>
  <si>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</si>
  <si>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</si>
  <si>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</si>
  <si>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</si>
  <si>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</si>
  <si>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</si>
  <si>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</si>
  <si>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NE</t>
  </si>
  <si>
    <t>6419</t>
  </si>
  <si>
    <t>DANIJELA MEDVED dipl.oec.</t>
  </si>
  <si>
    <t>033/840-400</t>
  </si>
  <si>
    <t>033/551-566</t>
  </si>
  <si>
    <t>HORVAT ANGELINA dipl.oec.</t>
  </si>
  <si>
    <t>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</si>
</sst>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9" fillId="0" borderId="14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14" fontId="16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/>
      <protection hidden="1"/>
    </xf>
    <xf numFmtId="0" fontId="16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167" fontId="10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 wrapText="1"/>
    </xf>
    <xf numFmtId="167" fontId="10" fillId="0" borderId="20" xfId="0" applyNumberFormat="1" applyFont="1" applyFill="1" applyBorder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3" fontId="14" fillId="36" borderId="25" xfId="0" applyNumberFormat="1" applyFont="1" applyFill="1" applyBorder="1" applyAlignment="1" applyProtection="1">
      <alignment horizontal="center" vertical="center"/>
      <protection hidden="1"/>
    </xf>
    <xf numFmtId="167" fontId="10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167" fontId="10" fillId="0" borderId="22" xfId="0" applyNumberFormat="1" applyFont="1" applyFill="1" applyBorder="1" applyAlignment="1">
      <alignment horizontal="center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4" fillId="0" borderId="27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8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3" fontId="14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hidden="1"/>
    </xf>
    <xf numFmtId="3" fontId="9" fillId="0" borderId="23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2" xfId="0" applyNumberFormat="1" applyFont="1" applyFill="1" applyBorder="1" applyAlignment="1" applyProtection="1">
      <alignment vertical="center"/>
      <protection hidden="1"/>
    </xf>
    <xf numFmtId="3" fontId="14" fillId="0" borderId="20" xfId="0" applyNumberFormat="1" applyFont="1" applyFill="1" applyBorder="1" applyAlignment="1" applyProtection="1">
      <alignment vertical="center"/>
      <protection hidden="1"/>
    </xf>
    <xf numFmtId="3" fontId="14" fillId="36" borderId="20" xfId="0" applyNumberFormat="1" applyFont="1" applyFill="1" applyBorder="1" applyAlignment="1" applyProtection="1">
      <alignment vertical="center"/>
      <protection hidden="1"/>
    </xf>
    <xf numFmtId="3" fontId="14" fillId="0" borderId="27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vertical="center"/>
      <protection hidden="1"/>
    </xf>
    <xf numFmtId="3" fontId="0" fillId="33" borderId="0" xfId="0" applyNumberFormat="1" applyFill="1" applyAlignment="1">
      <alignment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hidden="1"/>
    </xf>
    <xf numFmtId="3" fontId="14" fillId="0" borderId="12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31" xfId="0" applyFont="1" applyBorder="1" applyAlignment="1" applyProtection="1">
      <alignment horizontal="center" vertical="top"/>
      <protection hidden="1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24" xfId="0" applyFont="1" applyBorder="1" applyAlignment="1" applyProtection="1">
      <alignment horizontal="right" wrapText="1"/>
      <protection hidden="1"/>
    </xf>
    <xf numFmtId="49" fontId="4" fillId="34" borderId="32" xfId="53" applyNumberFormat="1" applyFill="1" applyBorder="1" applyAlignment="1" applyProtection="1">
      <alignment horizontal="left" vertical="center"/>
      <protection hidden="1" locked="0"/>
    </xf>
    <xf numFmtId="49" fontId="10" fillId="0" borderId="33" xfId="0" applyNumberFormat="1" applyFont="1" applyBorder="1" applyAlignment="1" applyProtection="1">
      <alignment horizontal="left" vertical="center"/>
      <protection hidden="1" locked="0"/>
    </xf>
    <xf numFmtId="49" fontId="10" fillId="0" borderId="34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4" xfId="0" applyFont="1" applyBorder="1" applyAlignment="1" applyProtection="1">
      <alignment horizontal="right"/>
      <protection hidden="1"/>
    </xf>
    <xf numFmtId="49" fontId="10" fillId="34" borderId="32" xfId="0" applyNumberFormat="1" applyFont="1" applyFill="1" applyBorder="1" applyAlignment="1" applyProtection="1">
      <alignment horizontal="left" vertical="center"/>
      <protection hidden="1" locked="0"/>
    </xf>
    <xf numFmtId="0" fontId="9" fillId="0" borderId="34" xfId="0" applyFont="1" applyBorder="1" applyAlignment="1">
      <alignment horizontal="left" vertical="center"/>
    </xf>
    <xf numFmtId="0" fontId="10" fillId="34" borderId="32" xfId="0" applyFont="1" applyFill="1" applyBorder="1" applyAlignment="1" applyProtection="1">
      <alignment horizontal="left" vertical="center"/>
      <protection hidden="1" locked="0"/>
    </xf>
    <xf numFmtId="0" fontId="10" fillId="0" borderId="33" xfId="0" applyFont="1" applyBorder="1" applyAlignment="1" applyProtection="1">
      <alignment horizontal="left" vertical="center"/>
      <protection hidden="1" locked="0"/>
    </xf>
    <xf numFmtId="49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4" xfId="0" applyNumberFormat="1" applyFont="1" applyBorder="1" applyAlignment="1" applyProtection="1">
      <alignment horizontal="center" vertical="center"/>
      <protection hidden="1" locked="0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1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34" borderId="32" xfId="53" applyFill="1" applyBorder="1" applyAlignment="1" applyProtection="1">
      <alignment/>
      <protection hidden="1" locked="0"/>
    </xf>
    <xf numFmtId="0" fontId="10" fillId="0" borderId="33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1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>
      <alignment vertical="top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wrapText="1"/>
      <protection hidden="1"/>
    </xf>
    <xf numFmtId="0" fontId="9" fillId="0" borderId="2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9" fillId="33" borderId="40" xfId="0" applyFont="1" applyFill="1" applyBorder="1" applyAlignment="1">
      <alignment vertical="center"/>
    </xf>
    <xf numFmtId="0" fontId="9" fillId="33" borderId="41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10" fillId="34" borderId="39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41" xfId="0" applyNumberFormat="1" applyFont="1" applyBorder="1" applyAlignment="1" applyProtection="1">
      <alignment horizontal="center" vertical="center"/>
      <protection hidden="1" locked="0"/>
    </xf>
    <xf numFmtId="0" fontId="19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34" borderId="39" xfId="0" applyFont="1" applyFill="1" applyBorder="1" applyAlignment="1" applyProtection="1">
      <alignment horizontal="left" vertical="center"/>
      <protection hidden="1" locked="0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46" xfId="0" applyFont="1" applyFill="1" applyBorder="1" applyAlignment="1" applyProtection="1">
      <alignment horizontal="center" vertical="center" wrapText="1"/>
      <protection hidden="1"/>
    </xf>
    <xf numFmtId="0" fontId="10" fillId="35" borderId="47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3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16" fillId="33" borderId="40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0" fontId="10" fillId="35" borderId="49" xfId="0" applyFont="1" applyFill="1" applyBorder="1" applyAlignment="1" applyProtection="1">
      <alignment horizontal="center" vertical="center"/>
      <protection hidden="1"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50" xfId="0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14" fontId="16" fillId="34" borderId="39" xfId="0" applyNumberFormat="1" applyFont="1" applyFill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>
      <alignment/>
    </xf>
    <xf numFmtId="0" fontId="16" fillId="34" borderId="39" xfId="0" applyFont="1" applyFill="1" applyBorder="1" applyAlignment="1" applyProtection="1">
      <alignment horizontal="left" vertical="center"/>
      <protection hidden="1" locked="0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39" xfId="0" applyFont="1" applyFill="1" applyBorder="1" applyAlignment="1" applyProtection="1">
      <alignment horizontal="center" vertical="center" wrapText="1"/>
      <protection hidden="1"/>
    </xf>
    <xf numFmtId="0" fontId="13" fillId="35" borderId="39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6" fillId="34" borderId="39" xfId="0" applyFont="1" applyFill="1" applyBorder="1" applyAlignment="1" applyProtection="1">
      <alignment horizontal="left" vertical="center"/>
      <protection hidden="1" locked="0"/>
    </xf>
    <xf numFmtId="0" fontId="16" fillId="34" borderId="40" xfId="0" applyFont="1" applyFill="1" applyBorder="1" applyAlignment="1" applyProtection="1">
      <alignment horizontal="left" vertical="center"/>
      <protection hidden="1" locked="0"/>
    </xf>
    <xf numFmtId="0" fontId="16" fillId="34" borderId="41" xfId="0" applyFont="1" applyFill="1" applyBorder="1" applyAlignment="1" applyProtection="1">
      <alignment horizontal="left" vertical="center"/>
      <protection hidden="1" locked="0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left" vertical="center" wrapText="1"/>
    </xf>
    <xf numFmtId="0" fontId="10" fillId="37" borderId="40" xfId="0" applyFont="1" applyFill="1" applyBorder="1" applyAlignment="1">
      <alignment horizontal="left" vertical="center" wrapText="1"/>
    </xf>
    <xf numFmtId="0" fontId="6" fillId="37" borderId="40" xfId="0" applyFont="1" applyFill="1" applyBorder="1" applyAlignment="1">
      <alignment vertical="center" wrapText="1"/>
    </xf>
    <xf numFmtId="0" fontId="6" fillId="37" borderId="4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0" fontId="16" fillId="0" borderId="33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0" sqref="A10:B11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199" t="s">
        <v>197</v>
      </c>
      <c r="B1" s="199"/>
      <c r="C1" s="7"/>
      <c r="D1" s="7"/>
      <c r="E1" s="7"/>
      <c r="F1" s="7"/>
      <c r="G1" s="7"/>
      <c r="H1" s="7"/>
      <c r="I1" s="7"/>
      <c r="J1" s="7"/>
    </row>
    <row r="2" spans="1:10" ht="12.75">
      <c r="A2" s="200" t="s">
        <v>39</v>
      </c>
      <c r="B2" s="201"/>
      <c r="C2" s="201"/>
      <c r="D2" s="202"/>
      <c r="E2" s="8" t="s">
        <v>202</v>
      </c>
      <c r="F2" s="9"/>
      <c r="G2" s="10" t="s">
        <v>40</v>
      </c>
      <c r="H2" s="8" t="s">
        <v>218</v>
      </c>
      <c r="I2" s="11"/>
      <c r="J2" s="7"/>
    </row>
    <row r="3" spans="1:10" ht="12.75">
      <c r="A3" s="12"/>
      <c r="B3" s="12"/>
      <c r="C3" s="12"/>
      <c r="D3" s="12"/>
      <c r="E3" s="13"/>
      <c r="F3" s="13"/>
      <c r="G3" s="12"/>
      <c r="H3" s="12"/>
      <c r="I3" s="14"/>
      <c r="J3" s="7"/>
    </row>
    <row r="4" spans="1:10" ht="14.25">
      <c r="A4" s="203" t="s">
        <v>156</v>
      </c>
      <c r="B4" s="203"/>
      <c r="C4" s="203"/>
      <c r="D4" s="203"/>
      <c r="E4" s="203"/>
      <c r="F4" s="203"/>
      <c r="G4" s="203"/>
      <c r="H4" s="203"/>
      <c r="I4" s="203"/>
      <c r="J4" s="7"/>
    </row>
    <row r="5" spans="1:10" ht="12.75">
      <c r="A5" s="15"/>
      <c r="B5" s="16"/>
      <c r="C5" s="16"/>
      <c r="D5" s="17"/>
      <c r="E5" s="18"/>
      <c r="F5" s="19"/>
      <c r="G5" s="20"/>
      <c r="H5" s="21"/>
      <c r="I5" s="22"/>
      <c r="J5" s="7"/>
    </row>
    <row r="6" spans="1:10" ht="12.75">
      <c r="A6" s="164" t="s">
        <v>41</v>
      </c>
      <c r="B6" s="165"/>
      <c r="C6" s="170" t="s">
        <v>203</v>
      </c>
      <c r="D6" s="171"/>
      <c r="E6" s="204"/>
      <c r="F6" s="204"/>
      <c r="G6" s="204"/>
      <c r="H6" s="204"/>
      <c r="I6" s="24"/>
      <c r="J6" s="7"/>
    </row>
    <row r="7" spans="1:10" ht="12.75">
      <c r="A7" s="25"/>
      <c r="B7" s="25"/>
      <c r="C7" s="15"/>
      <c r="D7" s="15"/>
      <c r="E7" s="204"/>
      <c r="F7" s="204"/>
      <c r="G7" s="204"/>
      <c r="H7" s="204"/>
      <c r="I7" s="24"/>
      <c r="J7" s="7"/>
    </row>
    <row r="8" spans="1:10" ht="12.75">
      <c r="A8" s="205" t="s">
        <v>198</v>
      </c>
      <c r="B8" s="206"/>
      <c r="C8" s="170" t="s">
        <v>204</v>
      </c>
      <c r="D8" s="171"/>
      <c r="E8" s="204"/>
      <c r="F8" s="204"/>
      <c r="G8" s="204"/>
      <c r="H8" s="204"/>
      <c r="I8" s="26"/>
      <c r="J8" s="7"/>
    </row>
    <row r="9" spans="1:10" ht="12.75">
      <c r="A9" s="27"/>
      <c r="B9" s="27"/>
      <c r="C9" s="28"/>
      <c r="D9" s="15"/>
      <c r="E9" s="15"/>
      <c r="F9" s="15"/>
      <c r="G9" s="15"/>
      <c r="H9" s="15"/>
      <c r="I9" s="15"/>
      <c r="J9" s="7"/>
    </row>
    <row r="10" spans="1:10" ht="12.75">
      <c r="A10" s="196" t="s">
        <v>42</v>
      </c>
      <c r="B10" s="197"/>
      <c r="C10" s="170" t="s">
        <v>205</v>
      </c>
      <c r="D10" s="171"/>
      <c r="E10" s="15"/>
      <c r="F10" s="15"/>
      <c r="G10" s="15"/>
      <c r="H10" s="15"/>
      <c r="I10" s="15"/>
      <c r="J10" s="7"/>
    </row>
    <row r="11" spans="1:10" ht="12.75">
      <c r="A11" s="198"/>
      <c r="B11" s="198"/>
      <c r="C11" s="15"/>
      <c r="D11" s="15"/>
      <c r="E11" s="15"/>
      <c r="F11" s="15"/>
      <c r="G11" s="15"/>
      <c r="H11" s="15"/>
      <c r="I11" s="15"/>
      <c r="J11" s="7"/>
    </row>
    <row r="12" spans="1:10" ht="12.75">
      <c r="A12" s="164" t="s">
        <v>193</v>
      </c>
      <c r="B12" s="165"/>
      <c r="C12" s="168" t="s">
        <v>206</v>
      </c>
      <c r="D12" s="195"/>
      <c r="E12" s="195"/>
      <c r="F12" s="195"/>
      <c r="G12" s="195"/>
      <c r="H12" s="195"/>
      <c r="I12" s="167"/>
      <c r="J12" s="7"/>
    </row>
    <row r="13" spans="1:10" ht="12.75">
      <c r="A13" s="25"/>
      <c r="B13" s="25"/>
      <c r="C13" s="29"/>
      <c r="D13" s="15"/>
      <c r="E13" s="15"/>
      <c r="F13" s="15"/>
      <c r="G13" s="15"/>
      <c r="H13" s="15"/>
      <c r="I13" s="15"/>
      <c r="J13" s="7"/>
    </row>
    <row r="14" spans="1:10" ht="12.75">
      <c r="A14" s="164" t="s">
        <v>43</v>
      </c>
      <c r="B14" s="165"/>
      <c r="C14" s="193">
        <v>33520</v>
      </c>
      <c r="D14" s="194"/>
      <c r="E14" s="15"/>
      <c r="F14" s="168" t="s">
        <v>207</v>
      </c>
      <c r="G14" s="195"/>
      <c r="H14" s="195"/>
      <c r="I14" s="167"/>
      <c r="J14" s="7"/>
    </row>
    <row r="15" spans="1:10" ht="12.75">
      <c r="A15" s="25"/>
      <c r="B15" s="25"/>
      <c r="C15" s="15"/>
      <c r="D15" s="15"/>
      <c r="E15" s="15"/>
      <c r="F15" s="15"/>
      <c r="G15" s="15"/>
      <c r="H15" s="15"/>
      <c r="I15" s="15"/>
      <c r="J15" s="7"/>
    </row>
    <row r="16" spans="1:10" ht="12.75">
      <c r="A16" s="164" t="s">
        <v>44</v>
      </c>
      <c r="B16" s="165"/>
      <c r="C16" s="168" t="s">
        <v>208</v>
      </c>
      <c r="D16" s="195"/>
      <c r="E16" s="195"/>
      <c r="F16" s="195"/>
      <c r="G16" s="195"/>
      <c r="H16" s="195"/>
      <c r="I16" s="167"/>
      <c r="J16" s="7"/>
    </row>
    <row r="17" spans="1:10" ht="12.75">
      <c r="A17" s="25"/>
      <c r="B17" s="25"/>
      <c r="C17" s="15"/>
      <c r="D17" s="15"/>
      <c r="E17" s="15"/>
      <c r="F17" s="15"/>
      <c r="G17" s="15"/>
      <c r="H17" s="15"/>
      <c r="I17" s="15"/>
      <c r="J17" s="7"/>
    </row>
    <row r="18" spans="1:10" ht="12.75">
      <c r="A18" s="164" t="s">
        <v>45</v>
      </c>
      <c r="B18" s="165"/>
      <c r="C18" s="190" t="s">
        <v>209</v>
      </c>
      <c r="D18" s="191"/>
      <c r="E18" s="191"/>
      <c r="F18" s="191"/>
      <c r="G18" s="191"/>
      <c r="H18" s="191"/>
      <c r="I18" s="192"/>
      <c r="J18" s="7"/>
    </row>
    <row r="19" spans="1:10" ht="12.75">
      <c r="A19" s="25"/>
      <c r="B19" s="25"/>
      <c r="C19" s="29"/>
      <c r="D19" s="15"/>
      <c r="E19" s="15"/>
      <c r="F19" s="15"/>
      <c r="G19" s="15"/>
      <c r="H19" s="15"/>
      <c r="I19" s="15"/>
      <c r="J19" s="7"/>
    </row>
    <row r="20" spans="1:10" ht="12.75">
      <c r="A20" s="164" t="s">
        <v>46</v>
      </c>
      <c r="B20" s="165"/>
      <c r="C20" s="190" t="s">
        <v>210</v>
      </c>
      <c r="D20" s="191"/>
      <c r="E20" s="191"/>
      <c r="F20" s="191"/>
      <c r="G20" s="191"/>
      <c r="H20" s="191"/>
      <c r="I20" s="192"/>
      <c r="J20" s="7"/>
    </row>
    <row r="21" spans="1:10" ht="12.75">
      <c r="A21" s="25"/>
      <c r="B21" s="25"/>
      <c r="C21" s="29"/>
      <c r="D21" s="15"/>
      <c r="E21" s="15"/>
      <c r="F21" s="15"/>
      <c r="G21" s="15"/>
      <c r="H21" s="15"/>
      <c r="I21" s="15"/>
      <c r="J21" s="7"/>
    </row>
    <row r="22" spans="1:10" ht="12.75">
      <c r="A22" s="164" t="s">
        <v>72</v>
      </c>
      <c r="B22" s="165"/>
      <c r="C22" s="30">
        <v>395</v>
      </c>
      <c r="D22" s="168" t="s">
        <v>207</v>
      </c>
      <c r="E22" s="186"/>
      <c r="F22" s="187"/>
      <c r="G22" s="188"/>
      <c r="H22" s="189"/>
      <c r="I22" s="32"/>
      <c r="J22" s="7"/>
    </row>
    <row r="23" spans="1:10" ht="12.75">
      <c r="A23" s="25"/>
      <c r="B23" s="25"/>
      <c r="C23" s="15"/>
      <c r="D23" s="33"/>
      <c r="E23" s="33"/>
      <c r="F23" s="33"/>
      <c r="G23" s="33"/>
      <c r="H23" s="15"/>
      <c r="I23" s="26"/>
      <c r="J23" s="7"/>
    </row>
    <row r="24" spans="1:10" ht="12.75">
      <c r="A24" s="164" t="s">
        <v>73</v>
      </c>
      <c r="B24" s="165"/>
      <c r="C24" s="30">
        <v>10</v>
      </c>
      <c r="D24" s="168" t="s">
        <v>211</v>
      </c>
      <c r="E24" s="186"/>
      <c r="F24" s="186"/>
      <c r="G24" s="187"/>
      <c r="H24" s="23" t="s">
        <v>68</v>
      </c>
      <c r="I24" s="34">
        <v>178</v>
      </c>
      <c r="J24" s="7"/>
    </row>
    <row r="25" spans="1:10" ht="12.75">
      <c r="A25" s="25"/>
      <c r="B25" s="25"/>
      <c r="C25" s="15"/>
      <c r="D25" s="33"/>
      <c r="E25" s="33"/>
      <c r="F25" s="33"/>
      <c r="G25" s="25"/>
      <c r="H25" s="25" t="s">
        <v>69</v>
      </c>
      <c r="I25" s="29"/>
      <c r="J25" s="7"/>
    </row>
    <row r="26" spans="1:10" ht="12.75">
      <c r="A26" s="164" t="s">
        <v>48</v>
      </c>
      <c r="B26" s="165"/>
      <c r="C26" s="35" t="s">
        <v>212</v>
      </c>
      <c r="D26" s="36"/>
      <c r="E26" s="7"/>
      <c r="F26" s="37"/>
      <c r="G26" s="164" t="s">
        <v>47</v>
      </c>
      <c r="H26" s="165"/>
      <c r="I26" s="38" t="s">
        <v>213</v>
      </c>
      <c r="J26" s="7"/>
    </row>
    <row r="27" spans="1:10" ht="12.75">
      <c r="A27" s="25"/>
      <c r="B27" s="25"/>
      <c r="C27" s="15"/>
      <c r="D27" s="37"/>
      <c r="E27" s="37"/>
      <c r="F27" s="37"/>
      <c r="G27" s="37"/>
      <c r="H27" s="15"/>
      <c r="I27" s="39"/>
      <c r="J27" s="7"/>
    </row>
    <row r="28" spans="1:10" ht="12.75">
      <c r="A28" s="180" t="s">
        <v>200</v>
      </c>
      <c r="B28" s="181"/>
      <c r="C28" s="182"/>
      <c r="D28" s="182"/>
      <c r="E28" s="183" t="s">
        <v>71</v>
      </c>
      <c r="F28" s="184"/>
      <c r="G28" s="184"/>
      <c r="H28" s="185" t="s">
        <v>70</v>
      </c>
      <c r="I28" s="185"/>
      <c r="J28" s="7"/>
    </row>
    <row r="29" spans="1:10" ht="12.75">
      <c r="A29" s="7"/>
      <c r="B29" s="7"/>
      <c r="C29" s="7"/>
      <c r="D29" s="40"/>
      <c r="E29" s="15"/>
      <c r="F29" s="15"/>
      <c r="G29" s="15"/>
      <c r="H29" s="41"/>
      <c r="I29" s="39"/>
      <c r="J29" s="7"/>
    </row>
    <row r="30" spans="1:10" ht="12.75">
      <c r="A30" s="177"/>
      <c r="B30" s="172"/>
      <c r="C30" s="172"/>
      <c r="D30" s="173"/>
      <c r="E30" s="177"/>
      <c r="F30" s="172"/>
      <c r="G30" s="172"/>
      <c r="H30" s="170"/>
      <c r="I30" s="171"/>
      <c r="J30" s="7"/>
    </row>
    <row r="31" spans="1:10" ht="12.75">
      <c r="A31" s="31"/>
      <c r="B31" s="31"/>
      <c r="C31" s="29"/>
      <c r="D31" s="178"/>
      <c r="E31" s="178"/>
      <c r="F31" s="178"/>
      <c r="G31" s="179"/>
      <c r="H31" s="15"/>
      <c r="I31" s="44"/>
      <c r="J31" s="7"/>
    </row>
    <row r="32" spans="1:10" ht="12.75">
      <c r="A32" s="177"/>
      <c r="B32" s="172"/>
      <c r="C32" s="172"/>
      <c r="D32" s="173"/>
      <c r="E32" s="177"/>
      <c r="F32" s="172"/>
      <c r="G32" s="172"/>
      <c r="H32" s="170"/>
      <c r="I32" s="171"/>
      <c r="J32" s="7"/>
    </row>
    <row r="33" spans="1:10" ht="12.75">
      <c r="A33" s="31"/>
      <c r="B33" s="31"/>
      <c r="C33" s="29"/>
      <c r="D33" s="42"/>
      <c r="E33" s="42"/>
      <c r="F33" s="42"/>
      <c r="G33" s="43"/>
      <c r="H33" s="15"/>
      <c r="I33" s="45"/>
      <c r="J33" s="7"/>
    </row>
    <row r="34" spans="1:10" ht="12.75">
      <c r="A34" s="177"/>
      <c r="B34" s="172"/>
      <c r="C34" s="172"/>
      <c r="D34" s="173"/>
      <c r="E34" s="177"/>
      <c r="F34" s="172"/>
      <c r="G34" s="172"/>
      <c r="H34" s="170"/>
      <c r="I34" s="171"/>
      <c r="J34" s="7"/>
    </row>
    <row r="35" spans="1:10" ht="12.75">
      <c r="A35" s="31"/>
      <c r="B35" s="31"/>
      <c r="C35" s="29"/>
      <c r="D35" s="42"/>
      <c r="E35" s="42"/>
      <c r="F35" s="42"/>
      <c r="G35" s="43"/>
      <c r="H35" s="15"/>
      <c r="I35" s="45"/>
      <c r="J35" s="7"/>
    </row>
    <row r="36" spans="1:10" ht="12.75">
      <c r="A36" s="177"/>
      <c r="B36" s="172"/>
      <c r="C36" s="172"/>
      <c r="D36" s="173"/>
      <c r="E36" s="177"/>
      <c r="F36" s="172"/>
      <c r="G36" s="172"/>
      <c r="H36" s="170"/>
      <c r="I36" s="171"/>
      <c r="J36" s="7"/>
    </row>
    <row r="37" spans="1:10" ht="12.75">
      <c r="A37" s="46"/>
      <c r="B37" s="46"/>
      <c r="C37" s="174"/>
      <c r="D37" s="175"/>
      <c r="E37" s="15"/>
      <c r="F37" s="174"/>
      <c r="G37" s="175"/>
      <c r="H37" s="15"/>
      <c r="I37" s="15"/>
      <c r="J37" s="7"/>
    </row>
    <row r="38" spans="1:10" ht="12.75">
      <c r="A38" s="177"/>
      <c r="B38" s="172"/>
      <c r="C38" s="172"/>
      <c r="D38" s="173"/>
      <c r="E38" s="177"/>
      <c r="F38" s="172"/>
      <c r="G38" s="172"/>
      <c r="H38" s="170"/>
      <c r="I38" s="171"/>
      <c r="J38" s="7"/>
    </row>
    <row r="39" spans="1:10" ht="12.75">
      <c r="A39" s="46"/>
      <c r="B39" s="46"/>
      <c r="C39" s="47"/>
      <c r="D39" s="48"/>
      <c r="E39" s="15"/>
      <c r="F39" s="47"/>
      <c r="G39" s="48"/>
      <c r="H39" s="15"/>
      <c r="I39" s="15"/>
      <c r="J39" s="7"/>
    </row>
    <row r="40" spans="1:10" ht="12.75">
      <c r="A40" s="177"/>
      <c r="B40" s="172"/>
      <c r="C40" s="172"/>
      <c r="D40" s="173"/>
      <c r="E40" s="177"/>
      <c r="F40" s="172"/>
      <c r="G40" s="172"/>
      <c r="H40" s="170"/>
      <c r="I40" s="171"/>
      <c r="J40" s="7"/>
    </row>
    <row r="41" spans="1:10" ht="12.75">
      <c r="A41" s="49"/>
      <c r="B41" s="50"/>
      <c r="C41" s="50"/>
      <c r="D41" s="50"/>
      <c r="E41" s="49"/>
      <c r="F41" s="50"/>
      <c r="G41" s="50"/>
      <c r="H41" s="51"/>
      <c r="I41" s="52"/>
      <c r="J41" s="7"/>
    </row>
    <row r="42" spans="1:10" ht="12.75">
      <c r="A42" s="46"/>
      <c r="B42" s="46"/>
      <c r="C42" s="47"/>
      <c r="D42" s="48"/>
      <c r="E42" s="15"/>
      <c r="F42" s="47"/>
      <c r="G42" s="48"/>
      <c r="H42" s="15"/>
      <c r="I42" s="15"/>
      <c r="J42" s="7"/>
    </row>
    <row r="43" spans="1:10" ht="12.75">
      <c r="A43" s="53"/>
      <c r="B43" s="53"/>
      <c r="C43" s="53"/>
      <c r="D43" s="28"/>
      <c r="E43" s="28"/>
      <c r="F43" s="53"/>
      <c r="G43" s="28"/>
      <c r="H43" s="28"/>
      <c r="I43" s="28"/>
      <c r="J43" s="7"/>
    </row>
    <row r="44" spans="1:10" ht="12.75">
      <c r="A44" s="159" t="s">
        <v>49</v>
      </c>
      <c r="B44" s="160"/>
      <c r="C44" s="170"/>
      <c r="D44" s="171"/>
      <c r="E44" s="26"/>
      <c r="F44" s="168"/>
      <c r="G44" s="172"/>
      <c r="H44" s="172"/>
      <c r="I44" s="173"/>
      <c r="J44" s="7"/>
    </row>
    <row r="45" spans="1:10" ht="12.75">
      <c r="A45" s="46"/>
      <c r="B45" s="46"/>
      <c r="C45" s="174"/>
      <c r="D45" s="175"/>
      <c r="E45" s="15"/>
      <c r="F45" s="174"/>
      <c r="G45" s="176"/>
      <c r="H45" s="54"/>
      <c r="I45" s="54"/>
      <c r="J45" s="7"/>
    </row>
    <row r="46" spans="1:10" ht="12.75">
      <c r="A46" s="159" t="s">
        <v>199</v>
      </c>
      <c r="B46" s="160"/>
      <c r="C46" s="168" t="s">
        <v>214</v>
      </c>
      <c r="D46" s="169"/>
      <c r="E46" s="169"/>
      <c r="F46" s="169"/>
      <c r="G46" s="169"/>
      <c r="H46" s="169"/>
      <c r="I46" s="169"/>
      <c r="J46" s="7"/>
    </row>
    <row r="47" spans="1:10" ht="12.75">
      <c r="A47" s="25"/>
      <c r="B47" s="25"/>
      <c r="C47" s="55" t="s">
        <v>50</v>
      </c>
      <c r="D47" s="26"/>
      <c r="E47" s="26"/>
      <c r="F47" s="26"/>
      <c r="G47" s="26"/>
      <c r="H47" s="26"/>
      <c r="I47" s="26"/>
      <c r="J47" s="7"/>
    </row>
    <row r="48" spans="1:10" ht="12.75">
      <c r="A48" s="159" t="s">
        <v>51</v>
      </c>
      <c r="B48" s="160"/>
      <c r="C48" s="166" t="s">
        <v>215</v>
      </c>
      <c r="D48" s="162"/>
      <c r="E48" s="163"/>
      <c r="F48" s="26"/>
      <c r="G48" s="23" t="s">
        <v>52</v>
      </c>
      <c r="H48" s="166" t="s">
        <v>216</v>
      </c>
      <c r="I48" s="163"/>
      <c r="J48" s="7"/>
    </row>
    <row r="49" spans="1:10" ht="12.75">
      <c r="A49" s="25"/>
      <c r="B49" s="25"/>
      <c r="C49" s="55"/>
      <c r="D49" s="26"/>
      <c r="E49" s="26"/>
      <c r="F49" s="26"/>
      <c r="G49" s="26"/>
      <c r="H49" s="26"/>
      <c r="I49" s="26"/>
      <c r="J49" s="7"/>
    </row>
    <row r="50" spans="1:10" ht="12.75">
      <c r="A50" s="159" t="s">
        <v>45</v>
      </c>
      <c r="B50" s="160"/>
      <c r="C50" s="161" t="s">
        <v>209</v>
      </c>
      <c r="D50" s="162"/>
      <c r="E50" s="162"/>
      <c r="F50" s="162"/>
      <c r="G50" s="162"/>
      <c r="H50" s="162"/>
      <c r="I50" s="163"/>
      <c r="J50" s="7"/>
    </row>
    <row r="51" spans="1:10" ht="12.75">
      <c r="A51" s="25"/>
      <c r="B51" s="25"/>
      <c r="C51" s="26"/>
      <c r="D51" s="26"/>
      <c r="E51" s="26"/>
      <c r="F51" s="26"/>
      <c r="G51" s="26"/>
      <c r="H51" s="26"/>
      <c r="I51" s="26"/>
      <c r="J51" s="7"/>
    </row>
    <row r="52" spans="1:10" ht="12.75">
      <c r="A52" s="164" t="s">
        <v>53</v>
      </c>
      <c r="B52" s="165"/>
      <c r="C52" s="166" t="s">
        <v>217</v>
      </c>
      <c r="D52" s="162"/>
      <c r="E52" s="162"/>
      <c r="F52" s="162"/>
      <c r="G52" s="162"/>
      <c r="H52" s="162"/>
      <c r="I52" s="167"/>
      <c r="J52" s="7"/>
    </row>
    <row r="53" spans="1:10" ht="12.75">
      <c r="A53" s="56"/>
      <c r="B53" s="56"/>
      <c r="C53" s="158" t="s">
        <v>54</v>
      </c>
      <c r="D53" s="158"/>
      <c r="E53" s="158"/>
      <c r="F53" s="158"/>
      <c r="G53" s="158"/>
      <c r="H53" s="158"/>
      <c r="I53" s="58"/>
      <c r="J53" s="7"/>
    </row>
    <row r="54" spans="1:10" ht="12.75">
      <c r="A54" s="56"/>
      <c r="B54" s="56"/>
      <c r="C54" s="57"/>
      <c r="D54" s="57"/>
      <c r="E54" s="57"/>
      <c r="F54" s="57"/>
      <c r="G54" s="57"/>
      <c r="H54" s="57"/>
      <c r="I54" s="58"/>
      <c r="J54" s="7"/>
    </row>
    <row r="55" spans="1:10" ht="12.75">
      <c r="A55" s="56"/>
      <c r="B55" s="56"/>
      <c r="C55" s="57"/>
      <c r="D55" s="57"/>
      <c r="E55" s="57"/>
      <c r="F55" s="57"/>
      <c r="G55" s="57"/>
      <c r="H55" s="57"/>
      <c r="I55" s="58"/>
      <c r="J55" s="7"/>
    </row>
    <row r="56" spans="1:10" ht="12.75">
      <c r="A56" s="56"/>
      <c r="B56" s="151" t="s">
        <v>188</v>
      </c>
      <c r="C56" s="152"/>
      <c r="D56" s="152"/>
      <c r="E56" s="152"/>
      <c r="F56" s="57"/>
      <c r="G56" s="57"/>
      <c r="H56" s="57"/>
      <c r="I56" s="58"/>
      <c r="J56" s="7"/>
    </row>
    <row r="57" spans="1:10" ht="12.75">
      <c r="A57" s="56"/>
      <c r="B57" s="151" t="s">
        <v>189</v>
      </c>
      <c r="C57" s="152"/>
      <c r="D57" s="152"/>
      <c r="E57" s="152"/>
      <c r="F57" s="152"/>
      <c r="G57" s="152"/>
      <c r="H57" s="152"/>
      <c r="I57" s="152"/>
      <c r="J57" s="7"/>
    </row>
    <row r="58" spans="1:10" ht="12.75">
      <c r="A58" s="56"/>
      <c r="B58" s="151" t="s">
        <v>190</v>
      </c>
      <c r="C58" s="152"/>
      <c r="D58" s="152"/>
      <c r="E58" s="152"/>
      <c r="F58" s="152"/>
      <c r="G58" s="152"/>
      <c r="H58" s="152"/>
      <c r="I58" s="58"/>
      <c r="J58" s="7"/>
    </row>
    <row r="59" spans="1:10" ht="12.75">
      <c r="A59" s="56"/>
      <c r="B59" s="151" t="s">
        <v>191</v>
      </c>
      <c r="C59" s="152"/>
      <c r="D59" s="152"/>
      <c r="E59" s="152"/>
      <c r="F59" s="152"/>
      <c r="G59" s="152"/>
      <c r="H59" s="152"/>
      <c r="I59" s="152"/>
      <c r="J59" s="7"/>
    </row>
    <row r="60" spans="1:10" ht="12.75">
      <c r="A60" s="56"/>
      <c r="B60" s="151" t="s">
        <v>192</v>
      </c>
      <c r="C60" s="152"/>
      <c r="D60" s="152"/>
      <c r="E60" s="152"/>
      <c r="F60" s="152"/>
      <c r="G60" s="152"/>
      <c r="H60" s="152"/>
      <c r="I60" s="152"/>
      <c r="J60" s="7"/>
    </row>
    <row r="61" spans="1:10" ht="12.75">
      <c r="A61" s="56"/>
      <c r="B61" s="56"/>
      <c r="J61" s="7"/>
    </row>
    <row r="62" spans="1:10" ht="13.5" thickBot="1">
      <c r="A62" s="59" t="s">
        <v>57</v>
      </c>
      <c r="B62" s="26"/>
      <c r="C62" s="26"/>
      <c r="D62" s="26"/>
      <c r="E62" s="26"/>
      <c r="F62" s="26"/>
      <c r="G62" s="60"/>
      <c r="H62" s="61"/>
      <c r="I62" s="60"/>
      <c r="J62" s="7"/>
    </row>
    <row r="63" spans="1:10" ht="12.75">
      <c r="A63" s="26"/>
      <c r="B63" s="26"/>
      <c r="C63" s="26"/>
      <c r="D63" s="26"/>
      <c r="E63" s="56" t="s">
        <v>55</v>
      </c>
      <c r="F63" s="7"/>
      <c r="G63" s="153" t="s">
        <v>56</v>
      </c>
      <c r="H63" s="154"/>
      <c r="I63" s="155"/>
      <c r="J63" s="7"/>
    </row>
    <row r="64" spans="1:10" ht="12.75">
      <c r="A64" s="62"/>
      <c r="B64" s="62"/>
      <c r="C64" s="40"/>
      <c r="D64" s="40"/>
      <c r="E64" s="40"/>
      <c r="F64" s="40"/>
      <c r="G64" s="156"/>
      <c r="H64" s="157"/>
      <c r="I64" s="40"/>
      <c r="J64" s="7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9:I59"/>
    <mergeCell ref="B60:I60"/>
    <mergeCell ref="G63:I63"/>
    <mergeCell ref="G64:H64"/>
    <mergeCell ref="C53:H53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0">
      <selection activeCell="K26" sqref="K26:K46"/>
    </sheetView>
  </sheetViews>
  <sheetFormatPr defaultColWidth="9.140625" defaultRowHeight="12.75"/>
  <cols>
    <col min="10" max="10" width="12.28125" style="0" bestFit="1" customWidth="1"/>
    <col min="11" max="11" width="13.140625" style="0" customWidth="1"/>
    <col min="13" max="13" width="12.7109375" style="0" bestFit="1" customWidth="1"/>
  </cols>
  <sheetData>
    <row r="1" spans="1:11" ht="15.75">
      <c r="A1" s="240" t="s">
        <v>64</v>
      </c>
      <c r="B1" s="240"/>
      <c r="C1" s="240"/>
      <c r="D1" s="240"/>
      <c r="E1" s="240"/>
      <c r="F1" s="240"/>
      <c r="G1" s="240"/>
      <c r="H1" s="240"/>
      <c r="I1" s="240"/>
      <c r="J1" s="240"/>
      <c r="K1" s="63"/>
    </row>
    <row r="2" spans="1:11" ht="15.75">
      <c r="A2" s="124"/>
      <c r="B2" s="66"/>
      <c r="C2" s="66"/>
      <c r="D2" s="66"/>
      <c r="E2" s="125" t="s">
        <v>65</v>
      </c>
      <c r="F2" s="68"/>
      <c r="G2" s="241" t="s">
        <v>218</v>
      </c>
      <c r="H2" s="242"/>
      <c r="I2" s="66"/>
      <c r="J2" s="66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43" t="s">
        <v>201</v>
      </c>
      <c r="K3" s="244"/>
    </row>
    <row r="4" spans="1:11" ht="12.75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36.75" thickBot="1">
      <c r="A5" s="248" t="s">
        <v>13</v>
      </c>
      <c r="B5" s="249"/>
      <c r="C5" s="249"/>
      <c r="D5" s="249"/>
      <c r="E5" s="249"/>
      <c r="F5" s="249"/>
      <c r="G5" s="249"/>
      <c r="H5" s="250"/>
      <c r="I5" s="107" t="s">
        <v>157</v>
      </c>
      <c r="J5" s="106" t="s">
        <v>75</v>
      </c>
      <c r="K5" s="107" t="s">
        <v>76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109">
        <v>2</v>
      </c>
      <c r="J6" s="108">
        <v>3</v>
      </c>
      <c r="K6" s="108">
        <v>4</v>
      </c>
    </row>
    <row r="7" spans="1:11" ht="12.75">
      <c r="A7" s="252" t="s">
        <v>3</v>
      </c>
      <c r="B7" s="253"/>
      <c r="C7" s="253"/>
      <c r="D7" s="253"/>
      <c r="E7" s="253"/>
      <c r="F7" s="253"/>
      <c r="G7" s="253"/>
      <c r="H7" s="253"/>
      <c r="I7" s="253"/>
      <c r="J7" s="253"/>
      <c r="K7" s="254"/>
    </row>
    <row r="8" spans="1:11" ht="12.75">
      <c r="A8" s="231" t="s">
        <v>79</v>
      </c>
      <c r="B8" s="232"/>
      <c r="C8" s="232"/>
      <c r="D8" s="232"/>
      <c r="E8" s="232"/>
      <c r="F8" s="232"/>
      <c r="G8" s="232"/>
      <c r="H8" s="233"/>
      <c r="I8" s="81">
        <v>1</v>
      </c>
      <c r="J8" s="126">
        <f>SUM(J9:J10)</f>
        <v>123571207</v>
      </c>
      <c r="K8" s="132">
        <f>SUM(K9:K10)</f>
        <v>151666735</v>
      </c>
    </row>
    <row r="9" spans="1:11" ht="12.75">
      <c r="A9" s="213" t="s">
        <v>80</v>
      </c>
      <c r="B9" s="214"/>
      <c r="C9" s="214"/>
      <c r="D9" s="214"/>
      <c r="E9" s="214"/>
      <c r="F9" s="214"/>
      <c r="G9" s="214"/>
      <c r="H9" s="215"/>
      <c r="I9" s="81">
        <v>2</v>
      </c>
      <c r="J9" s="126">
        <v>19355648</v>
      </c>
      <c r="K9" s="133">
        <v>22882524</v>
      </c>
    </row>
    <row r="10" spans="1:11" ht="12.75">
      <c r="A10" s="213" t="s">
        <v>81</v>
      </c>
      <c r="B10" s="214"/>
      <c r="C10" s="214"/>
      <c r="D10" s="214"/>
      <c r="E10" s="214"/>
      <c r="F10" s="214"/>
      <c r="G10" s="214"/>
      <c r="H10" s="215"/>
      <c r="I10" s="81">
        <v>3</v>
      </c>
      <c r="J10" s="126">
        <v>104215559</v>
      </c>
      <c r="K10" s="133">
        <v>128784211</v>
      </c>
    </row>
    <row r="11" spans="1:11" ht="12.75">
      <c r="A11" s="213" t="s">
        <v>82</v>
      </c>
      <c r="B11" s="214"/>
      <c r="C11" s="214"/>
      <c r="D11" s="214"/>
      <c r="E11" s="214"/>
      <c r="F11" s="214"/>
      <c r="G11" s="214"/>
      <c r="H11" s="215"/>
      <c r="I11" s="81">
        <v>4</v>
      </c>
      <c r="J11" s="126">
        <v>129618604</v>
      </c>
      <c r="K11" s="133">
        <v>176999255</v>
      </c>
    </row>
    <row r="12" spans="1:11" ht="12.75">
      <c r="A12" s="213" t="s">
        <v>159</v>
      </c>
      <c r="B12" s="214"/>
      <c r="C12" s="214"/>
      <c r="D12" s="214"/>
      <c r="E12" s="214"/>
      <c r="F12" s="214"/>
      <c r="G12" s="214"/>
      <c r="H12" s="215"/>
      <c r="I12" s="81">
        <v>5</v>
      </c>
      <c r="J12" s="126">
        <v>83821009</v>
      </c>
      <c r="K12" s="133">
        <v>102133125</v>
      </c>
    </row>
    <row r="13" spans="1:11" ht="12.75">
      <c r="A13" s="213" t="s">
        <v>83</v>
      </c>
      <c r="B13" s="214"/>
      <c r="C13" s="214"/>
      <c r="D13" s="214"/>
      <c r="E13" s="214"/>
      <c r="F13" s="214"/>
      <c r="G13" s="214"/>
      <c r="H13" s="215"/>
      <c r="I13" s="81">
        <v>6</v>
      </c>
      <c r="J13" s="126">
        <v>0</v>
      </c>
      <c r="K13" s="133">
        <v>0</v>
      </c>
    </row>
    <row r="14" spans="1:11" ht="12.75">
      <c r="A14" s="213" t="s">
        <v>84</v>
      </c>
      <c r="B14" s="214"/>
      <c r="C14" s="214"/>
      <c r="D14" s="214"/>
      <c r="E14" s="214"/>
      <c r="F14" s="214"/>
      <c r="G14" s="214"/>
      <c r="H14" s="215"/>
      <c r="I14" s="81">
        <v>7</v>
      </c>
      <c r="J14" s="126">
        <v>6116478</v>
      </c>
      <c r="K14" s="133">
        <v>13086824</v>
      </c>
    </row>
    <row r="15" spans="1:11" ht="12.75">
      <c r="A15" s="213" t="s">
        <v>160</v>
      </c>
      <c r="B15" s="214"/>
      <c r="C15" s="214"/>
      <c r="D15" s="214"/>
      <c r="E15" s="214"/>
      <c r="F15" s="214"/>
      <c r="G15" s="214"/>
      <c r="H15" s="215"/>
      <c r="I15" s="81">
        <v>8</v>
      </c>
      <c r="J15" s="126">
        <v>36596396</v>
      </c>
      <c r="K15" s="133">
        <v>69925224</v>
      </c>
    </row>
    <row r="16" spans="1:11" ht="12.75">
      <c r="A16" s="213" t="s">
        <v>161</v>
      </c>
      <c r="B16" s="214"/>
      <c r="C16" s="214"/>
      <c r="D16" s="214"/>
      <c r="E16" s="214"/>
      <c r="F16" s="214"/>
      <c r="G16" s="214"/>
      <c r="H16" s="215"/>
      <c r="I16" s="81">
        <v>9</v>
      </c>
      <c r="J16" s="126">
        <v>0</v>
      </c>
      <c r="K16" s="133">
        <v>0</v>
      </c>
    </row>
    <row r="17" spans="1:11" ht="12.75">
      <c r="A17" s="213" t="s">
        <v>85</v>
      </c>
      <c r="B17" s="214"/>
      <c r="C17" s="214"/>
      <c r="D17" s="214"/>
      <c r="E17" s="214"/>
      <c r="F17" s="214"/>
      <c r="G17" s="214"/>
      <c r="H17" s="215"/>
      <c r="I17" s="81">
        <v>10</v>
      </c>
      <c r="J17" s="126">
        <v>8</v>
      </c>
      <c r="K17" s="133">
        <v>286</v>
      </c>
    </row>
    <row r="18" spans="1:11" ht="12.75">
      <c r="A18" s="213" t="s">
        <v>86</v>
      </c>
      <c r="B18" s="214"/>
      <c r="C18" s="214"/>
      <c r="D18" s="214"/>
      <c r="E18" s="214"/>
      <c r="F18" s="214"/>
      <c r="G18" s="214"/>
      <c r="H18" s="215"/>
      <c r="I18" s="81">
        <v>11</v>
      </c>
      <c r="J18" s="126">
        <v>52499915</v>
      </c>
      <c r="K18" s="133">
        <v>24450512</v>
      </c>
    </row>
    <row r="19" spans="1:11" ht="12.75">
      <c r="A19" s="213" t="s">
        <v>87</v>
      </c>
      <c r="B19" s="214"/>
      <c r="C19" s="214"/>
      <c r="D19" s="214"/>
      <c r="E19" s="214"/>
      <c r="F19" s="214"/>
      <c r="G19" s="214"/>
      <c r="H19" s="215"/>
      <c r="I19" s="81">
        <v>12</v>
      </c>
      <c r="J19" s="126">
        <v>598975608</v>
      </c>
      <c r="K19" s="133">
        <f>641889045-9023532</f>
        <v>632865513</v>
      </c>
    </row>
    <row r="20" spans="1:11" ht="12.75">
      <c r="A20" s="213" t="s">
        <v>88</v>
      </c>
      <c r="B20" s="214"/>
      <c r="C20" s="214"/>
      <c r="D20" s="214"/>
      <c r="E20" s="214"/>
      <c r="F20" s="214"/>
      <c r="G20" s="214"/>
      <c r="H20" s="215"/>
      <c r="I20" s="81">
        <v>13</v>
      </c>
      <c r="J20" s="126">
        <v>5990871</v>
      </c>
      <c r="K20" s="133">
        <v>5923384</v>
      </c>
    </row>
    <row r="21" spans="1:11" ht="12.75">
      <c r="A21" s="213" t="s">
        <v>167</v>
      </c>
      <c r="B21" s="214"/>
      <c r="C21" s="214"/>
      <c r="D21" s="214"/>
      <c r="E21" s="214"/>
      <c r="F21" s="214"/>
      <c r="G21" s="214"/>
      <c r="H21" s="215"/>
      <c r="I21" s="81">
        <v>14</v>
      </c>
      <c r="J21" s="126">
        <v>3277137</v>
      </c>
      <c r="K21" s="133">
        <v>5061329</v>
      </c>
    </row>
    <row r="22" spans="1:11" ht="12.75">
      <c r="A22" s="234" t="s">
        <v>168</v>
      </c>
      <c r="B22" s="235"/>
      <c r="C22" s="235"/>
      <c r="D22" s="235"/>
      <c r="E22" s="235"/>
      <c r="F22" s="235"/>
      <c r="G22" s="235"/>
      <c r="H22" s="236"/>
      <c r="I22" s="81">
        <v>15</v>
      </c>
      <c r="J22" s="126">
        <v>28289046</v>
      </c>
      <c r="K22" s="133">
        <v>27301135</v>
      </c>
    </row>
    <row r="23" spans="1:11" ht="12.75">
      <c r="A23" s="213" t="s">
        <v>169</v>
      </c>
      <c r="B23" s="214"/>
      <c r="C23" s="214"/>
      <c r="D23" s="214"/>
      <c r="E23" s="214"/>
      <c r="F23" s="214"/>
      <c r="G23" s="214"/>
      <c r="H23" s="214"/>
      <c r="I23" s="81">
        <v>16</v>
      </c>
      <c r="J23" s="127">
        <v>16237919</v>
      </c>
      <c r="K23" s="135">
        <v>16652104</v>
      </c>
    </row>
    <row r="24" spans="1:12" ht="12.75">
      <c r="A24" s="237" t="s">
        <v>170</v>
      </c>
      <c r="B24" s="238"/>
      <c r="C24" s="238"/>
      <c r="D24" s="238"/>
      <c r="E24" s="238"/>
      <c r="F24" s="238"/>
      <c r="G24" s="238"/>
      <c r="H24" s="239"/>
      <c r="I24" s="81">
        <v>17</v>
      </c>
      <c r="J24" s="127">
        <f>SUM(J9:J23)</f>
        <v>1084994198</v>
      </c>
      <c r="K24" s="136">
        <f>SUM(K9:K23)</f>
        <v>1226065426</v>
      </c>
      <c r="L24" s="137"/>
    </row>
    <row r="25" spans="1:11" ht="12.75">
      <c r="A25" s="219" t="s">
        <v>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30"/>
    </row>
    <row r="26" spans="1:11" ht="12.75">
      <c r="A26" s="231" t="s">
        <v>163</v>
      </c>
      <c r="B26" s="232"/>
      <c r="C26" s="232"/>
      <c r="D26" s="232"/>
      <c r="E26" s="232"/>
      <c r="F26" s="232"/>
      <c r="G26" s="232"/>
      <c r="H26" s="233"/>
      <c r="I26" s="81">
        <v>18</v>
      </c>
      <c r="J26" s="126">
        <f>SUM(J27:J36)</f>
        <v>164610831</v>
      </c>
      <c r="K26" s="132">
        <f>SUM(K27:K36)</f>
        <v>167871891</v>
      </c>
    </row>
    <row r="27" spans="1:11" ht="12.75">
      <c r="A27" s="213" t="s">
        <v>5</v>
      </c>
      <c r="B27" s="214"/>
      <c r="C27" s="214"/>
      <c r="D27" s="214"/>
      <c r="E27" s="214"/>
      <c r="F27" s="214"/>
      <c r="G27" s="214"/>
      <c r="H27" s="215"/>
      <c r="I27" s="80">
        <v>19</v>
      </c>
      <c r="J27" s="126">
        <v>91498780</v>
      </c>
      <c r="K27" s="133">
        <v>91498780</v>
      </c>
    </row>
    <row r="28" spans="1:11" ht="12.75">
      <c r="A28" s="213" t="s">
        <v>6</v>
      </c>
      <c r="B28" s="214"/>
      <c r="C28" s="214"/>
      <c r="D28" s="214"/>
      <c r="E28" s="214"/>
      <c r="F28" s="214"/>
      <c r="G28" s="214"/>
      <c r="H28" s="215"/>
      <c r="I28" s="81">
        <v>20</v>
      </c>
      <c r="J28" s="126">
        <v>9777000</v>
      </c>
      <c r="K28" s="133">
        <v>9777000</v>
      </c>
    </row>
    <row r="29" spans="1:11" ht="12.75">
      <c r="A29" s="213" t="s">
        <v>74</v>
      </c>
      <c r="B29" s="214"/>
      <c r="C29" s="214"/>
      <c r="D29" s="214"/>
      <c r="E29" s="214"/>
      <c r="F29" s="214"/>
      <c r="G29" s="214"/>
      <c r="H29" s="215"/>
      <c r="I29" s="80">
        <v>21</v>
      </c>
      <c r="J29" s="126">
        <v>4441756</v>
      </c>
      <c r="K29" s="133">
        <v>4729423</v>
      </c>
    </row>
    <row r="30" spans="1:11" ht="12.75">
      <c r="A30" s="213" t="s">
        <v>7</v>
      </c>
      <c r="B30" s="214"/>
      <c r="C30" s="214"/>
      <c r="D30" s="214"/>
      <c r="E30" s="214"/>
      <c r="F30" s="214"/>
      <c r="G30" s="214"/>
      <c r="H30" s="215"/>
      <c r="I30" s="81">
        <v>22</v>
      </c>
      <c r="J30" s="126">
        <v>0</v>
      </c>
      <c r="K30" s="133">
        <v>0</v>
      </c>
    </row>
    <row r="31" spans="1:11" ht="12.75">
      <c r="A31" s="213" t="s">
        <v>8</v>
      </c>
      <c r="B31" s="214"/>
      <c r="C31" s="214"/>
      <c r="D31" s="214"/>
      <c r="E31" s="214"/>
      <c r="F31" s="214"/>
      <c r="G31" s="214"/>
      <c r="H31" s="215"/>
      <c r="I31" s="80">
        <v>23</v>
      </c>
      <c r="J31" s="126">
        <v>53457681</v>
      </c>
      <c r="K31" s="133">
        <v>59489752</v>
      </c>
    </row>
    <row r="32" spans="1:11" ht="12.75">
      <c r="A32" s="213" t="s">
        <v>9</v>
      </c>
      <c r="B32" s="214"/>
      <c r="C32" s="214"/>
      <c r="D32" s="214"/>
      <c r="E32" s="214"/>
      <c r="F32" s="214"/>
      <c r="G32" s="214"/>
      <c r="H32" s="215"/>
      <c r="I32" s="81">
        <v>24</v>
      </c>
      <c r="J32" s="126">
        <v>0</v>
      </c>
      <c r="K32" s="133">
        <v>0</v>
      </c>
    </row>
    <row r="33" spans="1:11" ht="12.75">
      <c r="A33" s="213" t="s">
        <v>10</v>
      </c>
      <c r="B33" s="214"/>
      <c r="C33" s="214"/>
      <c r="D33" s="214"/>
      <c r="E33" s="214"/>
      <c r="F33" s="214"/>
      <c r="G33" s="214"/>
      <c r="H33" s="215"/>
      <c r="I33" s="80">
        <v>25</v>
      </c>
      <c r="J33" s="126">
        <v>5753332</v>
      </c>
      <c r="K33" s="133">
        <v>2343545</v>
      </c>
    </row>
    <row r="34" spans="1:11" ht="12.75">
      <c r="A34" s="213" t="s">
        <v>11</v>
      </c>
      <c r="B34" s="214"/>
      <c r="C34" s="214"/>
      <c r="D34" s="214"/>
      <c r="E34" s="214"/>
      <c r="F34" s="214"/>
      <c r="G34" s="214"/>
      <c r="H34" s="215"/>
      <c r="I34" s="81">
        <v>26</v>
      </c>
      <c r="J34" s="126">
        <v>0</v>
      </c>
      <c r="K34" s="133">
        <v>0</v>
      </c>
    </row>
    <row r="35" spans="1:11" ht="12.75">
      <c r="A35" s="213" t="s">
        <v>97</v>
      </c>
      <c r="B35" s="227"/>
      <c r="C35" s="227"/>
      <c r="D35" s="227"/>
      <c r="E35" s="227"/>
      <c r="F35" s="227"/>
      <c r="G35" s="227"/>
      <c r="H35" s="228"/>
      <c r="I35" s="81">
        <v>27</v>
      </c>
      <c r="J35" s="126">
        <v>-317718</v>
      </c>
      <c r="K35" s="133">
        <v>33391</v>
      </c>
    </row>
    <row r="36" spans="1:11" ht="12.75">
      <c r="A36" s="213" t="s">
        <v>175</v>
      </c>
      <c r="B36" s="214"/>
      <c r="C36" s="214"/>
      <c r="D36" s="214"/>
      <c r="E36" s="214"/>
      <c r="F36" s="214"/>
      <c r="G36" s="214"/>
      <c r="H36" s="215"/>
      <c r="I36" s="80">
        <v>28</v>
      </c>
      <c r="J36" s="126">
        <v>0</v>
      </c>
      <c r="K36" s="133">
        <v>0</v>
      </c>
    </row>
    <row r="37" spans="1:11" ht="12.75">
      <c r="A37" s="213" t="s">
        <v>89</v>
      </c>
      <c r="B37" s="214"/>
      <c r="C37" s="214"/>
      <c r="D37" s="214"/>
      <c r="E37" s="214"/>
      <c r="F37" s="214"/>
      <c r="G37" s="214"/>
      <c r="H37" s="215"/>
      <c r="I37" s="81">
        <v>29</v>
      </c>
      <c r="J37" s="126">
        <v>31734633</v>
      </c>
      <c r="K37" s="133">
        <v>32722768</v>
      </c>
    </row>
    <row r="38" spans="1:11" ht="12.75">
      <c r="A38" s="213" t="s">
        <v>90</v>
      </c>
      <c r="B38" s="214"/>
      <c r="C38" s="214"/>
      <c r="D38" s="214"/>
      <c r="E38" s="214"/>
      <c r="F38" s="214"/>
      <c r="G38" s="214"/>
      <c r="H38" s="215"/>
      <c r="I38" s="80">
        <v>30</v>
      </c>
      <c r="J38" s="126">
        <v>828487282</v>
      </c>
      <c r="K38" s="133">
        <v>959094786</v>
      </c>
    </row>
    <row r="39" spans="1:11" ht="12.75">
      <c r="A39" s="213" t="s">
        <v>91</v>
      </c>
      <c r="B39" s="214"/>
      <c r="C39" s="214"/>
      <c r="D39" s="214"/>
      <c r="E39" s="214"/>
      <c r="F39" s="214"/>
      <c r="G39" s="214"/>
      <c r="H39" s="215"/>
      <c r="I39" s="81">
        <v>31</v>
      </c>
      <c r="J39" s="126">
        <v>16669598</v>
      </c>
      <c r="K39" s="133">
        <v>17255184</v>
      </c>
    </row>
    <row r="40" spans="1:11" ht="12.75">
      <c r="A40" s="213" t="s">
        <v>92</v>
      </c>
      <c r="B40" s="214"/>
      <c r="C40" s="214"/>
      <c r="D40" s="214"/>
      <c r="E40" s="214"/>
      <c r="F40" s="214"/>
      <c r="G40" s="214"/>
      <c r="H40" s="215"/>
      <c r="I40" s="80">
        <v>32</v>
      </c>
      <c r="J40" s="126">
        <v>7</v>
      </c>
      <c r="K40" s="133">
        <v>1480</v>
      </c>
    </row>
    <row r="41" spans="1:11" ht="12.75">
      <c r="A41" s="213" t="s">
        <v>93</v>
      </c>
      <c r="B41" s="227"/>
      <c r="C41" s="227"/>
      <c r="D41" s="227"/>
      <c r="E41" s="227"/>
      <c r="F41" s="227"/>
      <c r="G41" s="227"/>
      <c r="H41" s="228"/>
      <c r="I41" s="81">
        <v>33</v>
      </c>
      <c r="J41" s="126">
        <v>0</v>
      </c>
      <c r="K41" s="133">
        <v>0</v>
      </c>
    </row>
    <row r="42" spans="1:11" ht="12.75">
      <c r="A42" s="213" t="s">
        <v>94</v>
      </c>
      <c r="B42" s="227"/>
      <c r="C42" s="227"/>
      <c r="D42" s="227"/>
      <c r="E42" s="227"/>
      <c r="F42" s="227"/>
      <c r="G42" s="227"/>
      <c r="H42" s="228"/>
      <c r="I42" s="81">
        <v>34</v>
      </c>
      <c r="J42" s="126">
        <v>0</v>
      </c>
      <c r="K42" s="133">
        <v>0</v>
      </c>
    </row>
    <row r="43" spans="1:11" ht="12.75">
      <c r="A43" s="213" t="s">
        <v>95</v>
      </c>
      <c r="B43" s="227"/>
      <c r="C43" s="227"/>
      <c r="D43" s="227"/>
      <c r="E43" s="227"/>
      <c r="F43" s="227"/>
      <c r="G43" s="227"/>
      <c r="H43" s="228"/>
      <c r="I43" s="81">
        <v>35</v>
      </c>
      <c r="J43" s="126">
        <v>0</v>
      </c>
      <c r="K43" s="133">
        <v>0</v>
      </c>
    </row>
    <row r="44" spans="1:13" ht="12.75">
      <c r="A44" s="213" t="s">
        <v>96</v>
      </c>
      <c r="B44" s="227"/>
      <c r="C44" s="227"/>
      <c r="D44" s="227"/>
      <c r="E44" s="227"/>
      <c r="F44" s="227"/>
      <c r="G44" s="227"/>
      <c r="H44" s="228"/>
      <c r="I44" s="81">
        <v>36</v>
      </c>
      <c r="J44" s="126">
        <v>43491847</v>
      </c>
      <c r="K44" s="133">
        <v>49119317</v>
      </c>
      <c r="M44" s="137"/>
    </row>
    <row r="45" spans="1:12" ht="12.75">
      <c r="A45" s="213" t="s">
        <v>171</v>
      </c>
      <c r="B45" s="214"/>
      <c r="C45" s="214"/>
      <c r="D45" s="214"/>
      <c r="E45" s="214"/>
      <c r="F45" s="214"/>
      <c r="G45" s="214"/>
      <c r="H45" s="215"/>
      <c r="I45" s="81">
        <v>37</v>
      </c>
      <c r="J45" s="126">
        <f>SUM(J27:J44)</f>
        <v>1084994198</v>
      </c>
      <c r="K45" s="133">
        <f>SUM(K27:K44)</f>
        <v>1226065426</v>
      </c>
      <c r="L45" s="137"/>
    </row>
    <row r="46" spans="1:11" ht="12.75">
      <c r="A46" s="216" t="s">
        <v>172</v>
      </c>
      <c r="B46" s="217"/>
      <c r="C46" s="217"/>
      <c r="D46" s="217"/>
      <c r="E46" s="217"/>
      <c r="F46" s="217"/>
      <c r="G46" s="217"/>
      <c r="H46" s="218"/>
      <c r="I46" s="83">
        <v>38</v>
      </c>
      <c r="J46" s="126">
        <v>34374554</v>
      </c>
      <c r="K46" s="134">
        <v>49281514</v>
      </c>
    </row>
    <row r="47" spans="1:11" ht="12.75">
      <c r="A47" s="219" t="s">
        <v>158</v>
      </c>
      <c r="B47" s="220"/>
      <c r="C47" s="220"/>
      <c r="D47" s="220"/>
      <c r="E47" s="220"/>
      <c r="F47" s="220"/>
      <c r="G47" s="220"/>
      <c r="H47" s="220"/>
      <c r="I47" s="221"/>
      <c r="J47" s="221"/>
      <c r="K47" s="222"/>
    </row>
    <row r="48" spans="1:11" ht="12.75">
      <c r="A48" s="223" t="s">
        <v>0</v>
      </c>
      <c r="B48" s="224"/>
      <c r="C48" s="224"/>
      <c r="D48" s="224"/>
      <c r="E48" s="224"/>
      <c r="F48" s="224"/>
      <c r="G48" s="224"/>
      <c r="H48" s="224"/>
      <c r="I48" s="225"/>
      <c r="J48" s="225"/>
      <c r="K48" s="226"/>
    </row>
    <row r="49" spans="1:11" ht="12.75">
      <c r="A49" s="207" t="s">
        <v>1</v>
      </c>
      <c r="B49" s="208"/>
      <c r="C49" s="208"/>
      <c r="D49" s="208"/>
      <c r="E49" s="208"/>
      <c r="F49" s="208"/>
      <c r="G49" s="208"/>
      <c r="H49" s="209"/>
      <c r="I49" s="80">
        <v>39</v>
      </c>
      <c r="J49" s="110"/>
      <c r="K49" s="111"/>
    </row>
    <row r="50" spans="1:11" ht="12.75">
      <c r="A50" s="210" t="s">
        <v>2</v>
      </c>
      <c r="B50" s="211"/>
      <c r="C50" s="211"/>
      <c r="D50" s="211"/>
      <c r="E50" s="211"/>
      <c r="F50" s="211"/>
      <c r="G50" s="211"/>
      <c r="H50" s="212"/>
      <c r="I50" s="83">
        <v>40</v>
      </c>
      <c r="J50" s="110"/>
      <c r="K50" s="111"/>
    </row>
  </sheetData>
  <sheetProtection/>
  <protectedRanges>
    <protectedRange sqref="G2:H2 J49:K50 J8:K24 J26:K46" name="Range1"/>
  </protectedRanges>
  <mergeCells count="50"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K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45:H45"/>
    <mergeCell ref="A46:H46"/>
    <mergeCell ref="A47:K47"/>
    <mergeCell ref="A48:K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K19" sqref="K19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</cols>
  <sheetData>
    <row r="1" spans="1:13" ht="15.75">
      <c r="A1" s="240" t="s">
        <v>63</v>
      </c>
      <c r="B1" s="240"/>
      <c r="C1" s="240"/>
      <c r="D1" s="240"/>
      <c r="E1" s="240"/>
      <c r="F1" s="240"/>
      <c r="G1" s="240"/>
      <c r="H1" s="240"/>
      <c r="I1" s="240"/>
      <c r="J1" s="269"/>
      <c r="K1" s="269"/>
      <c r="L1" s="269"/>
      <c r="M1" s="269"/>
    </row>
    <row r="2" spans="1:13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3"/>
      <c r="L2" s="63"/>
      <c r="M2" s="68"/>
    </row>
    <row r="3" spans="1:13" ht="15" customHeight="1">
      <c r="A3" s="68"/>
      <c r="B3" s="68"/>
      <c r="C3" s="68"/>
      <c r="D3" s="270" t="s">
        <v>62</v>
      </c>
      <c r="E3" s="271"/>
      <c r="F3" s="69" t="s">
        <v>202</v>
      </c>
      <c r="G3" s="121" t="s">
        <v>40</v>
      </c>
      <c r="H3" s="70"/>
      <c r="I3" s="272" t="s">
        <v>218</v>
      </c>
      <c r="J3" s="273"/>
      <c r="K3" s="63"/>
      <c r="L3" s="63"/>
      <c r="M3" s="68"/>
    </row>
    <row r="4" spans="1:13" ht="15">
      <c r="A4" s="68"/>
      <c r="B4" s="68"/>
      <c r="C4" s="71"/>
      <c r="D4" s="72"/>
      <c r="E4" s="73"/>
      <c r="F4" s="68"/>
      <c r="G4" s="73"/>
      <c r="H4" s="68"/>
      <c r="I4" s="74"/>
      <c r="J4" s="74"/>
      <c r="K4" s="63"/>
      <c r="L4" s="243" t="s">
        <v>201</v>
      </c>
      <c r="M4" s="244"/>
    </row>
    <row r="5" spans="1:13" ht="12.75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6"/>
      <c r="L5" s="276"/>
      <c r="M5" s="273"/>
    </row>
    <row r="6" spans="1:13" ht="28.5" customHeight="1">
      <c r="A6" s="277" t="s">
        <v>13</v>
      </c>
      <c r="B6" s="277"/>
      <c r="C6" s="277"/>
      <c r="D6" s="277"/>
      <c r="E6" s="277"/>
      <c r="F6" s="277"/>
      <c r="G6" s="277"/>
      <c r="H6" s="278"/>
      <c r="I6" s="75" t="s">
        <v>185</v>
      </c>
      <c r="J6" s="279" t="s">
        <v>77</v>
      </c>
      <c r="K6" s="280"/>
      <c r="L6" s="279" t="s">
        <v>78</v>
      </c>
      <c r="M6" s="280"/>
    </row>
    <row r="7" spans="1:13" ht="16.5" customHeight="1" thickBot="1">
      <c r="A7" s="263"/>
      <c r="B7" s="264"/>
      <c r="C7" s="264"/>
      <c r="D7" s="264"/>
      <c r="E7" s="264"/>
      <c r="F7" s="264"/>
      <c r="G7" s="264"/>
      <c r="H7" s="264"/>
      <c r="I7" s="76"/>
      <c r="J7" s="77" t="s">
        <v>66</v>
      </c>
      <c r="K7" s="78" t="s">
        <v>67</v>
      </c>
      <c r="L7" s="77" t="s">
        <v>66</v>
      </c>
      <c r="M7" s="79" t="s">
        <v>67</v>
      </c>
    </row>
    <row r="8" spans="1:13" ht="12.75" customHeight="1">
      <c r="A8" s="265">
        <v>1</v>
      </c>
      <c r="B8" s="265"/>
      <c r="C8" s="265"/>
      <c r="D8" s="265"/>
      <c r="E8" s="265"/>
      <c r="F8" s="265"/>
      <c r="G8" s="265"/>
      <c r="H8" s="266"/>
      <c r="I8" s="65">
        <v>2</v>
      </c>
      <c r="J8" s="65">
        <v>3</v>
      </c>
      <c r="K8" s="64">
        <v>4</v>
      </c>
      <c r="L8" s="64">
        <v>5</v>
      </c>
      <c r="M8" s="64">
        <v>6</v>
      </c>
    </row>
    <row r="9" spans="1:13" ht="12.75" customHeight="1">
      <c r="A9" s="257" t="s">
        <v>98</v>
      </c>
      <c r="B9" s="258"/>
      <c r="C9" s="258"/>
      <c r="D9" s="258"/>
      <c r="E9" s="258"/>
      <c r="F9" s="258"/>
      <c r="G9" s="258"/>
      <c r="H9" s="258"/>
      <c r="I9" s="80">
        <v>41</v>
      </c>
      <c r="J9" s="128">
        <f>SUM(J10:J13)</f>
        <v>76476757</v>
      </c>
      <c r="K9" s="128">
        <f>SUM(K10:K13)</f>
        <v>18535808</v>
      </c>
      <c r="L9" s="128">
        <f>SUM(L10:L13)</f>
        <v>78693067</v>
      </c>
      <c r="M9" s="145">
        <f>SUM(M10:M13)</f>
        <v>20594079</v>
      </c>
    </row>
    <row r="10" spans="1:13" ht="12.75" customHeight="1">
      <c r="A10" s="207" t="s">
        <v>99</v>
      </c>
      <c r="B10" s="208"/>
      <c r="C10" s="208"/>
      <c r="D10" s="208"/>
      <c r="E10" s="208"/>
      <c r="F10" s="208"/>
      <c r="G10" s="208"/>
      <c r="H10" s="208"/>
      <c r="I10" s="80">
        <v>42</v>
      </c>
      <c r="J10" s="129">
        <v>44313130</v>
      </c>
      <c r="K10" s="129">
        <v>11177301</v>
      </c>
      <c r="L10" s="129">
        <v>49837152</v>
      </c>
      <c r="M10" s="146">
        <v>13021244</v>
      </c>
    </row>
    <row r="11" spans="1:13" ht="12.75" customHeight="1">
      <c r="A11" s="207" t="s">
        <v>100</v>
      </c>
      <c r="B11" s="208"/>
      <c r="C11" s="208"/>
      <c r="D11" s="208"/>
      <c r="E11" s="208"/>
      <c r="F11" s="208"/>
      <c r="G11" s="208"/>
      <c r="H11" s="208"/>
      <c r="I11" s="80">
        <v>43</v>
      </c>
      <c r="J11" s="129">
        <v>22106342</v>
      </c>
      <c r="K11" s="129">
        <v>5159026</v>
      </c>
      <c r="L11" s="129">
        <v>20205941</v>
      </c>
      <c r="M11" s="146">
        <v>5363325</v>
      </c>
    </row>
    <row r="12" spans="1:13" ht="12.75" customHeight="1">
      <c r="A12" s="261" t="s">
        <v>101</v>
      </c>
      <c r="B12" s="262"/>
      <c r="C12" s="262"/>
      <c r="D12" s="262"/>
      <c r="E12" s="262"/>
      <c r="F12" s="262"/>
      <c r="G12" s="262"/>
      <c r="H12" s="262"/>
      <c r="I12" s="80">
        <v>44</v>
      </c>
      <c r="J12" s="128">
        <v>3915195</v>
      </c>
      <c r="K12" s="128">
        <v>736653</v>
      </c>
      <c r="L12" s="128">
        <v>1474168</v>
      </c>
      <c r="M12" s="147">
        <v>446774</v>
      </c>
    </row>
    <row r="13" spans="1:13" ht="12.75" customHeight="1">
      <c r="A13" s="208" t="s">
        <v>102</v>
      </c>
      <c r="B13" s="260"/>
      <c r="C13" s="260"/>
      <c r="D13" s="260"/>
      <c r="E13" s="260"/>
      <c r="F13" s="260"/>
      <c r="G13" s="260"/>
      <c r="H13" s="260"/>
      <c r="I13" s="80">
        <v>45</v>
      </c>
      <c r="J13" s="129">
        <v>6142090</v>
      </c>
      <c r="K13" s="129">
        <v>1462828</v>
      </c>
      <c r="L13" s="129">
        <v>7175806</v>
      </c>
      <c r="M13" s="146">
        <v>1762736</v>
      </c>
    </row>
    <row r="14" spans="1:13" ht="12.75" customHeight="1">
      <c r="A14" s="267" t="s">
        <v>107</v>
      </c>
      <c r="B14" s="268"/>
      <c r="C14" s="268"/>
      <c r="D14" s="268"/>
      <c r="E14" s="268"/>
      <c r="F14" s="268"/>
      <c r="G14" s="268"/>
      <c r="H14" s="268"/>
      <c r="I14" s="80">
        <v>46</v>
      </c>
      <c r="J14" s="129">
        <f>SUM(J15:J18)</f>
        <v>40438534</v>
      </c>
      <c r="K14" s="129">
        <f>SUM(K15:K18)</f>
        <v>10567502</v>
      </c>
      <c r="L14" s="129">
        <f>SUM(L15:L18)</f>
        <v>44660844</v>
      </c>
      <c r="M14" s="146">
        <f>SUM(M15:M18)</f>
        <v>11474260</v>
      </c>
    </row>
    <row r="15" spans="1:13" ht="12.75" customHeight="1">
      <c r="A15" s="207" t="s">
        <v>103</v>
      </c>
      <c r="B15" s="260"/>
      <c r="C15" s="260"/>
      <c r="D15" s="260"/>
      <c r="E15" s="260"/>
      <c r="F15" s="260"/>
      <c r="G15" s="260"/>
      <c r="H15" s="260"/>
      <c r="I15" s="80">
        <v>47</v>
      </c>
      <c r="J15" s="128">
        <v>29887205</v>
      </c>
      <c r="K15" s="128">
        <v>7864755</v>
      </c>
      <c r="L15" s="128">
        <v>34197790</v>
      </c>
      <c r="M15" s="147">
        <v>8875472</v>
      </c>
    </row>
    <row r="16" spans="1:13" ht="12.75" customHeight="1">
      <c r="A16" s="207" t="s">
        <v>104</v>
      </c>
      <c r="B16" s="260"/>
      <c r="C16" s="260"/>
      <c r="D16" s="260"/>
      <c r="E16" s="260"/>
      <c r="F16" s="260"/>
      <c r="G16" s="260"/>
      <c r="H16" s="260"/>
      <c r="I16" s="80">
        <v>48</v>
      </c>
      <c r="J16" s="129">
        <v>1273699</v>
      </c>
      <c r="K16" s="129">
        <v>338837</v>
      </c>
      <c r="L16" s="129">
        <v>1092645</v>
      </c>
      <c r="M16" s="146">
        <v>270036</v>
      </c>
    </row>
    <row r="17" spans="1:13" ht="12.75" customHeight="1">
      <c r="A17" s="207" t="s">
        <v>105</v>
      </c>
      <c r="B17" s="260"/>
      <c r="C17" s="260"/>
      <c r="D17" s="260"/>
      <c r="E17" s="260"/>
      <c r="F17" s="260"/>
      <c r="G17" s="260"/>
      <c r="H17" s="260"/>
      <c r="I17" s="80">
        <v>49</v>
      </c>
      <c r="J17" s="129">
        <v>5374551</v>
      </c>
      <c r="K17" s="129">
        <v>1392750</v>
      </c>
      <c r="L17" s="129">
        <v>4873833</v>
      </c>
      <c r="M17" s="146">
        <v>1119318</v>
      </c>
    </row>
    <row r="18" spans="1:13" ht="12.75" customHeight="1">
      <c r="A18" s="207" t="s">
        <v>106</v>
      </c>
      <c r="B18" s="260"/>
      <c r="C18" s="260"/>
      <c r="D18" s="260"/>
      <c r="E18" s="260"/>
      <c r="F18" s="260"/>
      <c r="G18" s="260"/>
      <c r="H18" s="260"/>
      <c r="I18" s="80">
        <v>50</v>
      </c>
      <c r="J18" s="128">
        <v>3903079</v>
      </c>
      <c r="K18" s="128">
        <v>971160</v>
      </c>
      <c r="L18" s="128">
        <v>4496576</v>
      </c>
      <c r="M18" s="147">
        <v>1209434</v>
      </c>
    </row>
    <row r="19" spans="1:13" ht="12.75" customHeight="1">
      <c r="A19" s="207" t="s">
        <v>108</v>
      </c>
      <c r="B19" s="260"/>
      <c r="C19" s="260"/>
      <c r="D19" s="260"/>
      <c r="E19" s="260"/>
      <c r="F19" s="260"/>
      <c r="G19" s="260"/>
      <c r="H19" s="260"/>
      <c r="I19" s="80">
        <v>51</v>
      </c>
      <c r="J19" s="129">
        <f>J9-J14</f>
        <v>36038223</v>
      </c>
      <c r="K19" s="129">
        <f>K9-K14</f>
        <v>7968306</v>
      </c>
      <c r="L19" s="129">
        <f>L9-L14</f>
        <v>34032223</v>
      </c>
      <c r="M19" s="146">
        <f>M9-M14</f>
        <v>9119819</v>
      </c>
    </row>
    <row r="20" spans="1:13" ht="12.75" customHeight="1">
      <c r="A20" s="207" t="s">
        <v>109</v>
      </c>
      <c r="B20" s="260"/>
      <c r="C20" s="260"/>
      <c r="D20" s="260"/>
      <c r="E20" s="260"/>
      <c r="F20" s="260"/>
      <c r="G20" s="260"/>
      <c r="H20" s="260"/>
      <c r="I20" s="80">
        <v>52</v>
      </c>
      <c r="J20" s="129">
        <v>10558636</v>
      </c>
      <c r="K20" s="129">
        <v>3133383</v>
      </c>
      <c r="L20" s="129">
        <v>12897446</v>
      </c>
      <c r="M20" s="146">
        <v>3586623</v>
      </c>
    </row>
    <row r="21" spans="1:13" ht="12.75" customHeight="1">
      <c r="A21" s="207" t="s">
        <v>110</v>
      </c>
      <c r="B21" s="260"/>
      <c r="C21" s="260"/>
      <c r="D21" s="260"/>
      <c r="E21" s="260"/>
      <c r="F21" s="260"/>
      <c r="G21" s="260"/>
      <c r="H21" s="260"/>
      <c r="I21" s="80">
        <v>53</v>
      </c>
      <c r="J21" s="128">
        <v>3061285</v>
      </c>
      <c r="K21" s="128">
        <v>843607</v>
      </c>
      <c r="L21" s="128">
        <v>3299896</v>
      </c>
      <c r="M21" s="147">
        <v>887321</v>
      </c>
    </row>
    <row r="22" spans="1:13" ht="12.75" customHeight="1">
      <c r="A22" s="207" t="s">
        <v>111</v>
      </c>
      <c r="B22" s="260"/>
      <c r="C22" s="260"/>
      <c r="D22" s="260"/>
      <c r="E22" s="260"/>
      <c r="F22" s="260"/>
      <c r="G22" s="260"/>
      <c r="H22" s="260"/>
      <c r="I22" s="80">
        <v>54</v>
      </c>
      <c r="J22" s="129">
        <f>J20-J21</f>
        <v>7497351</v>
      </c>
      <c r="K22" s="129">
        <f>K20-K21</f>
        <v>2289776</v>
      </c>
      <c r="L22" s="129">
        <f>L20-L21</f>
        <v>9597550</v>
      </c>
      <c r="M22" s="146">
        <f>M20-M21</f>
        <v>2699302</v>
      </c>
    </row>
    <row r="23" spans="1:13" ht="12.75" customHeight="1">
      <c r="A23" s="207" t="s">
        <v>112</v>
      </c>
      <c r="B23" s="260"/>
      <c r="C23" s="260"/>
      <c r="D23" s="260"/>
      <c r="E23" s="260"/>
      <c r="F23" s="260"/>
      <c r="G23" s="260"/>
      <c r="H23" s="260"/>
      <c r="I23" s="80">
        <v>55</v>
      </c>
      <c r="J23" s="129">
        <v>-43118</v>
      </c>
      <c r="K23" s="129">
        <v>-11669</v>
      </c>
      <c r="L23" s="129">
        <v>-67487</v>
      </c>
      <c r="M23" s="146">
        <v>-49861</v>
      </c>
    </row>
    <row r="24" spans="1:13" ht="12.75" customHeight="1">
      <c r="A24" s="207" t="s">
        <v>113</v>
      </c>
      <c r="B24" s="260"/>
      <c r="C24" s="260"/>
      <c r="D24" s="260"/>
      <c r="E24" s="260"/>
      <c r="F24" s="260"/>
      <c r="G24" s="260"/>
      <c r="H24" s="260"/>
      <c r="I24" s="80">
        <v>56</v>
      </c>
      <c r="J24" s="128">
        <v>3310094</v>
      </c>
      <c r="K24" s="128">
        <v>685734</v>
      </c>
      <c r="L24" s="128">
        <v>3437354</v>
      </c>
      <c r="M24" s="147">
        <v>811914</v>
      </c>
    </row>
    <row r="25" spans="1:13" ht="12.75" customHeight="1">
      <c r="A25" s="207" t="s">
        <v>114</v>
      </c>
      <c r="B25" s="260"/>
      <c r="C25" s="260"/>
      <c r="D25" s="260"/>
      <c r="E25" s="260"/>
      <c r="F25" s="260"/>
      <c r="G25" s="260"/>
      <c r="H25" s="260"/>
      <c r="I25" s="80">
        <v>57</v>
      </c>
      <c r="J25" s="129">
        <v>-1658</v>
      </c>
      <c r="K25" s="129">
        <v>2</v>
      </c>
      <c r="L25" s="129">
        <v>-1189</v>
      </c>
      <c r="M25" s="146">
        <v>-1189</v>
      </c>
    </row>
    <row r="26" spans="1:13" ht="12.75" customHeight="1">
      <c r="A26" s="207" t="s">
        <v>115</v>
      </c>
      <c r="B26" s="260"/>
      <c r="C26" s="260"/>
      <c r="D26" s="260"/>
      <c r="E26" s="260"/>
      <c r="F26" s="260"/>
      <c r="G26" s="260"/>
      <c r="H26" s="260"/>
      <c r="I26" s="80">
        <v>58</v>
      </c>
      <c r="J26" s="129">
        <v>0</v>
      </c>
      <c r="K26" s="129">
        <v>0</v>
      </c>
      <c r="L26" s="129">
        <v>0</v>
      </c>
      <c r="M26" s="146">
        <v>0</v>
      </c>
    </row>
    <row r="27" spans="1:13" ht="12.75" customHeight="1">
      <c r="A27" s="207" t="s">
        <v>116</v>
      </c>
      <c r="B27" s="260"/>
      <c r="C27" s="260"/>
      <c r="D27" s="260"/>
      <c r="E27" s="260"/>
      <c r="F27" s="260"/>
      <c r="G27" s="260"/>
      <c r="H27" s="260"/>
      <c r="I27" s="80">
        <v>59</v>
      </c>
      <c r="J27" s="128">
        <v>0</v>
      </c>
      <c r="K27" s="128">
        <v>0</v>
      </c>
      <c r="L27" s="128">
        <v>-244619</v>
      </c>
      <c r="M27" s="147">
        <v>-120916</v>
      </c>
    </row>
    <row r="28" spans="1:13" ht="12.75" customHeight="1">
      <c r="A28" s="207" t="s">
        <v>117</v>
      </c>
      <c r="B28" s="260"/>
      <c r="C28" s="260"/>
      <c r="D28" s="260"/>
      <c r="E28" s="260"/>
      <c r="F28" s="260"/>
      <c r="G28" s="260"/>
      <c r="H28" s="260"/>
      <c r="I28" s="80">
        <v>60</v>
      </c>
      <c r="J28" s="129">
        <v>0</v>
      </c>
      <c r="K28" s="129">
        <v>0</v>
      </c>
      <c r="L28" s="129">
        <v>0</v>
      </c>
      <c r="M28" s="146">
        <v>0</v>
      </c>
    </row>
    <row r="29" spans="1:13" ht="12.75" customHeight="1">
      <c r="A29" s="207" t="s">
        <v>162</v>
      </c>
      <c r="B29" s="260"/>
      <c r="C29" s="260"/>
      <c r="D29" s="260"/>
      <c r="E29" s="260"/>
      <c r="F29" s="260"/>
      <c r="G29" s="260"/>
      <c r="H29" s="260"/>
      <c r="I29" s="80">
        <v>61</v>
      </c>
      <c r="J29" s="129">
        <v>0</v>
      </c>
      <c r="K29" s="129">
        <v>0</v>
      </c>
      <c r="L29" s="129">
        <v>0</v>
      </c>
      <c r="M29" s="146">
        <v>0</v>
      </c>
    </row>
    <row r="30" spans="1:13" ht="12.75" customHeight="1">
      <c r="A30" s="207" t="s">
        <v>118</v>
      </c>
      <c r="B30" s="260"/>
      <c r="C30" s="260"/>
      <c r="D30" s="260"/>
      <c r="E30" s="260"/>
      <c r="F30" s="260"/>
      <c r="G30" s="260"/>
      <c r="H30" s="260"/>
      <c r="I30" s="80">
        <v>62</v>
      </c>
      <c r="J30" s="128">
        <v>-469290</v>
      </c>
      <c r="K30" s="128">
        <v>153511</v>
      </c>
      <c r="L30" s="128">
        <v>568631</v>
      </c>
      <c r="M30" s="147">
        <v>519987</v>
      </c>
    </row>
    <row r="31" spans="1:13" ht="12.75" customHeight="1">
      <c r="A31" s="207" t="s">
        <v>119</v>
      </c>
      <c r="B31" s="260"/>
      <c r="C31" s="260"/>
      <c r="D31" s="260"/>
      <c r="E31" s="260"/>
      <c r="F31" s="260"/>
      <c r="G31" s="260"/>
      <c r="H31" s="260"/>
      <c r="I31" s="80">
        <v>63</v>
      </c>
      <c r="J31" s="129">
        <v>732065</v>
      </c>
      <c r="K31" s="129">
        <v>379382</v>
      </c>
      <c r="L31" s="129">
        <v>752897</v>
      </c>
      <c r="M31" s="146">
        <v>181345</v>
      </c>
    </row>
    <row r="32" spans="1:13" ht="12.75" customHeight="1">
      <c r="A32" s="207" t="s">
        <v>120</v>
      </c>
      <c r="B32" s="260"/>
      <c r="C32" s="260"/>
      <c r="D32" s="260"/>
      <c r="E32" s="260"/>
      <c r="F32" s="260"/>
      <c r="G32" s="260"/>
      <c r="H32" s="260"/>
      <c r="I32" s="80">
        <v>64</v>
      </c>
      <c r="J32" s="129">
        <v>1543305</v>
      </c>
      <c r="K32" s="129">
        <v>460925</v>
      </c>
      <c r="L32" s="129">
        <v>3212124</v>
      </c>
      <c r="M32" s="146">
        <v>479148</v>
      </c>
    </row>
    <row r="33" spans="1:13" ht="12.75" customHeight="1">
      <c r="A33" s="207" t="s">
        <v>121</v>
      </c>
      <c r="B33" s="260"/>
      <c r="C33" s="260"/>
      <c r="D33" s="260"/>
      <c r="E33" s="260"/>
      <c r="F33" s="260"/>
      <c r="G33" s="260"/>
      <c r="H33" s="260"/>
      <c r="I33" s="80">
        <v>65</v>
      </c>
      <c r="J33" s="128">
        <v>34426001</v>
      </c>
      <c r="K33" s="128">
        <v>9248412</v>
      </c>
      <c r="L33" s="128">
        <v>36651007</v>
      </c>
      <c r="M33" s="147">
        <v>10234329</v>
      </c>
    </row>
    <row r="34" spans="1:13" ht="12.75" customHeight="1">
      <c r="A34" s="207" t="s">
        <v>122</v>
      </c>
      <c r="B34" s="260"/>
      <c r="C34" s="260"/>
      <c r="D34" s="260"/>
      <c r="E34" s="260"/>
      <c r="F34" s="260"/>
      <c r="G34" s="260"/>
      <c r="H34" s="260"/>
      <c r="I34" s="80">
        <v>66</v>
      </c>
      <c r="J34" s="129">
        <f>J19+J22+J23+J24+J25+J26+J27+J28+J29+J30+J31-J32-J33</f>
        <v>11094361</v>
      </c>
      <c r="K34" s="129">
        <f>K19+K22+K23+K24+K25+K26+K27+K28+K29+K30+K31-K32-K33</f>
        <v>1755705</v>
      </c>
      <c r="L34" s="129">
        <f>L19+L22+L23+L24+L25+L26+L27+L28+L29+L30+L31-L32-L33</f>
        <v>8212229</v>
      </c>
      <c r="M34" s="146">
        <f>M19+M22+M23+M24+M25+M26+M27+M28+M29+M30+M31-M32-M33</f>
        <v>2446924</v>
      </c>
    </row>
    <row r="35" spans="1:13" ht="12.75" customHeight="1">
      <c r="A35" s="207" t="s">
        <v>123</v>
      </c>
      <c r="B35" s="260"/>
      <c r="C35" s="260"/>
      <c r="D35" s="260"/>
      <c r="E35" s="260"/>
      <c r="F35" s="260"/>
      <c r="G35" s="260"/>
      <c r="H35" s="260"/>
      <c r="I35" s="80">
        <v>67</v>
      </c>
      <c r="J35" s="129">
        <v>3427238</v>
      </c>
      <c r="K35" s="129">
        <v>464533</v>
      </c>
      <c r="L35" s="129">
        <v>3821155</v>
      </c>
      <c r="M35" s="146">
        <v>1216054</v>
      </c>
    </row>
    <row r="36" spans="1:13" ht="12.75" customHeight="1">
      <c r="A36" s="207" t="s">
        <v>173</v>
      </c>
      <c r="B36" s="208"/>
      <c r="C36" s="208"/>
      <c r="D36" s="208"/>
      <c r="E36" s="208"/>
      <c r="F36" s="208"/>
      <c r="G36" s="208"/>
      <c r="H36" s="208"/>
      <c r="I36" s="80">
        <v>68</v>
      </c>
      <c r="J36" s="128">
        <f>J34-J35</f>
        <v>7667123</v>
      </c>
      <c r="K36" s="128">
        <f>K34-K35</f>
        <v>1291172</v>
      </c>
      <c r="L36" s="128">
        <f>L34-L35</f>
        <v>4391074</v>
      </c>
      <c r="M36" s="147">
        <f>M34-M35</f>
        <v>1230870</v>
      </c>
    </row>
    <row r="37" spans="1:13" ht="12.75" customHeight="1">
      <c r="A37" s="207" t="s">
        <v>153</v>
      </c>
      <c r="B37" s="260"/>
      <c r="C37" s="260"/>
      <c r="D37" s="260"/>
      <c r="E37" s="260"/>
      <c r="F37" s="260"/>
      <c r="G37" s="260"/>
      <c r="H37" s="260"/>
      <c r="I37" s="80">
        <v>69</v>
      </c>
      <c r="J37" s="129">
        <v>1913791</v>
      </c>
      <c r="K37" s="129">
        <v>-327008</v>
      </c>
      <c r="L37" s="129">
        <v>2047529</v>
      </c>
      <c r="M37" s="146">
        <v>576188</v>
      </c>
    </row>
    <row r="38" spans="1:13" ht="12.75" customHeight="1">
      <c r="A38" s="261" t="s">
        <v>154</v>
      </c>
      <c r="B38" s="262"/>
      <c r="C38" s="262"/>
      <c r="D38" s="262"/>
      <c r="E38" s="262"/>
      <c r="F38" s="262"/>
      <c r="G38" s="262"/>
      <c r="H38" s="262"/>
      <c r="I38" s="120">
        <v>70</v>
      </c>
      <c r="J38" s="130">
        <f>J36-J37</f>
        <v>5753332</v>
      </c>
      <c r="K38" s="130">
        <f>K36-K37</f>
        <v>1618180</v>
      </c>
      <c r="L38" s="130">
        <f>L36-L37</f>
        <v>2343545</v>
      </c>
      <c r="M38" s="148">
        <f>M36-M37</f>
        <v>654682</v>
      </c>
    </row>
    <row r="39" spans="1:13" ht="12.75">
      <c r="A39" s="219" t="s">
        <v>155</v>
      </c>
      <c r="B39" s="220"/>
      <c r="C39" s="220"/>
      <c r="D39" s="220"/>
      <c r="E39" s="220"/>
      <c r="F39" s="220"/>
      <c r="G39" s="220"/>
      <c r="H39" s="220"/>
      <c r="I39" s="255"/>
      <c r="J39" s="255"/>
      <c r="K39" s="255"/>
      <c r="L39" s="255"/>
      <c r="M39" s="256"/>
    </row>
    <row r="40" spans="1:13" ht="12.75">
      <c r="A40" s="257" t="s">
        <v>176</v>
      </c>
      <c r="B40" s="258"/>
      <c r="C40" s="258"/>
      <c r="D40" s="258"/>
      <c r="E40" s="258"/>
      <c r="F40" s="258"/>
      <c r="G40" s="258"/>
      <c r="H40" s="259"/>
      <c r="I40" s="82">
        <v>71</v>
      </c>
      <c r="J40" s="118"/>
      <c r="K40" s="118"/>
      <c r="L40" s="118"/>
      <c r="M40" s="119"/>
    </row>
    <row r="41" spans="1:13" ht="12.75">
      <c r="A41" s="207" t="s">
        <v>177</v>
      </c>
      <c r="B41" s="208"/>
      <c r="C41" s="208"/>
      <c r="D41" s="208"/>
      <c r="E41" s="208"/>
      <c r="F41" s="208"/>
      <c r="G41" s="208"/>
      <c r="H41" s="209"/>
      <c r="I41" s="80">
        <v>72</v>
      </c>
      <c r="J41" s="112"/>
      <c r="K41" s="112"/>
      <c r="L41" s="112"/>
      <c r="M41" s="113"/>
    </row>
    <row r="42" spans="1:13" ht="12.75">
      <c r="A42" s="207" t="s">
        <v>178</v>
      </c>
      <c r="B42" s="208"/>
      <c r="C42" s="208"/>
      <c r="D42" s="208"/>
      <c r="E42" s="208"/>
      <c r="F42" s="208"/>
      <c r="G42" s="208"/>
      <c r="H42" s="209"/>
      <c r="I42" s="80">
        <v>73</v>
      </c>
      <c r="J42" s="116"/>
      <c r="K42" s="116"/>
      <c r="L42" s="116"/>
      <c r="M42" s="117"/>
    </row>
    <row r="43" spans="1:13" ht="12.75">
      <c r="A43" s="210" t="s">
        <v>179</v>
      </c>
      <c r="B43" s="211"/>
      <c r="C43" s="211"/>
      <c r="D43" s="211"/>
      <c r="E43" s="211"/>
      <c r="F43" s="211"/>
      <c r="G43" s="211"/>
      <c r="H43" s="212"/>
      <c r="I43" s="83">
        <v>74</v>
      </c>
      <c r="J43" s="114"/>
      <c r="K43" s="114"/>
      <c r="L43" s="114"/>
      <c r="M43" s="115"/>
    </row>
  </sheetData>
  <sheetProtection/>
  <protectedRanges>
    <protectedRange sqref="F3 I3:J3 J40:M43 J9:M38" name="Range1"/>
  </protectedRanges>
  <mergeCells count="45">
    <mergeCell ref="A1:M1"/>
    <mergeCell ref="D3:E3"/>
    <mergeCell ref="I3:J3"/>
    <mergeCell ref="L4:M4"/>
    <mergeCell ref="A9:H9"/>
    <mergeCell ref="A10:H10"/>
    <mergeCell ref="A5:M5"/>
    <mergeCell ref="A6:H6"/>
    <mergeCell ref="J6:K6"/>
    <mergeCell ref="L6:M6"/>
    <mergeCell ref="A7:H7"/>
    <mergeCell ref="A8:H8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10" sqref="K10:K49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421875" style="0" customWidth="1"/>
    <col min="10" max="10" width="10.8515625" style="0" bestFit="1" customWidth="1"/>
    <col min="11" max="11" width="10.8515625" style="0" customWidth="1"/>
  </cols>
  <sheetData>
    <row r="1" spans="1:1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306" t="s">
        <v>12</v>
      </c>
      <c r="B2" s="307"/>
      <c r="C2" s="307"/>
      <c r="D2" s="307"/>
      <c r="E2" s="307"/>
      <c r="F2" s="307"/>
      <c r="G2" s="307"/>
      <c r="H2" s="307"/>
      <c r="I2" s="307"/>
      <c r="J2" s="308"/>
      <c r="K2" s="309"/>
    </row>
    <row r="3" spans="1:11" ht="15.75">
      <c r="A3" s="86"/>
      <c r="B3" s="87"/>
      <c r="C3" s="87"/>
      <c r="D3" s="87"/>
      <c r="E3" s="87"/>
      <c r="F3" s="87"/>
      <c r="G3" s="87"/>
      <c r="H3" s="87"/>
      <c r="I3" s="87"/>
      <c r="J3" s="88"/>
      <c r="K3" s="84"/>
    </row>
    <row r="4" spans="1:11" ht="12.75">
      <c r="A4" s="89"/>
      <c r="B4" s="90"/>
      <c r="C4" s="84"/>
      <c r="D4" s="310" t="s">
        <v>61</v>
      </c>
      <c r="E4" s="311"/>
      <c r="F4" s="69" t="s">
        <v>202</v>
      </c>
      <c r="G4" s="91" t="s">
        <v>40</v>
      </c>
      <c r="H4" s="69" t="s">
        <v>218</v>
      </c>
      <c r="I4" s="92"/>
      <c r="J4" s="85"/>
      <c r="K4" s="84"/>
    </row>
    <row r="5" spans="1:11" ht="22.5" customHeight="1">
      <c r="A5" s="312"/>
      <c r="B5" s="312"/>
      <c r="C5" s="312"/>
      <c r="D5" s="312"/>
      <c r="E5" s="312"/>
      <c r="F5" s="312"/>
      <c r="G5" s="93"/>
      <c r="H5" s="93"/>
      <c r="I5" s="93"/>
      <c r="J5" s="243" t="s">
        <v>201</v>
      </c>
      <c r="K5" s="244"/>
    </row>
    <row r="6" spans="1:11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9"/>
    </row>
    <row r="7" spans="1:11" ht="24" thickBot="1">
      <c r="A7" s="300" t="s">
        <v>13</v>
      </c>
      <c r="B7" s="300"/>
      <c r="C7" s="300"/>
      <c r="D7" s="300"/>
      <c r="E7" s="300"/>
      <c r="F7" s="300"/>
      <c r="G7" s="300"/>
      <c r="H7" s="300"/>
      <c r="I7" s="94" t="s">
        <v>186</v>
      </c>
      <c r="J7" s="95" t="s">
        <v>77</v>
      </c>
      <c r="K7" s="95" t="s">
        <v>78</v>
      </c>
    </row>
    <row r="8" spans="1:11" ht="12.75">
      <c r="A8" s="301">
        <v>1</v>
      </c>
      <c r="B8" s="301"/>
      <c r="C8" s="301"/>
      <c r="D8" s="301"/>
      <c r="E8" s="301"/>
      <c r="F8" s="301"/>
      <c r="G8" s="301"/>
      <c r="H8" s="301"/>
      <c r="I8" s="96">
        <v>2</v>
      </c>
      <c r="J8" s="97" t="s">
        <v>59</v>
      </c>
      <c r="K8" s="97" t="s">
        <v>60</v>
      </c>
    </row>
    <row r="9" spans="1:11" ht="12.75">
      <c r="A9" s="302" t="s">
        <v>14</v>
      </c>
      <c r="B9" s="303"/>
      <c r="C9" s="303"/>
      <c r="D9" s="303"/>
      <c r="E9" s="303"/>
      <c r="F9" s="303"/>
      <c r="G9" s="303"/>
      <c r="H9" s="303"/>
      <c r="I9" s="304"/>
      <c r="J9" s="304"/>
      <c r="K9" s="305"/>
    </row>
    <row r="10" spans="1:11" ht="12.75">
      <c r="A10" s="293" t="s">
        <v>125</v>
      </c>
      <c r="B10" s="294"/>
      <c r="C10" s="294"/>
      <c r="D10" s="294"/>
      <c r="E10" s="294"/>
      <c r="F10" s="294"/>
      <c r="G10" s="294"/>
      <c r="H10" s="294"/>
      <c r="I10" s="98">
        <v>75</v>
      </c>
      <c r="J10" s="131">
        <v>7667123</v>
      </c>
      <c r="K10" s="139">
        <v>4391074</v>
      </c>
    </row>
    <row r="11" spans="1:11" ht="12.75">
      <c r="A11" s="293" t="s">
        <v>126</v>
      </c>
      <c r="B11" s="295"/>
      <c r="C11" s="295"/>
      <c r="D11" s="295"/>
      <c r="E11" s="295"/>
      <c r="F11" s="295"/>
      <c r="G11" s="295"/>
      <c r="H11" s="296"/>
      <c r="I11" s="98">
        <v>76</v>
      </c>
      <c r="J11" s="131">
        <v>3427238</v>
      </c>
      <c r="K11" s="140">
        <v>3821155</v>
      </c>
    </row>
    <row r="12" spans="1:11" ht="12.75">
      <c r="A12" s="293" t="s">
        <v>127</v>
      </c>
      <c r="B12" s="294"/>
      <c r="C12" s="294"/>
      <c r="D12" s="294"/>
      <c r="E12" s="294"/>
      <c r="F12" s="294"/>
      <c r="G12" s="294"/>
      <c r="H12" s="294"/>
      <c r="I12" s="98">
        <v>77</v>
      </c>
      <c r="J12" s="131">
        <v>3216739</v>
      </c>
      <c r="K12" s="140">
        <v>3341117</v>
      </c>
    </row>
    <row r="13" spans="1:11" ht="12.75">
      <c r="A13" s="293" t="s">
        <v>128</v>
      </c>
      <c r="B13" s="294"/>
      <c r="C13" s="294"/>
      <c r="D13" s="294"/>
      <c r="E13" s="294"/>
      <c r="F13" s="294"/>
      <c r="G13" s="294"/>
      <c r="H13" s="294"/>
      <c r="I13" s="98">
        <v>78</v>
      </c>
      <c r="J13" s="131">
        <v>0</v>
      </c>
      <c r="K13" s="140">
        <v>0</v>
      </c>
    </row>
    <row r="14" spans="1:11" ht="12.75">
      <c r="A14" s="293" t="s">
        <v>129</v>
      </c>
      <c r="B14" s="294"/>
      <c r="C14" s="294"/>
      <c r="D14" s="294"/>
      <c r="E14" s="294"/>
      <c r="F14" s="294"/>
      <c r="G14" s="294"/>
      <c r="H14" s="294"/>
      <c r="I14" s="98">
        <v>79</v>
      </c>
      <c r="J14" s="131">
        <v>0</v>
      </c>
      <c r="K14" s="140">
        <v>67740</v>
      </c>
    </row>
    <row r="15" spans="1:11" ht="12.75">
      <c r="A15" s="293" t="s">
        <v>130</v>
      </c>
      <c r="B15" s="294"/>
      <c r="C15" s="294"/>
      <c r="D15" s="294"/>
      <c r="E15" s="294"/>
      <c r="F15" s="294"/>
      <c r="G15" s="294"/>
      <c r="H15" s="294"/>
      <c r="I15" s="98">
        <v>80</v>
      </c>
      <c r="J15" s="131">
        <v>-1913791</v>
      </c>
      <c r="K15" s="140">
        <v>-2047529</v>
      </c>
    </row>
    <row r="16" spans="1:11" ht="12.75">
      <c r="A16" s="293" t="s">
        <v>131</v>
      </c>
      <c r="B16" s="294"/>
      <c r="C16" s="294"/>
      <c r="D16" s="294"/>
      <c r="E16" s="294"/>
      <c r="F16" s="294"/>
      <c r="G16" s="294"/>
      <c r="H16" s="294"/>
      <c r="I16" s="98">
        <v>81</v>
      </c>
      <c r="J16" s="131">
        <v>-1955744</v>
      </c>
      <c r="K16" s="140">
        <f>-414463+483960</f>
        <v>69497</v>
      </c>
    </row>
    <row r="17" spans="1:11" ht="12.75">
      <c r="A17" s="281" t="s">
        <v>164</v>
      </c>
      <c r="B17" s="285"/>
      <c r="C17" s="285"/>
      <c r="D17" s="285"/>
      <c r="E17" s="285"/>
      <c r="F17" s="285"/>
      <c r="G17" s="285"/>
      <c r="H17" s="286"/>
      <c r="I17" s="98">
        <v>82</v>
      </c>
      <c r="J17" s="131">
        <v>14094516</v>
      </c>
      <c r="K17" s="140">
        <v>-24568652</v>
      </c>
    </row>
    <row r="18" spans="1:11" ht="12.75">
      <c r="A18" s="281" t="s">
        <v>124</v>
      </c>
      <c r="B18" s="285"/>
      <c r="C18" s="285"/>
      <c r="D18" s="285"/>
      <c r="E18" s="285"/>
      <c r="F18" s="285"/>
      <c r="G18" s="285"/>
      <c r="H18" s="286"/>
      <c r="I18" s="98">
        <v>83</v>
      </c>
      <c r="J18" s="131">
        <v>-39725412</v>
      </c>
      <c r="K18" s="140">
        <v>-18312116</v>
      </c>
    </row>
    <row r="19" spans="1:11" ht="12.75">
      <c r="A19" s="281" t="s">
        <v>183</v>
      </c>
      <c r="B19" s="285"/>
      <c r="C19" s="285"/>
      <c r="D19" s="285"/>
      <c r="E19" s="285"/>
      <c r="F19" s="285"/>
      <c r="G19" s="285"/>
      <c r="H19" s="286"/>
      <c r="I19" s="98">
        <v>84</v>
      </c>
      <c r="J19" s="131">
        <v>2121144</v>
      </c>
      <c r="K19" s="140">
        <f>-47380651+28049403</f>
        <v>-19331248</v>
      </c>
    </row>
    <row r="20" spans="1:11" ht="12.75">
      <c r="A20" s="281" t="s">
        <v>132</v>
      </c>
      <c r="B20" s="285"/>
      <c r="C20" s="285"/>
      <c r="D20" s="285"/>
      <c r="E20" s="285"/>
      <c r="F20" s="285"/>
      <c r="G20" s="285"/>
      <c r="H20" s="286"/>
      <c r="I20" s="98">
        <v>85</v>
      </c>
      <c r="J20" s="131">
        <v>-17406400</v>
      </c>
      <c r="K20" s="140">
        <f>-33889905-3821155</f>
        <v>-37711060</v>
      </c>
    </row>
    <row r="21" spans="1:11" ht="12.75">
      <c r="A21" s="281" t="s">
        <v>133</v>
      </c>
      <c r="B21" s="285"/>
      <c r="C21" s="285"/>
      <c r="D21" s="285"/>
      <c r="E21" s="285"/>
      <c r="F21" s="285"/>
      <c r="G21" s="285"/>
      <c r="H21" s="286"/>
      <c r="I21" s="98">
        <v>86</v>
      </c>
      <c r="J21" s="131">
        <v>0</v>
      </c>
      <c r="K21" s="140">
        <v>0</v>
      </c>
    </row>
    <row r="22" spans="1:11" ht="12.75">
      <c r="A22" s="281" t="s">
        <v>134</v>
      </c>
      <c r="B22" s="285"/>
      <c r="C22" s="285"/>
      <c r="D22" s="285"/>
      <c r="E22" s="285"/>
      <c r="F22" s="285"/>
      <c r="G22" s="285"/>
      <c r="H22" s="286"/>
      <c r="I22" s="98">
        <v>87</v>
      </c>
      <c r="J22" s="131">
        <v>-4972525</v>
      </c>
      <c r="K22" s="140">
        <v>-6970346</v>
      </c>
    </row>
    <row r="23" spans="1:11" ht="12.75">
      <c r="A23" s="281" t="s">
        <v>174</v>
      </c>
      <c r="B23" s="285"/>
      <c r="C23" s="285"/>
      <c r="D23" s="285"/>
      <c r="E23" s="285"/>
      <c r="F23" s="285"/>
      <c r="G23" s="285"/>
      <c r="H23" s="286"/>
      <c r="I23" s="98">
        <v>88</v>
      </c>
      <c r="J23" s="131">
        <v>0</v>
      </c>
      <c r="K23" s="140">
        <v>0</v>
      </c>
    </row>
    <row r="24" spans="1:11" ht="12.75">
      <c r="A24" s="281" t="s">
        <v>135</v>
      </c>
      <c r="B24" s="285"/>
      <c r="C24" s="285"/>
      <c r="D24" s="285"/>
      <c r="E24" s="285"/>
      <c r="F24" s="285"/>
      <c r="G24" s="285"/>
      <c r="H24" s="286"/>
      <c r="I24" s="98">
        <v>89</v>
      </c>
      <c r="J24" s="131">
        <v>-44706329</v>
      </c>
      <c r="K24" s="140">
        <v>26219561</v>
      </c>
    </row>
    <row r="25" spans="1:11" ht="12.75">
      <c r="A25" s="281" t="s">
        <v>136</v>
      </c>
      <c r="B25" s="285"/>
      <c r="C25" s="285"/>
      <c r="D25" s="285"/>
      <c r="E25" s="285"/>
      <c r="F25" s="285"/>
      <c r="G25" s="285"/>
      <c r="H25" s="286"/>
      <c r="I25" s="98">
        <v>90</v>
      </c>
      <c r="J25" s="131">
        <v>56485442</v>
      </c>
      <c r="K25" s="140">
        <v>104387944</v>
      </c>
    </row>
    <row r="26" spans="1:11" ht="12.75">
      <c r="A26" s="281" t="s">
        <v>137</v>
      </c>
      <c r="B26" s="285"/>
      <c r="C26" s="285"/>
      <c r="D26" s="285"/>
      <c r="E26" s="285"/>
      <c r="F26" s="285"/>
      <c r="G26" s="285"/>
      <c r="H26" s="286"/>
      <c r="I26" s="98">
        <v>91</v>
      </c>
      <c r="J26" s="131">
        <v>-929</v>
      </c>
      <c r="K26" s="140">
        <v>1473</v>
      </c>
    </row>
    <row r="27" spans="1:11" ht="12.75">
      <c r="A27" s="281" t="s">
        <v>138</v>
      </c>
      <c r="B27" s="285"/>
      <c r="C27" s="285"/>
      <c r="D27" s="285"/>
      <c r="E27" s="285"/>
      <c r="F27" s="285"/>
      <c r="G27" s="285"/>
      <c r="H27" s="286"/>
      <c r="I27" s="98">
        <v>92</v>
      </c>
      <c r="J27" s="131">
        <v>3270774</v>
      </c>
      <c r="K27" s="140">
        <v>5627469</v>
      </c>
    </row>
    <row r="28" spans="1:11" ht="12.75">
      <c r="A28" s="287" t="s">
        <v>139</v>
      </c>
      <c r="B28" s="285"/>
      <c r="C28" s="285"/>
      <c r="D28" s="285"/>
      <c r="E28" s="285"/>
      <c r="F28" s="285"/>
      <c r="G28" s="285"/>
      <c r="H28" s="286"/>
      <c r="I28" s="98">
        <v>93</v>
      </c>
      <c r="J28" s="138">
        <f>SUM(J10:J27)</f>
        <v>-20398154</v>
      </c>
      <c r="K28" s="140">
        <f>SUM(K10:K27)</f>
        <v>38986079</v>
      </c>
    </row>
    <row r="29" spans="1:11" ht="12.75">
      <c r="A29" s="290" t="s">
        <v>15</v>
      </c>
      <c r="B29" s="291"/>
      <c r="C29" s="291"/>
      <c r="D29" s="291"/>
      <c r="E29" s="291"/>
      <c r="F29" s="291"/>
      <c r="G29" s="291"/>
      <c r="H29" s="292"/>
      <c r="I29" s="99"/>
      <c r="J29" s="100"/>
      <c r="K29" s="141"/>
    </row>
    <row r="30" spans="1:11" ht="12.75">
      <c r="A30" s="281" t="s">
        <v>143</v>
      </c>
      <c r="B30" s="285"/>
      <c r="C30" s="285"/>
      <c r="D30" s="285"/>
      <c r="E30" s="285"/>
      <c r="F30" s="285"/>
      <c r="G30" s="285"/>
      <c r="H30" s="286"/>
      <c r="I30" s="98">
        <v>94</v>
      </c>
      <c r="J30" s="131">
        <v>-3148237</v>
      </c>
      <c r="K30" s="140">
        <f>-796281-483960-3341117-67740</f>
        <v>-4689098</v>
      </c>
    </row>
    <row r="31" spans="1:11" ht="12.75">
      <c r="A31" s="281" t="s">
        <v>144</v>
      </c>
      <c r="B31" s="285"/>
      <c r="C31" s="285"/>
      <c r="D31" s="285"/>
      <c r="E31" s="285"/>
      <c r="F31" s="285"/>
      <c r="G31" s="285"/>
      <c r="H31" s="286"/>
      <c r="I31" s="98">
        <v>95</v>
      </c>
      <c r="J31" s="131">
        <v>43118</v>
      </c>
      <c r="K31" s="140">
        <v>67487</v>
      </c>
    </row>
    <row r="32" spans="1:11" ht="12.75">
      <c r="A32" s="281" t="s">
        <v>145</v>
      </c>
      <c r="B32" s="285"/>
      <c r="C32" s="285"/>
      <c r="D32" s="285"/>
      <c r="E32" s="285"/>
      <c r="F32" s="285"/>
      <c r="G32" s="285"/>
      <c r="H32" s="286"/>
      <c r="I32" s="98">
        <v>96</v>
      </c>
      <c r="J32" s="131">
        <v>32567170</v>
      </c>
      <c r="K32" s="140">
        <v>-33328828</v>
      </c>
    </row>
    <row r="33" spans="1:11" ht="12.75">
      <c r="A33" s="281" t="s">
        <v>146</v>
      </c>
      <c r="B33" s="285"/>
      <c r="C33" s="285"/>
      <c r="D33" s="285"/>
      <c r="E33" s="285"/>
      <c r="F33" s="285"/>
      <c r="G33" s="285"/>
      <c r="H33" s="286"/>
      <c r="I33" s="98">
        <v>97</v>
      </c>
      <c r="J33" s="131">
        <v>0</v>
      </c>
      <c r="K33" s="140">
        <v>0</v>
      </c>
    </row>
    <row r="34" spans="1:11" ht="12.75">
      <c r="A34" s="281" t="s">
        <v>147</v>
      </c>
      <c r="B34" s="285"/>
      <c r="C34" s="285"/>
      <c r="D34" s="285"/>
      <c r="E34" s="285"/>
      <c r="F34" s="285"/>
      <c r="G34" s="285"/>
      <c r="H34" s="286"/>
      <c r="I34" s="98">
        <v>98</v>
      </c>
      <c r="J34" s="131">
        <v>0</v>
      </c>
      <c r="K34" s="140">
        <v>0</v>
      </c>
    </row>
    <row r="35" spans="1:11" ht="12.75">
      <c r="A35" s="287" t="s">
        <v>148</v>
      </c>
      <c r="B35" s="285"/>
      <c r="C35" s="285"/>
      <c r="D35" s="285"/>
      <c r="E35" s="285"/>
      <c r="F35" s="285"/>
      <c r="G35" s="285"/>
      <c r="H35" s="286"/>
      <c r="I35" s="98">
        <v>99</v>
      </c>
      <c r="J35" s="131">
        <f>SUM(J30:J34)</f>
        <v>29462051</v>
      </c>
      <c r="K35" s="140">
        <f>SUM(K30:K34)</f>
        <v>-37950439</v>
      </c>
    </row>
    <row r="36" spans="1:11" ht="12.75">
      <c r="A36" s="290" t="s">
        <v>16</v>
      </c>
      <c r="B36" s="291"/>
      <c r="C36" s="291"/>
      <c r="D36" s="291"/>
      <c r="E36" s="291"/>
      <c r="F36" s="291"/>
      <c r="G36" s="291"/>
      <c r="H36" s="292"/>
      <c r="I36" s="99"/>
      <c r="J36" s="100"/>
      <c r="K36" s="141"/>
    </row>
    <row r="37" spans="1:11" ht="12.75">
      <c r="A37" s="281" t="s">
        <v>140</v>
      </c>
      <c r="B37" s="285"/>
      <c r="C37" s="285"/>
      <c r="D37" s="285"/>
      <c r="E37" s="285"/>
      <c r="F37" s="285"/>
      <c r="G37" s="285"/>
      <c r="H37" s="286"/>
      <c r="I37" s="98">
        <v>100</v>
      </c>
      <c r="J37" s="131">
        <v>-8717618</v>
      </c>
      <c r="K37" s="140">
        <v>1573721</v>
      </c>
    </row>
    <row r="38" spans="1:11" ht="12.75">
      <c r="A38" s="281" t="s">
        <v>141</v>
      </c>
      <c r="B38" s="285"/>
      <c r="C38" s="285"/>
      <c r="D38" s="285"/>
      <c r="E38" s="285"/>
      <c r="F38" s="285"/>
      <c r="G38" s="285"/>
      <c r="H38" s="286"/>
      <c r="I38" s="98">
        <v>101</v>
      </c>
      <c r="J38" s="131">
        <v>0</v>
      </c>
      <c r="K38" s="140">
        <v>0</v>
      </c>
    </row>
    <row r="39" spans="1:11" ht="12.75">
      <c r="A39" s="281" t="s">
        <v>142</v>
      </c>
      <c r="B39" s="285"/>
      <c r="C39" s="285"/>
      <c r="D39" s="285"/>
      <c r="E39" s="285"/>
      <c r="F39" s="285"/>
      <c r="G39" s="285"/>
      <c r="H39" s="286"/>
      <c r="I39" s="98">
        <v>102</v>
      </c>
      <c r="J39" s="131">
        <v>-14992</v>
      </c>
      <c r="K39" s="140">
        <v>0</v>
      </c>
    </row>
    <row r="40" spans="1:11" ht="12.75">
      <c r="A40" s="281" t="s">
        <v>149</v>
      </c>
      <c r="B40" s="285"/>
      <c r="C40" s="285"/>
      <c r="D40" s="285"/>
      <c r="E40" s="285"/>
      <c r="F40" s="285"/>
      <c r="G40" s="285"/>
      <c r="H40" s="286"/>
      <c r="I40" s="98">
        <v>103</v>
      </c>
      <c r="J40" s="131">
        <v>0</v>
      </c>
      <c r="K40" s="140">
        <v>0</v>
      </c>
    </row>
    <row r="41" spans="1:11" ht="12.75">
      <c r="A41" s="281" t="s">
        <v>150</v>
      </c>
      <c r="B41" s="285"/>
      <c r="C41" s="285"/>
      <c r="D41" s="285"/>
      <c r="E41" s="285"/>
      <c r="F41" s="285"/>
      <c r="G41" s="285"/>
      <c r="H41" s="286"/>
      <c r="I41" s="98">
        <v>104</v>
      </c>
      <c r="J41" s="131">
        <v>0</v>
      </c>
      <c r="K41" s="140">
        <v>0</v>
      </c>
    </row>
    <row r="42" spans="1:11" ht="12.75">
      <c r="A42" s="281" t="s">
        <v>151</v>
      </c>
      <c r="B42" s="285"/>
      <c r="C42" s="285"/>
      <c r="D42" s="285"/>
      <c r="E42" s="285"/>
      <c r="F42" s="285"/>
      <c r="G42" s="285"/>
      <c r="H42" s="286"/>
      <c r="I42" s="98">
        <v>105</v>
      </c>
      <c r="J42" s="131">
        <v>712995</v>
      </c>
      <c r="K42" s="140">
        <v>917515</v>
      </c>
    </row>
    <row r="43" spans="1:11" ht="12.75">
      <c r="A43" s="287" t="s">
        <v>152</v>
      </c>
      <c r="B43" s="288"/>
      <c r="C43" s="288"/>
      <c r="D43" s="288"/>
      <c r="E43" s="288"/>
      <c r="F43" s="288"/>
      <c r="G43" s="288"/>
      <c r="H43" s="289"/>
      <c r="I43" s="98">
        <v>106</v>
      </c>
      <c r="J43" s="131">
        <f>SUM(J37:J42)</f>
        <v>-8019615</v>
      </c>
      <c r="K43" s="140">
        <f>SUM(K37:K42)</f>
        <v>2491236</v>
      </c>
    </row>
    <row r="44" spans="1:11" ht="12.75">
      <c r="A44" s="281" t="s">
        <v>165</v>
      </c>
      <c r="B44" s="282"/>
      <c r="C44" s="282"/>
      <c r="D44" s="282"/>
      <c r="E44" s="282"/>
      <c r="F44" s="282"/>
      <c r="G44" s="282"/>
      <c r="H44" s="282"/>
      <c r="I44" s="98">
        <v>107</v>
      </c>
      <c r="J44" s="131">
        <v>0</v>
      </c>
      <c r="K44" s="140">
        <f>K43+K35+K28</f>
        <v>3526876</v>
      </c>
    </row>
    <row r="45" spans="1:11" ht="12.75">
      <c r="A45" s="281" t="s">
        <v>166</v>
      </c>
      <c r="B45" s="282"/>
      <c r="C45" s="282"/>
      <c r="D45" s="282"/>
      <c r="E45" s="282"/>
      <c r="F45" s="282"/>
      <c r="G45" s="282"/>
      <c r="H45" s="282"/>
      <c r="I45" s="98">
        <v>108</v>
      </c>
      <c r="J45" s="131">
        <f>J43+J35+J28</f>
        <v>1044282</v>
      </c>
      <c r="K45" s="140">
        <v>0</v>
      </c>
    </row>
    <row r="46" spans="1:11" ht="12.75">
      <c r="A46" s="281" t="s">
        <v>17</v>
      </c>
      <c r="B46" s="282"/>
      <c r="C46" s="282"/>
      <c r="D46" s="282"/>
      <c r="E46" s="282"/>
      <c r="F46" s="282"/>
      <c r="G46" s="282"/>
      <c r="H46" s="282"/>
      <c r="I46" s="98">
        <v>109</v>
      </c>
      <c r="J46" s="131">
        <v>18311365.96</v>
      </c>
      <c r="K46" s="140">
        <v>19355647.87</v>
      </c>
    </row>
    <row r="47" spans="1:11" ht="12.75">
      <c r="A47" s="281" t="s">
        <v>18</v>
      </c>
      <c r="B47" s="282"/>
      <c r="C47" s="282"/>
      <c r="D47" s="282"/>
      <c r="E47" s="282"/>
      <c r="F47" s="282"/>
      <c r="G47" s="282"/>
      <c r="H47" s="282"/>
      <c r="I47" s="98">
        <v>110</v>
      </c>
      <c r="J47" s="131">
        <v>0</v>
      </c>
      <c r="K47" s="140">
        <f>K44</f>
        <v>3526876</v>
      </c>
    </row>
    <row r="48" spans="1:11" ht="12.75">
      <c r="A48" s="281" t="s">
        <v>19</v>
      </c>
      <c r="B48" s="282"/>
      <c r="C48" s="282"/>
      <c r="D48" s="282"/>
      <c r="E48" s="282"/>
      <c r="F48" s="282"/>
      <c r="G48" s="282"/>
      <c r="H48" s="282"/>
      <c r="I48" s="98">
        <v>111</v>
      </c>
      <c r="J48" s="131">
        <f>J45</f>
        <v>1044282</v>
      </c>
      <c r="K48" s="140">
        <f>K45</f>
        <v>0</v>
      </c>
    </row>
    <row r="49" spans="1:11" ht="12.75">
      <c r="A49" s="283" t="s">
        <v>20</v>
      </c>
      <c r="B49" s="284"/>
      <c r="C49" s="284"/>
      <c r="D49" s="284"/>
      <c r="E49" s="284"/>
      <c r="F49" s="284"/>
      <c r="G49" s="284"/>
      <c r="H49" s="284"/>
      <c r="I49" s="101">
        <v>112</v>
      </c>
      <c r="J49" s="142">
        <f>J46+J47+J48</f>
        <v>19355647.96</v>
      </c>
      <c r="K49" s="143">
        <f>K46+K47+K48</f>
        <v>22882523.87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144"/>
    </row>
  </sheetData>
  <sheetProtection/>
  <protectedRanges>
    <protectedRange sqref="J37:K49 H4 J30:K35 F4 J10:K28" name="Range1"/>
  </protectedRanges>
  <mergeCells count="48">
    <mergeCell ref="A6:K6"/>
    <mergeCell ref="A7:H7"/>
    <mergeCell ref="A8:H8"/>
    <mergeCell ref="A9:K9"/>
    <mergeCell ref="A2:K2"/>
    <mergeCell ref="D4:E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</mergeCells>
  <conditionalFormatting sqref="H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9" sqref="A9:H9"/>
    </sheetView>
  </sheetViews>
  <sheetFormatPr defaultColWidth="9.140625" defaultRowHeight="12.75"/>
  <cols>
    <col min="4" max="4" width="8.28125" style="0" customWidth="1"/>
    <col min="5" max="5" width="6.57421875" style="0" customWidth="1"/>
    <col min="6" max="6" width="4.57421875" style="0" customWidth="1"/>
    <col min="7" max="7" width="10.421875" style="0" customWidth="1"/>
    <col min="8" max="8" width="3.28125" style="0" customWidth="1"/>
    <col min="9" max="9" width="7.421875" style="0" customWidth="1"/>
    <col min="10" max="10" width="11.8515625" style="0" customWidth="1"/>
    <col min="11" max="11" width="10.421875" style="0" customWidth="1"/>
    <col min="12" max="12" width="10.00390625" style="0" customWidth="1"/>
    <col min="13" max="13" width="9.57421875" style="0" customWidth="1"/>
    <col min="14" max="14" width="1.57421875" style="3" hidden="1" customWidth="1"/>
  </cols>
  <sheetData>
    <row r="1" spans="1:13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8" customHeight="1">
      <c r="A2" s="322" t="s">
        <v>21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09"/>
    </row>
    <row r="3" spans="1:13" ht="8.2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4"/>
    </row>
    <row r="4" spans="1:13" ht="15.75" customHeight="1">
      <c r="A4" s="89"/>
      <c r="B4" s="90"/>
      <c r="C4" s="102"/>
      <c r="D4" s="103" t="s">
        <v>58</v>
      </c>
      <c r="E4" s="69" t="s">
        <v>202</v>
      </c>
      <c r="F4" s="91" t="s">
        <v>40</v>
      </c>
      <c r="G4" s="69" t="s">
        <v>218</v>
      </c>
      <c r="H4" s="104"/>
      <c r="I4" s="92"/>
      <c r="J4" s="85"/>
      <c r="K4" s="85"/>
      <c r="L4" s="85"/>
      <c r="M4" s="84"/>
    </row>
    <row r="5" spans="1:13" ht="15">
      <c r="A5" s="324"/>
      <c r="B5" s="325"/>
      <c r="C5" s="325"/>
      <c r="D5" s="325"/>
      <c r="E5" s="325"/>
      <c r="F5" s="326"/>
      <c r="G5" s="326"/>
      <c r="H5" s="93"/>
      <c r="I5" s="93"/>
      <c r="J5" s="243" t="s">
        <v>201</v>
      </c>
      <c r="K5" s="243"/>
      <c r="L5" s="243"/>
      <c r="M5" s="244"/>
    </row>
    <row r="6" spans="1:13" ht="13.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9"/>
    </row>
    <row r="7" spans="1:13" ht="24" thickBot="1">
      <c r="A7" s="300" t="s">
        <v>13</v>
      </c>
      <c r="B7" s="300"/>
      <c r="C7" s="300"/>
      <c r="D7" s="300"/>
      <c r="E7" s="300"/>
      <c r="F7" s="300"/>
      <c r="G7" s="300"/>
      <c r="H7" s="300"/>
      <c r="I7" s="94" t="s">
        <v>186</v>
      </c>
      <c r="J7" s="95" t="s">
        <v>77</v>
      </c>
      <c r="K7" s="95" t="s">
        <v>194</v>
      </c>
      <c r="L7" s="95" t="s">
        <v>195</v>
      </c>
      <c r="M7" s="95" t="s">
        <v>78</v>
      </c>
    </row>
    <row r="8" spans="1:13" ht="33.75">
      <c r="A8" s="327"/>
      <c r="B8" s="327"/>
      <c r="C8" s="327"/>
      <c r="D8" s="327"/>
      <c r="E8" s="327"/>
      <c r="F8" s="327"/>
      <c r="G8" s="327"/>
      <c r="H8" s="327"/>
      <c r="I8" s="97"/>
      <c r="J8" s="97" t="s">
        <v>196</v>
      </c>
      <c r="K8" s="97"/>
      <c r="L8" s="97"/>
      <c r="M8" s="97"/>
    </row>
    <row r="9" spans="1:13" ht="12.75">
      <c r="A9" s="281" t="s">
        <v>22</v>
      </c>
      <c r="B9" s="282"/>
      <c r="C9" s="282"/>
      <c r="D9" s="282"/>
      <c r="E9" s="282"/>
      <c r="F9" s="282"/>
      <c r="G9" s="282"/>
      <c r="H9" s="282"/>
      <c r="I9" s="98">
        <v>113</v>
      </c>
      <c r="J9" s="149">
        <v>91498780</v>
      </c>
      <c r="K9" s="149">
        <v>0</v>
      </c>
      <c r="L9" s="149">
        <v>0</v>
      </c>
      <c r="M9" s="149">
        <f>J9+K9+L9</f>
        <v>91498780</v>
      </c>
    </row>
    <row r="10" spans="1:13" ht="12.75">
      <c r="A10" s="281" t="s">
        <v>23</v>
      </c>
      <c r="B10" s="282"/>
      <c r="C10" s="282"/>
      <c r="D10" s="282"/>
      <c r="E10" s="282"/>
      <c r="F10" s="282"/>
      <c r="G10" s="282"/>
      <c r="H10" s="282"/>
      <c r="I10" s="98">
        <v>114</v>
      </c>
      <c r="J10" s="138">
        <v>9777000</v>
      </c>
      <c r="K10" s="138">
        <v>0</v>
      </c>
      <c r="L10" s="138">
        <v>0</v>
      </c>
      <c r="M10" s="149">
        <f aca="true" t="shared" si="0" ref="M10:M17">J10+K10+L10</f>
        <v>9777000</v>
      </c>
    </row>
    <row r="11" spans="1:13" ht="12.75">
      <c r="A11" s="281" t="s">
        <v>24</v>
      </c>
      <c r="B11" s="282"/>
      <c r="C11" s="282"/>
      <c r="D11" s="282"/>
      <c r="E11" s="282"/>
      <c r="F11" s="282"/>
      <c r="G11" s="282"/>
      <c r="H11" s="282"/>
      <c r="I11" s="98">
        <v>115</v>
      </c>
      <c r="J11" s="138">
        <v>4441756</v>
      </c>
      <c r="K11" s="138">
        <v>287667</v>
      </c>
      <c r="L11" s="138">
        <v>0</v>
      </c>
      <c r="M11" s="149">
        <f t="shared" si="0"/>
        <v>4729423</v>
      </c>
    </row>
    <row r="12" spans="1:13" ht="12.75">
      <c r="A12" s="281" t="s">
        <v>25</v>
      </c>
      <c r="B12" s="282"/>
      <c r="C12" s="282"/>
      <c r="D12" s="282"/>
      <c r="E12" s="282"/>
      <c r="F12" s="282"/>
      <c r="G12" s="282"/>
      <c r="H12" s="282"/>
      <c r="I12" s="98">
        <v>116</v>
      </c>
      <c r="J12" s="138">
        <v>55113330</v>
      </c>
      <c r="K12" s="138">
        <v>5465665</v>
      </c>
      <c r="L12" s="138">
        <v>0</v>
      </c>
      <c r="M12" s="149">
        <f t="shared" si="0"/>
        <v>60578995</v>
      </c>
    </row>
    <row r="13" spans="1:13" ht="12.75">
      <c r="A13" s="281" t="s">
        <v>26</v>
      </c>
      <c r="B13" s="282"/>
      <c r="C13" s="282"/>
      <c r="D13" s="282"/>
      <c r="E13" s="282"/>
      <c r="F13" s="282"/>
      <c r="G13" s="282"/>
      <c r="H13" s="282"/>
      <c r="I13" s="98">
        <v>117</v>
      </c>
      <c r="J13" s="138">
        <v>5753332</v>
      </c>
      <c r="K13" s="138">
        <v>2343545</v>
      </c>
      <c r="L13" s="138">
        <v>-5753332</v>
      </c>
      <c r="M13" s="149">
        <f t="shared" si="0"/>
        <v>2343545</v>
      </c>
    </row>
    <row r="14" spans="1:13" ht="12.75">
      <c r="A14" s="281" t="s">
        <v>27</v>
      </c>
      <c r="B14" s="282"/>
      <c r="C14" s="282"/>
      <c r="D14" s="282"/>
      <c r="E14" s="282"/>
      <c r="F14" s="282"/>
      <c r="G14" s="282"/>
      <c r="H14" s="282"/>
      <c r="I14" s="98">
        <v>118</v>
      </c>
      <c r="J14" s="138">
        <v>0</v>
      </c>
      <c r="K14" s="138">
        <v>0</v>
      </c>
      <c r="L14" s="138">
        <v>0</v>
      </c>
      <c r="M14" s="149">
        <f t="shared" si="0"/>
        <v>0</v>
      </c>
    </row>
    <row r="15" spans="1:13" ht="12.75">
      <c r="A15" s="281" t="s">
        <v>28</v>
      </c>
      <c r="B15" s="282"/>
      <c r="C15" s="282"/>
      <c r="D15" s="282"/>
      <c r="E15" s="282"/>
      <c r="F15" s="282"/>
      <c r="G15" s="282"/>
      <c r="H15" s="282"/>
      <c r="I15" s="98">
        <v>119</v>
      </c>
      <c r="J15" s="138">
        <v>0</v>
      </c>
      <c r="K15" s="138">
        <v>0</v>
      </c>
      <c r="L15" s="138">
        <v>0</v>
      </c>
      <c r="M15" s="149">
        <f t="shared" si="0"/>
        <v>0</v>
      </c>
    </row>
    <row r="16" spans="1:13" ht="12.75">
      <c r="A16" s="281" t="s">
        <v>29</v>
      </c>
      <c r="B16" s="282"/>
      <c r="C16" s="282"/>
      <c r="D16" s="282"/>
      <c r="E16" s="282"/>
      <c r="F16" s="282"/>
      <c r="G16" s="282"/>
      <c r="H16" s="282"/>
      <c r="I16" s="98">
        <v>120</v>
      </c>
      <c r="J16" s="138">
        <v>-317718</v>
      </c>
      <c r="K16" s="138">
        <v>351109</v>
      </c>
      <c r="L16" s="138">
        <v>0</v>
      </c>
      <c r="M16" s="149">
        <f t="shared" si="0"/>
        <v>33391</v>
      </c>
    </row>
    <row r="17" spans="1:13" ht="12.75">
      <c r="A17" s="281" t="s">
        <v>30</v>
      </c>
      <c r="B17" s="282"/>
      <c r="C17" s="282"/>
      <c r="D17" s="282"/>
      <c r="E17" s="282"/>
      <c r="F17" s="282"/>
      <c r="G17" s="282"/>
      <c r="H17" s="282"/>
      <c r="I17" s="98">
        <v>121</v>
      </c>
      <c r="J17" s="138">
        <v>0</v>
      </c>
      <c r="K17" s="138">
        <v>0</v>
      </c>
      <c r="L17" s="138">
        <v>0</v>
      </c>
      <c r="M17" s="149">
        <f t="shared" si="0"/>
        <v>0</v>
      </c>
    </row>
    <row r="18" spans="1:13" ht="12.75">
      <c r="A18" s="287" t="s">
        <v>180</v>
      </c>
      <c r="B18" s="321"/>
      <c r="C18" s="321"/>
      <c r="D18" s="321"/>
      <c r="E18" s="321"/>
      <c r="F18" s="321"/>
      <c r="G18" s="321"/>
      <c r="H18" s="321"/>
      <c r="I18" s="98">
        <v>122</v>
      </c>
      <c r="J18" s="138">
        <f>SUM(J9:J17)</f>
        <v>166266480</v>
      </c>
      <c r="K18" s="138">
        <f>SUM(K9:K17)</f>
        <v>8447986</v>
      </c>
      <c r="L18" s="138">
        <f>SUM(L9:L17)</f>
        <v>-5753332</v>
      </c>
      <c r="M18" s="138">
        <f>SUM(M9:M17)</f>
        <v>168961134</v>
      </c>
    </row>
    <row r="19" spans="1:13" ht="12.75">
      <c r="A19" s="281" t="s">
        <v>31</v>
      </c>
      <c r="B19" s="282"/>
      <c r="C19" s="282"/>
      <c r="D19" s="282"/>
      <c r="E19" s="282"/>
      <c r="F19" s="282"/>
      <c r="G19" s="282"/>
      <c r="H19" s="282"/>
      <c r="I19" s="98">
        <v>123</v>
      </c>
      <c r="J19" s="138">
        <v>0</v>
      </c>
      <c r="K19" s="138">
        <v>0</v>
      </c>
      <c r="L19" s="138">
        <v>0</v>
      </c>
      <c r="M19" s="149">
        <f aca="true" t="shared" si="1" ref="M19:M24">J19+K19+L19</f>
        <v>0</v>
      </c>
    </row>
    <row r="20" spans="1:13" ht="12.75">
      <c r="A20" s="281" t="s">
        <v>32</v>
      </c>
      <c r="B20" s="282"/>
      <c r="C20" s="282"/>
      <c r="D20" s="282"/>
      <c r="E20" s="282"/>
      <c r="F20" s="282"/>
      <c r="G20" s="282"/>
      <c r="H20" s="282"/>
      <c r="I20" s="98">
        <v>124</v>
      </c>
      <c r="J20" s="138">
        <v>0</v>
      </c>
      <c r="K20" s="138">
        <v>0</v>
      </c>
      <c r="L20" s="138">
        <v>0</v>
      </c>
      <c r="M20" s="149">
        <f t="shared" si="1"/>
        <v>0</v>
      </c>
    </row>
    <row r="21" spans="1:13" ht="12.75">
      <c r="A21" s="281" t="s">
        <v>33</v>
      </c>
      <c r="B21" s="282"/>
      <c r="C21" s="282"/>
      <c r="D21" s="282"/>
      <c r="E21" s="282"/>
      <c r="F21" s="282"/>
      <c r="G21" s="282"/>
      <c r="H21" s="282"/>
      <c r="I21" s="98">
        <v>125</v>
      </c>
      <c r="J21" s="138">
        <v>0</v>
      </c>
      <c r="K21" s="138">
        <v>0</v>
      </c>
      <c r="L21" s="138">
        <v>0</v>
      </c>
      <c r="M21" s="149">
        <f t="shared" si="1"/>
        <v>0</v>
      </c>
    </row>
    <row r="22" spans="1:13" ht="12.75">
      <c r="A22" s="281" t="s">
        <v>34</v>
      </c>
      <c r="B22" s="282"/>
      <c r="C22" s="282"/>
      <c r="D22" s="282"/>
      <c r="E22" s="282"/>
      <c r="F22" s="282"/>
      <c r="G22" s="282"/>
      <c r="H22" s="282"/>
      <c r="I22" s="98">
        <v>126</v>
      </c>
      <c r="J22" s="138">
        <v>-1655649</v>
      </c>
      <c r="K22" s="138">
        <v>566406</v>
      </c>
      <c r="L22" s="138">
        <v>0</v>
      </c>
      <c r="M22" s="149">
        <f t="shared" si="1"/>
        <v>-1089243</v>
      </c>
    </row>
    <row r="23" spans="1:13" ht="12.75">
      <c r="A23" s="281" t="s">
        <v>35</v>
      </c>
      <c r="B23" s="282"/>
      <c r="C23" s="282"/>
      <c r="D23" s="282"/>
      <c r="E23" s="282"/>
      <c r="F23" s="282"/>
      <c r="G23" s="282"/>
      <c r="H23" s="282"/>
      <c r="I23" s="98">
        <v>127</v>
      </c>
      <c r="J23" s="138">
        <v>0</v>
      </c>
      <c r="K23" s="138">
        <v>0</v>
      </c>
      <c r="L23" s="138">
        <v>0</v>
      </c>
      <c r="M23" s="149">
        <f t="shared" si="1"/>
        <v>0</v>
      </c>
    </row>
    <row r="24" spans="1:13" ht="12.75">
      <c r="A24" s="281" t="s">
        <v>36</v>
      </c>
      <c r="B24" s="282"/>
      <c r="C24" s="282"/>
      <c r="D24" s="282"/>
      <c r="E24" s="282"/>
      <c r="F24" s="282"/>
      <c r="G24" s="282"/>
      <c r="H24" s="282"/>
      <c r="I24" s="98">
        <v>128</v>
      </c>
      <c r="J24" s="138">
        <v>0</v>
      </c>
      <c r="K24" s="138">
        <v>0</v>
      </c>
      <c r="L24" s="138">
        <v>0</v>
      </c>
      <c r="M24" s="138">
        <f t="shared" si="1"/>
        <v>0</v>
      </c>
    </row>
    <row r="25" spans="1:13" ht="12.75">
      <c r="A25" s="287" t="s">
        <v>181</v>
      </c>
      <c r="B25" s="321"/>
      <c r="C25" s="321"/>
      <c r="D25" s="321"/>
      <c r="E25" s="321"/>
      <c r="F25" s="321"/>
      <c r="G25" s="321"/>
      <c r="H25" s="321"/>
      <c r="I25" s="98">
        <v>129</v>
      </c>
      <c r="J25" s="150">
        <f>SUM(J18:J24)</f>
        <v>164610831</v>
      </c>
      <c r="K25" s="150">
        <f>SUM(K18:K24)</f>
        <v>9014392</v>
      </c>
      <c r="L25" s="150">
        <f>SUM(L18:L24)</f>
        <v>-5753332</v>
      </c>
      <c r="M25" s="150">
        <f>SUM(M18:M24)</f>
        <v>167871891</v>
      </c>
    </row>
    <row r="26" spans="1:13" ht="12.75">
      <c r="A26" s="313"/>
      <c r="B26" s="314"/>
      <c r="C26" s="314"/>
      <c r="D26" s="314"/>
      <c r="E26" s="314"/>
      <c r="F26" s="314"/>
      <c r="G26" s="314"/>
      <c r="H26" s="314"/>
      <c r="I26" s="315"/>
      <c r="J26" s="315"/>
      <c r="K26" s="315"/>
      <c r="L26" s="315"/>
      <c r="M26" s="316"/>
    </row>
    <row r="27" spans="1:13" ht="12.75">
      <c r="A27" s="317" t="s">
        <v>37</v>
      </c>
      <c r="B27" s="318"/>
      <c r="C27" s="318"/>
      <c r="D27" s="318"/>
      <c r="E27" s="318"/>
      <c r="F27" s="318"/>
      <c r="G27" s="318"/>
      <c r="H27" s="318"/>
      <c r="I27" s="105">
        <v>130</v>
      </c>
      <c r="J27" s="123"/>
      <c r="K27" s="123"/>
      <c r="L27" s="123"/>
      <c r="M27" s="123"/>
    </row>
    <row r="28" spans="1:13" ht="12.75">
      <c r="A28" s="283" t="s">
        <v>38</v>
      </c>
      <c r="B28" s="284"/>
      <c r="C28" s="284"/>
      <c r="D28" s="284"/>
      <c r="E28" s="284"/>
      <c r="F28" s="284"/>
      <c r="G28" s="284"/>
      <c r="H28" s="284"/>
      <c r="I28" s="101">
        <v>131</v>
      </c>
      <c r="J28" s="122"/>
      <c r="K28" s="122"/>
      <c r="L28" s="122"/>
      <c r="M28" s="122"/>
    </row>
    <row r="29" spans="1:13" ht="20.25" customHeight="1">
      <c r="A29" s="319" t="s">
        <v>182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protectedRanges>
    <protectedRange sqref="E4 G4 J27:M28 J9:M25" name="Range1"/>
  </protectedRanges>
  <mergeCells count="28">
    <mergeCell ref="A2:M2"/>
    <mergeCell ref="A5:E5"/>
    <mergeCell ref="F5:G5"/>
    <mergeCell ref="J5:M5"/>
    <mergeCell ref="A12:H12"/>
    <mergeCell ref="A13:H13"/>
    <mergeCell ref="A6:M6"/>
    <mergeCell ref="A7:H7"/>
    <mergeCell ref="A8:H8"/>
    <mergeCell ref="A9:H9"/>
    <mergeCell ref="A10:H10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M26"/>
    <mergeCell ref="A27:H27"/>
    <mergeCell ref="A28:H28"/>
    <mergeCell ref="A29:M29"/>
    <mergeCell ref="A22:H22"/>
    <mergeCell ref="A23:H23"/>
    <mergeCell ref="A24:H24"/>
    <mergeCell ref="A25:H25"/>
  </mergeCells>
  <conditionalFormatting sqref="G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28" t="s">
        <v>184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9" t="s">
        <v>187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</row>
    <row r="12" spans="1:10" ht="12.7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</row>
    <row r="13" spans="1:10" ht="12.75" customHeight="1">
      <c r="A13" s="329"/>
      <c r="B13" s="329"/>
      <c r="C13" s="329"/>
      <c r="D13" s="329"/>
      <c r="E13" s="329"/>
      <c r="F13" s="329"/>
      <c r="G13" s="329"/>
      <c r="H13" s="329"/>
      <c r="I13" s="329"/>
      <c r="J13" s="329"/>
    </row>
    <row r="14" spans="1:10" ht="12.75" customHeight="1">
      <c r="A14" s="329"/>
      <c r="B14" s="329"/>
      <c r="C14" s="329"/>
      <c r="D14" s="329"/>
      <c r="E14" s="329"/>
      <c r="F14" s="329"/>
      <c r="G14" s="329"/>
      <c r="H14" s="329"/>
      <c r="I14" s="329"/>
      <c r="J14" s="329"/>
    </row>
    <row r="15" spans="1:10" ht="12.7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</row>
    <row r="16" spans="1:10" ht="12.7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</row>
    <row r="17" spans="1:10" ht="12.75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</row>
    <row r="18" spans="1:10" ht="12.75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</row>
    <row r="19" spans="1:10" ht="12.75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</row>
    <row r="20" spans="1:10" ht="12.75" customHeight="1">
      <c r="A20" s="329"/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ht="12.75">
      <c r="A21" s="330"/>
      <c r="B21" s="330"/>
      <c r="C21" s="330"/>
      <c r="D21" s="330"/>
      <c r="E21" s="330"/>
      <c r="F21" s="330"/>
      <c r="G21" s="330"/>
      <c r="H21" s="330"/>
      <c r="I21" s="330"/>
      <c r="J21" s="33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2011-01-26T12:28:12Z</cp:lastPrinted>
  <dcterms:created xsi:type="dcterms:W3CDTF">2009-04-09T07:10:35Z</dcterms:created>
  <dcterms:modified xsi:type="dcterms:W3CDTF">2011-01-28T09:31:48Z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