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0" windowWidth="25200" windowHeight="1108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0">'Opći podaci'!$A$1:$J$61</definedName>
    <definedName name="_xlnm.Print_Area" localSheetId="5">PK!$A$1:$P$42</definedName>
    <definedName name="_xlnm.Print_Area" localSheetId="2">RDG!$A$1:$K$59</definedName>
  </definedNames>
  <calcPr calcId="145621"/>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K42" i="22" l="1"/>
  <c r="L42" i="22"/>
  <c r="M42" i="22"/>
  <c r="J42" i="22"/>
  <c r="O42" i="22"/>
  <c r="P36" i="22"/>
  <c r="P28" i="22"/>
  <c r="I56" i="19"/>
  <c r="I53" i="18"/>
  <c r="I55" i="18" s="1"/>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44" i="19"/>
  <c r="K38" i="19" s="1"/>
  <c r="J44" i="19"/>
  <c r="J38" i="19" s="1"/>
  <c r="K18" i="19"/>
  <c r="K34" i="19" s="1"/>
  <c r="K36" i="19" s="1"/>
  <c r="J18" i="19"/>
  <c r="J34" i="19" s="1"/>
  <c r="J36" i="19" s="1"/>
  <c r="H18" i="19"/>
  <c r="H34" i="19" s="1"/>
  <c r="H36" i="19" s="1"/>
  <c r="H52" i="18"/>
  <c r="H33" i="18"/>
  <c r="H44" i="19"/>
  <c r="H38" i="19" s="1"/>
  <c r="K56" i="19" l="1"/>
  <c r="J56" i="19"/>
  <c r="H53" i="18"/>
  <c r="H55" i="18" s="1"/>
  <c r="H56" i="19"/>
</calcChain>
</file>

<file path=xl/sharedStrings.xml><?xml version="1.0" encoding="utf-8"?>
<sst xmlns="http://schemas.openxmlformats.org/spreadsheetml/2006/main" count="350" uniqueCount="306">
  <si>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</si>
  <si>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</si>
  <si>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</si>
  <si>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</si>
  <si>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</si>
  <si>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</si>
  <si>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</si>
  <si>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</si>
  <si>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</si>
  <si>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</si>
  <si>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</si>
  <si>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</si>
  <si>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</si>
  <si>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</si>
  <si>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</si>
  <si>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</si>
  <si>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</si>
  <si>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</si>
  <si>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</si>
  <si>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</si>
  <si>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</si>
  <si>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</si>
  <si>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</si>
  <si>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</si>
  <si>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</si>
  <si>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</si>
  <si>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</si>
  <si>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</si>
  <si>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</si>
  <si>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</si>
  <si>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</si>
  <si>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</si>
  <si>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</si>
  <si>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</si>
  <si>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</si>
  <si>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</si>
  <si>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</si>
  <si>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</si>
  <si>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</si>
  <si>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</si>
  <si>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</si>
  <si>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</si>
  <si>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</si>
  <si>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</si>
  <si>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</si>
  <si>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</si>
  <si>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</si>
  <si>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</si>
  <si>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</si>
  <si>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</si>
  <si>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</si>
  <si>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</si>
  <si>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</si>
  <si>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</si>
  <si>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</si>
  <si>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</si>
  <si>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</si>
  <si>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</si>
  <si>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</si>
  <si>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</si>
  <si>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</si>
  <si>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</si>
  <si>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</si>
  <si>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</si>
  <si>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</si>
  <si>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</si>
  <si>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</si>
  <si>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</si>
  <si>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</si>
  <si>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</si>
  <si>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</si>
  <si>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</si>
  <si>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</si>
  <si>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</si>
  <si>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</si>
  <si>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</si>
  <si>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</si>
  <si>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</si>
  <si>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</si>
  <si>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</si>
  <si>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</si>
  <si>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</si>
  <si>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</si>
  <si>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</si>
  <si>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</si>
  <si>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</si>
  <si>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</si>
  <si>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</si>
  <si>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</si>
  <si>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</si>
  <si>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</si>
  <si>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</si>
  <si>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</si>
  <si>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</si>
  <si>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</si>
  <si>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</si>
  <si>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</si>
  <si>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</si>
  <si>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</si>
  <si>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</si>
  <si>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</si>
  <si>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</si>
  <si>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</si>
  <si>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</si>
  <si>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</si>
  <si>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</si>
  <si>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</si>
  <si>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</si>
  <si>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</si>
  <si>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</si>
  <si>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</si>
  <si>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</si>
  <si>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</si>
  <si>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</si>
  <si>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</si>
  <si>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</si>
  <si>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</si>
  <si>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</si>
  <si>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</si>
  <si>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</si>
  <si>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</si>
  <si>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</si>
  <si>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</si>
  <si>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</si>
  <si>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</si>
  <si>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</si>
  <si>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</si>
  <si>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</si>
  <si>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</si>
  <si>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</si>
  <si>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</si>
  <si>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</si>
  <si>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</si>
  <si>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</si>
  <si>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</si>
  <si>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</si>
  <si>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</si>
  <si>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</si>
  <si>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</si>
  <si>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</si>
  <si>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</si>
  <si>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</si>
  <si>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</si>
  <si>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</si>
  <si>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</si>
  <si>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</si>
  <si>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</si>
  <si>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</si>
  <si>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</si>
  <si>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</si>
  <si>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</si>
  <si>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</si>
  <si>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</si>
  <si>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</si>
  <si>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</si>
  <si>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</si>
  <si>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</si>
  <si>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</si>
  <si>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</si>
  <si>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</si>
  <si>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</si>
  <si>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</si>
  <si>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</si>
  <si>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</si>
  <si>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</si>
  <si>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</si>
  <si>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</si>
  <si>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</si>
  <si>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</si>
  <si>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</si>
  <si>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</si>
  <si>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</si>
  <si>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</si>
  <si>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</si>
  <si>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</si>
  <si>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</si>
  <si>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</si>
  <si>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</si>
  <si>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</si>
  <si>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</si>
  <si>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</si>
  <si>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</si>
  <si>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</si>
  <si>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</si>
  <si>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</si>
  <si>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</si>
  <si>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</si>
  <si>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</si>
  <si>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</si>
  <si>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</si>
  <si>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</si>
  <si>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</si>
  <si>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</si>
  <si>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</si>
  <si>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</si>
  <si>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</si>
  <si>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</si>
  <si>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</si>
  <si>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</si>
  <si>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</si>
  <si>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</si>
  <si>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</si>
  <si>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</si>
  <si>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</si>
  <si>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</si>
  <si>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</si>
  <si>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</si>
  <si>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</si>
  <si>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</si>
  <si>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</si>
  <si>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</si>
  <si>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</si>
  <si>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</si>
  <si>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</si>
  <si>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</si>
  <si>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</si>
  <si>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</si>
  <si>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</si>
  <si>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</si>
  <si>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</si>
  <si>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</si>
  <si>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</si>
  <si>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</si>
  <si>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</si>
  <si>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</si>
  <si>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</si>
  <si>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</si>
  <si>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</si>
  <si>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</si>
  <si>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</si>
  <si>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</si>
  <si>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</si>
  <si>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</si>
  <si>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</si>
  <si>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</si>
  <si>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</si>
  <si>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</si>
  <si>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</si>
  <si>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</si>
  <si>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</si>
  <si>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</si>
  <si>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</si>
  <si>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</si>
  <si>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</si>
  <si>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</si>
  <si>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</si>
  <si>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</si>
  <si>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</si>
  <si>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</si>
  <si>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</si>
  <si>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</si>
  <si>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</si>
  <si>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</si>
  <si>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</si>
  <si>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</si>
  <si>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</si>
  <si>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</si>
  <si>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</si>
  <si>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</si>
  <si>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</si>
  <si>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</si>
  <si>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</si>
  <si>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</si>
  <si>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</si>
  <si>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</si>
  <si>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</si>
  <si>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</si>
  <si>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</si>
  <si>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</si>
  <si>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</si>
  <si>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</si>
  <si>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</si>
  <si>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</si>
  <si>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</si>
  <si>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</si>
  <si>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</si>
  <si>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</si>
  <si>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</si>
  <si>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</si>
  <si>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</si>
  <si>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</si>
  <si>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</si>
  <si>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</si>
  <si>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</si>
  <si>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</si>
  <si>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</si>
  <si>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31.03.2019.</t>
  </si>
  <si>
    <t>1431510</t>
  </si>
  <si>
    <t>30064066</t>
  </si>
  <si>
    <t>HR</t>
  </si>
  <si>
    <t>6371858079</t>
  </si>
  <si>
    <t>549300O7XDWQHBU5IZ51</t>
  </si>
  <si>
    <t>6430</t>
  </si>
  <si>
    <t>SLAVONSKI ZATVORENI ALTERNATIVNI INVESTICIJSKI FOND S JAVNOM PONUDOM</t>
  </si>
  <si>
    <t>ZAGREB</t>
  </si>
  <si>
    <t>DEŽMANOVA 5</t>
  </si>
  <si>
    <t>damir.kaludjer@auctorinvest.hr</t>
  </si>
  <si>
    <t>VESNA KRIŠTOFIĆ</t>
  </si>
  <si>
    <t>091/265-0002</t>
  </si>
  <si>
    <t>vesna@pentagram.hr</t>
  </si>
  <si>
    <t>RSM-CROATIA d.o.o.</t>
  </si>
  <si>
    <t>IVAN MARKOVIĆ</t>
  </si>
  <si>
    <t xml:space="preserve">BILJEŠKE UZ FINANCIJSKE IZVJEŠTAJE - TFI
(sastavljaju se za tromjesečna izvještajna razdoblja)
Naziv izdavatelja: SLAVONSKI ZATVORENI ALTERNATIVNI INVESTICIJSKI FOND S JAVNOM PONUDOM
OIB: 6371858079
Izvještajno razdoblje: 01.01.2019.-31.03.2019.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</si>
  <si>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Obveznik: SLAVONSKI ZATVORENI ALTERNATIVNI INVESTICIJSKI FOND S JAVNOM PONUDOM</t>
  </si>
  <si>
    <t xml:space="preserve">stanje na dan 31.03.2019. </t>
  </si>
  <si>
    <t>u razdoblju 01.01.2019. do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</si>
</sst>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3">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workbookViewId="0">
      <selection activeCell="E68" sqref="E68"/>
    </sheetView>
  </sheetViews>
  <sheetFormatPr defaultColWidth="9.140625" defaultRowHeight="15"/>
  <cols>
    <col min="1" max="8" width="9.140625" style="51"/>
    <col min="9" max="9" width="13.140625" style="51" customWidth="1"/>
    <col min="10" max="16384" width="9.140625" style="51"/>
  </cols>
  <sheetData>
    <row r="1" spans="1:10" ht="15.75">
      <c r="A1" s="102" t="s">
        <v>243</v>
      </c>
      <c r="B1" s="103"/>
      <c r="C1" s="103"/>
      <c r="D1" s="49"/>
      <c r="E1" s="49"/>
      <c r="F1" s="49"/>
      <c r="G1" s="49"/>
      <c r="H1" s="49"/>
      <c r="I1" s="49"/>
      <c r="J1" s="50"/>
    </row>
    <row r="2" spans="1:10" ht="14.45" customHeight="1">
      <c r="A2" s="104" t="s">
        <v>259</v>
      </c>
      <c r="B2" s="105"/>
      <c r="C2" s="105"/>
      <c r="D2" s="105"/>
      <c r="E2" s="105"/>
      <c r="F2" s="105"/>
      <c r="G2" s="105"/>
      <c r="H2" s="105"/>
      <c r="I2" s="105"/>
      <c r="J2" s="106"/>
    </row>
    <row r="3" spans="1:10">
      <c r="A3" s="52"/>
      <c r="B3" s="53"/>
      <c r="C3" s="53"/>
      <c r="D3" s="53"/>
      <c r="E3" s="53"/>
      <c r="F3" s="53"/>
      <c r="G3" s="53"/>
      <c r="H3" s="53"/>
      <c r="I3" s="53"/>
      <c r="J3" s="54"/>
    </row>
    <row r="4" spans="1:10" ht="33.6" customHeight="1">
      <c r="A4" s="107" t="s">
        <v>244</v>
      </c>
      <c r="B4" s="108"/>
      <c r="C4" s="108"/>
      <c r="D4" s="108"/>
      <c r="E4" s="109" t="s">
        <v>285</v>
      </c>
      <c r="F4" s="110"/>
      <c r="G4" s="55" t="s">
        <v>0</v>
      </c>
      <c r="H4" s="109" t="s">
        <v>286</v>
      </c>
      <c r="I4" s="110"/>
      <c r="J4" s="56"/>
    </row>
    <row r="5" spans="1:10" s="57" customFormat="1" ht="10.15" customHeight="1">
      <c r="A5" s="111"/>
      <c r="B5" s="112"/>
      <c r="C5" s="112"/>
      <c r="D5" s="112"/>
      <c r="E5" s="112"/>
      <c r="F5" s="112"/>
      <c r="G5" s="112"/>
      <c r="H5" s="112"/>
      <c r="I5" s="112"/>
      <c r="J5" s="113"/>
    </row>
    <row r="6" spans="1:10" ht="20.45" customHeight="1">
      <c r="A6" s="58"/>
      <c r="B6" s="59" t="s">
        <v>265</v>
      </c>
      <c r="C6" s="60"/>
      <c r="D6" s="60"/>
      <c r="E6" s="66">
        <v>2019</v>
      </c>
      <c r="F6" s="61"/>
      <c r="G6" s="55"/>
      <c r="H6" s="61"/>
      <c r="I6" s="62"/>
      <c r="J6" s="63"/>
    </row>
    <row r="7" spans="1:10" s="65" customFormat="1" ht="10.9" customHeight="1">
      <c r="A7" s="58"/>
      <c r="B7" s="60"/>
      <c r="C7" s="60"/>
      <c r="D7" s="60"/>
      <c r="E7" s="64"/>
      <c r="F7" s="64"/>
      <c r="G7" s="55"/>
      <c r="H7" s="61"/>
      <c r="I7" s="62"/>
      <c r="J7" s="63"/>
    </row>
    <row r="8" spans="1:10" ht="20.45" customHeight="1">
      <c r="A8" s="58"/>
      <c r="B8" s="59" t="s">
        <v>266</v>
      </c>
      <c r="C8" s="60"/>
      <c r="D8" s="60"/>
      <c r="E8" s="66">
        <v>1</v>
      </c>
      <c r="F8" s="61"/>
      <c r="G8" s="55"/>
      <c r="H8" s="61"/>
      <c r="I8" s="62"/>
      <c r="J8" s="63"/>
    </row>
    <row r="9" spans="1:10" s="65" customFormat="1" ht="10.9" customHeight="1">
      <c r="A9" s="58"/>
      <c r="B9" s="60"/>
      <c r="C9" s="60"/>
      <c r="D9" s="60"/>
      <c r="E9" s="64"/>
      <c r="F9" s="64"/>
      <c r="G9" s="55"/>
      <c r="H9" s="64"/>
      <c r="I9" s="67"/>
      <c r="J9" s="63"/>
    </row>
    <row r="10" spans="1:10" ht="37.9" customHeight="1">
      <c r="A10" s="121" t="s">
        <v>267</v>
      </c>
      <c r="B10" s="122"/>
      <c r="C10" s="122"/>
      <c r="D10" s="122"/>
      <c r="E10" s="122"/>
      <c r="F10" s="122"/>
      <c r="G10" s="122"/>
      <c r="H10" s="122"/>
      <c r="I10" s="122"/>
      <c r="J10" s="68"/>
    </row>
    <row r="11" spans="1:10" ht="24.6" customHeight="1">
      <c r="A11" s="123" t="s">
        <v>245</v>
      </c>
      <c r="B11" s="124"/>
      <c r="C11" s="116" t="s">
        <v>287</v>
      </c>
      <c r="D11" s="117"/>
      <c r="E11" s="69"/>
      <c r="F11" s="125" t="s">
        <v>268</v>
      </c>
      <c r="G11" s="115"/>
      <c r="H11" s="126" t="s">
        <v>289</v>
      </c>
      <c r="I11" s="127"/>
      <c r="J11" s="70"/>
    </row>
    <row r="12" spans="1:10" ht="14.45" customHeight="1">
      <c r="A12" s="71"/>
      <c r="B12" s="72"/>
      <c r="C12" s="72"/>
      <c r="D12" s="72"/>
      <c r="E12" s="119"/>
      <c r="F12" s="119"/>
      <c r="G12" s="119"/>
      <c r="H12" s="119"/>
      <c r="I12" s="73"/>
      <c r="J12" s="70"/>
    </row>
    <row r="13" spans="1:10" ht="21" customHeight="1">
      <c r="A13" s="114" t="s">
        <v>262</v>
      </c>
      <c r="B13" s="115"/>
      <c r="C13" s="116" t="s">
        <v>288</v>
      </c>
      <c r="D13" s="117"/>
      <c r="E13" s="118"/>
      <c r="F13" s="119"/>
      <c r="G13" s="119"/>
      <c r="H13" s="119"/>
      <c r="I13" s="73"/>
      <c r="J13" s="70"/>
    </row>
    <row r="14" spans="1:10" ht="10.9" customHeight="1">
      <c r="A14" s="69"/>
      <c r="B14" s="73"/>
      <c r="C14" s="72"/>
      <c r="D14" s="72"/>
      <c r="E14" s="120"/>
      <c r="F14" s="120"/>
      <c r="G14" s="120"/>
      <c r="H14" s="120"/>
      <c r="I14" s="72"/>
      <c r="J14" s="74"/>
    </row>
    <row r="15" spans="1:10" ht="22.9" customHeight="1">
      <c r="A15" s="114" t="s">
        <v>246</v>
      </c>
      <c r="B15" s="115"/>
      <c r="C15" s="116" t="s">
        <v>290</v>
      </c>
      <c r="D15" s="117"/>
      <c r="E15" s="134"/>
      <c r="F15" s="135"/>
      <c r="G15" s="75" t="s">
        <v>269</v>
      </c>
      <c r="H15" s="126" t="s">
        <v>291</v>
      </c>
      <c r="I15" s="127"/>
      <c r="J15" s="76"/>
    </row>
    <row r="16" spans="1:10" ht="10.9" customHeight="1">
      <c r="A16" s="69"/>
      <c r="B16" s="73"/>
      <c r="C16" s="72"/>
      <c r="D16" s="72"/>
      <c r="E16" s="120"/>
      <c r="F16" s="120"/>
      <c r="G16" s="120"/>
      <c r="H16" s="120"/>
      <c r="I16" s="72"/>
      <c r="J16" s="74"/>
    </row>
    <row r="17" spans="1:10" ht="22.9" customHeight="1">
      <c r="A17" s="77"/>
      <c r="B17" s="75" t="s">
        <v>270</v>
      </c>
      <c r="C17" s="116" t="s">
        <v>292</v>
      </c>
      <c r="D17" s="117"/>
      <c r="E17" s="78"/>
      <c r="F17" s="78"/>
      <c r="G17" s="78"/>
      <c r="H17" s="78"/>
      <c r="I17" s="78"/>
      <c r="J17" s="76"/>
    </row>
    <row r="18" spans="1:10">
      <c r="A18" s="128"/>
      <c r="B18" s="129"/>
      <c r="C18" s="120"/>
      <c r="D18" s="120"/>
      <c r="E18" s="120"/>
      <c r="F18" s="120"/>
      <c r="G18" s="120"/>
      <c r="H18" s="120"/>
      <c r="I18" s="72"/>
      <c r="J18" s="74"/>
    </row>
    <row r="19" spans="1:10">
      <c r="A19" s="123" t="s">
        <v>247</v>
      </c>
      <c r="B19" s="130"/>
      <c r="C19" s="131" t="s">
        <v>293</v>
      </c>
      <c r="D19" s="132"/>
      <c r="E19" s="132"/>
      <c r="F19" s="132"/>
      <c r="G19" s="132"/>
      <c r="H19" s="132"/>
      <c r="I19" s="132"/>
      <c r="J19" s="133"/>
    </row>
    <row r="20" spans="1:10">
      <c r="A20" s="71"/>
      <c r="B20" s="72"/>
      <c r="C20" s="79"/>
      <c r="D20" s="72"/>
      <c r="E20" s="120"/>
      <c r="F20" s="120"/>
      <c r="G20" s="120"/>
      <c r="H20" s="120"/>
      <c r="I20" s="72"/>
      <c r="J20" s="74"/>
    </row>
    <row r="21" spans="1:10">
      <c r="A21" s="123" t="s">
        <v>248</v>
      </c>
      <c r="B21" s="130"/>
      <c r="C21" s="126">
        <v>10000</v>
      </c>
      <c r="D21" s="127"/>
      <c r="E21" s="120"/>
      <c r="F21" s="120"/>
      <c r="G21" s="131" t="s">
        <v>294</v>
      </c>
      <c r="H21" s="132"/>
      <c r="I21" s="132"/>
      <c r="J21" s="133"/>
    </row>
    <row r="22" spans="1:10">
      <c r="A22" s="71"/>
      <c r="B22" s="72"/>
      <c r="C22" s="72"/>
      <c r="D22" s="72"/>
      <c r="E22" s="120"/>
      <c r="F22" s="120"/>
      <c r="G22" s="120"/>
      <c r="H22" s="120"/>
      <c r="I22" s="72"/>
      <c r="J22" s="74"/>
    </row>
    <row r="23" spans="1:10">
      <c r="A23" s="123" t="s">
        <v>249</v>
      </c>
      <c r="B23" s="130"/>
      <c r="C23" s="131" t="s">
        <v>295</v>
      </c>
      <c r="D23" s="132"/>
      <c r="E23" s="132"/>
      <c r="F23" s="132"/>
      <c r="G23" s="132"/>
      <c r="H23" s="132"/>
      <c r="I23" s="132"/>
      <c r="J23" s="133"/>
    </row>
    <row r="24" spans="1:10">
      <c r="A24" s="71"/>
      <c r="B24" s="72"/>
      <c r="C24" s="72"/>
      <c r="D24" s="72"/>
      <c r="E24" s="120"/>
      <c r="F24" s="120"/>
      <c r="G24" s="120"/>
      <c r="H24" s="120"/>
      <c r="I24" s="72"/>
      <c r="J24" s="74"/>
    </row>
    <row r="25" spans="1:10">
      <c r="A25" s="123" t="s">
        <v>250</v>
      </c>
      <c r="B25" s="130"/>
      <c r="C25" s="137" t="s">
        <v>296</v>
      </c>
      <c r="D25" s="138"/>
      <c r="E25" s="138"/>
      <c r="F25" s="138"/>
      <c r="G25" s="138"/>
      <c r="H25" s="138"/>
      <c r="I25" s="138"/>
      <c r="J25" s="139"/>
    </row>
    <row r="26" spans="1:10">
      <c r="A26" s="71"/>
      <c r="B26" s="72"/>
      <c r="C26" s="79"/>
      <c r="D26" s="72"/>
      <c r="E26" s="120"/>
      <c r="F26" s="120"/>
      <c r="G26" s="120"/>
      <c r="H26" s="120"/>
      <c r="I26" s="72"/>
      <c r="J26" s="74"/>
    </row>
    <row r="27" spans="1:10">
      <c r="A27" s="123" t="s">
        <v>251</v>
      </c>
      <c r="B27" s="130"/>
      <c r="C27" s="137"/>
      <c r="D27" s="138"/>
      <c r="E27" s="138"/>
      <c r="F27" s="138"/>
      <c r="G27" s="138"/>
      <c r="H27" s="138"/>
      <c r="I27" s="138"/>
      <c r="J27" s="139"/>
    </row>
    <row r="28" spans="1:10" ht="13.9" customHeight="1">
      <c r="A28" s="71"/>
      <c r="B28" s="72"/>
      <c r="C28" s="79"/>
      <c r="D28" s="72"/>
      <c r="E28" s="120"/>
      <c r="F28" s="120"/>
      <c r="G28" s="120"/>
      <c r="H28" s="120"/>
      <c r="I28" s="72"/>
      <c r="J28" s="74"/>
    </row>
    <row r="29" spans="1:10" ht="22.9" customHeight="1">
      <c r="A29" s="114" t="s">
        <v>263</v>
      </c>
      <c r="B29" s="130"/>
      <c r="C29" s="80">
        <v>0</v>
      </c>
      <c r="D29" s="81"/>
      <c r="E29" s="136"/>
      <c r="F29" s="136"/>
      <c r="G29" s="136"/>
      <c r="H29" s="136"/>
      <c r="I29" s="82"/>
      <c r="J29" s="83"/>
    </row>
    <row r="30" spans="1:10">
      <c r="A30" s="71"/>
      <c r="B30" s="72"/>
      <c r="C30" s="72"/>
      <c r="D30" s="72"/>
      <c r="E30" s="120"/>
      <c r="F30" s="120"/>
      <c r="G30" s="120"/>
      <c r="H30" s="120"/>
      <c r="I30" s="82"/>
      <c r="J30" s="83"/>
    </row>
    <row r="31" spans="1:10">
      <c r="A31" s="123" t="s">
        <v>252</v>
      </c>
      <c r="B31" s="130"/>
      <c r="C31" s="96" t="s">
        <v>272</v>
      </c>
      <c r="D31" s="140" t="s">
        <v>271</v>
      </c>
      <c r="E31" s="141"/>
      <c r="F31" s="141"/>
      <c r="G31" s="141"/>
      <c r="H31" s="84"/>
      <c r="I31" s="85" t="s">
        <v>272</v>
      </c>
      <c r="J31" s="86" t="s">
        <v>273</v>
      </c>
    </row>
    <row r="32" spans="1:10">
      <c r="A32" s="123"/>
      <c r="B32" s="130"/>
      <c r="C32" s="87"/>
      <c r="D32" s="55"/>
      <c r="E32" s="135"/>
      <c r="F32" s="135"/>
      <c r="G32" s="135"/>
      <c r="H32" s="135"/>
      <c r="I32" s="82"/>
      <c r="J32" s="83"/>
    </row>
    <row r="33" spans="1:10">
      <c r="A33" s="123" t="s">
        <v>260</v>
      </c>
      <c r="B33" s="130"/>
      <c r="C33" s="80" t="s">
        <v>275</v>
      </c>
      <c r="D33" s="140" t="s">
        <v>274</v>
      </c>
      <c r="E33" s="141"/>
      <c r="F33" s="141"/>
      <c r="G33" s="141"/>
      <c r="H33" s="78"/>
      <c r="I33" s="85" t="s">
        <v>275</v>
      </c>
      <c r="J33" s="86" t="s">
        <v>276</v>
      </c>
    </row>
    <row r="34" spans="1:10">
      <c r="A34" s="71"/>
      <c r="B34" s="72"/>
      <c r="C34" s="72"/>
      <c r="D34" s="72"/>
      <c r="E34" s="120"/>
      <c r="F34" s="120"/>
      <c r="G34" s="120"/>
      <c r="H34" s="120"/>
      <c r="I34" s="72"/>
      <c r="J34" s="74"/>
    </row>
    <row r="35" spans="1:10">
      <c r="A35" s="140" t="s">
        <v>261</v>
      </c>
      <c r="B35" s="141"/>
      <c r="C35" s="141"/>
      <c r="D35" s="141"/>
      <c r="E35" s="141" t="s">
        <v>253</v>
      </c>
      <c r="F35" s="141"/>
      <c r="G35" s="141"/>
      <c r="H35" s="141"/>
      <c r="I35" s="141"/>
      <c r="J35" s="88" t="s">
        <v>254</v>
      </c>
    </row>
    <row r="36" spans="1:10">
      <c r="A36" s="71"/>
      <c r="B36" s="72"/>
      <c r="C36" s="72"/>
      <c r="D36" s="72"/>
      <c r="E36" s="120"/>
      <c r="F36" s="120"/>
      <c r="G36" s="120"/>
      <c r="H36" s="120"/>
      <c r="I36" s="72"/>
      <c r="J36" s="83"/>
    </row>
    <row r="37" spans="1:10">
      <c r="A37" s="142"/>
      <c r="B37" s="143"/>
      <c r="C37" s="143"/>
      <c r="D37" s="143"/>
      <c r="E37" s="142"/>
      <c r="F37" s="143"/>
      <c r="G37" s="143"/>
      <c r="H37" s="143"/>
      <c r="I37" s="144"/>
      <c r="J37" s="89"/>
    </row>
    <row r="38" spans="1:10">
      <c r="A38" s="71"/>
      <c r="B38" s="72"/>
      <c r="C38" s="79"/>
      <c r="D38" s="145"/>
      <c r="E38" s="145"/>
      <c r="F38" s="145"/>
      <c r="G38" s="145"/>
      <c r="H38" s="145"/>
      <c r="I38" s="145"/>
      <c r="J38" s="74"/>
    </row>
    <row r="39" spans="1:10">
      <c r="A39" s="142"/>
      <c r="B39" s="143"/>
      <c r="C39" s="143"/>
      <c r="D39" s="144"/>
      <c r="E39" s="142"/>
      <c r="F39" s="143"/>
      <c r="G39" s="143"/>
      <c r="H39" s="143"/>
      <c r="I39" s="144"/>
      <c r="J39" s="80"/>
    </row>
    <row r="40" spans="1:10">
      <c r="A40" s="71"/>
      <c r="B40" s="72"/>
      <c r="C40" s="79"/>
      <c r="D40" s="90"/>
      <c r="E40" s="145"/>
      <c r="F40" s="145"/>
      <c r="G40" s="145"/>
      <c r="H40" s="145"/>
      <c r="I40" s="73"/>
      <c r="J40" s="74"/>
    </row>
    <row r="41" spans="1:10">
      <c r="A41" s="142"/>
      <c r="B41" s="143"/>
      <c r="C41" s="143"/>
      <c r="D41" s="144"/>
      <c r="E41" s="142"/>
      <c r="F41" s="143"/>
      <c r="G41" s="143"/>
      <c r="H41" s="143"/>
      <c r="I41" s="144"/>
      <c r="J41" s="80"/>
    </row>
    <row r="42" spans="1:10">
      <c r="A42" s="71"/>
      <c r="B42" s="72"/>
      <c r="C42" s="79"/>
      <c r="D42" s="90"/>
      <c r="E42" s="145"/>
      <c r="F42" s="145"/>
      <c r="G42" s="145"/>
      <c r="H42" s="145"/>
      <c r="I42" s="73"/>
      <c r="J42" s="74"/>
    </row>
    <row r="43" spans="1:10">
      <c r="A43" s="142"/>
      <c r="B43" s="143"/>
      <c r="C43" s="143"/>
      <c r="D43" s="144"/>
      <c r="E43" s="142"/>
      <c r="F43" s="143"/>
      <c r="G43" s="143"/>
      <c r="H43" s="143"/>
      <c r="I43" s="144"/>
      <c r="J43" s="80"/>
    </row>
    <row r="44" spans="1:10">
      <c r="A44" s="91"/>
      <c r="B44" s="79"/>
      <c r="C44" s="146"/>
      <c r="D44" s="146"/>
      <c r="E44" s="120"/>
      <c r="F44" s="120"/>
      <c r="G44" s="146"/>
      <c r="H44" s="146"/>
      <c r="I44" s="146"/>
      <c r="J44" s="74"/>
    </row>
    <row r="45" spans="1:10">
      <c r="A45" s="142"/>
      <c r="B45" s="143"/>
      <c r="C45" s="143"/>
      <c r="D45" s="144"/>
      <c r="E45" s="142"/>
      <c r="F45" s="143"/>
      <c r="G45" s="143"/>
      <c r="H45" s="143"/>
      <c r="I45" s="144"/>
      <c r="J45" s="80"/>
    </row>
    <row r="46" spans="1:10">
      <c r="A46" s="91"/>
      <c r="B46" s="79"/>
      <c r="C46" s="79"/>
      <c r="D46" s="72"/>
      <c r="E46" s="147"/>
      <c r="F46" s="147"/>
      <c r="G46" s="146"/>
      <c r="H46" s="146"/>
      <c r="I46" s="72"/>
      <c r="J46" s="74"/>
    </row>
    <row r="47" spans="1:10">
      <c r="A47" s="142"/>
      <c r="B47" s="143"/>
      <c r="C47" s="143"/>
      <c r="D47" s="144"/>
      <c r="E47" s="142"/>
      <c r="F47" s="143"/>
      <c r="G47" s="143"/>
      <c r="H47" s="143"/>
      <c r="I47" s="144"/>
      <c r="J47" s="80"/>
    </row>
    <row r="48" spans="1:10">
      <c r="A48" s="91"/>
      <c r="B48" s="79"/>
      <c r="C48" s="79"/>
      <c r="D48" s="72"/>
      <c r="E48" s="120"/>
      <c r="F48" s="120"/>
      <c r="G48" s="146"/>
      <c r="H48" s="146"/>
      <c r="I48" s="72"/>
      <c r="J48" s="92" t="s">
        <v>277</v>
      </c>
    </row>
    <row r="49" spans="1:10">
      <c r="A49" s="91"/>
      <c r="B49" s="79"/>
      <c r="C49" s="79"/>
      <c r="D49" s="72"/>
      <c r="E49" s="120"/>
      <c r="F49" s="120"/>
      <c r="G49" s="146"/>
      <c r="H49" s="146"/>
      <c r="I49" s="72"/>
      <c r="J49" s="92" t="s">
        <v>278</v>
      </c>
    </row>
    <row r="50" spans="1:10" ht="14.45" customHeight="1">
      <c r="A50" s="114" t="s">
        <v>255</v>
      </c>
      <c r="B50" s="125"/>
      <c r="C50" s="126" t="s">
        <v>278</v>
      </c>
      <c r="D50" s="127"/>
      <c r="E50" s="152" t="s">
        <v>279</v>
      </c>
      <c r="F50" s="153"/>
      <c r="G50" s="131"/>
      <c r="H50" s="132"/>
      <c r="I50" s="132"/>
      <c r="J50" s="133"/>
    </row>
    <row r="51" spans="1:10">
      <c r="A51" s="91"/>
      <c r="B51" s="79"/>
      <c r="C51" s="146"/>
      <c r="D51" s="146"/>
      <c r="E51" s="120"/>
      <c r="F51" s="120"/>
      <c r="G51" s="154" t="s">
        <v>280</v>
      </c>
      <c r="H51" s="154"/>
      <c r="I51" s="154"/>
      <c r="J51" s="63"/>
    </row>
    <row r="52" spans="1:10" ht="13.9" customHeight="1">
      <c r="A52" s="114" t="s">
        <v>256</v>
      </c>
      <c r="B52" s="125"/>
      <c r="C52" s="131" t="s">
        <v>297</v>
      </c>
      <c r="D52" s="132"/>
      <c r="E52" s="132"/>
      <c r="F52" s="132"/>
      <c r="G52" s="132"/>
      <c r="H52" s="132"/>
      <c r="I52" s="132"/>
      <c r="J52" s="133"/>
    </row>
    <row r="53" spans="1:10">
      <c r="A53" s="71"/>
      <c r="B53" s="72"/>
      <c r="C53" s="136" t="s">
        <v>257</v>
      </c>
      <c r="D53" s="136"/>
      <c r="E53" s="136"/>
      <c r="F53" s="136"/>
      <c r="G53" s="136"/>
      <c r="H53" s="136"/>
      <c r="I53" s="136"/>
      <c r="J53" s="74"/>
    </row>
    <row r="54" spans="1:10">
      <c r="A54" s="114" t="s">
        <v>258</v>
      </c>
      <c r="B54" s="125"/>
      <c r="C54" s="148" t="s">
        <v>298</v>
      </c>
      <c r="D54" s="149"/>
      <c r="E54" s="150"/>
      <c r="F54" s="120"/>
      <c r="G54" s="120"/>
      <c r="H54" s="141"/>
      <c r="I54" s="141"/>
      <c r="J54" s="151"/>
    </row>
    <row r="55" spans="1:10">
      <c r="A55" s="71"/>
      <c r="B55" s="72"/>
      <c r="C55" s="79"/>
      <c r="D55" s="72"/>
      <c r="E55" s="120"/>
      <c r="F55" s="120"/>
      <c r="G55" s="120"/>
      <c r="H55" s="120"/>
      <c r="I55" s="72"/>
      <c r="J55" s="74"/>
    </row>
    <row r="56" spans="1:10" ht="14.45" customHeight="1">
      <c r="A56" s="114" t="s">
        <v>250</v>
      </c>
      <c r="B56" s="125"/>
      <c r="C56" s="155" t="s">
        <v>299</v>
      </c>
      <c r="D56" s="156"/>
      <c r="E56" s="156"/>
      <c r="F56" s="156"/>
      <c r="G56" s="156"/>
      <c r="H56" s="156"/>
      <c r="I56" s="156"/>
      <c r="J56" s="157"/>
    </row>
    <row r="57" spans="1:10">
      <c r="A57" s="71"/>
      <c r="B57" s="72"/>
      <c r="C57" s="72"/>
      <c r="D57" s="72"/>
      <c r="E57" s="120"/>
      <c r="F57" s="120"/>
      <c r="G57" s="120"/>
      <c r="H57" s="120"/>
      <c r="I57" s="72"/>
      <c r="J57" s="74"/>
    </row>
    <row r="58" spans="1:10">
      <c r="A58" s="114" t="s">
        <v>281</v>
      </c>
      <c r="B58" s="125"/>
      <c r="C58" s="155" t="s">
        <v>300</v>
      </c>
      <c r="D58" s="156"/>
      <c r="E58" s="156"/>
      <c r="F58" s="156"/>
      <c r="G58" s="156"/>
      <c r="H58" s="156"/>
      <c r="I58" s="156"/>
      <c r="J58" s="157"/>
    </row>
    <row r="59" spans="1:10" ht="14.45" customHeight="1">
      <c r="A59" s="71"/>
      <c r="B59" s="72"/>
      <c r="C59" s="158" t="s">
        <v>282</v>
      </c>
      <c r="D59" s="158"/>
      <c r="E59" s="158"/>
      <c r="F59" s="158"/>
      <c r="G59" s="72"/>
      <c r="H59" s="72"/>
      <c r="I59" s="72"/>
      <c r="J59" s="74"/>
    </row>
    <row r="60" spans="1:10">
      <c r="A60" s="114" t="s">
        <v>283</v>
      </c>
      <c r="B60" s="125"/>
      <c r="C60" s="155" t="s">
        <v>301</v>
      </c>
      <c r="D60" s="156"/>
      <c r="E60" s="156"/>
      <c r="F60" s="156"/>
      <c r="G60" s="156"/>
      <c r="H60" s="156"/>
      <c r="I60" s="156"/>
      <c r="J60" s="157"/>
    </row>
    <row r="61" spans="1:10" ht="14.45" customHeight="1">
      <c r="A61" s="93"/>
      <c r="B61" s="94"/>
      <c r="C61" s="159" t="s">
        <v>284</v>
      </c>
      <c r="D61" s="159"/>
      <c r="E61" s="159"/>
      <c r="F61" s="159"/>
      <c r="G61" s="159"/>
      <c r="H61" s="94"/>
      <c r="I61" s="94"/>
      <c r="J61" s="95"/>
    </row>
    <row r="68" ht="27" customHeight="1"/>
    <row r="72" ht="38.450000000000003" customHeight="1"/>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view="pageBreakPreview" topLeftCell="A33" zoomScale="110" zoomScaleNormal="100" workbookViewId="0">
      <selection activeCell="H53" sqref="H53"/>
    </sheetView>
  </sheetViews>
  <sheetFormatPr defaultColWidth="8.85546875" defaultRowHeight="12.75"/>
  <cols>
    <col min="1" max="7" width="8.85546875" style="1"/>
    <col min="8" max="8" width="11" style="26" customWidth="1"/>
    <col min="9" max="9" width="10.28515625" style="26" customWidth="1"/>
    <col min="10" max="16384" width="8.85546875" style="1"/>
  </cols>
  <sheetData>
    <row r="1" spans="1:9">
      <c r="A1" s="177" t="s">
        <v>1</v>
      </c>
      <c r="B1" s="178"/>
      <c r="C1" s="178"/>
      <c r="D1" s="178"/>
      <c r="E1" s="178"/>
      <c r="F1" s="178"/>
      <c r="G1" s="178"/>
      <c r="H1" s="178"/>
    </row>
    <row r="2" spans="1:9">
      <c r="A2" s="179" t="s">
        <v>304</v>
      </c>
      <c r="B2" s="180"/>
      <c r="C2" s="180"/>
      <c r="D2" s="180"/>
      <c r="E2" s="180"/>
      <c r="F2" s="180"/>
      <c r="G2" s="180"/>
      <c r="H2" s="180"/>
    </row>
    <row r="3" spans="1:9">
      <c r="A3" s="163" t="s">
        <v>18</v>
      </c>
      <c r="B3" s="164"/>
      <c r="C3" s="164"/>
      <c r="D3" s="164"/>
      <c r="E3" s="164"/>
      <c r="F3" s="164"/>
      <c r="G3" s="164"/>
      <c r="H3" s="164"/>
      <c r="I3" s="165"/>
    </row>
    <row r="4" spans="1:9">
      <c r="A4" s="160" t="s">
        <v>303</v>
      </c>
      <c r="B4" s="161"/>
      <c r="C4" s="161"/>
      <c r="D4" s="161"/>
      <c r="E4" s="161"/>
      <c r="F4" s="161"/>
      <c r="G4" s="161"/>
      <c r="H4" s="161"/>
      <c r="I4" s="162"/>
    </row>
    <row r="5" spans="1:9" ht="67.5">
      <c r="A5" s="183" t="s">
        <v>2</v>
      </c>
      <c r="B5" s="184"/>
      <c r="C5" s="184"/>
      <c r="D5" s="184"/>
      <c r="E5" s="184"/>
      <c r="F5" s="184"/>
      <c r="G5" s="4" t="s">
        <v>4</v>
      </c>
      <c r="H5" s="27" t="s">
        <v>232</v>
      </c>
      <c r="I5" s="27" t="s">
        <v>233</v>
      </c>
    </row>
    <row r="6" spans="1:9">
      <c r="A6" s="181">
        <v>1</v>
      </c>
      <c r="B6" s="182"/>
      <c r="C6" s="182"/>
      <c r="D6" s="182"/>
      <c r="E6" s="182"/>
      <c r="F6" s="182"/>
      <c r="G6" s="5">
        <v>2</v>
      </c>
      <c r="H6" s="27">
        <v>3</v>
      </c>
      <c r="I6" s="27">
        <v>4</v>
      </c>
    </row>
    <row r="7" spans="1:9">
      <c r="A7" s="186"/>
      <c r="B7" s="186"/>
      <c r="C7" s="186"/>
      <c r="D7" s="186"/>
      <c r="E7" s="186"/>
      <c r="F7" s="186"/>
      <c r="G7" s="186"/>
      <c r="H7" s="186"/>
      <c r="I7" s="187"/>
    </row>
    <row r="8" spans="1:9">
      <c r="A8" s="175" t="s">
        <v>19</v>
      </c>
      <c r="B8" s="188"/>
      <c r="C8" s="188"/>
      <c r="D8" s="188"/>
      <c r="E8" s="188"/>
      <c r="F8" s="188"/>
      <c r="G8" s="188"/>
      <c r="H8" s="188"/>
      <c r="I8" s="188"/>
    </row>
    <row r="9" spans="1:9">
      <c r="A9" s="174" t="s">
        <v>20</v>
      </c>
      <c r="B9" s="174"/>
      <c r="C9" s="174"/>
      <c r="D9" s="174"/>
      <c r="E9" s="174"/>
      <c r="F9" s="174"/>
      <c r="G9" s="6">
        <v>1</v>
      </c>
      <c r="H9" s="28">
        <f>H10+H13+H14+H15+H16+H17+H18+H19+H20+H21+H22</f>
        <v>115615592</v>
      </c>
      <c r="I9" s="28">
        <f>I10+I13+I14+I15+I16+I17+I18+I19+I20+I21+I22</f>
        <v>110569489</v>
      </c>
    </row>
    <row r="10" spans="1:9">
      <c r="A10" s="189" t="s">
        <v>21</v>
      </c>
      <c r="B10" s="189"/>
      <c r="C10" s="189"/>
      <c r="D10" s="189"/>
      <c r="E10" s="189"/>
      <c r="F10" s="189"/>
      <c r="G10" s="6">
        <v>2</v>
      </c>
      <c r="H10" s="28">
        <f>H11+H12</f>
        <v>111106745</v>
      </c>
      <c r="I10" s="28">
        <f>I11+I12</f>
        <v>110569489</v>
      </c>
    </row>
    <row r="11" spans="1:9">
      <c r="A11" s="185" t="s">
        <v>22</v>
      </c>
      <c r="B11" s="185"/>
      <c r="C11" s="185"/>
      <c r="D11" s="185"/>
      <c r="E11" s="185"/>
      <c r="F11" s="185"/>
      <c r="G11" s="7">
        <v>3</v>
      </c>
      <c r="H11" s="9">
        <v>111106745</v>
      </c>
      <c r="I11" s="9">
        <v>110569489</v>
      </c>
    </row>
    <row r="12" spans="1:9">
      <c r="A12" s="185" t="s">
        <v>23</v>
      </c>
      <c r="B12" s="185"/>
      <c r="C12" s="185"/>
      <c r="D12" s="185"/>
      <c r="E12" s="185"/>
      <c r="F12" s="185"/>
      <c r="G12" s="7">
        <v>4</v>
      </c>
      <c r="H12" s="9">
        <v>0</v>
      </c>
      <c r="I12" s="9">
        <v>0</v>
      </c>
    </row>
    <row r="13" spans="1:9">
      <c r="A13" s="169" t="s">
        <v>24</v>
      </c>
      <c r="B13" s="169"/>
      <c r="C13" s="169"/>
      <c r="D13" s="169"/>
      <c r="E13" s="169"/>
      <c r="F13" s="169"/>
      <c r="G13" s="7">
        <v>5</v>
      </c>
      <c r="H13" s="9">
        <v>0</v>
      </c>
      <c r="I13" s="9">
        <v>0</v>
      </c>
    </row>
    <row r="14" spans="1:9">
      <c r="A14" s="169" t="s">
        <v>25</v>
      </c>
      <c r="B14" s="169"/>
      <c r="C14" s="169"/>
      <c r="D14" s="169"/>
      <c r="E14" s="169"/>
      <c r="F14" s="169"/>
      <c r="G14" s="7">
        <v>6</v>
      </c>
      <c r="H14" s="9">
        <v>0</v>
      </c>
      <c r="I14" s="9">
        <v>0</v>
      </c>
    </row>
    <row r="15" spans="1:9">
      <c r="A15" s="169" t="s">
        <v>26</v>
      </c>
      <c r="B15" s="169"/>
      <c r="C15" s="169"/>
      <c r="D15" s="169"/>
      <c r="E15" s="169"/>
      <c r="F15" s="169"/>
      <c r="G15" s="7">
        <v>7</v>
      </c>
      <c r="H15" s="9">
        <v>0</v>
      </c>
      <c r="I15" s="9">
        <v>0</v>
      </c>
    </row>
    <row r="16" spans="1:9">
      <c r="A16" s="169" t="s">
        <v>27</v>
      </c>
      <c r="B16" s="169"/>
      <c r="C16" s="169"/>
      <c r="D16" s="169"/>
      <c r="E16" s="169"/>
      <c r="F16" s="169"/>
      <c r="G16" s="7">
        <v>8</v>
      </c>
      <c r="H16" s="9">
        <v>0</v>
      </c>
      <c r="I16" s="9">
        <v>0</v>
      </c>
    </row>
    <row r="17" spans="1:9">
      <c r="A17" s="169" t="s">
        <v>28</v>
      </c>
      <c r="B17" s="169"/>
      <c r="C17" s="169"/>
      <c r="D17" s="169"/>
      <c r="E17" s="169"/>
      <c r="F17" s="169"/>
      <c r="G17" s="7">
        <v>9</v>
      </c>
      <c r="H17" s="9">
        <v>0</v>
      </c>
      <c r="I17" s="9">
        <v>0</v>
      </c>
    </row>
    <row r="18" spans="1:9">
      <c r="A18" s="169" t="s">
        <v>29</v>
      </c>
      <c r="B18" s="169"/>
      <c r="C18" s="169"/>
      <c r="D18" s="169"/>
      <c r="E18" s="169"/>
      <c r="F18" s="169"/>
      <c r="G18" s="7">
        <v>10</v>
      </c>
      <c r="H18" s="9">
        <v>0</v>
      </c>
      <c r="I18" s="9">
        <v>0</v>
      </c>
    </row>
    <row r="19" spans="1:9">
      <c r="A19" s="169" t="s">
        <v>30</v>
      </c>
      <c r="B19" s="169"/>
      <c r="C19" s="169"/>
      <c r="D19" s="169"/>
      <c r="E19" s="169"/>
      <c r="F19" s="169"/>
      <c r="G19" s="7">
        <v>11</v>
      </c>
      <c r="H19" s="9">
        <v>0</v>
      </c>
      <c r="I19" s="9">
        <v>0</v>
      </c>
    </row>
    <row r="20" spans="1:9">
      <c r="A20" s="169" t="s">
        <v>31</v>
      </c>
      <c r="B20" s="169"/>
      <c r="C20" s="169"/>
      <c r="D20" s="169"/>
      <c r="E20" s="169"/>
      <c r="F20" s="169"/>
      <c r="G20" s="7">
        <v>12</v>
      </c>
      <c r="H20" s="9">
        <v>4508847</v>
      </c>
      <c r="I20" s="9">
        <v>0</v>
      </c>
    </row>
    <row r="21" spans="1:9">
      <c r="A21" s="169" t="s">
        <v>32</v>
      </c>
      <c r="B21" s="169"/>
      <c r="C21" s="169"/>
      <c r="D21" s="169"/>
      <c r="E21" s="169"/>
      <c r="F21" s="169"/>
      <c r="G21" s="7">
        <v>13</v>
      </c>
      <c r="H21" s="9">
        <v>0</v>
      </c>
      <c r="I21" s="9">
        <v>0</v>
      </c>
    </row>
    <row r="22" spans="1:9">
      <c r="A22" s="169" t="s">
        <v>33</v>
      </c>
      <c r="B22" s="169"/>
      <c r="C22" s="169"/>
      <c r="D22" s="169"/>
      <c r="E22" s="169"/>
      <c r="F22" s="169"/>
      <c r="G22" s="7">
        <v>14</v>
      </c>
      <c r="H22" s="9">
        <v>0</v>
      </c>
      <c r="I22" s="9">
        <v>0</v>
      </c>
    </row>
    <row r="23" spans="1:9">
      <c r="A23" s="174" t="s">
        <v>34</v>
      </c>
      <c r="B23" s="174"/>
      <c r="C23" s="174"/>
      <c r="D23" s="174"/>
      <c r="E23" s="174"/>
      <c r="F23" s="174"/>
      <c r="G23" s="6">
        <v>15</v>
      </c>
      <c r="H23" s="28">
        <f>H24+H25+H26</f>
        <v>5321332</v>
      </c>
      <c r="I23" s="28">
        <f>I24+I25+I26</f>
        <v>8932162</v>
      </c>
    </row>
    <row r="24" spans="1:9">
      <c r="A24" s="169" t="s">
        <v>35</v>
      </c>
      <c r="B24" s="169"/>
      <c r="C24" s="169"/>
      <c r="D24" s="169"/>
      <c r="E24" s="169"/>
      <c r="F24" s="169"/>
      <c r="G24" s="7">
        <v>16</v>
      </c>
      <c r="H24" s="9">
        <v>5321332</v>
      </c>
      <c r="I24" s="9">
        <v>8932162</v>
      </c>
    </row>
    <row r="25" spans="1:9">
      <c r="A25" s="169" t="s">
        <v>36</v>
      </c>
      <c r="B25" s="169"/>
      <c r="C25" s="169"/>
      <c r="D25" s="169"/>
      <c r="E25" s="169"/>
      <c r="F25" s="169"/>
      <c r="G25" s="7">
        <v>17</v>
      </c>
      <c r="H25" s="9">
        <v>0</v>
      </c>
      <c r="I25" s="9">
        <v>0</v>
      </c>
    </row>
    <row r="26" spans="1:9">
      <c r="A26" s="169" t="s">
        <v>37</v>
      </c>
      <c r="B26" s="169"/>
      <c r="C26" s="169"/>
      <c r="D26" s="169"/>
      <c r="E26" s="169"/>
      <c r="F26" s="169"/>
      <c r="G26" s="7">
        <v>18</v>
      </c>
      <c r="H26" s="9">
        <v>0</v>
      </c>
      <c r="I26" s="9">
        <v>0</v>
      </c>
    </row>
    <row r="27" spans="1:9">
      <c r="A27" s="174" t="s">
        <v>38</v>
      </c>
      <c r="B27" s="174"/>
      <c r="C27" s="174"/>
      <c r="D27" s="174"/>
      <c r="E27" s="174"/>
      <c r="F27" s="174"/>
      <c r="G27" s="6">
        <v>19</v>
      </c>
      <c r="H27" s="28">
        <f>H28+H29+H30+H31</f>
        <v>87409</v>
      </c>
      <c r="I27" s="28">
        <f>I28+I29+I30+I31</f>
        <v>34730</v>
      </c>
    </row>
    <row r="28" spans="1:9">
      <c r="A28" s="169" t="s">
        <v>39</v>
      </c>
      <c r="B28" s="169"/>
      <c r="C28" s="169"/>
      <c r="D28" s="169"/>
      <c r="E28" s="169"/>
      <c r="F28" s="169"/>
      <c r="G28" s="7">
        <v>20</v>
      </c>
      <c r="H28" s="9">
        <v>87409</v>
      </c>
      <c r="I28" s="9">
        <v>34730</v>
      </c>
    </row>
    <row r="29" spans="1:9">
      <c r="A29" s="169" t="s">
        <v>40</v>
      </c>
      <c r="B29" s="169"/>
      <c r="C29" s="169"/>
      <c r="D29" s="169"/>
      <c r="E29" s="169"/>
      <c r="F29" s="169"/>
      <c r="G29" s="7">
        <v>21</v>
      </c>
      <c r="H29" s="9">
        <v>0</v>
      </c>
      <c r="I29" s="9">
        <v>0</v>
      </c>
    </row>
    <row r="30" spans="1:9">
      <c r="A30" s="169" t="s">
        <v>41</v>
      </c>
      <c r="B30" s="169"/>
      <c r="C30" s="169"/>
      <c r="D30" s="169"/>
      <c r="E30" s="169"/>
      <c r="F30" s="169"/>
      <c r="G30" s="7">
        <v>22</v>
      </c>
      <c r="H30" s="9">
        <v>0</v>
      </c>
      <c r="I30" s="9">
        <v>0</v>
      </c>
    </row>
    <row r="31" spans="1:9">
      <c r="A31" s="169" t="s">
        <v>42</v>
      </c>
      <c r="B31" s="169"/>
      <c r="C31" s="169"/>
      <c r="D31" s="169"/>
      <c r="E31" s="169"/>
      <c r="F31" s="169"/>
      <c r="G31" s="7">
        <v>23</v>
      </c>
      <c r="H31" s="9">
        <v>0</v>
      </c>
      <c r="I31" s="9">
        <v>0</v>
      </c>
    </row>
    <row r="32" spans="1:9">
      <c r="A32" s="172" t="s">
        <v>43</v>
      </c>
      <c r="B32" s="172"/>
      <c r="C32" s="172"/>
      <c r="D32" s="172"/>
      <c r="E32" s="172"/>
      <c r="F32" s="172"/>
      <c r="G32" s="7">
        <v>24</v>
      </c>
      <c r="H32" s="9">
        <v>54451</v>
      </c>
      <c r="I32" s="9">
        <v>54451</v>
      </c>
    </row>
    <row r="33" spans="1:9">
      <c r="A33" s="173" t="s">
        <v>44</v>
      </c>
      <c r="B33" s="173"/>
      <c r="C33" s="173"/>
      <c r="D33" s="173"/>
      <c r="E33" s="173"/>
      <c r="F33" s="173"/>
      <c r="G33" s="6">
        <v>25</v>
      </c>
      <c r="H33" s="28">
        <f>H9+H23+H27+H32</f>
        <v>121078784</v>
      </c>
      <c r="I33" s="28">
        <f>I9+I23+I27+I32</f>
        <v>119590832</v>
      </c>
    </row>
    <row r="34" spans="1:9">
      <c r="A34" s="166" t="s">
        <v>45</v>
      </c>
      <c r="B34" s="166"/>
      <c r="C34" s="166"/>
      <c r="D34" s="166"/>
      <c r="E34" s="166"/>
      <c r="F34" s="166"/>
      <c r="G34" s="7">
        <v>26</v>
      </c>
      <c r="H34" s="9">
        <v>17570400</v>
      </c>
      <c r="I34" s="9">
        <v>15084314</v>
      </c>
    </row>
    <row r="35" spans="1:9">
      <c r="A35" s="175" t="s">
        <v>46</v>
      </c>
      <c r="B35" s="176"/>
      <c r="C35" s="176"/>
      <c r="D35" s="176"/>
      <c r="E35" s="176"/>
      <c r="F35" s="176"/>
      <c r="G35" s="176"/>
      <c r="H35" s="176"/>
      <c r="I35" s="176"/>
    </row>
    <row r="36" spans="1:9">
      <c r="A36" s="174" t="s">
        <v>47</v>
      </c>
      <c r="B36" s="174"/>
      <c r="C36" s="174"/>
      <c r="D36" s="174"/>
      <c r="E36" s="174"/>
      <c r="F36" s="174"/>
      <c r="G36" s="6">
        <v>27</v>
      </c>
      <c r="H36" s="28">
        <f>H37+H38+H39+H40+H41+H42+H43</f>
        <v>3353745</v>
      </c>
      <c r="I36" s="28">
        <f>I37+I38+I39+I40+I41+I42+I43</f>
        <v>3624923</v>
      </c>
    </row>
    <row r="37" spans="1:9">
      <c r="A37" s="169" t="s">
        <v>48</v>
      </c>
      <c r="B37" s="169"/>
      <c r="C37" s="169"/>
      <c r="D37" s="169"/>
      <c r="E37" s="169"/>
      <c r="F37" s="169"/>
      <c r="G37" s="7">
        <v>28</v>
      </c>
      <c r="H37" s="9">
        <v>509</v>
      </c>
      <c r="I37" s="9">
        <v>406</v>
      </c>
    </row>
    <row r="38" spans="1:9">
      <c r="A38" s="169" t="s">
        <v>49</v>
      </c>
      <c r="B38" s="169"/>
      <c r="C38" s="169"/>
      <c r="D38" s="169"/>
      <c r="E38" s="169"/>
      <c r="F38" s="169"/>
      <c r="G38" s="7">
        <v>29</v>
      </c>
      <c r="H38" s="9">
        <v>3288236</v>
      </c>
      <c r="I38" s="9">
        <v>3284177</v>
      </c>
    </row>
    <row r="39" spans="1:9">
      <c r="A39" s="169" t="s">
        <v>50</v>
      </c>
      <c r="B39" s="169"/>
      <c r="C39" s="169"/>
      <c r="D39" s="169"/>
      <c r="E39" s="169"/>
      <c r="F39" s="169"/>
      <c r="G39" s="7">
        <v>30</v>
      </c>
      <c r="H39" s="9">
        <v>0</v>
      </c>
      <c r="I39" s="9">
        <v>0</v>
      </c>
    </row>
    <row r="40" spans="1:9">
      <c r="A40" s="169" t="s">
        <v>51</v>
      </c>
      <c r="B40" s="169"/>
      <c r="C40" s="169"/>
      <c r="D40" s="169"/>
      <c r="E40" s="169"/>
      <c r="F40" s="169"/>
      <c r="G40" s="7">
        <v>31</v>
      </c>
      <c r="H40" s="9">
        <v>65000</v>
      </c>
      <c r="I40" s="9">
        <v>340340</v>
      </c>
    </row>
    <row r="41" spans="1:9">
      <c r="A41" s="169" t="s">
        <v>52</v>
      </c>
      <c r="B41" s="169"/>
      <c r="C41" s="169"/>
      <c r="D41" s="169"/>
      <c r="E41" s="169"/>
      <c r="F41" s="169"/>
      <c r="G41" s="7">
        <v>32</v>
      </c>
      <c r="H41" s="9">
        <v>0</v>
      </c>
      <c r="I41" s="9">
        <v>0</v>
      </c>
    </row>
    <row r="42" spans="1:9">
      <c r="A42" s="169" t="s">
        <v>53</v>
      </c>
      <c r="B42" s="169"/>
      <c r="C42" s="169"/>
      <c r="D42" s="169"/>
      <c r="E42" s="169"/>
      <c r="F42" s="169"/>
      <c r="G42" s="7">
        <v>33</v>
      </c>
      <c r="H42" s="9">
        <v>0</v>
      </c>
      <c r="I42" s="9">
        <v>0</v>
      </c>
    </row>
    <row r="43" spans="1:9">
      <c r="A43" s="169" t="s">
        <v>54</v>
      </c>
      <c r="B43" s="169"/>
      <c r="C43" s="169"/>
      <c r="D43" s="169"/>
      <c r="E43" s="169"/>
      <c r="F43" s="169"/>
      <c r="G43" s="7">
        <v>34</v>
      </c>
      <c r="H43" s="9">
        <v>0</v>
      </c>
      <c r="I43" s="9">
        <v>0</v>
      </c>
    </row>
    <row r="44" spans="1:9">
      <c r="A44" s="174" t="s">
        <v>55</v>
      </c>
      <c r="B44" s="174"/>
      <c r="C44" s="174"/>
      <c r="D44" s="174"/>
      <c r="E44" s="174"/>
      <c r="F44" s="174"/>
      <c r="G44" s="6">
        <v>35</v>
      </c>
      <c r="H44" s="28">
        <f>H45+H46</f>
        <v>2898777</v>
      </c>
      <c r="I44" s="28">
        <f>I45+I46</f>
        <v>2902403</v>
      </c>
    </row>
    <row r="45" spans="1:9">
      <c r="A45" s="169" t="s">
        <v>56</v>
      </c>
      <c r="B45" s="169"/>
      <c r="C45" s="169"/>
      <c r="D45" s="169"/>
      <c r="E45" s="169"/>
      <c r="F45" s="169"/>
      <c r="G45" s="7">
        <v>36</v>
      </c>
      <c r="H45" s="9">
        <v>0</v>
      </c>
      <c r="I45" s="9">
        <v>0</v>
      </c>
    </row>
    <row r="46" spans="1:9">
      <c r="A46" s="169" t="s">
        <v>57</v>
      </c>
      <c r="B46" s="169"/>
      <c r="C46" s="169"/>
      <c r="D46" s="169"/>
      <c r="E46" s="169"/>
      <c r="F46" s="169"/>
      <c r="G46" s="7">
        <v>37</v>
      </c>
      <c r="H46" s="9">
        <v>2898777</v>
      </c>
      <c r="I46" s="9">
        <v>2902403</v>
      </c>
    </row>
    <row r="47" spans="1:9">
      <c r="A47" s="174" t="s">
        <v>58</v>
      </c>
      <c r="B47" s="174"/>
      <c r="C47" s="174"/>
      <c r="D47" s="174"/>
      <c r="E47" s="174"/>
      <c r="F47" s="174"/>
      <c r="G47" s="6">
        <v>38</v>
      </c>
      <c r="H47" s="28">
        <f>H48+H49+H50</f>
        <v>506745</v>
      </c>
      <c r="I47" s="28">
        <f>I48+I49+I50</f>
        <v>505612</v>
      </c>
    </row>
    <row r="48" spans="1:9">
      <c r="A48" s="169" t="s">
        <v>59</v>
      </c>
      <c r="B48" s="169"/>
      <c r="C48" s="169"/>
      <c r="D48" s="169"/>
      <c r="E48" s="169"/>
      <c r="F48" s="169"/>
      <c r="G48" s="7">
        <v>39</v>
      </c>
      <c r="H48" s="9">
        <v>0</v>
      </c>
      <c r="I48" s="9">
        <v>0</v>
      </c>
    </row>
    <row r="49" spans="1:9">
      <c r="A49" s="169" t="s">
        <v>60</v>
      </c>
      <c r="B49" s="169"/>
      <c r="C49" s="169"/>
      <c r="D49" s="169"/>
      <c r="E49" s="169"/>
      <c r="F49" s="169"/>
      <c r="G49" s="7">
        <v>40</v>
      </c>
      <c r="H49" s="9">
        <v>0</v>
      </c>
      <c r="I49" s="9">
        <v>0</v>
      </c>
    </row>
    <row r="50" spans="1:9">
      <c r="A50" s="169" t="s">
        <v>61</v>
      </c>
      <c r="B50" s="169"/>
      <c r="C50" s="169"/>
      <c r="D50" s="169"/>
      <c r="E50" s="169"/>
      <c r="F50" s="169"/>
      <c r="G50" s="7">
        <v>41</v>
      </c>
      <c r="H50" s="9">
        <v>506745</v>
      </c>
      <c r="I50" s="9">
        <v>505612</v>
      </c>
    </row>
    <row r="51" spans="1:9">
      <c r="A51" s="172" t="s">
        <v>62</v>
      </c>
      <c r="B51" s="172"/>
      <c r="C51" s="172"/>
      <c r="D51" s="172"/>
      <c r="E51" s="172"/>
      <c r="F51" s="172"/>
      <c r="G51" s="7">
        <v>42</v>
      </c>
      <c r="H51" s="9">
        <v>14287</v>
      </c>
      <c r="I51" s="9">
        <v>43129</v>
      </c>
    </row>
    <row r="52" spans="1:9">
      <c r="A52" s="173" t="s">
        <v>63</v>
      </c>
      <c r="B52" s="173"/>
      <c r="C52" s="173"/>
      <c r="D52" s="173"/>
      <c r="E52" s="173"/>
      <c r="F52" s="173"/>
      <c r="G52" s="6">
        <v>43</v>
      </c>
      <c r="H52" s="28">
        <f>H36+H44+H47+H51</f>
        <v>6773554</v>
      </c>
      <c r="I52" s="28">
        <f>I36+I44+I47+I51</f>
        <v>7076067</v>
      </c>
    </row>
    <row r="53" spans="1:9">
      <c r="A53" s="173" t="s">
        <v>64</v>
      </c>
      <c r="B53" s="173"/>
      <c r="C53" s="173"/>
      <c r="D53" s="173"/>
      <c r="E53" s="173"/>
      <c r="F53" s="173"/>
      <c r="G53" s="6">
        <v>44</v>
      </c>
      <c r="H53" s="28">
        <f>H33-H52</f>
        <v>114305230</v>
      </c>
      <c r="I53" s="28">
        <f>I33-I52</f>
        <v>112514765</v>
      </c>
    </row>
    <row r="54" spans="1:9">
      <c r="A54" s="172" t="s">
        <v>65</v>
      </c>
      <c r="B54" s="172"/>
      <c r="C54" s="172"/>
      <c r="D54" s="172"/>
      <c r="E54" s="172"/>
      <c r="F54" s="172"/>
      <c r="G54" s="7">
        <v>45</v>
      </c>
      <c r="H54" s="9">
        <v>3046418</v>
      </c>
      <c r="I54" s="9">
        <v>3046418</v>
      </c>
    </row>
    <row r="55" spans="1:9">
      <c r="A55" s="174" t="s">
        <v>66</v>
      </c>
      <c r="B55" s="174"/>
      <c r="C55" s="174"/>
      <c r="D55" s="174"/>
      <c r="E55" s="174"/>
      <c r="F55" s="174"/>
      <c r="G55" s="6">
        <v>46</v>
      </c>
      <c r="H55" s="28">
        <f>H53/H54</f>
        <v>37.521190460403005</v>
      </c>
      <c r="I55" s="28">
        <f>I53/I54</f>
        <v>36.933462512366987</v>
      </c>
    </row>
    <row r="56" spans="1:9">
      <c r="A56" s="166" t="s">
        <v>175</v>
      </c>
      <c r="B56" s="166"/>
      <c r="C56" s="166"/>
      <c r="D56" s="166"/>
      <c r="E56" s="166"/>
      <c r="F56" s="166"/>
      <c r="G56" s="7">
        <v>47</v>
      </c>
      <c r="H56" s="9">
        <v>66928360</v>
      </c>
      <c r="I56" s="9">
        <v>66928360</v>
      </c>
    </row>
    <row r="57" spans="1:9">
      <c r="A57" s="166" t="s">
        <v>67</v>
      </c>
      <c r="B57" s="166"/>
      <c r="C57" s="166"/>
      <c r="D57" s="166"/>
      <c r="E57" s="166"/>
      <c r="F57" s="166"/>
      <c r="G57" s="7">
        <v>48</v>
      </c>
      <c r="H57" s="9">
        <v>87496080</v>
      </c>
      <c r="I57" s="9">
        <v>87496080</v>
      </c>
    </row>
    <row r="58" spans="1:9">
      <c r="A58" s="166" t="s">
        <v>68</v>
      </c>
      <c r="B58" s="166"/>
      <c r="C58" s="166"/>
      <c r="D58" s="166"/>
      <c r="E58" s="166"/>
      <c r="F58" s="166"/>
      <c r="G58" s="7">
        <v>49</v>
      </c>
      <c r="H58" s="9">
        <v>-8100000</v>
      </c>
      <c r="I58" s="9">
        <v>-8100000</v>
      </c>
    </row>
    <row r="59" spans="1:9">
      <c r="A59" s="166" t="s">
        <v>176</v>
      </c>
      <c r="B59" s="166"/>
      <c r="C59" s="166"/>
      <c r="D59" s="166"/>
      <c r="E59" s="166"/>
      <c r="F59" s="166"/>
      <c r="G59" s="7">
        <v>50</v>
      </c>
      <c r="H59" s="9">
        <v>-34418053</v>
      </c>
      <c r="I59" s="9">
        <v>-967080</v>
      </c>
    </row>
    <row r="60" spans="1:9">
      <c r="A60" s="166" t="s">
        <v>148</v>
      </c>
      <c r="B60" s="166"/>
      <c r="C60" s="166"/>
      <c r="D60" s="166"/>
      <c r="E60" s="166"/>
      <c r="F60" s="166"/>
      <c r="G60" s="7">
        <v>51</v>
      </c>
      <c r="H60" s="9">
        <v>49845912</v>
      </c>
      <c r="I60" s="9">
        <v>15427859</v>
      </c>
    </row>
    <row r="61" spans="1:9">
      <c r="A61" s="167" t="s">
        <v>177</v>
      </c>
      <c r="B61" s="167"/>
      <c r="C61" s="167"/>
      <c r="D61" s="167"/>
      <c r="E61" s="167"/>
      <c r="F61" s="167"/>
      <c r="G61" s="6">
        <v>52</v>
      </c>
      <c r="H61" s="28">
        <f>H62+H63</f>
        <v>-47447069</v>
      </c>
      <c r="I61" s="28">
        <f>I62+I63</f>
        <v>-48270454</v>
      </c>
    </row>
    <row r="62" spans="1:9">
      <c r="A62" s="166" t="s">
        <v>149</v>
      </c>
      <c r="B62" s="166"/>
      <c r="C62" s="166"/>
      <c r="D62" s="166"/>
      <c r="E62" s="166"/>
      <c r="F62" s="166"/>
      <c r="G62" s="7">
        <v>53</v>
      </c>
      <c r="H62" s="9">
        <v>-47447069</v>
      </c>
      <c r="I62" s="9">
        <v>-48270454</v>
      </c>
    </row>
    <row r="63" spans="1:9">
      <c r="A63" s="166" t="s">
        <v>150</v>
      </c>
      <c r="B63" s="166"/>
      <c r="C63" s="166"/>
      <c r="D63" s="166"/>
      <c r="E63" s="166"/>
      <c r="F63" s="166"/>
      <c r="G63" s="7">
        <v>54</v>
      </c>
      <c r="H63" s="9">
        <v>0</v>
      </c>
      <c r="I63" s="9">
        <v>0</v>
      </c>
    </row>
    <row r="64" spans="1:9">
      <c r="A64" s="166" t="s">
        <v>151</v>
      </c>
      <c r="B64" s="166"/>
      <c r="C64" s="166"/>
      <c r="D64" s="166"/>
      <c r="E64" s="166"/>
      <c r="F64" s="166"/>
      <c r="G64" s="7">
        <v>55</v>
      </c>
      <c r="H64" s="9">
        <v>0</v>
      </c>
      <c r="I64" s="9">
        <v>0</v>
      </c>
    </row>
    <row r="65" spans="1:9">
      <c r="A65" s="167" t="s">
        <v>178</v>
      </c>
      <c r="B65" s="167"/>
      <c r="C65" s="167"/>
      <c r="D65" s="167"/>
      <c r="E65" s="167"/>
      <c r="F65" s="167"/>
      <c r="G65" s="6">
        <v>56</v>
      </c>
      <c r="H65" s="28">
        <f>H56+H57+H58+H59+H60+H61+H64</f>
        <v>114305230</v>
      </c>
      <c r="I65" s="28">
        <f>I56+I57+I58+I59+I60+I61+I64</f>
        <v>112514765</v>
      </c>
    </row>
    <row r="66" spans="1:9">
      <c r="A66" s="168" t="s">
        <v>69</v>
      </c>
      <c r="B66" s="168"/>
      <c r="C66" s="168"/>
      <c r="D66" s="168"/>
      <c r="E66" s="168"/>
      <c r="F66" s="168"/>
      <c r="G66" s="8">
        <v>57</v>
      </c>
      <c r="H66" s="9">
        <v>17570400</v>
      </c>
      <c r="I66" s="9">
        <v>15084314</v>
      </c>
    </row>
    <row r="67" spans="1:9">
      <c r="A67" s="170" t="s">
        <v>70</v>
      </c>
      <c r="B67" s="171"/>
      <c r="C67" s="171"/>
      <c r="D67" s="171"/>
      <c r="E67" s="171"/>
      <c r="F67" s="171"/>
      <c r="G67" s="171"/>
      <c r="H67" s="171"/>
      <c r="I67" s="171"/>
    </row>
    <row r="68" spans="1:9">
      <c r="A68" s="166" t="s">
        <v>71</v>
      </c>
      <c r="B68" s="166"/>
      <c r="C68" s="166"/>
      <c r="D68" s="166"/>
      <c r="E68" s="166"/>
      <c r="F68" s="166"/>
      <c r="G68" s="7">
        <v>58</v>
      </c>
      <c r="H68" s="9">
        <v>0</v>
      </c>
      <c r="I68" s="9">
        <v>0</v>
      </c>
    </row>
    <row r="69" spans="1:9">
      <c r="A69" s="166" t="s">
        <v>72</v>
      </c>
      <c r="B69" s="166"/>
      <c r="C69" s="166"/>
      <c r="D69" s="166"/>
      <c r="E69" s="166"/>
      <c r="F69" s="166"/>
      <c r="G69" s="7">
        <v>59</v>
      </c>
      <c r="H69" s="9">
        <v>0</v>
      </c>
      <c r="I69" s="9">
        <v>0</v>
      </c>
    </row>
  </sheetData>
  <sheetProtection password="CA29"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14" zoomScaleNormal="100" zoomScaleSheetLayoutView="110" workbookViewId="0">
      <selection activeCell="J47" sqref="J47"/>
    </sheetView>
  </sheetViews>
  <sheetFormatPr defaultRowHeight="12.75"/>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c r="A1" s="192" t="s">
        <v>5</v>
      </c>
      <c r="B1" s="178"/>
      <c r="C1" s="178"/>
      <c r="D1" s="178"/>
      <c r="E1" s="178"/>
      <c r="F1" s="178"/>
      <c r="G1" s="178"/>
      <c r="H1" s="178"/>
    </row>
    <row r="2" spans="1:11">
      <c r="A2" s="191" t="s">
        <v>305</v>
      </c>
      <c r="B2" s="180"/>
      <c r="C2" s="180"/>
      <c r="D2" s="180"/>
      <c r="E2" s="180"/>
      <c r="F2" s="180"/>
      <c r="G2" s="180"/>
      <c r="H2" s="180"/>
    </row>
    <row r="3" spans="1:11">
      <c r="A3" s="196" t="s">
        <v>18</v>
      </c>
      <c r="B3" s="197"/>
      <c r="C3" s="197"/>
      <c r="D3" s="197"/>
      <c r="E3" s="197"/>
      <c r="F3" s="197"/>
      <c r="G3" s="197"/>
      <c r="H3" s="197"/>
      <c r="I3" s="198"/>
      <c r="J3" s="198"/>
      <c r="K3" s="198"/>
    </row>
    <row r="4" spans="1:11">
      <c r="A4" s="193" t="s">
        <v>264</v>
      </c>
      <c r="B4" s="194"/>
      <c r="C4" s="194"/>
      <c r="D4" s="194"/>
      <c r="E4" s="194"/>
      <c r="F4" s="194"/>
      <c r="G4" s="194"/>
      <c r="H4" s="194"/>
      <c r="I4" s="195"/>
      <c r="J4" s="195"/>
      <c r="K4" s="195"/>
    </row>
    <row r="5" spans="1:11" ht="27" customHeight="1">
      <c r="A5" s="210" t="s">
        <v>2</v>
      </c>
      <c r="B5" s="184"/>
      <c r="C5" s="184"/>
      <c r="D5" s="184"/>
      <c r="E5" s="184"/>
      <c r="F5" s="184"/>
      <c r="G5" s="210" t="s">
        <v>6</v>
      </c>
      <c r="H5" s="208" t="s">
        <v>234</v>
      </c>
      <c r="I5" s="209"/>
      <c r="J5" s="208" t="s">
        <v>17</v>
      </c>
      <c r="K5" s="209"/>
    </row>
    <row r="6" spans="1:11">
      <c r="A6" s="184"/>
      <c r="B6" s="184"/>
      <c r="C6" s="184"/>
      <c r="D6" s="184"/>
      <c r="E6" s="184"/>
      <c r="F6" s="184"/>
      <c r="G6" s="184"/>
      <c r="H6" s="12" t="s">
        <v>229</v>
      </c>
      <c r="I6" s="12" t="s">
        <v>230</v>
      </c>
      <c r="J6" s="12" t="s">
        <v>231</v>
      </c>
      <c r="K6" s="12" t="s">
        <v>230</v>
      </c>
    </row>
    <row r="7" spans="1:11">
      <c r="A7" s="190">
        <v>1</v>
      </c>
      <c r="B7" s="182"/>
      <c r="C7" s="182"/>
      <c r="D7" s="182"/>
      <c r="E7" s="182"/>
      <c r="F7" s="182"/>
      <c r="G7" s="11">
        <v>2</v>
      </c>
      <c r="H7" s="12">
        <v>3</v>
      </c>
      <c r="I7" s="12">
        <v>4</v>
      </c>
      <c r="J7" s="12">
        <v>5</v>
      </c>
      <c r="K7" s="12">
        <v>6</v>
      </c>
    </row>
    <row r="8" spans="1:11">
      <c r="A8" s="175" t="s">
        <v>73</v>
      </c>
      <c r="B8" s="175"/>
      <c r="C8" s="175"/>
      <c r="D8" s="175"/>
      <c r="E8" s="175"/>
      <c r="F8" s="175"/>
      <c r="G8" s="207"/>
      <c r="H8" s="207"/>
      <c r="I8" s="207"/>
      <c r="J8" s="187"/>
      <c r="K8" s="187"/>
    </row>
    <row r="9" spans="1:11">
      <c r="A9" s="174" t="s">
        <v>179</v>
      </c>
      <c r="B9" s="205"/>
      <c r="C9" s="205"/>
      <c r="D9" s="205"/>
      <c r="E9" s="205"/>
      <c r="F9" s="205"/>
      <c r="G9" s="6">
        <v>60</v>
      </c>
      <c r="H9" s="28">
        <f>H10+H11+H12</f>
        <v>80447</v>
      </c>
      <c r="I9" s="28">
        <f>I10+I11+I12</f>
        <v>80447</v>
      </c>
      <c r="J9" s="28">
        <f>J10+J11+J12</f>
        <v>152461</v>
      </c>
      <c r="K9" s="28">
        <f>K10+K11+K12</f>
        <v>152461</v>
      </c>
    </row>
    <row r="10" spans="1:11">
      <c r="A10" s="169" t="s">
        <v>74</v>
      </c>
      <c r="B10" s="204"/>
      <c r="C10" s="204"/>
      <c r="D10" s="204"/>
      <c r="E10" s="204"/>
      <c r="F10" s="204"/>
      <c r="G10" s="7">
        <v>61</v>
      </c>
      <c r="H10" s="9">
        <v>0</v>
      </c>
      <c r="I10" s="9">
        <v>0</v>
      </c>
      <c r="J10" s="9">
        <v>4279</v>
      </c>
      <c r="K10" s="9">
        <v>4279</v>
      </c>
    </row>
    <row r="11" spans="1:11">
      <c r="A11" s="169" t="s">
        <v>75</v>
      </c>
      <c r="B11" s="204"/>
      <c r="C11" s="204"/>
      <c r="D11" s="204"/>
      <c r="E11" s="204"/>
      <c r="F11" s="204"/>
      <c r="G11" s="7">
        <v>62</v>
      </c>
      <c r="H11" s="9">
        <v>80447</v>
      </c>
      <c r="I11" s="9">
        <v>80447</v>
      </c>
      <c r="J11" s="9">
        <v>148182</v>
      </c>
      <c r="K11" s="9">
        <v>148182</v>
      </c>
    </row>
    <row r="12" spans="1:11">
      <c r="A12" s="169" t="s">
        <v>76</v>
      </c>
      <c r="B12" s="204"/>
      <c r="C12" s="204"/>
      <c r="D12" s="204"/>
      <c r="E12" s="204"/>
      <c r="F12" s="204"/>
      <c r="G12" s="7">
        <v>63</v>
      </c>
      <c r="H12" s="9">
        <v>0</v>
      </c>
      <c r="I12" s="9">
        <v>0</v>
      </c>
      <c r="J12" s="9">
        <v>0</v>
      </c>
      <c r="K12" s="9">
        <v>0</v>
      </c>
    </row>
    <row r="13" spans="1:11">
      <c r="A13" s="172" t="s">
        <v>77</v>
      </c>
      <c r="B13" s="206"/>
      <c r="C13" s="206"/>
      <c r="D13" s="206"/>
      <c r="E13" s="206"/>
      <c r="F13" s="206"/>
      <c r="G13" s="7">
        <v>64</v>
      </c>
      <c r="H13" s="9">
        <v>0</v>
      </c>
      <c r="I13" s="9">
        <v>0</v>
      </c>
      <c r="J13" s="9">
        <v>0</v>
      </c>
      <c r="K13" s="9">
        <v>0</v>
      </c>
    </row>
    <row r="14" spans="1:11">
      <c r="A14" s="172" t="s">
        <v>78</v>
      </c>
      <c r="B14" s="206"/>
      <c r="C14" s="206"/>
      <c r="D14" s="206"/>
      <c r="E14" s="206"/>
      <c r="F14" s="206"/>
      <c r="G14" s="7">
        <v>65</v>
      </c>
      <c r="H14" s="9">
        <v>925096</v>
      </c>
      <c r="I14" s="9">
        <v>925096</v>
      </c>
      <c r="J14" s="9">
        <v>143159</v>
      </c>
      <c r="K14" s="9">
        <v>143159</v>
      </c>
    </row>
    <row r="15" spans="1:11">
      <c r="A15" s="174" t="s">
        <v>240</v>
      </c>
      <c r="B15" s="205"/>
      <c r="C15" s="205"/>
      <c r="D15" s="205"/>
      <c r="E15" s="205"/>
      <c r="F15" s="205"/>
      <c r="G15" s="6">
        <v>66</v>
      </c>
      <c r="H15" s="28">
        <f>H16+H17</f>
        <v>5107</v>
      </c>
      <c r="I15" s="28">
        <f>I16+I17</f>
        <v>5107</v>
      </c>
      <c r="J15" s="28">
        <f>J16+J17</f>
        <v>4172</v>
      </c>
      <c r="K15" s="28">
        <f>K16+K17</f>
        <v>4172</v>
      </c>
    </row>
    <row r="16" spans="1:11">
      <c r="A16" s="169" t="s">
        <v>79</v>
      </c>
      <c r="B16" s="204"/>
      <c r="C16" s="204"/>
      <c r="D16" s="204"/>
      <c r="E16" s="204"/>
      <c r="F16" s="204"/>
      <c r="G16" s="7">
        <v>67</v>
      </c>
      <c r="H16" s="9">
        <v>0</v>
      </c>
      <c r="I16" s="9">
        <v>0</v>
      </c>
      <c r="J16" s="9">
        <v>0</v>
      </c>
      <c r="K16" s="9">
        <v>0</v>
      </c>
    </row>
    <row r="17" spans="1:11">
      <c r="A17" s="169" t="s">
        <v>80</v>
      </c>
      <c r="B17" s="204"/>
      <c r="C17" s="204"/>
      <c r="D17" s="204"/>
      <c r="E17" s="204"/>
      <c r="F17" s="204"/>
      <c r="G17" s="7">
        <v>68</v>
      </c>
      <c r="H17" s="9">
        <v>5107</v>
      </c>
      <c r="I17" s="9">
        <v>5107</v>
      </c>
      <c r="J17" s="9">
        <v>4172</v>
      </c>
      <c r="K17" s="9">
        <v>4172</v>
      </c>
    </row>
    <row r="18" spans="1:11">
      <c r="A18" s="173" t="s">
        <v>180</v>
      </c>
      <c r="B18" s="202"/>
      <c r="C18" s="202"/>
      <c r="D18" s="202"/>
      <c r="E18" s="202"/>
      <c r="F18" s="202"/>
      <c r="G18" s="6">
        <v>69</v>
      </c>
      <c r="H18" s="28">
        <f>H9+H15+H14+H13</f>
        <v>1010650</v>
      </c>
      <c r="I18" s="28">
        <f>I9+I15+I14+I13</f>
        <v>1010650</v>
      </c>
      <c r="J18" s="28">
        <f>J9+J15+J14+J13</f>
        <v>299792</v>
      </c>
      <c r="K18" s="28">
        <f>K9+K15+K14+K13</f>
        <v>299792</v>
      </c>
    </row>
    <row r="19" spans="1:11">
      <c r="A19" s="175" t="s">
        <v>81</v>
      </c>
      <c r="B19" s="175"/>
      <c r="C19" s="175"/>
      <c r="D19" s="175"/>
      <c r="E19" s="175"/>
      <c r="F19" s="175"/>
      <c r="G19" s="207"/>
      <c r="H19" s="207"/>
      <c r="I19" s="207"/>
      <c r="J19" s="187"/>
      <c r="K19" s="187"/>
    </row>
    <row r="20" spans="1:11">
      <c r="A20" s="172" t="s">
        <v>82</v>
      </c>
      <c r="B20" s="206"/>
      <c r="C20" s="206"/>
      <c r="D20" s="206"/>
      <c r="E20" s="206"/>
      <c r="F20" s="206"/>
      <c r="G20" s="7">
        <v>70</v>
      </c>
      <c r="H20" s="9">
        <v>811814</v>
      </c>
      <c r="I20" s="9">
        <v>811814</v>
      </c>
      <c r="J20" s="9">
        <v>1455</v>
      </c>
      <c r="K20" s="9">
        <v>1455</v>
      </c>
    </row>
    <row r="21" spans="1:11">
      <c r="A21" s="172" t="s">
        <v>83</v>
      </c>
      <c r="B21" s="206"/>
      <c r="C21" s="206"/>
      <c r="D21" s="206"/>
      <c r="E21" s="206"/>
      <c r="F21" s="206"/>
      <c r="G21" s="7">
        <v>71</v>
      </c>
      <c r="H21" s="9">
        <v>1652700</v>
      </c>
      <c r="I21" s="9">
        <v>1652700</v>
      </c>
      <c r="J21" s="9">
        <v>60742</v>
      </c>
      <c r="K21" s="9">
        <v>60742</v>
      </c>
    </row>
    <row r="22" spans="1:11">
      <c r="A22" s="172" t="s">
        <v>152</v>
      </c>
      <c r="B22" s="206"/>
      <c r="C22" s="206"/>
      <c r="D22" s="206"/>
      <c r="E22" s="206"/>
      <c r="F22" s="206"/>
      <c r="G22" s="7">
        <v>72</v>
      </c>
      <c r="H22" s="9">
        <v>0</v>
      </c>
      <c r="I22" s="9">
        <v>0</v>
      </c>
      <c r="J22" s="9">
        <v>0</v>
      </c>
      <c r="K22" s="9">
        <v>0</v>
      </c>
    </row>
    <row r="23" spans="1:11">
      <c r="A23" s="172" t="s">
        <v>153</v>
      </c>
      <c r="B23" s="206"/>
      <c r="C23" s="206"/>
      <c r="D23" s="206"/>
      <c r="E23" s="206"/>
      <c r="F23" s="206"/>
      <c r="G23" s="7">
        <v>73</v>
      </c>
      <c r="H23" s="9">
        <v>0</v>
      </c>
      <c r="I23" s="9">
        <v>0</v>
      </c>
      <c r="J23" s="9">
        <v>0</v>
      </c>
      <c r="K23" s="9">
        <v>0</v>
      </c>
    </row>
    <row r="24" spans="1:11">
      <c r="A24" s="172" t="s">
        <v>156</v>
      </c>
      <c r="B24" s="206"/>
      <c r="C24" s="206"/>
      <c r="D24" s="206"/>
      <c r="E24" s="206"/>
      <c r="F24" s="206"/>
      <c r="G24" s="7">
        <v>74</v>
      </c>
      <c r="H24" s="9">
        <v>0</v>
      </c>
      <c r="I24" s="9">
        <v>0</v>
      </c>
      <c r="J24" s="9">
        <v>0</v>
      </c>
      <c r="K24" s="9">
        <v>0</v>
      </c>
    </row>
    <row r="25" spans="1:11">
      <c r="A25" s="172" t="s">
        <v>154</v>
      </c>
      <c r="B25" s="206"/>
      <c r="C25" s="206"/>
      <c r="D25" s="206"/>
      <c r="E25" s="206"/>
      <c r="F25" s="206"/>
      <c r="G25" s="7">
        <v>75</v>
      </c>
      <c r="H25" s="9">
        <v>929075</v>
      </c>
      <c r="I25" s="9">
        <v>929075</v>
      </c>
      <c r="J25" s="9">
        <v>1028792</v>
      </c>
      <c r="K25" s="9">
        <v>1028792</v>
      </c>
    </row>
    <row r="26" spans="1:11">
      <c r="A26" s="172" t="s">
        <v>155</v>
      </c>
      <c r="B26" s="206"/>
      <c r="C26" s="206"/>
      <c r="D26" s="206"/>
      <c r="E26" s="206"/>
      <c r="F26" s="206"/>
      <c r="G26" s="7">
        <v>76</v>
      </c>
      <c r="H26" s="9">
        <v>33049</v>
      </c>
      <c r="I26" s="9">
        <v>33049</v>
      </c>
      <c r="J26" s="9">
        <v>36846</v>
      </c>
      <c r="K26" s="9">
        <v>36846</v>
      </c>
    </row>
    <row r="27" spans="1:11">
      <c r="A27" s="174" t="s">
        <v>181</v>
      </c>
      <c r="B27" s="205"/>
      <c r="C27" s="205"/>
      <c r="D27" s="205"/>
      <c r="E27" s="205"/>
      <c r="F27" s="205"/>
      <c r="G27" s="6">
        <v>77</v>
      </c>
      <c r="H27" s="28">
        <f>H28+H29+H30+H31+H32</f>
        <v>68444</v>
      </c>
      <c r="I27" s="28">
        <f>I28+I29+I30+I31+I32</f>
        <v>68444</v>
      </c>
      <c r="J27" s="28">
        <f>J28+J29+J30+J31+J32</f>
        <v>139037</v>
      </c>
      <c r="K27" s="28">
        <f>K28+K29+K30+K31+K32</f>
        <v>139037</v>
      </c>
    </row>
    <row r="28" spans="1:11">
      <c r="A28" s="169" t="s">
        <v>84</v>
      </c>
      <c r="B28" s="204"/>
      <c r="C28" s="204"/>
      <c r="D28" s="204"/>
      <c r="E28" s="204"/>
      <c r="F28" s="204"/>
      <c r="G28" s="7">
        <v>78</v>
      </c>
      <c r="H28" s="9">
        <v>14361</v>
      </c>
      <c r="I28" s="9">
        <v>14361</v>
      </c>
      <c r="J28" s="9">
        <v>7713</v>
      </c>
      <c r="K28" s="9">
        <v>7713</v>
      </c>
    </row>
    <row r="29" spans="1:11">
      <c r="A29" s="169" t="s">
        <v>85</v>
      </c>
      <c r="B29" s="204"/>
      <c r="C29" s="204"/>
      <c r="D29" s="204"/>
      <c r="E29" s="204"/>
      <c r="F29" s="204"/>
      <c r="G29" s="7">
        <v>79</v>
      </c>
      <c r="H29" s="9">
        <v>0</v>
      </c>
      <c r="I29" s="9">
        <v>0</v>
      </c>
      <c r="J29" s="9">
        <v>0</v>
      </c>
      <c r="K29" s="9">
        <v>0</v>
      </c>
    </row>
    <row r="30" spans="1:11">
      <c r="A30" s="169" t="s">
        <v>86</v>
      </c>
      <c r="B30" s="204"/>
      <c r="C30" s="204"/>
      <c r="D30" s="204"/>
      <c r="E30" s="204"/>
      <c r="F30" s="204"/>
      <c r="G30" s="7">
        <v>80</v>
      </c>
      <c r="H30" s="9">
        <v>0</v>
      </c>
      <c r="I30" s="9">
        <v>0</v>
      </c>
      <c r="J30" s="9">
        <v>0</v>
      </c>
      <c r="K30" s="9">
        <v>0</v>
      </c>
    </row>
    <row r="31" spans="1:11">
      <c r="A31" s="169" t="s">
        <v>87</v>
      </c>
      <c r="B31" s="204"/>
      <c r="C31" s="204"/>
      <c r="D31" s="204"/>
      <c r="E31" s="204"/>
      <c r="F31" s="204"/>
      <c r="G31" s="7">
        <v>81</v>
      </c>
      <c r="H31" s="9">
        <v>3332</v>
      </c>
      <c r="I31" s="9">
        <v>3332</v>
      </c>
      <c r="J31" s="9">
        <v>3625</v>
      </c>
      <c r="K31" s="9">
        <v>3625</v>
      </c>
    </row>
    <row r="32" spans="1:11">
      <c r="A32" s="169" t="s">
        <v>88</v>
      </c>
      <c r="B32" s="204"/>
      <c r="C32" s="204"/>
      <c r="D32" s="204"/>
      <c r="E32" s="204"/>
      <c r="F32" s="204"/>
      <c r="G32" s="7">
        <v>82</v>
      </c>
      <c r="H32" s="9">
        <v>50751</v>
      </c>
      <c r="I32" s="9">
        <v>50751</v>
      </c>
      <c r="J32" s="9">
        <v>127699</v>
      </c>
      <c r="K32" s="9">
        <v>127699</v>
      </c>
    </row>
    <row r="33" spans="1:11">
      <c r="A33" s="173" t="s">
        <v>182</v>
      </c>
      <c r="B33" s="200"/>
      <c r="C33" s="200"/>
      <c r="D33" s="200"/>
      <c r="E33" s="200"/>
      <c r="F33" s="200"/>
      <c r="G33" s="6">
        <v>83</v>
      </c>
      <c r="H33" s="28">
        <f>H20+H21+H22+H23+H24+H25+H26+H27</f>
        <v>3495082</v>
      </c>
      <c r="I33" s="28">
        <f>I20+I21+I22+I23+I24+I25+I26+I27</f>
        <v>3495082</v>
      </c>
      <c r="J33" s="28">
        <f>J20+J21+J22+J23+J24+J25+J26+J27</f>
        <v>1266872</v>
      </c>
      <c r="K33" s="28">
        <f>K20+K21+K22+K23+K24+K25+K26+K27</f>
        <v>1266872</v>
      </c>
    </row>
    <row r="34" spans="1:11">
      <c r="A34" s="167" t="s">
        <v>183</v>
      </c>
      <c r="B34" s="200"/>
      <c r="C34" s="200"/>
      <c r="D34" s="200"/>
      <c r="E34" s="200"/>
      <c r="F34" s="200"/>
      <c r="G34" s="6">
        <v>84</v>
      </c>
      <c r="H34" s="28">
        <f>H18-H33</f>
        <v>-2484432</v>
      </c>
      <c r="I34" s="28">
        <f>I18-I33</f>
        <v>-2484432</v>
      </c>
      <c r="J34" s="28">
        <f>J18-J33</f>
        <v>-967080</v>
      </c>
      <c r="K34" s="28">
        <f>K18-K33</f>
        <v>-967080</v>
      </c>
    </row>
    <row r="35" spans="1:11">
      <c r="A35" s="166" t="s">
        <v>89</v>
      </c>
      <c r="B35" s="199"/>
      <c r="C35" s="199"/>
      <c r="D35" s="199"/>
      <c r="E35" s="199"/>
      <c r="F35" s="199"/>
      <c r="G35" s="7">
        <v>85</v>
      </c>
      <c r="H35" s="9">
        <v>0</v>
      </c>
      <c r="I35" s="9">
        <v>0</v>
      </c>
      <c r="J35" s="9">
        <v>0</v>
      </c>
      <c r="K35" s="9">
        <v>0</v>
      </c>
    </row>
    <row r="36" spans="1:11">
      <c r="A36" s="167" t="s">
        <v>184</v>
      </c>
      <c r="B36" s="200"/>
      <c r="C36" s="200"/>
      <c r="D36" s="200"/>
      <c r="E36" s="200"/>
      <c r="F36" s="200"/>
      <c r="G36" s="6">
        <v>86</v>
      </c>
      <c r="H36" s="28">
        <f>H34-H35</f>
        <v>-2484432</v>
      </c>
      <c r="I36" s="28">
        <f>I34-I35</f>
        <v>-2484432</v>
      </c>
      <c r="J36" s="28">
        <f>J34-J35</f>
        <v>-967080</v>
      </c>
      <c r="K36" s="28">
        <f>K34-K35</f>
        <v>-967080</v>
      </c>
    </row>
    <row r="37" spans="1:11">
      <c r="A37" s="175" t="s">
        <v>90</v>
      </c>
      <c r="B37" s="175"/>
      <c r="C37" s="175"/>
      <c r="D37" s="175"/>
      <c r="E37" s="175"/>
      <c r="F37" s="175"/>
      <c r="G37" s="207"/>
      <c r="H37" s="207"/>
      <c r="I37" s="207"/>
      <c r="J37" s="187"/>
      <c r="K37" s="187"/>
    </row>
    <row r="38" spans="1:11" ht="24" customHeight="1">
      <c r="A38" s="174" t="s">
        <v>185</v>
      </c>
      <c r="B38" s="205"/>
      <c r="C38" s="205"/>
      <c r="D38" s="205"/>
      <c r="E38" s="205"/>
      <c r="F38" s="205"/>
      <c r="G38" s="6">
        <v>87</v>
      </c>
      <c r="H38" s="28">
        <f>H39+H44</f>
        <v>-12008</v>
      </c>
      <c r="I38" s="28">
        <f>I39+I44</f>
        <v>-12008</v>
      </c>
      <c r="J38" s="28">
        <f>J39+J44</f>
        <v>-823385</v>
      </c>
      <c r="K38" s="28">
        <f>K39+K44</f>
        <v>-823385</v>
      </c>
    </row>
    <row r="39" spans="1:11" ht="24" customHeight="1">
      <c r="A39" s="174" t="s">
        <v>186</v>
      </c>
      <c r="B39" s="205"/>
      <c r="C39" s="205"/>
      <c r="D39" s="205"/>
      <c r="E39" s="205"/>
      <c r="F39" s="205"/>
      <c r="G39" s="6">
        <v>88</v>
      </c>
      <c r="H39" s="28">
        <f>H40+H41+H42+H43</f>
        <v>-12008</v>
      </c>
      <c r="I39" s="28">
        <f>I40+I41+I42+I43</f>
        <v>-12008</v>
      </c>
      <c r="J39" s="28">
        <f>J40+J41+J42+J43</f>
        <v>-823385</v>
      </c>
      <c r="K39" s="28">
        <f>K40+K41+K42+K43</f>
        <v>-823385</v>
      </c>
    </row>
    <row r="40" spans="1:11" ht="25.5" customHeight="1">
      <c r="A40" s="166" t="s">
        <v>157</v>
      </c>
      <c r="B40" s="199"/>
      <c r="C40" s="199"/>
      <c r="D40" s="199"/>
      <c r="E40" s="199"/>
      <c r="F40" s="199"/>
      <c r="G40" s="7">
        <v>89</v>
      </c>
      <c r="H40" s="30">
        <v>0</v>
      </c>
      <c r="I40" s="30">
        <v>0</v>
      </c>
      <c r="J40" s="30">
        <v>0</v>
      </c>
      <c r="K40" s="30">
        <v>0</v>
      </c>
    </row>
    <row r="41" spans="1:11">
      <c r="A41" s="166" t="s">
        <v>158</v>
      </c>
      <c r="B41" s="199"/>
      <c r="C41" s="199"/>
      <c r="D41" s="199"/>
      <c r="E41" s="199"/>
      <c r="F41" s="199"/>
      <c r="G41" s="7">
        <v>90</v>
      </c>
      <c r="H41" s="30">
        <v>-14906</v>
      </c>
      <c r="I41" s="30">
        <v>-14906</v>
      </c>
      <c r="J41" s="30">
        <v>-823385</v>
      </c>
      <c r="K41" s="30">
        <v>-823385</v>
      </c>
    </row>
    <row r="42" spans="1:11" ht="24.75" customHeight="1">
      <c r="A42" s="166" t="s">
        <v>159</v>
      </c>
      <c r="B42" s="199"/>
      <c r="C42" s="199"/>
      <c r="D42" s="199"/>
      <c r="E42" s="199"/>
      <c r="F42" s="199"/>
      <c r="G42" s="7">
        <v>91</v>
      </c>
      <c r="H42" s="30">
        <v>2898</v>
      </c>
      <c r="I42" s="30">
        <v>2898</v>
      </c>
      <c r="J42" s="30">
        <v>0</v>
      </c>
      <c r="K42" s="30">
        <v>0</v>
      </c>
    </row>
    <row r="43" spans="1:11" ht="16.5" customHeight="1">
      <c r="A43" s="166" t="s">
        <v>160</v>
      </c>
      <c r="B43" s="199"/>
      <c r="C43" s="199"/>
      <c r="D43" s="199"/>
      <c r="E43" s="199"/>
      <c r="F43" s="199"/>
      <c r="G43" s="7">
        <v>92</v>
      </c>
      <c r="H43" s="30">
        <v>0</v>
      </c>
      <c r="I43" s="30">
        <v>0</v>
      </c>
      <c r="J43" s="30">
        <v>0</v>
      </c>
      <c r="K43" s="30">
        <v>0</v>
      </c>
    </row>
    <row r="44" spans="1:11" ht="26.25" customHeight="1">
      <c r="A44" s="174" t="s">
        <v>187</v>
      </c>
      <c r="B44" s="205"/>
      <c r="C44" s="205"/>
      <c r="D44" s="205"/>
      <c r="E44" s="205"/>
      <c r="F44" s="205"/>
      <c r="G44" s="6">
        <v>93</v>
      </c>
      <c r="H44" s="28">
        <f>H45+H48+H52+H51+H55</f>
        <v>0</v>
      </c>
      <c r="I44" s="28">
        <f>I45+I48+I52+I51+I55</f>
        <v>0</v>
      </c>
      <c r="J44" s="28">
        <f>J45+J48+J52+J51+J55</f>
        <v>0</v>
      </c>
      <c r="K44" s="28">
        <f>K45+K48+K52+K51+K55</f>
        <v>0</v>
      </c>
    </row>
    <row r="45" spans="1:11" ht="27.75" customHeight="1">
      <c r="A45" s="167" t="s">
        <v>235</v>
      </c>
      <c r="B45" s="200"/>
      <c r="C45" s="200"/>
      <c r="D45" s="200"/>
      <c r="E45" s="200"/>
      <c r="F45" s="200"/>
      <c r="G45" s="6">
        <v>94</v>
      </c>
      <c r="H45" s="28">
        <f>H46+H47</f>
        <v>0</v>
      </c>
      <c r="I45" s="28">
        <f>I46+I47</f>
        <v>0</v>
      </c>
      <c r="J45" s="28">
        <f>J46+J47</f>
        <v>0</v>
      </c>
      <c r="K45" s="28">
        <f>K46+K47</f>
        <v>0</v>
      </c>
    </row>
    <row r="46" spans="1:11" ht="18" customHeight="1">
      <c r="A46" s="166" t="s">
        <v>161</v>
      </c>
      <c r="B46" s="201"/>
      <c r="C46" s="201"/>
      <c r="D46" s="201"/>
      <c r="E46" s="201"/>
      <c r="F46" s="201"/>
      <c r="G46" s="7">
        <v>95</v>
      </c>
      <c r="H46" s="30">
        <v>0</v>
      </c>
      <c r="I46" s="30">
        <v>0</v>
      </c>
      <c r="J46" s="30">
        <v>0</v>
      </c>
      <c r="K46" s="30">
        <v>0</v>
      </c>
    </row>
    <row r="47" spans="1:11" ht="15.75" customHeight="1">
      <c r="A47" s="166" t="s">
        <v>162</v>
      </c>
      <c r="B47" s="201"/>
      <c r="C47" s="201"/>
      <c r="D47" s="201"/>
      <c r="E47" s="201"/>
      <c r="F47" s="201"/>
      <c r="G47" s="7">
        <v>96</v>
      </c>
      <c r="H47" s="30">
        <v>0</v>
      </c>
      <c r="I47" s="30">
        <v>0</v>
      </c>
      <c r="J47" s="30">
        <v>0</v>
      </c>
      <c r="K47" s="30">
        <v>0</v>
      </c>
    </row>
    <row r="48" spans="1:11" ht="27.75" customHeight="1">
      <c r="A48" s="167" t="s">
        <v>236</v>
      </c>
      <c r="B48" s="203"/>
      <c r="C48" s="203"/>
      <c r="D48" s="203"/>
      <c r="E48" s="203"/>
      <c r="F48" s="203"/>
      <c r="G48" s="6">
        <v>97</v>
      </c>
      <c r="H48" s="28">
        <f>H49+H50</f>
        <v>0</v>
      </c>
      <c r="I48" s="28">
        <f>I49+I50</f>
        <v>0</v>
      </c>
      <c r="J48" s="28">
        <f>J49+J50</f>
        <v>0</v>
      </c>
      <c r="K48" s="28">
        <f>K49+K50</f>
        <v>0</v>
      </c>
    </row>
    <row r="49" spans="1:11" ht="16.5" customHeight="1">
      <c r="A49" s="166" t="s">
        <v>163</v>
      </c>
      <c r="B49" s="201"/>
      <c r="C49" s="201"/>
      <c r="D49" s="201"/>
      <c r="E49" s="201"/>
      <c r="F49" s="201"/>
      <c r="G49" s="7">
        <v>98</v>
      </c>
      <c r="H49" s="30">
        <v>0</v>
      </c>
      <c r="I49" s="30">
        <v>0</v>
      </c>
      <c r="J49" s="30">
        <v>0</v>
      </c>
      <c r="K49" s="30">
        <v>0</v>
      </c>
    </row>
    <row r="50" spans="1:11" ht="16.5" customHeight="1">
      <c r="A50" s="166" t="s">
        <v>164</v>
      </c>
      <c r="B50" s="201"/>
      <c r="C50" s="201"/>
      <c r="D50" s="201"/>
      <c r="E50" s="201"/>
      <c r="F50" s="201"/>
      <c r="G50" s="7">
        <v>99</v>
      </c>
      <c r="H50" s="30">
        <v>0</v>
      </c>
      <c r="I50" s="30">
        <v>0</v>
      </c>
      <c r="J50" s="30">
        <v>0</v>
      </c>
      <c r="K50" s="30">
        <v>0</v>
      </c>
    </row>
    <row r="51" spans="1:11" ht="19.5" customHeight="1">
      <c r="A51" s="166" t="s">
        <v>91</v>
      </c>
      <c r="B51" s="201"/>
      <c r="C51" s="201"/>
      <c r="D51" s="201"/>
      <c r="E51" s="201"/>
      <c r="F51" s="201"/>
      <c r="G51" s="7">
        <v>100</v>
      </c>
      <c r="H51" s="30">
        <v>0</v>
      </c>
      <c r="I51" s="30">
        <v>0</v>
      </c>
      <c r="J51" s="30">
        <v>0</v>
      </c>
      <c r="K51" s="30">
        <v>0</v>
      </c>
    </row>
    <row r="52" spans="1:11" ht="27.75" customHeight="1">
      <c r="A52" s="167" t="s">
        <v>237</v>
      </c>
      <c r="B52" s="203"/>
      <c r="C52" s="203"/>
      <c r="D52" s="203"/>
      <c r="E52" s="203"/>
      <c r="F52" s="203"/>
      <c r="G52" s="6">
        <v>101</v>
      </c>
      <c r="H52" s="28">
        <f>H53+H54</f>
        <v>0</v>
      </c>
      <c r="I52" s="28">
        <f>I53+I54</f>
        <v>0</v>
      </c>
      <c r="J52" s="28">
        <f>J53+J54</f>
        <v>0</v>
      </c>
      <c r="K52" s="28">
        <f>K53+K54</f>
        <v>0</v>
      </c>
    </row>
    <row r="53" spans="1:11" ht="18.75" customHeight="1">
      <c r="A53" s="166" t="s">
        <v>165</v>
      </c>
      <c r="B53" s="201"/>
      <c r="C53" s="201"/>
      <c r="D53" s="201"/>
      <c r="E53" s="201"/>
      <c r="F53" s="201"/>
      <c r="G53" s="7">
        <v>102</v>
      </c>
      <c r="H53" s="30">
        <v>0</v>
      </c>
      <c r="I53" s="30">
        <v>0</v>
      </c>
      <c r="J53" s="30">
        <v>0</v>
      </c>
      <c r="K53" s="30">
        <v>0</v>
      </c>
    </row>
    <row r="54" spans="1:11" ht="14.25" customHeight="1">
      <c r="A54" s="166" t="s">
        <v>164</v>
      </c>
      <c r="B54" s="201"/>
      <c r="C54" s="201"/>
      <c r="D54" s="201"/>
      <c r="E54" s="201"/>
      <c r="F54" s="201"/>
      <c r="G54" s="7">
        <v>103</v>
      </c>
      <c r="H54" s="30">
        <v>0</v>
      </c>
      <c r="I54" s="30">
        <v>0</v>
      </c>
      <c r="J54" s="30">
        <v>0</v>
      </c>
      <c r="K54" s="30">
        <v>0</v>
      </c>
    </row>
    <row r="55" spans="1:11" ht="27" customHeight="1">
      <c r="A55" s="166" t="s">
        <v>166</v>
      </c>
      <c r="B55" s="201"/>
      <c r="C55" s="201"/>
      <c r="D55" s="201"/>
      <c r="E55" s="201"/>
      <c r="F55" s="201"/>
      <c r="G55" s="7">
        <v>104</v>
      </c>
      <c r="H55" s="30">
        <v>0</v>
      </c>
      <c r="I55" s="30">
        <v>0</v>
      </c>
      <c r="J55" s="30">
        <v>0</v>
      </c>
      <c r="K55" s="30">
        <v>0</v>
      </c>
    </row>
    <row r="56" spans="1:11">
      <c r="A56" s="173" t="s">
        <v>188</v>
      </c>
      <c r="B56" s="202"/>
      <c r="C56" s="202"/>
      <c r="D56" s="202"/>
      <c r="E56" s="202"/>
      <c r="F56" s="202"/>
      <c r="G56" s="6">
        <v>105</v>
      </c>
      <c r="H56" s="28">
        <f>H36+H38</f>
        <v>-2496440</v>
      </c>
      <c r="I56" s="28">
        <f>I36+I38</f>
        <v>-2496440</v>
      </c>
      <c r="J56" s="28">
        <f>J36+J38</f>
        <v>-1790465</v>
      </c>
      <c r="K56" s="28">
        <f>K36+K38</f>
        <v>-1790465</v>
      </c>
    </row>
    <row r="57" spans="1:11">
      <c r="A57" s="175" t="s">
        <v>92</v>
      </c>
      <c r="B57" s="175"/>
      <c r="C57" s="175"/>
      <c r="D57" s="175"/>
      <c r="E57" s="175"/>
      <c r="F57" s="175"/>
      <c r="G57" s="207"/>
      <c r="H57" s="207"/>
      <c r="I57" s="207"/>
      <c r="J57" s="187"/>
      <c r="K57" s="187"/>
    </row>
    <row r="58" spans="1:11">
      <c r="A58" s="166" t="s">
        <v>71</v>
      </c>
      <c r="B58" s="199"/>
      <c r="C58" s="199"/>
      <c r="D58" s="199"/>
      <c r="E58" s="199"/>
      <c r="F58" s="199"/>
      <c r="G58" s="7">
        <v>106</v>
      </c>
      <c r="H58" s="9">
        <v>0</v>
      </c>
      <c r="I58" s="9">
        <v>0</v>
      </c>
      <c r="J58" s="9">
        <v>0</v>
      </c>
      <c r="K58" s="9">
        <v>0</v>
      </c>
    </row>
    <row r="59" spans="1:11">
      <c r="A59" s="166" t="s">
        <v>72</v>
      </c>
      <c r="B59" s="199"/>
      <c r="C59" s="199"/>
      <c r="D59" s="199"/>
      <c r="E59" s="199"/>
      <c r="F59" s="199"/>
      <c r="G59" s="7">
        <v>107</v>
      </c>
      <c r="H59" s="9">
        <v>0</v>
      </c>
      <c r="I59" s="9">
        <v>0</v>
      </c>
      <c r="J59" s="9">
        <v>0</v>
      </c>
      <c r="K59" s="9">
        <v>0</v>
      </c>
    </row>
    <row r="60" spans="1:11">
      <c r="A60" s="13"/>
      <c r="B60" s="13"/>
      <c r="C60" s="13"/>
      <c r="D60" s="13"/>
      <c r="E60" s="13"/>
      <c r="F60" s="13"/>
      <c r="G60" s="13"/>
      <c r="H60" s="31"/>
      <c r="I60" s="31"/>
    </row>
  </sheetData>
  <sheetProtection password="CA29"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0:K33">
      <formula1>0</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110" zoomScaleNormal="100" workbookViewId="0">
      <selection activeCell="I39" sqref="A1:I39"/>
    </sheetView>
  </sheetViews>
  <sheetFormatPr defaultColWidth="9.140625" defaultRowHeight="12.75"/>
  <cols>
    <col min="1" max="7" width="9.140625" style="10"/>
    <col min="8" max="9" width="9.140625" style="29" customWidth="1"/>
    <col min="10" max="16384" width="9.140625" style="10"/>
  </cols>
  <sheetData>
    <row r="1" spans="1:9">
      <c r="A1" s="192" t="s">
        <v>7</v>
      </c>
      <c r="B1" s="211"/>
      <c r="C1" s="211"/>
      <c r="D1" s="211"/>
      <c r="E1" s="211"/>
      <c r="F1" s="211"/>
      <c r="G1" s="211"/>
      <c r="H1" s="211"/>
    </row>
    <row r="2" spans="1:9">
      <c r="A2" s="191" t="s">
        <v>305</v>
      </c>
      <c r="B2" s="180"/>
      <c r="C2" s="180"/>
      <c r="D2" s="180"/>
      <c r="E2" s="180"/>
      <c r="F2" s="180"/>
      <c r="G2" s="180"/>
      <c r="H2" s="180"/>
    </row>
    <row r="3" spans="1:9">
      <c r="A3" s="214" t="s">
        <v>18</v>
      </c>
      <c r="B3" s="215"/>
      <c r="C3" s="215"/>
      <c r="D3" s="215"/>
      <c r="E3" s="215"/>
      <c r="F3" s="215"/>
      <c r="G3" s="215"/>
      <c r="H3" s="215"/>
      <c r="I3" s="165"/>
    </row>
    <row r="4" spans="1:9">
      <c r="A4" s="213" t="s">
        <v>303</v>
      </c>
      <c r="B4" s="161"/>
      <c r="C4" s="161"/>
      <c r="D4" s="161"/>
      <c r="E4" s="161"/>
      <c r="F4" s="161"/>
      <c r="G4" s="161"/>
      <c r="H4" s="161"/>
      <c r="I4" s="162"/>
    </row>
    <row r="5" spans="1:9" ht="45.75" thickBot="1">
      <c r="A5" s="216" t="s">
        <v>2</v>
      </c>
      <c r="B5" s="217"/>
      <c r="C5" s="217"/>
      <c r="D5" s="217"/>
      <c r="E5" s="217"/>
      <c r="F5" s="218"/>
      <c r="G5" s="14" t="s">
        <v>6</v>
      </c>
      <c r="H5" s="32" t="s">
        <v>234</v>
      </c>
      <c r="I5" s="32" t="s">
        <v>17</v>
      </c>
    </row>
    <row r="6" spans="1:9">
      <c r="A6" s="219">
        <v>1</v>
      </c>
      <c r="B6" s="220"/>
      <c r="C6" s="220"/>
      <c r="D6" s="220"/>
      <c r="E6" s="220"/>
      <c r="F6" s="221"/>
      <c r="G6" s="15">
        <v>2</v>
      </c>
      <c r="H6" s="33" t="s">
        <v>8</v>
      </c>
      <c r="I6" s="33" t="s">
        <v>9</v>
      </c>
    </row>
    <row r="7" spans="1:9">
      <c r="A7" s="222" t="s">
        <v>238</v>
      </c>
      <c r="B7" s="222"/>
      <c r="C7" s="222"/>
      <c r="D7" s="222"/>
      <c r="E7" s="222"/>
      <c r="F7" s="222"/>
      <c r="G7" s="2">
        <v>1</v>
      </c>
      <c r="H7" s="34">
        <f>H8+H9+H10+H11+H12+H14+H13+H15+H16+H17+H18+H19+H20+H21+H22+H23+H24+H25+H26+H27+H28+H29+H30</f>
        <v>3025687</v>
      </c>
      <c r="I7" s="34">
        <f>I8+I9+I10+I11+I12+I14+I13+I15+I16+I17+I18+I19+I20+I21+I22+I23+I24+I25+I26+I27+I28+I29+I30</f>
        <v>4434215</v>
      </c>
    </row>
    <row r="8" spans="1:9">
      <c r="A8" s="212" t="s">
        <v>93</v>
      </c>
      <c r="B8" s="212"/>
      <c r="C8" s="212"/>
      <c r="D8" s="212"/>
      <c r="E8" s="212"/>
      <c r="F8" s="212"/>
      <c r="G8" s="3">
        <v>2</v>
      </c>
      <c r="H8" s="35">
        <v>-2484432</v>
      </c>
      <c r="I8" s="35">
        <v>-967080</v>
      </c>
    </row>
    <row r="9" spans="1:9">
      <c r="A9" s="212" t="s">
        <v>169</v>
      </c>
      <c r="B9" s="212"/>
      <c r="C9" s="212"/>
      <c r="D9" s="212"/>
      <c r="E9" s="212"/>
      <c r="F9" s="212"/>
      <c r="G9" s="3">
        <v>3</v>
      </c>
      <c r="H9" s="35">
        <v>0</v>
      </c>
      <c r="I9" s="35">
        <v>0</v>
      </c>
    </row>
    <row r="10" spans="1:9" ht="12.75" customHeight="1">
      <c r="A10" s="212" t="s">
        <v>167</v>
      </c>
      <c r="B10" s="212"/>
      <c r="C10" s="212"/>
      <c r="D10" s="212"/>
      <c r="E10" s="212"/>
      <c r="F10" s="212"/>
      <c r="G10" s="3">
        <v>4</v>
      </c>
      <c r="H10" s="35">
        <v>0</v>
      </c>
      <c r="I10" s="35">
        <v>0</v>
      </c>
    </row>
    <row r="11" spans="1:9">
      <c r="A11" s="212" t="s">
        <v>168</v>
      </c>
      <c r="B11" s="212"/>
      <c r="C11" s="212"/>
      <c r="D11" s="212"/>
      <c r="E11" s="212"/>
      <c r="F11" s="212"/>
      <c r="G11" s="3">
        <v>5</v>
      </c>
      <c r="H11" s="35">
        <v>0</v>
      </c>
      <c r="I11" s="35">
        <v>0</v>
      </c>
    </row>
    <row r="12" spans="1:9">
      <c r="A12" s="212" t="s">
        <v>94</v>
      </c>
      <c r="B12" s="212"/>
      <c r="C12" s="212"/>
      <c r="D12" s="212"/>
      <c r="E12" s="212"/>
      <c r="F12" s="212"/>
      <c r="G12" s="3">
        <v>6</v>
      </c>
      <c r="H12" s="35">
        <v>80447</v>
      </c>
      <c r="I12" s="35">
        <v>148182</v>
      </c>
    </row>
    <row r="13" spans="1:9">
      <c r="A13" s="212" t="s">
        <v>95</v>
      </c>
      <c r="B13" s="212"/>
      <c r="C13" s="212"/>
      <c r="D13" s="212"/>
      <c r="E13" s="212"/>
      <c r="F13" s="212"/>
      <c r="G13" s="3">
        <v>7</v>
      </c>
      <c r="H13" s="35">
        <v>3332</v>
      </c>
      <c r="I13" s="35">
        <v>3625</v>
      </c>
    </row>
    <row r="14" spans="1:9">
      <c r="A14" s="212" t="s">
        <v>96</v>
      </c>
      <c r="B14" s="212"/>
      <c r="C14" s="212"/>
      <c r="D14" s="212"/>
      <c r="E14" s="212"/>
      <c r="F14" s="212"/>
      <c r="G14" s="3">
        <v>8</v>
      </c>
      <c r="H14" s="35">
        <v>0</v>
      </c>
      <c r="I14" s="35">
        <v>4279</v>
      </c>
    </row>
    <row r="15" spans="1:9">
      <c r="A15" s="212" t="s">
        <v>97</v>
      </c>
      <c r="B15" s="212"/>
      <c r="C15" s="212"/>
      <c r="D15" s="212"/>
      <c r="E15" s="212"/>
      <c r="F15" s="212"/>
      <c r="G15" s="3">
        <v>9</v>
      </c>
      <c r="H15" s="35">
        <v>3265810</v>
      </c>
      <c r="I15" s="35">
        <v>537257</v>
      </c>
    </row>
    <row r="16" spans="1:9">
      <c r="A16" s="212" t="s">
        <v>98</v>
      </c>
      <c r="B16" s="212"/>
      <c r="C16" s="212"/>
      <c r="D16" s="212"/>
      <c r="E16" s="212"/>
      <c r="F16" s="212"/>
      <c r="G16" s="3">
        <v>10</v>
      </c>
      <c r="H16" s="35">
        <v>0</v>
      </c>
      <c r="I16" s="35">
        <v>0</v>
      </c>
    </row>
    <row r="17" spans="1:9">
      <c r="A17" s="212" t="s">
        <v>99</v>
      </c>
      <c r="B17" s="212"/>
      <c r="C17" s="212"/>
      <c r="D17" s="212"/>
      <c r="E17" s="212"/>
      <c r="F17" s="212"/>
      <c r="G17" s="3">
        <v>11</v>
      </c>
      <c r="H17" s="35">
        <v>0</v>
      </c>
      <c r="I17" s="35">
        <v>0</v>
      </c>
    </row>
    <row r="18" spans="1:9">
      <c r="A18" s="212" t="s">
        <v>100</v>
      </c>
      <c r="B18" s="212"/>
      <c r="C18" s="212"/>
      <c r="D18" s="212"/>
      <c r="E18" s="212"/>
      <c r="F18" s="212"/>
      <c r="G18" s="3">
        <v>12</v>
      </c>
      <c r="H18" s="35">
        <v>0</v>
      </c>
      <c r="I18" s="35">
        <v>0</v>
      </c>
    </row>
    <row r="19" spans="1:9">
      <c r="A19" s="212" t="s">
        <v>101</v>
      </c>
      <c r="B19" s="212"/>
      <c r="C19" s="212"/>
      <c r="D19" s="212"/>
      <c r="E19" s="212"/>
      <c r="F19" s="212"/>
      <c r="G19" s="3">
        <v>13</v>
      </c>
      <c r="H19" s="35">
        <v>0</v>
      </c>
      <c r="I19" s="35">
        <v>0</v>
      </c>
    </row>
    <row r="20" spans="1:9">
      <c r="A20" s="212" t="s">
        <v>102</v>
      </c>
      <c r="B20" s="212"/>
      <c r="C20" s="212"/>
      <c r="D20" s="212"/>
      <c r="E20" s="212"/>
      <c r="F20" s="212"/>
      <c r="G20" s="3">
        <v>14</v>
      </c>
      <c r="H20" s="35">
        <v>0</v>
      </c>
      <c r="I20" s="35">
        <v>0</v>
      </c>
    </row>
    <row r="21" spans="1:9">
      <c r="A21" s="212" t="s">
        <v>103</v>
      </c>
      <c r="B21" s="212"/>
      <c r="C21" s="212"/>
      <c r="D21" s="212"/>
      <c r="E21" s="212"/>
      <c r="F21" s="212"/>
      <c r="G21" s="3">
        <v>15</v>
      </c>
      <c r="H21" s="35">
        <v>0</v>
      </c>
      <c r="I21" s="35">
        <v>0</v>
      </c>
    </row>
    <row r="22" spans="1:9">
      <c r="A22" s="212" t="s">
        <v>104</v>
      </c>
      <c r="B22" s="212"/>
      <c r="C22" s="212"/>
      <c r="D22" s="212"/>
      <c r="E22" s="212"/>
      <c r="F22" s="212"/>
      <c r="G22" s="3">
        <v>16</v>
      </c>
      <c r="H22" s="35">
        <v>-80447</v>
      </c>
      <c r="I22" s="35">
        <v>-148182</v>
      </c>
    </row>
    <row r="23" spans="1:9">
      <c r="A23" s="212" t="s">
        <v>105</v>
      </c>
      <c r="B23" s="212"/>
      <c r="C23" s="212"/>
      <c r="D23" s="212"/>
      <c r="E23" s="212"/>
      <c r="F23" s="212"/>
      <c r="G23" s="3">
        <v>17</v>
      </c>
      <c r="H23" s="35">
        <v>-3332</v>
      </c>
      <c r="I23" s="35">
        <v>-3625</v>
      </c>
    </row>
    <row r="24" spans="1:9">
      <c r="A24" s="212" t="s">
        <v>106</v>
      </c>
      <c r="B24" s="212"/>
      <c r="C24" s="212"/>
      <c r="D24" s="212"/>
      <c r="E24" s="212"/>
      <c r="F24" s="212"/>
      <c r="G24" s="3">
        <v>18</v>
      </c>
      <c r="H24" s="35">
        <v>53636</v>
      </c>
      <c r="I24" s="35">
        <v>48399</v>
      </c>
    </row>
    <row r="25" spans="1:9">
      <c r="A25" s="212" t="s">
        <v>107</v>
      </c>
      <c r="B25" s="212"/>
      <c r="C25" s="212"/>
      <c r="D25" s="212"/>
      <c r="E25" s="212"/>
      <c r="F25" s="212"/>
      <c r="G25" s="3">
        <v>19</v>
      </c>
      <c r="H25" s="35">
        <v>-55886</v>
      </c>
      <c r="I25" s="35">
        <v>4460449</v>
      </c>
    </row>
    <row r="26" spans="1:9">
      <c r="A26" s="212" t="s">
        <v>108</v>
      </c>
      <c r="B26" s="212"/>
      <c r="C26" s="212"/>
      <c r="D26" s="212"/>
      <c r="E26" s="212"/>
      <c r="F26" s="212"/>
      <c r="G26" s="3">
        <v>20</v>
      </c>
      <c r="H26" s="35">
        <v>2057718</v>
      </c>
      <c r="I26" s="35">
        <v>48399</v>
      </c>
    </row>
    <row r="27" spans="1:9">
      <c r="A27" s="212" t="s">
        <v>109</v>
      </c>
      <c r="B27" s="212"/>
      <c r="C27" s="212"/>
      <c r="D27" s="212"/>
      <c r="E27" s="212"/>
      <c r="F27" s="212"/>
      <c r="G27" s="3">
        <v>21</v>
      </c>
      <c r="H27" s="35">
        <v>-168</v>
      </c>
      <c r="I27" s="35">
        <v>-103</v>
      </c>
    </row>
    <row r="28" spans="1:9">
      <c r="A28" s="212" t="s">
        <v>110</v>
      </c>
      <c r="B28" s="212"/>
      <c r="C28" s="212"/>
      <c r="D28" s="212"/>
      <c r="E28" s="212"/>
      <c r="F28" s="212"/>
      <c r="G28" s="3">
        <v>22</v>
      </c>
      <c r="H28" s="35">
        <v>3332</v>
      </c>
      <c r="I28" s="35">
        <v>3625</v>
      </c>
    </row>
    <row r="29" spans="1:9">
      <c r="A29" s="212" t="s">
        <v>111</v>
      </c>
      <c r="B29" s="212"/>
      <c r="C29" s="212"/>
      <c r="D29" s="212"/>
      <c r="E29" s="212"/>
      <c r="F29" s="212"/>
      <c r="G29" s="3">
        <v>23</v>
      </c>
      <c r="H29" s="35">
        <v>161797</v>
      </c>
      <c r="I29" s="35">
        <v>275340</v>
      </c>
    </row>
    <row r="30" spans="1:9">
      <c r="A30" s="212" t="s">
        <v>112</v>
      </c>
      <c r="B30" s="212"/>
      <c r="C30" s="212"/>
      <c r="D30" s="212"/>
      <c r="E30" s="212"/>
      <c r="F30" s="212"/>
      <c r="G30" s="3">
        <v>24</v>
      </c>
      <c r="H30" s="35">
        <v>23880</v>
      </c>
      <c r="I30" s="35">
        <v>23650</v>
      </c>
    </row>
    <row r="31" spans="1:9">
      <c r="A31" s="222" t="s">
        <v>170</v>
      </c>
      <c r="B31" s="222"/>
      <c r="C31" s="222"/>
      <c r="D31" s="222"/>
      <c r="E31" s="222"/>
      <c r="F31" s="222"/>
      <c r="G31" s="2">
        <v>25</v>
      </c>
      <c r="H31" s="36">
        <f>H32+H33+H34+H35+H36</f>
        <v>-12008.000000014901</v>
      </c>
      <c r="I31" s="36">
        <f>I32+I33+I34+I35+I36</f>
        <v>-823385</v>
      </c>
    </row>
    <row r="32" spans="1:9">
      <c r="A32" s="212" t="s">
        <v>113</v>
      </c>
      <c r="B32" s="212"/>
      <c r="C32" s="212"/>
      <c r="D32" s="212"/>
      <c r="E32" s="212"/>
      <c r="F32" s="212"/>
      <c r="G32" s="3">
        <v>26</v>
      </c>
      <c r="H32" s="37">
        <v>0</v>
      </c>
      <c r="I32" s="37">
        <v>0</v>
      </c>
    </row>
    <row r="33" spans="1:9">
      <c r="A33" s="212" t="s">
        <v>114</v>
      </c>
      <c r="B33" s="212"/>
      <c r="C33" s="212"/>
      <c r="D33" s="212"/>
      <c r="E33" s="212"/>
      <c r="F33" s="212"/>
      <c r="G33" s="3">
        <v>27</v>
      </c>
      <c r="H33" s="37">
        <v>0</v>
      </c>
      <c r="I33" s="37">
        <v>0</v>
      </c>
    </row>
    <row r="34" spans="1:9">
      <c r="A34" s="212" t="s">
        <v>115</v>
      </c>
      <c r="B34" s="212"/>
      <c r="C34" s="212"/>
      <c r="D34" s="212"/>
      <c r="E34" s="212"/>
      <c r="F34" s="212"/>
      <c r="G34" s="3">
        <v>28</v>
      </c>
      <c r="H34" s="37">
        <v>0</v>
      </c>
      <c r="I34" s="37">
        <v>0</v>
      </c>
    </row>
    <row r="35" spans="1:9">
      <c r="A35" s="212" t="s">
        <v>116</v>
      </c>
      <c r="B35" s="212"/>
      <c r="C35" s="212"/>
      <c r="D35" s="212"/>
      <c r="E35" s="212"/>
      <c r="F35" s="212"/>
      <c r="G35" s="3">
        <v>29</v>
      </c>
      <c r="H35" s="37">
        <v>-12008</v>
      </c>
      <c r="I35" s="37">
        <v>-823385</v>
      </c>
    </row>
    <row r="36" spans="1:9">
      <c r="A36" s="212" t="s">
        <v>117</v>
      </c>
      <c r="B36" s="212"/>
      <c r="C36" s="212"/>
      <c r="D36" s="212"/>
      <c r="E36" s="212"/>
      <c r="F36" s="212"/>
      <c r="G36" s="3">
        <v>30</v>
      </c>
      <c r="H36" s="37">
        <v>-1.4901161193847656E-8</v>
      </c>
      <c r="I36" s="37">
        <v>0</v>
      </c>
    </row>
    <row r="37" spans="1:9">
      <c r="A37" s="224" t="s">
        <v>241</v>
      </c>
      <c r="B37" s="224"/>
      <c r="C37" s="224"/>
      <c r="D37" s="224"/>
      <c r="E37" s="224"/>
      <c r="F37" s="224"/>
      <c r="G37" s="2">
        <v>31</v>
      </c>
      <c r="H37" s="38">
        <f>H31+H7</f>
        <v>3013678.9999999851</v>
      </c>
      <c r="I37" s="38">
        <f>I31+I7</f>
        <v>3610830</v>
      </c>
    </row>
    <row r="38" spans="1:9">
      <c r="A38" s="225" t="s">
        <v>118</v>
      </c>
      <c r="B38" s="225"/>
      <c r="C38" s="225"/>
      <c r="D38" s="225"/>
      <c r="E38" s="225"/>
      <c r="F38" s="225"/>
      <c r="G38" s="3">
        <v>32</v>
      </c>
      <c r="H38" s="37">
        <v>845092</v>
      </c>
      <c r="I38" s="37">
        <v>5321332</v>
      </c>
    </row>
    <row r="39" spans="1:9">
      <c r="A39" s="223" t="s">
        <v>171</v>
      </c>
      <c r="B39" s="223"/>
      <c r="C39" s="223"/>
      <c r="D39" s="223"/>
      <c r="E39" s="223"/>
      <c r="F39" s="223"/>
      <c r="G39" s="16">
        <v>33</v>
      </c>
      <c r="H39" s="39">
        <f>H37+H38</f>
        <v>3858770.9999999851</v>
      </c>
      <c r="I39" s="39">
        <f>I37+I38</f>
        <v>8932162</v>
      </c>
    </row>
  </sheetData>
  <sheetProtection password="CA29"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topLeftCell="A22" zoomScale="110" zoomScaleNormal="100" workbookViewId="0">
      <selection activeCell="A2" sqref="A1:H2"/>
    </sheetView>
  </sheetViews>
  <sheetFormatPr defaultRowHeight="12.75"/>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c r="A1" s="192" t="s">
        <v>10</v>
      </c>
      <c r="B1" s="211"/>
      <c r="C1" s="211"/>
      <c r="D1" s="211"/>
      <c r="E1" s="211"/>
      <c r="F1" s="211"/>
      <c r="G1" s="211"/>
      <c r="H1" s="211"/>
    </row>
    <row r="2" spans="1:9" ht="12.75" customHeight="1">
      <c r="A2" s="191" t="s">
        <v>305</v>
      </c>
      <c r="B2" s="180"/>
      <c r="C2" s="180"/>
      <c r="D2" s="180"/>
      <c r="E2" s="180"/>
      <c r="F2" s="180"/>
      <c r="G2" s="180"/>
      <c r="H2" s="180"/>
    </row>
    <row r="3" spans="1:9">
      <c r="A3" s="214" t="s">
        <v>18</v>
      </c>
      <c r="B3" s="226"/>
      <c r="C3" s="226"/>
      <c r="D3" s="226"/>
      <c r="E3" s="226"/>
      <c r="F3" s="226"/>
      <c r="G3" s="226"/>
      <c r="H3" s="226"/>
      <c r="I3" s="165"/>
    </row>
    <row r="4" spans="1:9">
      <c r="A4" s="213" t="s">
        <v>303</v>
      </c>
      <c r="B4" s="161"/>
      <c r="C4" s="161"/>
      <c r="D4" s="161"/>
      <c r="E4" s="161"/>
      <c r="F4" s="161"/>
      <c r="G4" s="161"/>
      <c r="H4" s="161"/>
      <c r="I4" s="162"/>
    </row>
    <row r="5" spans="1:9" ht="45.75" thickBot="1">
      <c r="A5" s="216" t="s">
        <v>2</v>
      </c>
      <c r="B5" s="217"/>
      <c r="C5" s="217"/>
      <c r="D5" s="217"/>
      <c r="E5" s="217"/>
      <c r="F5" s="218"/>
      <c r="G5" s="14" t="s">
        <v>6</v>
      </c>
      <c r="H5" s="32" t="s">
        <v>234</v>
      </c>
      <c r="I5" s="32" t="s">
        <v>17</v>
      </c>
    </row>
    <row r="6" spans="1:9">
      <c r="A6" s="219">
        <v>1</v>
      </c>
      <c r="B6" s="220"/>
      <c r="C6" s="220"/>
      <c r="D6" s="220"/>
      <c r="E6" s="220"/>
      <c r="F6" s="221"/>
      <c r="G6" s="15">
        <v>2</v>
      </c>
      <c r="H6" s="33" t="s">
        <v>8</v>
      </c>
      <c r="I6" s="33" t="s">
        <v>9</v>
      </c>
    </row>
    <row r="7" spans="1:9">
      <c r="A7" s="224" t="s">
        <v>239</v>
      </c>
      <c r="B7" s="224"/>
      <c r="C7" s="224"/>
      <c r="D7" s="224"/>
      <c r="E7" s="224"/>
      <c r="F7" s="224"/>
      <c r="G7" s="2">
        <v>1</v>
      </c>
      <c r="H7" s="38">
        <f>SUM(H8:H33)</f>
        <v>0</v>
      </c>
      <c r="I7" s="38">
        <f>SUM(I8:I33)</f>
        <v>0</v>
      </c>
    </row>
    <row r="8" spans="1:9">
      <c r="A8" s="212" t="s">
        <v>119</v>
      </c>
      <c r="B8" s="212"/>
      <c r="C8" s="212"/>
      <c r="D8" s="212"/>
      <c r="E8" s="212"/>
      <c r="F8" s="212"/>
      <c r="G8" s="3">
        <v>2</v>
      </c>
      <c r="H8" s="37">
        <v>0</v>
      </c>
      <c r="I8" s="37">
        <v>0</v>
      </c>
    </row>
    <row r="9" spans="1:9">
      <c r="A9" s="212" t="s">
        <v>120</v>
      </c>
      <c r="B9" s="212"/>
      <c r="C9" s="212"/>
      <c r="D9" s="212"/>
      <c r="E9" s="212"/>
      <c r="F9" s="212"/>
      <c r="G9" s="3">
        <v>3</v>
      </c>
      <c r="H9" s="37">
        <v>0</v>
      </c>
      <c r="I9" s="37">
        <v>0</v>
      </c>
    </row>
    <row r="10" spans="1:9">
      <c r="A10" s="212" t="s">
        <v>121</v>
      </c>
      <c r="B10" s="212"/>
      <c r="C10" s="212"/>
      <c r="D10" s="212"/>
      <c r="E10" s="212"/>
      <c r="F10" s="212"/>
      <c r="G10" s="3">
        <v>4</v>
      </c>
      <c r="H10" s="37">
        <v>0</v>
      </c>
      <c r="I10" s="37">
        <v>0</v>
      </c>
    </row>
    <row r="11" spans="1:9">
      <c r="A11" s="212" t="s">
        <v>122</v>
      </c>
      <c r="B11" s="212"/>
      <c r="C11" s="212"/>
      <c r="D11" s="212"/>
      <c r="E11" s="212"/>
      <c r="F11" s="212"/>
      <c r="G11" s="3">
        <v>5</v>
      </c>
      <c r="H11" s="37">
        <v>0</v>
      </c>
      <c r="I11" s="37">
        <v>0</v>
      </c>
    </row>
    <row r="12" spans="1:9">
      <c r="A12" s="212" t="s">
        <v>123</v>
      </c>
      <c r="B12" s="212"/>
      <c r="C12" s="212"/>
      <c r="D12" s="212"/>
      <c r="E12" s="212"/>
      <c r="F12" s="212"/>
      <c r="G12" s="3">
        <v>6</v>
      </c>
      <c r="H12" s="37">
        <v>0</v>
      </c>
      <c r="I12" s="37">
        <v>0</v>
      </c>
    </row>
    <row r="13" spans="1:9">
      <c r="A13" s="212" t="s">
        <v>124</v>
      </c>
      <c r="B13" s="212"/>
      <c r="C13" s="212"/>
      <c r="D13" s="212"/>
      <c r="E13" s="212"/>
      <c r="F13" s="212"/>
      <c r="G13" s="3">
        <v>7</v>
      </c>
      <c r="H13" s="37">
        <v>0</v>
      </c>
      <c r="I13" s="37">
        <v>0</v>
      </c>
    </row>
    <row r="14" spans="1:9">
      <c r="A14" s="212" t="s">
        <v>125</v>
      </c>
      <c r="B14" s="212"/>
      <c r="C14" s="212"/>
      <c r="D14" s="212"/>
      <c r="E14" s="212"/>
      <c r="F14" s="212"/>
      <c r="G14" s="3">
        <v>8</v>
      </c>
      <c r="H14" s="37">
        <v>0</v>
      </c>
      <c r="I14" s="37">
        <v>0</v>
      </c>
    </row>
    <row r="15" spans="1:9">
      <c r="A15" s="212" t="s">
        <v>126</v>
      </c>
      <c r="B15" s="212"/>
      <c r="C15" s="212"/>
      <c r="D15" s="212"/>
      <c r="E15" s="212"/>
      <c r="F15" s="212"/>
      <c r="G15" s="3">
        <v>9</v>
      </c>
      <c r="H15" s="37">
        <v>0</v>
      </c>
      <c r="I15" s="37">
        <v>0</v>
      </c>
    </row>
    <row r="16" spans="1:9">
      <c r="A16" s="212" t="s">
        <v>127</v>
      </c>
      <c r="B16" s="212"/>
      <c r="C16" s="212"/>
      <c r="D16" s="212"/>
      <c r="E16" s="212"/>
      <c r="F16" s="212"/>
      <c r="G16" s="3">
        <v>10</v>
      </c>
      <c r="H16" s="37">
        <v>0</v>
      </c>
      <c r="I16" s="37">
        <v>0</v>
      </c>
    </row>
    <row r="17" spans="1:9">
      <c r="A17" s="212" t="s">
        <v>128</v>
      </c>
      <c r="B17" s="212"/>
      <c r="C17" s="212"/>
      <c r="D17" s="212"/>
      <c r="E17" s="212"/>
      <c r="F17" s="212"/>
      <c r="G17" s="3">
        <v>11</v>
      </c>
      <c r="H17" s="37">
        <v>0</v>
      </c>
      <c r="I17" s="37">
        <v>0</v>
      </c>
    </row>
    <row r="18" spans="1:9">
      <c r="A18" s="212" t="s">
        <v>129</v>
      </c>
      <c r="B18" s="212"/>
      <c r="C18" s="212"/>
      <c r="D18" s="212"/>
      <c r="E18" s="212"/>
      <c r="F18" s="212"/>
      <c r="G18" s="3">
        <v>12</v>
      </c>
      <c r="H18" s="37">
        <v>0</v>
      </c>
      <c r="I18" s="37">
        <v>0</v>
      </c>
    </row>
    <row r="19" spans="1:9">
      <c r="A19" s="212" t="s">
        <v>130</v>
      </c>
      <c r="B19" s="212"/>
      <c r="C19" s="212"/>
      <c r="D19" s="212"/>
      <c r="E19" s="212"/>
      <c r="F19" s="212"/>
      <c r="G19" s="3">
        <v>13</v>
      </c>
      <c r="H19" s="37">
        <v>0</v>
      </c>
      <c r="I19" s="37">
        <v>0</v>
      </c>
    </row>
    <row r="20" spans="1:9">
      <c r="A20" s="212" t="s">
        <v>131</v>
      </c>
      <c r="B20" s="212"/>
      <c r="C20" s="212"/>
      <c r="D20" s="212"/>
      <c r="E20" s="212"/>
      <c r="F20" s="212"/>
      <c r="G20" s="3">
        <v>14</v>
      </c>
      <c r="H20" s="37">
        <v>0</v>
      </c>
      <c r="I20" s="37">
        <v>0</v>
      </c>
    </row>
    <row r="21" spans="1:9">
      <c r="A21" s="212" t="s">
        <v>132</v>
      </c>
      <c r="B21" s="212"/>
      <c r="C21" s="212"/>
      <c r="D21" s="212"/>
      <c r="E21" s="212"/>
      <c r="F21" s="212"/>
      <c r="G21" s="3">
        <v>15</v>
      </c>
      <c r="H21" s="37">
        <v>0</v>
      </c>
      <c r="I21" s="37">
        <v>0</v>
      </c>
    </row>
    <row r="22" spans="1:9">
      <c r="A22" s="212" t="s">
        <v>133</v>
      </c>
      <c r="B22" s="212"/>
      <c r="C22" s="212"/>
      <c r="D22" s="212"/>
      <c r="E22" s="212"/>
      <c r="F22" s="212"/>
      <c r="G22" s="3">
        <v>16</v>
      </c>
      <c r="H22" s="37">
        <v>0</v>
      </c>
      <c r="I22" s="37">
        <v>0</v>
      </c>
    </row>
    <row r="23" spans="1:9">
      <c r="A23" s="212" t="s">
        <v>134</v>
      </c>
      <c r="B23" s="212"/>
      <c r="C23" s="212"/>
      <c r="D23" s="212"/>
      <c r="E23" s="212"/>
      <c r="F23" s="212"/>
      <c r="G23" s="3">
        <v>17</v>
      </c>
      <c r="H23" s="37">
        <v>0</v>
      </c>
      <c r="I23" s="37">
        <v>0</v>
      </c>
    </row>
    <row r="24" spans="1:9">
      <c r="A24" s="212" t="s">
        <v>106</v>
      </c>
      <c r="B24" s="212"/>
      <c r="C24" s="212"/>
      <c r="D24" s="212"/>
      <c r="E24" s="212"/>
      <c r="F24" s="212"/>
      <c r="G24" s="3">
        <v>18</v>
      </c>
      <c r="H24" s="37">
        <v>0</v>
      </c>
      <c r="I24" s="37">
        <v>0</v>
      </c>
    </row>
    <row r="25" spans="1:9">
      <c r="A25" s="212" t="s">
        <v>104</v>
      </c>
      <c r="B25" s="212"/>
      <c r="C25" s="212"/>
      <c r="D25" s="212"/>
      <c r="E25" s="212"/>
      <c r="F25" s="212"/>
      <c r="G25" s="3">
        <v>19</v>
      </c>
      <c r="H25" s="37">
        <v>0</v>
      </c>
      <c r="I25" s="37">
        <v>0</v>
      </c>
    </row>
    <row r="26" spans="1:9">
      <c r="A26" s="212" t="s">
        <v>135</v>
      </c>
      <c r="B26" s="212"/>
      <c r="C26" s="212"/>
      <c r="D26" s="212"/>
      <c r="E26" s="212"/>
      <c r="F26" s="212"/>
      <c r="G26" s="3">
        <v>20</v>
      </c>
      <c r="H26" s="37">
        <v>0</v>
      </c>
      <c r="I26" s="37">
        <v>0</v>
      </c>
    </row>
    <row r="27" spans="1:9" ht="24.75" customHeight="1">
      <c r="A27" s="212" t="s">
        <v>136</v>
      </c>
      <c r="B27" s="212"/>
      <c r="C27" s="212"/>
      <c r="D27" s="212"/>
      <c r="E27" s="212"/>
      <c r="F27" s="212"/>
      <c r="G27" s="3">
        <v>21</v>
      </c>
      <c r="H27" s="37">
        <v>0</v>
      </c>
      <c r="I27" s="37">
        <v>0</v>
      </c>
    </row>
    <row r="28" spans="1:9" ht="24.75" customHeight="1">
      <c r="A28" s="212" t="s">
        <v>137</v>
      </c>
      <c r="B28" s="212"/>
      <c r="C28" s="212"/>
      <c r="D28" s="212"/>
      <c r="E28" s="212"/>
      <c r="F28" s="212"/>
      <c r="G28" s="3">
        <v>22</v>
      </c>
      <c r="H28" s="37">
        <v>0</v>
      </c>
      <c r="I28" s="37">
        <v>0</v>
      </c>
    </row>
    <row r="29" spans="1:9">
      <c r="A29" s="212" t="s">
        <v>138</v>
      </c>
      <c r="B29" s="212"/>
      <c r="C29" s="212"/>
      <c r="D29" s="212"/>
      <c r="E29" s="212"/>
      <c r="F29" s="212"/>
      <c r="G29" s="3">
        <v>23</v>
      </c>
      <c r="H29" s="37">
        <v>0</v>
      </c>
      <c r="I29" s="37">
        <v>0</v>
      </c>
    </row>
    <row r="30" spans="1:9">
      <c r="A30" s="212" t="s">
        <v>139</v>
      </c>
      <c r="B30" s="212"/>
      <c r="C30" s="212"/>
      <c r="D30" s="212"/>
      <c r="E30" s="212"/>
      <c r="F30" s="212"/>
      <c r="G30" s="3">
        <v>24</v>
      </c>
      <c r="H30" s="37">
        <v>0</v>
      </c>
      <c r="I30" s="37">
        <v>0</v>
      </c>
    </row>
    <row r="31" spans="1:9">
      <c r="A31" s="212" t="s">
        <v>140</v>
      </c>
      <c r="B31" s="212"/>
      <c r="C31" s="212"/>
      <c r="D31" s="212"/>
      <c r="E31" s="212"/>
      <c r="F31" s="212"/>
      <c r="G31" s="3">
        <v>25</v>
      </c>
      <c r="H31" s="37">
        <v>0</v>
      </c>
      <c r="I31" s="37">
        <v>0</v>
      </c>
    </row>
    <row r="32" spans="1:9">
      <c r="A32" s="212" t="s">
        <v>141</v>
      </c>
      <c r="B32" s="212"/>
      <c r="C32" s="212"/>
      <c r="D32" s="212"/>
      <c r="E32" s="212"/>
      <c r="F32" s="212"/>
      <c r="G32" s="3">
        <v>26</v>
      </c>
      <c r="H32" s="37">
        <v>0</v>
      </c>
      <c r="I32" s="37">
        <v>0</v>
      </c>
    </row>
    <row r="33" spans="1:9">
      <c r="A33" s="212" t="s">
        <v>142</v>
      </c>
      <c r="B33" s="212"/>
      <c r="C33" s="212"/>
      <c r="D33" s="212"/>
      <c r="E33" s="212"/>
      <c r="F33" s="212"/>
      <c r="G33" s="3">
        <v>27</v>
      </c>
      <c r="H33" s="37">
        <v>0</v>
      </c>
      <c r="I33" s="37">
        <v>0</v>
      </c>
    </row>
    <row r="34" spans="1:9">
      <c r="A34" s="224" t="s">
        <v>172</v>
      </c>
      <c r="B34" s="224"/>
      <c r="C34" s="224"/>
      <c r="D34" s="224"/>
      <c r="E34" s="224"/>
      <c r="F34" s="224"/>
      <c r="G34" s="2">
        <v>28</v>
      </c>
      <c r="H34" s="38">
        <f>H35+H36+H37+H38+H39+H40</f>
        <v>0</v>
      </c>
      <c r="I34" s="38">
        <f>I35+I36+I37+I38+I39+I40</f>
        <v>0</v>
      </c>
    </row>
    <row r="35" spans="1:9">
      <c r="A35" s="212" t="s">
        <v>113</v>
      </c>
      <c r="B35" s="212"/>
      <c r="C35" s="212"/>
      <c r="D35" s="212"/>
      <c r="E35" s="212"/>
      <c r="F35" s="212"/>
      <c r="G35" s="3">
        <v>29</v>
      </c>
      <c r="H35" s="37">
        <v>0</v>
      </c>
      <c r="I35" s="37">
        <v>0</v>
      </c>
    </row>
    <row r="36" spans="1:9">
      <c r="A36" s="212" t="s">
        <v>114</v>
      </c>
      <c r="B36" s="212"/>
      <c r="C36" s="212"/>
      <c r="D36" s="212"/>
      <c r="E36" s="212"/>
      <c r="F36" s="212"/>
      <c r="G36" s="3">
        <v>30</v>
      </c>
      <c r="H36" s="37">
        <v>0</v>
      </c>
      <c r="I36" s="37">
        <v>0</v>
      </c>
    </row>
    <row r="37" spans="1:9">
      <c r="A37" s="212" t="s">
        <v>115</v>
      </c>
      <c r="B37" s="212"/>
      <c r="C37" s="212"/>
      <c r="D37" s="212"/>
      <c r="E37" s="212"/>
      <c r="F37" s="212"/>
      <c r="G37" s="3">
        <v>31</v>
      </c>
      <c r="H37" s="37">
        <v>0</v>
      </c>
      <c r="I37" s="37">
        <v>0</v>
      </c>
    </row>
    <row r="38" spans="1:9">
      <c r="A38" s="212" t="s">
        <v>116</v>
      </c>
      <c r="B38" s="212"/>
      <c r="C38" s="212"/>
      <c r="D38" s="212"/>
      <c r="E38" s="212"/>
      <c r="F38" s="212"/>
      <c r="G38" s="3">
        <v>32</v>
      </c>
      <c r="H38" s="37">
        <v>0</v>
      </c>
      <c r="I38" s="37">
        <v>0</v>
      </c>
    </row>
    <row r="39" spans="1:9">
      <c r="A39" s="212" t="s">
        <v>117</v>
      </c>
      <c r="B39" s="212"/>
      <c r="C39" s="212"/>
      <c r="D39" s="212"/>
      <c r="E39" s="212"/>
      <c r="F39" s="212"/>
      <c r="G39" s="3">
        <v>33</v>
      </c>
      <c r="H39" s="37">
        <v>0</v>
      </c>
      <c r="I39" s="37">
        <v>0</v>
      </c>
    </row>
    <row r="40" spans="1:9">
      <c r="A40" s="225" t="s">
        <v>143</v>
      </c>
      <c r="B40" s="225"/>
      <c r="C40" s="225"/>
      <c r="D40" s="225"/>
      <c r="E40" s="225"/>
      <c r="F40" s="225"/>
      <c r="G40" s="3">
        <v>34</v>
      </c>
      <c r="H40" s="37">
        <v>0</v>
      </c>
      <c r="I40" s="37">
        <v>0</v>
      </c>
    </row>
    <row r="41" spans="1:9" ht="26.25" customHeight="1">
      <c r="A41" s="224" t="s">
        <v>173</v>
      </c>
      <c r="B41" s="224"/>
      <c r="C41" s="224"/>
      <c r="D41" s="224"/>
      <c r="E41" s="224"/>
      <c r="F41" s="224"/>
      <c r="G41" s="2">
        <v>35</v>
      </c>
      <c r="H41" s="38">
        <f>H34+H7+H40</f>
        <v>0</v>
      </c>
      <c r="I41" s="38">
        <f>I34+I7+I40</f>
        <v>0</v>
      </c>
    </row>
    <row r="42" spans="1:9">
      <c r="A42" s="225" t="s">
        <v>118</v>
      </c>
      <c r="B42" s="225"/>
      <c r="C42" s="225"/>
      <c r="D42" s="225"/>
      <c r="E42" s="225"/>
      <c r="F42" s="225"/>
      <c r="G42" s="3">
        <v>36</v>
      </c>
      <c r="H42" s="37">
        <v>0</v>
      </c>
      <c r="I42" s="37">
        <v>0</v>
      </c>
    </row>
    <row r="43" spans="1:9">
      <c r="A43" s="223" t="s">
        <v>174</v>
      </c>
      <c r="B43" s="223"/>
      <c r="C43" s="223"/>
      <c r="D43" s="223"/>
      <c r="E43" s="223"/>
      <c r="F43" s="223"/>
      <c r="G43" s="16">
        <v>37</v>
      </c>
      <c r="H43" s="39">
        <f>H41+H42</f>
        <v>0</v>
      </c>
      <c r="I43" s="39">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view="pageBreakPreview" topLeftCell="A19" zoomScale="115" zoomScaleNormal="100" zoomScaleSheetLayoutView="115" workbookViewId="0">
      <selection activeCell="A29" sqref="A29:F35"/>
    </sheetView>
  </sheetViews>
  <sheetFormatPr defaultRowHeight="12.75"/>
  <cols>
    <col min="1" max="4" width="9.140625" style="17"/>
    <col min="5" max="5" width="10.140625" style="17" bestFit="1" customWidth="1"/>
    <col min="6" max="7" width="9.140625" style="17"/>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c r="A1" s="231" t="s">
        <v>11</v>
      </c>
      <c r="B1" s="232"/>
      <c r="C1" s="232"/>
      <c r="D1" s="232"/>
      <c r="E1" s="232"/>
      <c r="F1" s="232"/>
      <c r="G1" s="232"/>
      <c r="H1" s="232"/>
      <c r="I1" s="232"/>
      <c r="J1" s="40"/>
    </row>
    <row r="2" spans="1:21" ht="16.5" thickBot="1">
      <c r="A2" s="18"/>
      <c r="B2" s="19"/>
      <c r="C2" s="233" t="s">
        <v>12</v>
      </c>
      <c r="D2" s="233"/>
      <c r="E2" s="25"/>
      <c r="F2" s="24" t="s">
        <v>0</v>
      </c>
      <c r="G2" s="25"/>
      <c r="H2" s="42"/>
      <c r="I2" s="42"/>
      <c r="J2" s="43"/>
      <c r="P2" s="44" t="s">
        <v>18</v>
      </c>
      <c r="U2" s="20"/>
    </row>
    <row r="3" spans="1:21" ht="79.5" thickBot="1">
      <c r="A3" s="234" t="s">
        <v>13</v>
      </c>
      <c r="B3" s="217"/>
      <c r="C3" s="217"/>
      <c r="D3" s="217"/>
      <c r="E3" s="217"/>
      <c r="F3" s="235"/>
      <c r="G3" s="21" t="s">
        <v>3</v>
      </c>
      <c r="H3" s="45" t="s">
        <v>175</v>
      </c>
      <c r="I3" s="45" t="s">
        <v>15</v>
      </c>
      <c r="J3" s="45" t="s">
        <v>68</v>
      </c>
      <c r="K3" s="45" t="s">
        <v>189</v>
      </c>
      <c r="L3" s="45" t="s">
        <v>144</v>
      </c>
      <c r="M3" s="45" t="s">
        <v>145</v>
      </c>
      <c r="N3" s="45" t="s">
        <v>146</v>
      </c>
      <c r="O3" s="45" t="s">
        <v>147</v>
      </c>
      <c r="P3" s="45" t="s">
        <v>14</v>
      </c>
    </row>
    <row r="4" spans="1:21">
      <c r="A4" s="236">
        <v>1</v>
      </c>
      <c r="B4" s="237"/>
      <c r="C4" s="237"/>
      <c r="D4" s="237"/>
      <c r="E4" s="237"/>
      <c r="F4" s="237"/>
      <c r="G4" s="22">
        <v>2</v>
      </c>
      <c r="H4" s="46" t="s">
        <v>8</v>
      </c>
      <c r="I4" s="47" t="s">
        <v>9</v>
      </c>
      <c r="J4" s="46" t="s">
        <v>190</v>
      </c>
      <c r="K4" s="47" t="s">
        <v>191</v>
      </c>
      <c r="L4" s="46" t="s">
        <v>192</v>
      </c>
      <c r="M4" s="47" t="s">
        <v>193</v>
      </c>
      <c r="N4" s="46" t="s">
        <v>194</v>
      </c>
      <c r="O4" s="47" t="s">
        <v>195</v>
      </c>
      <c r="P4" s="46" t="s">
        <v>196</v>
      </c>
    </row>
    <row r="5" spans="1:21">
      <c r="A5" s="229" t="s">
        <v>16</v>
      </c>
      <c r="B5" s="229"/>
      <c r="C5" s="229"/>
      <c r="D5" s="229"/>
      <c r="E5" s="229"/>
      <c r="F5" s="229"/>
      <c r="G5" s="229"/>
      <c r="H5" s="229"/>
      <c r="I5" s="229"/>
      <c r="J5" s="229"/>
      <c r="K5" s="229"/>
      <c r="L5" s="229"/>
      <c r="M5" s="229"/>
      <c r="N5" s="238"/>
      <c r="O5" s="238"/>
      <c r="P5" s="238"/>
    </row>
    <row r="6" spans="1:21" ht="12.75" customHeight="1">
      <c r="A6" s="239" t="s">
        <v>197</v>
      </c>
      <c r="B6" s="239"/>
      <c r="C6" s="239"/>
      <c r="D6" s="239"/>
      <c r="E6" s="239"/>
      <c r="F6" s="239"/>
      <c r="G6" s="23">
        <v>1</v>
      </c>
      <c r="H6" s="48">
        <v>66928360</v>
      </c>
      <c r="I6" s="48">
        <v>87496080</v>
      </c>
      <c r="J6" s="48">
        <v>-8100000</v>
      </c>
      <c r="K6" s="48">
        <v>-39733526</v>
      </c>
      <c r="L6" s="48">
        <v>0</v>
      </c>
      <c r="M6" s="48">
        <v>28698606</v>
      </c>
      <c r="N6" s="99">
        <v>21147306</v>
      </c>
      <c r="O6" s="48">
        <v>0</v>
      </c>
      <c r="P6" s="98">
        <f>H6+I6+J6+K6+L6+M6+N6+O6</f>
        <v>156436826</v>
      </c>
    </row>
    <row r="7" spans="1:21" ht="12.75" customHeight="1">
      <c r="A7" s="227" t="s">
        <v>198</v>
      </c>
      <c r="B7" s="227"/>
      <c r="C7" s="227"/>
      <c r="D7" s="227"/>
      <c r="E7" s="227"/>
      <c r="F7" s="227"/>
      <c r="G7" s="23">
        <v>2</v>
      </c>
      <c r="H7" s="48">
        <v>0</v>
      </c>
      <c r="I7" s="48">
        <v>0</v>
      </c>
      <c r="J7" s="48">
        <v>0</v>
      </c>
      <c r="K7" s="48">
        <v>0</v>
      </c>
      <c r="L7" s="48">
        <v>0</v>
      </c>
      <c r="M7" s="48">
        <v>0</v>
      </c>
      <c r="N7" s="99">
        <v>0</v>
      </c>
      <c r="O7" s="48">
        <v>0</v>
      </c>
      <c r="P7" s="98">
        <f t="shared" ref="P7:P23" si="0">H7+I7+J7+K7+L7+M7+N7+O7</f>
        <v>0</v>
      </c>
    </row>
    <row r="8" spans="1:21" ht="12.75" customHeight="1">
      <c r="A8" s="227" t="s">
        <v>199</v>
      </c>
      <c r="B8" s="227"/>
      <c r="C8" s="227"/>
      <c r="D8" s="227"/>
      <c r="E8" s="227"/>
      <c r="F8" s="227"/>
      <c r="G8" s="23">
        <v>3</v>
      </c>
      <c r="H8" s="48">
        <v>0</v>
      </c>
      <c r="I8" s="48">
        <v>0</v>
      </c>
      <c r="J8" s="48">
        <v>0</v>
      </c>
      <c r="K8" s="48">
        <v>0</v>
      </c>
      <c r="L8" s="48">
        <v>0</v>
      </c>
      <c r="M8" s="48">
        <v>0</v>
      </c>
      <c r="N8" s="99">
        <v>0</v>
      </c>
      <c r="O8" s="48">
        <v>0</v>
      </c>
      <c r="P8" s="98">
        <f t="shared" si="0"/>
        <v>0</v>
      </c>
    </row>
    <row r="9" spans="1:21" ht="24" customHeight="1">
      <c r="A9" s="228" t="s">
        <v>242</v>
      </c>
      <c r="B9" s="228"/>
      <c r="C9" s="228"/>
      <c r="D9" s="228"/>
      <c r="E9" s="228"/>
      <c r="F9" s="228"/>
      <c r="G9" s="97">
        <v>4</v>
      </c>
      <c r="H9" s="98">
        <f>H6+H7+H8</f>
        <v>66928360</v>
      </c>
      <c r="I9" s="98">
        <f t="shared" ref="I9:N9" si="1">I6+I7+I8</f>
        <v>87496080</v>
      </c>
      <c r="J9" s="98">
        <f t="shared" si="1"/>
        <v>-8100000</v>
      </c>
      <c r="K9" s="98">
        <f t="shared" si="1"/>
        <v>-39733526</v>
      </c>
      <c r="L9" s="98">
        <f t="shared" si="1"/>
        <v>0</v>
      </c>
      <c r="M9" s="98">
        <f t="shared" si="1"/>
        <v>28698606</v>
      </c>
      <c r="N9" s="98">
        <f t="shared" si="1"/>
        <v>21147306</v>
      </c>
      <c r="O9" s="98">
        <f>O6+O7+O8</f>
        <v>0</v>
      </c>
      <c r="P9" s="98">
        <f t="shared" si="0"/>
        <v>156436826</v>
      </c>
    </row>
    <row r="10" spans="1:21" ht="12.75" customHeight="1">
      <c r="A10" s="227" t="s">
        <v>200</v>
      </c>
      <c r="B10" s="227"/>
      <c r="C10" s="227"/>
      <c r="D10" s="227"/>
      <c r="E10" s="227"/>
      <c r="F10" s="227"/>
      <c r="G10" s="23">
        <v>5</v>
      </c>
      <c r="H10" s="48">
        <v>0</v>
      </c>
      <c r="I10" s="48">
        <v>0</v>
      </c>
      <c r="J10" s="48">
        <v>0</v>
      </c>
      <c r="K10" s="48">
        <v>0</v>
      </c>
      <c r="L10" s="48">
        <v>0</v>
      </c>
      <c r="M10" s="48">
        <v>0</v>
      </c>
      <c r="N10" s="99">
        <v>-34418053</v>
      </c>
      <c r="O10" s="48">
        <v>0</v>
      </c>
      <c r="P10" s="98">
        <f t="shared" si="0"/>
        <v>-34418053</v>
      </c>
    </row>
    <row r="11" spans="1:21" ht="25.5" customHeight="1">
      <c r="A11" s="227" t="s">
        <v>201</v>
      </c>
      <c r="B11" s="227"/>
      <c r="C11" s="227"/>
      <c r="D11" s="227"/>
      <c r="E11" s="227"/>
      <c r="F11" s="227"/>
      <c r="G11" s="23">
        <v>6</v>
      </c>
      <c r="H11" s="48">
        <v>0</v>
      </c>
      <c r="I11" s="48">
        <v>0</v>
      </c>
      <c r="J11" s="48">
        <v>0</v>
      </c>
      <c r="K11" s="48">
        <v>-7713542.8654734418</v>
      </c>
      <c r="L11" s="48">
        <v>0</v>
      </c>
      <c r="M11" s="48">
        <v>0</v>
      </c>
      <c r="N11" s="99">
        <v>0</v>
      </c>
      <c r="O11" s="48">
        <v>0</v>
      </c>
      <c r="P11" s="98">
        <f t="shared" si="0"/>
        <v>-7713542.8654734418</v>
      </c>
    </row>
    <row r="12" spans="1:21" ht="12.75" customHeight="1">
      <c r="A12" s="227" t="s">
        <v>202</v>
      </c>
      <c r="B12" s="227"/>
      <c r="C12" s="227"/>
      <c r="D12" s="227"/>
      <c r="E12" s="227"/>
      <c r="F12" s="227"/>
      <c r="G12" s="23">
        <v>7</v>
      </c>
      <c r="H12" s="48">
        <v>0</v>
      </c>
      <c r="I12" s="48">
        <v>0</v>
      </c>
      <c r="J12" s="48">
        <v>0</v>
      </c>
      <c r="K12" s="48">
        <v>0</v>
      </c>
      <c r="L12" s="48">
        <v>0</v>
      </c>
      <c r="M12" s="48">
        <v>0</v>
      </c>
      <c r="N12" s="99">
        <v>0</v>
      </c>
      <c r="O12" s="48">
        <v>0</v>
      </c>
      <c r="P12" s="98">
        <f t="shared" si="0"/>
        <v>0</v>
      </c>
    </row>
    <row r="13" spans="1:21" ht="12.75" customHeight="1">
      <c r="A13" s="227" t="s">
        <v>203</v>
      </c>
      <c r="B13" s="227"/>
      <c r="C13" s="227"/>
      <c r="D13" s="227"/>
      <c r="E13" s="227"/>
      <c r="F13" s="227"/>
      <c r="G13" s="23">
        <v>8</v>
      </c>
      <c r="H13" s="48">
        <v>0</v>
      </c>
      <c r="I13" s="48">
        <v>0</v>
      </c>
      <c r="J13" s="48">
        <v>0</v>
      </c>
      <c r="K13" s="48">
        <v>0</v>
      </c>
      <c r="L13" s="48">
        <v>0</v>
      </c>
      <c r="M13" s="48">
        <v>0</v>
      </c>
      <c r="N13" s="99">
        <v>0</v>
      </c>
      <c r="O13" s="48">
        <v>0</v>
      </c>
      <c r="P13" s="98">
        <f t="shared" si="0"/>
        <v>0</v>
      </c>
    </row>
    <row r="14" spans="1:21" ht="27" customHeight="1">
      <c r="A14" s="227" t="s">
        <v>204</v>
      </c>
      <c r="B14" s="227"/>
      <c r="C14" s="227"/>
      <c r="D14" s="227"/>
      <c r="E14" s="227"/>
      <c r="F14" s="227"/>
      <c r="G14" s="23">
        <v>9</v>
      </c>
      <c r="H14" s="48">
        <v>0</v>
      </c>
      <c r="I14" s="48">
        <v>0</v>
      </c>
      <c r="J14" s="48">
        <v>0</v>
      </c>
      <c r="K14" s="48">
        <v>0</v>
      </c>
      <c r="L14" s="48">
        <v>0</v>
      </c>
      <c r="M14" s="48">
        <v>0</v>
      </c>
      <c r="N14" s="99">
        <v>0</v>
      </c>
      <c r="O14" s="48">
        <v>0</v>
      </c>
      <c r="P14" s="98">
        <f t="shared" si="0"/>
        <v>0</v>
      </c>
    </row>
    <row r="15" spans="1:21" ht="12.75" customHeight="1">
      <c r="A15" s="227" t="s">
        <v>91</v>
      </c>
      <c r="B15" s="227"/>
      <c r="C15" s="227"/>
      <c r="D15" s="227"/>
      <c r="E15" s="227"/>
      <c r="F15" s="227"/>
      <c r="G15" s="23">
        <v>10</v>
      </c>
      <c r="H15" s="48">
        <v>0</v>
      </c>
      <c r="I15" s="48">
        <v>0</v>
      </c>
      <c r="J15" s="48">
        <v>0</v>
      </c>
      <c r="K15" s="48">
        <v>0</v>
      </c>
      <c r="L15" s="48">
        <v>0</v>
      </c>
      <c r="M15" s="48">
        <v>0</v>
      </c>
      <c r="N15" s="99">
        <v>0</v>
      </c>
      <c r="O15" s="48">
        <v>0</v>
      </c>
      <c r="P15" s="98">
        <f t="shared" si="0"/>
        <v>0</v>
      </c>
    </row>
    <row r="16" spans="1:21" ht="12.75" customHeight="1">
      <c r="A16" s="227" t="s">
        <v>205</v>
      </c>
      <c r="B16" s="227"/>
      <c r="C16" s="227"/>
      <c r="D16" s="227"/>
      <c r="E16" s="227"/>
      <c r="F16" s="227"/>
      <c r="G16" s="23">
        <v>11</v>
      </c>
      <c r="H16" s="48">
        <v>0</v>
      </c>
      <c r="I16" s="48">
        <v>0</v>
      </c>
      <c r="J16" s="48">
        <v>0</v>
      </c>
      <c r="K16" s="48">
        <v>0</v>
      </c>
      <c r="L16" s="48">
        <v>0</v>
      </c>
      <c r="M16" s="48">
        <v>-21147306</v>
      </c>
      <c r="N16" s="99">
        <v>21147306</v>
      </c>
      <c r="O16" s="48">
        <v>0</v>
      </c>
      <c r="P16" s="98">
        <f t="shared" si="0"/>
        <v>0</v>
      </c>
    </row>
    <row r="17" spans="1:16" ht="27" customHeight="1">
      <c r="A17" s="228" t="s">
        <v>212</v>
      </c>
      <c r="B17" s="228"/>
      <c r="C17" s="228"/>
      <c r="D17" s="228"/>
      <c r="E17" s="228"/>
      <c r="F17" s="228"/>
      <c r="G17" s="97">
        <v>12</v>
      </c>
      <c r="H17" s="98">
        <f>H10+H11+H12+H13+H14+H15+H16</f>
        <v>0</v>
      </c>
      <c r="I17" s="98">
        <f t="shared" ref="I17:O17" si="2">I10+I11+I12+I13+I14+I15+I16</f>
        <v>0</v>
      </c>
      <c r="J17" s="98">
        <f t="shared" si="2"/>
        <v>0</v>
      </c>
      <c r="K17" s="98">
        <f t="shared" si="2"/>
        <v>-7713542.8654734418</v>
      </c>
      <c r="L17" s="98">
        <f t="shared" si="2"/>
        <v>0</v>
      </c>
      <c r="M17" s="98">
        <f t="shared" si="2"/>
        <v>-21147306</v>
      </c>
      <c r="N17" s="98">
        <f t="shared" si="2"/>
        <v>-13270747</v>
      </c>
      <c r="O17" s="98">
        <f t="shared" si="2"/>
        <v>0</v>
      </c>
      <c r="P17" s="98">
        <f t="shared" si="0"/>
        <v>-42131595.865473442</v>
      </c>
    </row>
    <row r="18" spans="1:16" ht="12.75" customHeight="1">
      <c r="A18" s="227" t="s">
        <v>206</v>
      </c>
      <c r="B18" s="227"/>
      <c r="C18" s="227"/>
      <c r="D18" s="227"/>
      <c r="E18" s="227"/>
      <c r="F18" s="227"/>
      <c r="G18" s="23">
        <v>13</v>
      </c>
      <c r="H18" s="48">
        <v>0</v>
      </c>
      <c r="I18" s="48">
        <v>0</v>
      </c>
      <c r="J18" s="48">
        <v>0</v>
      </c>
      <c r="K18" s="48">
        <v>0</v>
      </c>
      <c r="L18" s="48">
        <v>0</v>
      </c>
      <c r="M18" s="48">
        <v>0</v>
      </c>
      <c r="N18" s="99">
        <v>0</v>
      </c>
      <c r="O18" s="48">
        <v>0</v>
      </c>
      <c r="P18" s="98">
        <f t="shared" si="0"/>
        <v>0</v>
      </c>
    </row>
    <row r="19" spans="1:16" ht="12.75" customHeight="1">
      <c r="A19" s="227" t="s">
        <v>207</v>
      </c>
      <c r="B19" s="227"/>
      <c r="C19" s="227"/>
      <c r="D19" s="227"/>
      <c r="E19" s="227"/>
      <c r="F19" s="227"/>
      <c r="G19" s="23">
        <v>14</v>
      </c>
      <c r="H19" s="48">
        <v>0</v>
      </c>
      <c r="I19" s="48">
        <v>0</v>
      </c>
      <c r="J19" s="48">
        <v>0</v>
      </c>
      <c r="K19" s="48">
        <v>0</v>
      </c>
      <c r="L19" s="48">
        <v>0</v>
      </c>
      <c r="M19" s="48">
        <v>0</v>
      </c>
      <c r="N19" s="99">
        <v>0</v>
      </c>
      <c r="O19" s="48">
        <v>0</v>
      </c>
      <c r="P19" s="98">
        <f t="shared" si="0"/>
        <v>0</v>
      </c>
    </row>
    <row r="20" spans="1:16" ht="12.75" customHeight="1">
      <c r="A20" s="227" t="s">
        <v>208</v>
      </c>
      <c r="B20" s="227"/>
      <c r="C20" s="227"/>
      <c r="D20" s="227"/>
      <c r="E20" s="227"/>
      <c r="F20" s="227"/>
      <c r="G20" s="23">
        <v>15</v>
      </c>
      <c r="H20" s="48">
        <v>0</v>
      </c>
      <c r="I20" s="48">
        <v>0</v>
      </c>
      <c r="J20" s="48">
        <v>0</v>
      </c>
      <c r="K20" s="48">
        <v>0</v>
      </c>
      <c r="L20" s="48">
        <v>0</v>
      </c>
      <c r="M20" s="48">
        <v>0</v>
      </c>
      <c r="N20" s="99">
        <v>0</v>
      </c>
      <c r="O20" s="48">
        <v>0</v>
      </c>
      <c r="P20" s="98">
        <f t="shared" si="0"/>
        <v>0</v>
      </c>
    </row>
    <row r="21" spans="1:16" ht="12.75" customHeight="1">
      <c r="A21" s="227" t="s">
        <v>210</v>
      </c>
      <c r="B21" s="227"/>
      <c r="C21" s="227"/>
      <c r="D21" s="227"/>
      <c r="E21" s="227"/>
      <c r="F21" s="227"/>
      <c r="G21" s="23">
        <v>16</v>
      </c>
      <c r="H21" s="48">
        <v>0</v>
      </c>
      <c r="I21" s="48">
        <v>0</v>
      </c>
      <c r="J21" s="48">
        <v>0</v>
      </c>
      <c r="K21" s="48">
        <v>0</v>
      </c>
      <c r="L21" s="48">
        <v>0</v>
      </c>
      <c r="M21" s="48">
        <v>0</v>
      </c>
      <c r="N21" s="99">
        <v>0</v>
      </c>
      <c r="O21" s="48">
        <v>0</v>
      </c>
      <c r="P21" s="98">
        <f t="shared" si="0"/>
        <v>0</v>
      </c>
    </row>
    <row r="22" spans="1:16" ht="12.75" customHeight="1">
      <c r="A22" s="227" t="s">
        <v>209</v>
      </c>
      <c r="B22" s="227"/>
      <c r="C22" s="227"/>
      <c r="D22" s="227"/>
      <c r="E22" s="227"/>
      <c r="F22" s="227"/>
      <c r="G22" s="23">
        <v>17</v>
      </c>
      <c r="H22" s="48">
        <v>0</v>
      </c>
      <c r="I22" s="48">
        <v>0</v>
      </c>
      <c r="J22" s="48">
        <v>0</v>
      </c>
      <c r="K22" s="48">
        <v>0</v>
      </c>
      <c r="L22" s="48">
        <v>0</v>
      </c>
      <c r="M22" s="48">
        <v>0</v>
      </c>
      <c r="N22" s="99">
        <v>0</v>
      </c>
      <c r="O22" s="48">
        <v>0</v>
      </c>
      <c r="P22" s="98">
        <f t="shared" si="0"/>
        <v>0</v>
      </c>
    </row>
    <row r="23" spans="1:16" ht="24.75" customHeight="1">
      <c r="A23" s="240" t="s">
        <v>211</v>
      </c>
      <c r="B23" s="240"/>
      <c r="C23" s="240"/>
      <c r="D23" s="240"/>
      <c r="E23" s="240"/>
      <c r="F23" s="240"/>
      <c r="G23" s="97">
        <v>18</v>
      </c>
      <c r="H23" s="98">
        <f>H18+H19+H20+H21+H22+H17+H9</f>
        <v>66928360</v>
      </c>
      <c r="I23" s="98">
        <f t="shared" ref="I23:N23" si="3">I18+I19+I20+I21+I22+I17+I9</f>
        <v>87496080</v>
      </c>
      <c r="J23" s="98">
        <f t="shared" si="3"/>
        <v>-8100000</v>
      </c>
      <c r="K23" s="98">
        <f t="shared" si="3"/>
        <v>-47447068.865473442</v>
      </c>
      <c r="L23" s="98">
        <f t="shared" si="3"/>
        <v>0</v>
      </c>
      <c r="M23" s="98">
        <f t="shared" si="3"/>
        <v>7551300</v>
      </c>
      <c r="N23" s="98">
        <f t="shared" si="3"/>
        <v>7876559</v>
      </c>
      <c r="O23" s="98">
        <f>O18+O19+O20+O21+O22+O17+O9</f>
        <v>0</v>
      </c>
      <c r="P23" s="98">
        <f t="shared" si="0"/>
        <v>114305230.13452655</v>
      </c>
    </row>
    <row r="24" spans="1:16">
      <c r="A24" s="229" t="s">
        <v>17</v>
      </c>
      <c r="B24" s="230"/>
      <c r="C24" s="230"/>
      <c r="D24" s="230"/>
      <c r="E24" s="230"/>
      <c r="F24" s="230"/>
      <c r="G24" s="230"/>
      <c r="H24" s="230"/>
      <c r="I24" s="230"/>
      <c r="J24" s="230"/>
      <c r="K24" s="230"/>
      <c r="L24" s="230"/>
      <c r="M24" s="230"/>
      <c r="N24" s="230"/>
      <c r="O24" s="230"/>
      <c r="P24" s="230"/>
    </row>
    <row r="25" spans="1:16" ht="12.75" customHeight="1">
      <c r="A25" s="239" t="s">
        <v>213</v>
      </c>
      <c r="B25" s="239"/>
      <c r="C25" s="239"/>
      <c r="D25" s="239"/>
      <c r="E25" s="239"/>
      <c r="F25" s="239"/>
      <c r="G25" s="23">
        <v>19</v>
      </c>
      <c r="H25" s="48">
        <v>0</v>
      </c>
      <c r="I25" s="48">
        <v>0</v>
      </c>
      <c r="J25" s="48">
        <v>0</v>
      </c>
      <c r="K25" s="48">
        <v>0</v>
      </c>
      <c r="L25" s="48">
        <v>0</v>
      </c>
      <c r="M25" s="48">
        <v>0</v>
      </c>
      <c r="N25" s="99">
        <v>0</v>
      </c>
      <c r="O25" s="48">
        <v>0</v>
      </c>
      <c r="P25" s="98">
        <f>H25+I25+J25+K25+L25+M25+N25+O25</f>
        <v>0</v>
      </c>
    </row>
    <row r="26" spans="1:16" ht="12.75" customHeight="1">
      <c r="A26" s="227" t="s">
        <v>198</v>
      </c>
      <c r="B26" s="227"/>
      <c r="C26" s="227"/>
      <c r="D26" s="227"/>
      <c r="E26" s="227"/>
      <c r="F26" s="227"/>
      <c r="G26" s="23">
        <v>20</v>
      </c>
      <c r="H26" s="48">
        <v>0</v>
      </c>
      <c r="I26" s="48">
        <v>0</v>
      </c>
      <c r="J26" s="48">
        <v>0</v>
      </c>
      <c r="K26" s="48">
        <v>0</v>
      </c>
      <c r="L26" s="48">
        <v>0</v>
      </c>
      <c r="M26" s="48">
        <v>0</v>
      </c>
      <c r="N26" s="99">
        <v>0</v>
      </c>
      <c r="O26" s="48">
        <v>0</v>
      </c>
      <c r="P26" s="98">
        <f t="shared" ref="P26:P42" si="4">H26+I26+J26+K26+L26+M26+N26+O26</f>
        <v>0</v>
      </c>
    </row>
    <row r="27" spans="1:16" ht="12.75" customHeight="1">
      <c r="A27" s="227" t="s">
        <v>199</v>
      </c>
      <c r="B27" s="227"/>
      <c r="C27" s="227"/>
      <c r="D27" s="227"/>
      <c r="E27" s="227"/>
      <c r="F27" s="227"/>
      <c r="G27" s="23">
        <v>21</v>
      </c>
      <c r="H27" s="48">
        <v>0</v>
      </c>
      <c r="I27" s="48">
        <v>0</v>
      </c>
      <c r="J27" s="48">
        <v>0</v>
      </c>
      <c r="K27" s="48">
        <v>0</v>
      </c>
      <c r="L27" s="48">
        <v>0</v>
      </c>
      <c r="M27" s="48">
        <v>0</v>
      </c>
      <c r="N27" s="99">
        <v>0</v>
      </c>
      <c r="O27" s="48">
        <v>0</v>
      </c>
      <c r="P27" s="98">
        <f t="shared" si="4"/>
        <v>0</v>
      </c>
    </row>
    <row r="28" spans="1:16" ht="24" customHeight="1">
      <c r="A28" s="228" t="s">
        <v>214</v>
      </c>
      <c r="B28" s="228"/>
      <c r="C28" s="228"/>
      <c r="D28" s="228"/>
      <c r="E28" s="228"/>
      <c r="F28" s="228"/>
      <c r="G28" s="97">
        <v>22</v>
      </c>
      <c r="H28" s="98">
        <f>H25+H26+H27</f>
        <v>0</v>
      </c>
      <c r="I28" s="98">
        <f t="shared" ref="I28:O28" si="5">I25+I26+I27</f>
        <v>0</v>
      </c>
      <c r="J28" s="98">
        <f t="shared" si="5"/>
        <v>0</v>
      </c>
      <c r="K28" s="98">
        <f t="shared" si="5"/>
        <v>0</v>
      </c>
      <c r="L28" s="98">
        <f t="shared" si="5"/>
        <v>0</v>
      </c>
      <c r="M28" s="98">
        <f t="shared" si="5"/>
        <v>0</v>
      </c>
      <c r="N28" s="98">
        <f t="shared" si="5"/>
        <v>0</v>
      </c>
      <c r="O28" s="98">
        <f t="shared" si="5"/>
        <v>0</v>
      </c>
      <c r="P28" s="98">
        <f t="shared" si="4"/>
        <v>0</v>
      </c>
    </row>
    <row r="29" spans="1:16" ht="12.75" customHeight="1">
      <c r="A29" s="227" t="s">
        <v>215</v>
      </c>
      <c r="B29" s="227"/>
      <c r="C29" s="227"/>
      <c r="D29" s="227"/>
      <c r="E29" s="227"/>
      <c r="F29" s="227"/>
      <c r="G29" s="23">
        <v>23</v>
      </c>
      <c r="H29" s="48">
        <v>66928360</v>
      </c>
      <c r="I29" s="48">
        <v>87496080</v>
      </c>
      <c r="J29" s="48">
        <v>-8100000</v>
      </c>
      <c r="K29" s="48">
        <v>-47447069</v>
      </c>
      <c r="L29" s="48">
        <v>0</v>
      </c>
      <c r="M29" s="48">
        <v>7551300</v>
      </c>
      <c r="N29" s="99">
        <v>7876559</v>
      </c>
      <c r="O29" s="48">
        <v>0</v>
      </c>
      <c r="P29" s="98">
        <f t="shared" si="4"/>
        <v>114305230</v>
      </c>
    </row>
    <row r="30" spans="1:16" ht="16.5" customHeight="1">
      <c r="A30" s="227" t="s">
        <v>216</v>
      </c>
      <c r="B30" s="227"/>
      <c r="C30" s="227"/>
      <c r="D30" s="227"/>
      <c r="E30" s="227"/>
      <c r="F30" s="227"/>
      <c r="G30" s="23">
        <v>24</v>
      </c>
      <c r="H30" s="48">
        <v>0</v>
      </c>
      <c r="I30" s="48">
        <v>0</v>
      </c>
      <c r="J30" s="48">
        <v>0</v>
      </c>
      <c r="K30" s="48">
        <v>-823385</v>
      </c>
      <c r="L30" s="48">
        <v>0</v>
      </c>
      <c r="M30" s="48">
        <v>0</v>
      </c>
      <c r="N30" s="99">
        <v>-967080</v>
      </c>
      <c r="O30" s="48">
        <v>0</v>
      </c>
      <c r="P30" s="98">
        <f t="shared" si="4"/>
        <v>-1790465</v>
      </c>
    </row>
    <row r="31" spans="1:16" ht="12.75" customHeight="1">
      <c r="A31" s="227" t="s">
        <v>217</v>
      </c>
      <c r="B31" s="227"/>
      <c r="C31" s="227"/>
      <c r="D31" s="227"/>
      <c r="E31" s="227"/>
      <c r="F31" s="227"/>
      <c r="G31" s="23">
        <v>25</v>
      </c>
      <c r="H31" s="48">
        <v>0</v>
      </c>
      <c r="I31" s="48">
        <v>0</v>
      </c>
      <c r="J31" s="48">
        <v>0</v>
      </c>
      <c r="K31" s="48">
        <v>0</v>
      </c>
      <c r="L31" s="48">
        <v>0</v>
      </c>
      <c r="M31" s="48">
        <v>0</v>
      </c>
      <c r="N31" s="99">
        <v>0</v>
      </c>
      <c r="O31" s="48">
        <v>0</v>
      </c>
      <c r="P31" s="98">
        <f t="shared" si="4"/>
        <v>0</v>
      </c>
    </row>
    <row r="32" spans="1:16" ht="12.75" customHeight="1">
      <c r="A32" s="227" t="s">
        <v>218</v>
      </c>
      <c r="B32" s="227"/>
      <c r="C32" s="227"/>
      <c r="D32" s="227"/>
      <c r="E32" s="227"/>
      <c r="F32" s="227"/>
      <c r="G32" s="23">
        <v>26</v>
      </c>
      <c r="H32" s="48">
        <v>0</v>
      </c>
      <c r="I32" s="48">
        <v>0</v>
      </c>
      <c r="J32" s="48">
        <v>0</v>
      </c>
      <c r="K32" s="48">
        <v>0</v>
      </c>
      <c r="L32" s="48">
        <v>0</v>
      </c>
      <c r="M32" s="48">
        <v>0</v>
      </c>
      <c r="N32" s="99">
        <v>0</v>
      </c>
      <c r="O32" s="48">
        <v>0</v>
      </c>
      <c r="P32" s="98">
        <f t="shared" si="4"/>
        <v>0</v>
      </c>
    </row>
    <row r="33" spans="1:16" ht="24.75" customHeight="1">
      <c r="A33" s="227" t="s">
        <v>219</v>
      </c>
      <c r="B33" s="227"/>
      <c r="C33" s="227"/>
      <c r="D33" s="227"/>
      <c r="E33" s="227"/>
      <c r="F33" s="227"/>
      <c r="G33" s="23">
        <v>27</v>
      </c>
      <c r="H33" s="48">
        <v>0</v>
      </c>
      <c r="I33" s="48">
        <v>0</v>
      </c>
      <c r="J33" s="48">
        <v>0</v>
      </c>
      <c r="K33" s="48">
        <v>0</v>
      </c>
      <c r="L33" s="48">
        <v>0</v>
      </c>
      <c r="M33" s="48">
        <v>0</v>
      </c>
      <c r="N33" s="99">
        <v>0</v>
      </c>
      <c r="O33" s="48">
        <v>0</v>
      </c>
      <c r="P33" s="98">
        <f t="shared" si="4"/>
        <v>0</v>
      </c>
    </row>
    <row r="34" spans="1:16" ht="12.75" customHeight="1">
      <c r="A34" s="227" t="s">
        <v>220</v>
      </c>
      <c r="B34" s="227"/>
      <c r="C34" s="227"/>
      <c r="D34" s="227"/>
      <c r="E34" s="227"/>
      <c r="F34" s="227"/>
      <c r="G34" s="23">
        <v>28</v>
      </c>
      <c r="H34" s="48">
        <v>0</v>
      </c>
      <c r="I34" s="48">
        <v>0</v>
      </c>
      <c r="J34" s="48">
        <v>0</v>
      </c>
      <c r="K34" s="48">
        <v>0</v>
      </c>
      <c r="L34" s="48">
        <v>0</v>
      </c>
      <c r="M34" s="48">
        <v>0</v>
      </c>
      <c r="N34" s="99">
        <v>0</v>
      </c>
      <c r="O34" s="48">
        <v>0</v>
      </c>
      <c r="P34" s="98">
        <f t="shared" si="4"/>
        <v>0</v>
      </c>
    </row>
    <row r="35" spans="1:16" ht="12.75" customHeight="1">
      <c r="A35" s="227" t="s">
        <v>221</v>
      </c>
      <c r="B35" s="227"/>
      <c r="C35" s="227"/>
      <c r="D35" s="227"/>
      <c r="E35" s="227"/>
      <c r="F35" s="227"/>
      <c r="G35" s="23">
        <v>29</v>
      </c>
      <c r="H35" s="48">
        <v>0</v>
      </c>
      <c r="I35" s="48">
        <v>0</v>
      </c>
      <c r="J35" s="48">
        <v>0</v>
      </c>
      <c r="K35" s="48">
        <v>0</v>
      </c>
      <c r="L35" s="48">
        <v>0</v>
      </c>
      <c r="M35" s="48">
        <v>7876559</v>
      </c>
      <c r="N35" s="99">
        <v>-7876559</v>
      </c>
      <c r="O35" s="48">
        <v>0</v>
      </c>
      <c r="P35" s="98">
        <f t="shared" si="4"/>
        <v>0</v>
      </c>
    </row>
    <row r="36" spans="1:16" ht="25.5" customHeight="1">
      <c r="A36" s="228" t="s">
        <v>222</v>
      </c>
      <c r="B36" s="228"/>
      <c r="C36" s="228"/>
      <c r="D36" s="228"/>
      <c r="E36" s="228"/>
      <c r="F36" s="228"/>
      <c r="G36" s="97">
        <v>30</v>
      </c>
      <c r="H36" s="98">
        <f>H29+H30+H31+H32+H33+H34+H35</f>
        <v>66928360</v>
      </c>
      <c r="I36" s="98">
        <f t="shared" ref="I36:N36" si="6">I29+I30+I31+I32+I33+I34+I35</f>
        <v>87496080</v>
      </c>
      <c r="J36" s="98">
        <f t="shared" si="6"/>
        <v>-8100000</v>
      </c>
      <c r="K36" s="98">
        <f t="shared" si="6"/>
        <v>-48270454</v>
      </c>
      <c r="L36" s="98">
        <f t="shared" si="6"/>
        <v>0</v>
      </c>
      <c r="M36" s="98">
        <f t="shared" si="6"/>
        <v>15427859</v>
      </c>
      <c r="N36" s="98">
        <f t="shared" si="6"/>
        <v>-967080</v>
      </c>
      <c r="O36" s="98">
        <f>O29+O30+O31+O32+O33+O34+O35</f>
        <v>0</v>
      </c>
      <c r="P36" s="98">
        <f t="shared" si="4"/>
        <v>112514765</v>
      </c>
    </row>
    <row r="37" spans="1:16" ht="12.75" customHeight="1">
      <c r="A37" s="227" t="s">
        <v>223</v>
      </c>
      <c r="B37" s="227"/>
      <c r="C37" s="227"/>
      <c r="D37" s="227"/>
      <c r="E37" s="227"/>
      <c r="F37" s="227"/>
      <c r="G37" s="23">
        <v>31</v>
      </c>
      <c r="H37" s="48">
        <v>0</v>
      </c>
      <c r="I37" s="48">
        <v>0</v>
      </c>
      <c r="J37" s="48">
        <v>0</v>
      </c>
      <c r="K37" s="48">
        <v>0</v>
      </c>
      <c r="L37" s="48">
        <v>0</v>
      </c>
      <c r="M37" s="48">
        <v>0</v>
      </c>
      <c r="N37" s="99">
        <v>0</v>
      </c>
      <c r="O37" s="48">
        <v>0</v>
      </c>
      <c r="P37" s="98">
        <f t="shared" si="4"/>
        <v>0</v>
      </c>
    </row>
    <row r="38" spans="1:16" ht="12.75" customHeight="1">
      <c r="A38" s="227" t="s">
        <v>224</v>
      </c>
      <c r="B38" s="227"/>
      <c r="C38" s="227"/>
      <c r="D38" s="227"/>
      <c r="E38" s="227"/>
      <c r="F38" s="227"/>
      <c r="G38" s="23">
        <v>32</v>
      </c>
      <c r="H38" s="48">
        <v>0</v>
      </c>
      <c r="I38" s="48">
        <v>0</v>
      </c>
      <c r="J38" s="48">
        <v>0</v>
      </c>
      <c r="K38" s="48">
        <v>0</v>
      </c>
      <c r="L38" s="48">
        <v>0</v>
      </c>
      <c r="M38" s="48">
        <v>0</v>
      </c>
      <c r="N38" s="99">
        <v>0</v>
      </c>
      <c r="O38" s="48">
        <v>0</v>
      </c>
      <c r="P38" s="98">
        <f t="shared" si="4"/>
        <v>0</v>
      </c>
    </row>
    <row r="39" spans="1:16" ht="12.75" customHeight="1">
      <c r="A39" s="227" t="s">
        <v>228</v>
      </c>
      <c r="B39" s="227"/>
      <c r="C39" s="227"/>
      <c r="D39" s="227"/>
      <c r="E39" s="227"/>
      <c r="F39" s="227"/>
      <c r="G39" s="23">
        <v>33</v>
      </c>
      <c r="H39" s="48">
        <v>0</v>
      </c>
      <c r="I39" s="48">
        <v>0</v>
      </c>
      <c r="J39" s="48">
        <v>0</v>
      </c>
      <c r="K39" s="48">
        <v>0</v>
      </c>
      <c r="L39" s="48">
        <v>0</v>
      </c>
      <c r="M39" s="48">
        <v>0</v>
      </c>
      <c r="N39" s="99">
        <v>0</v>
      </c>
      <c r="O39" s="48">
        <v>0</v>
      </c>
      <c r="P39" s="98">
        <f t="shared" si="4"/>
        <v>0</v>
      </c>
    </row>
    <row r="40" spans="1:16" ht="12.75" customHeight="1">
      <c r="A40" s="227" t="s">
        <v>225</v>
      </c>
      <c r="B40" s="227"/>
      <c r="C40" s="227"/>
      <c r="D40" s="227"/>
      <c r="E40" s="227"/>
      <c r="F40" s="227"/>
      <c r="G40" s="23">
        <v>34</v>
      </c>
      <c r="H40" s="48">
        <v>0</v>
      </c>
      <c r="I40" s="48">
        <v>0</v>
      </c>
      <c r="J40" s="48">
        <v>0</v>
      </c>
      <c r="K40" s="48">
        <v>0</v>
      </c>
      <c r="L40" s="48">
        <v>0</v>
      </c>
      <c r="M40" s="48">
        <v>0</v>
      </c>
      <c r="N40" s="99">
        <v>0</v>
      </c>
      <c r="O40" s="48">
        <v>0</v>
      </c>
      <c r="P40" s="98">
        <f t="shared" si="4"/>
        <v>0</v>
      </c>
    </row>
    <row r="41" spans="1:16" ht="12.75" customHeight="1">
      <c r="A41" s="239" t="s">
        <v>226</v>
      </c>
      <c r="B41" s="239"/>
      <c r="C41" s="239"/>
      <c r="D41" s="239"/>
      <c r="E41" s="239"/>
      <c r="F41" s="239"/>
      <c r="G41" s="23">
        <v>35</v>
      </c>
      <c r="H41" s="48">
        <v>0</v>
      </c>
      <c r="I41" s="48">
        <v>0</v>
      </c>
      <c r="J41" s="48">
        <v>0</v>
      </c>
      <c r="K41" s="48">
        <v>0</v>
      </c>
      <c r="L41" s="48">
        <v>0</v>
      </c>
      <c r="M41" s="48">
        <v>0</v>
      </c>
      <c r="N41" s="99">
        <v>0</v>
      </c>
      <c r="O41" s="48">
        <v>0</v>
      </c>
      <c r="P41" s="98">
        <f t="shared" si="4"/>
        <v>0</v>
      </c>
    </row>
    <row r="42" spans="1:16" ht="20.25" customHeight="1">
      <c r="A42" s="240" t="s">
        <v>227</v>
      </c>
      <c r="B42" s="240"/>
      <c r="C42" s="240"/>
      <c r="D42" s="240"/>
      <c r="E42" s="240"/>
      <c r="F42" s="240"/>
      <c r="G42" s="100">
        <v>36</v>
      </c>
      <c r="H42" s="101">
        <f>H28+H36+H37+H38+H39+H40+H41</f>
        <v>66928360</v>
      </c>
      <c r="I42" s="101">
        <f t="shared" ref="I42:O42" si="7">I28+I36+I37+I38+I39+I40+I41</f>
        <v>87496080</v>
      </c>
      <c r="J42" s="101">
        <f t="shared" si="7"/>
        <v>-8100000</v>
      </c>
      <c r="K42" s="101">
        <f t="shared" si="7"/>
        <v>-48270454</v>
      </c>
      <c r="L42" s="101">
        <f t="shared" si="7"/>
        <v>0</v>
      </c>
      <c r="M42" s="101">
        <f t="shared" si="7"/>
        <v>15427859</v>
      </c>
      <c r="N42" s="101">
        <f t="shared" si="7"/>
        <v>-967080</v>
      </c>
      <c r="O42" s="101">
        <f t="shared" si="7"/>
        <v>0</v>
      </c>
      <c r="P42" s="98">
        <f t="shared" si="4"/>
        <v>112514765</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 right="0.7" top="0.75" bottom="0.75" header="0.3" footer="0.3"/>
  <pageSetup paperSize="9" scale="69" orientation="landscape" r:id="rId1"/>
  <rowBreaks count="1" manualBreakCount="1">
    <brk id="2"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workbookViewId="0">
      <selection activeCell="J14" sqref="J14"/>
    </sheetView>
  </sheetViews>
  <sheetFormatPr defaultRowHeight="12.75"/>
  <sheetData>
    <row r="1" spans="1:9">
      <c r="A1" s="241" t="s">
        <v>302</v>
      </c>
      <c r="B1" s="242"/>
      <c r="C1" s="242"/>
      <c r="D1" s="242"/>
      <c r="E1" s="242"/>
      <c r="F1" s="242"/>
      <c r="G1" s="242"/>
      <c r="H1" s="242"/>
      <c r="I1" s="242"/>
    </row>
    <row r="2" spans="1:9">
      <c r="A2" s="242"/>
      <c r="B2" s="242"/>
      <c r="C2" s="242"/>
      <c r="D2" s="242"/>
      <c r="E2" s="242"/>
      <c r="F2" s="242"/>
      <c r="G2" s="242"/>
      <c r="H2" s="242"/>
      <c r="I2" s="242"/>
    </row>
    <row r="3" spans="1:9">
      <c r="A3" s="242"/>
      <c r="B3" s="242"/>
      <c r="C3" s="242"/>
      <c r="D3" s="242"/>
      <c r="E3" s="242"/>
      <c r="F3" s="242"/>
      <c r="G3" s="242"/>
      <c r="H3" s="242"/>
      <c r="I3" s="242"/>
    </row>
    <row r="4" spans="1:9">
      <c r="A4" s="242"/>
      <c r="B4" s="242"/>
      <c r="C4" s="242"/>
      <c r="D4" s="242"/>
      <c r="E4" s="242"/>
      <c r="F4" s="242"/>
      <c r="G4" s="242"/>
      <c r="H4" s="242"/>
      <c r="I4" s="242"/>
    </row>
    <row r="5" spans="1:9">
      <c r="A5" s="242"/>
      <c r="B5" s="242"/>
      <c r="C5" s="242"/>
      <c r="D5" s="242"/>
      <c r="E5" s="242"/>
      <c r="F5" s="242"/>
      <c r="G5" s="242"/>
      <c r="H5" s="242"/>
      <c r="I5" s="242"/>
    </row>
    <row r="6" spans="1:9">
      <c r="A6" s="242"/>
      <c r="B6" s="242"/>
      <c r="C6" s="242"/>
      <c r="D6" s="242"/>
      <c r="E6" s="242"/>
      <c r="F6" s="242"/>
      <c r="G6" s="242"/>
      <c r="H6" s="242"/>
      <c r="I6" s="242"/>
    </row>
    <row r="7" spans="1:9">
      <c r="A7" s="242"/>
      <c r="B7" s="242"/>
      <c r="C7" s="242"/>
      <c r="D7" s="242"/>
      <c r="E7" s="242"/>
      <c r="F7" s="242"/>
      <c r="G7" s="242"/>
      <c r="H7" s="242"/>
      <c r="I7" s="242"/>
    </row>
    <row r="8" spans="1:9">
      <c r="A8" s="242"/>
      <c r="B8" s="242"/>
      <c r="C8" s="242"/>
      <c r="D8" s="242"/>
      <c r="E8" s="242"/>
      <c r="F8" s="242"/>
      <c r="G8" s="242"/>
      <c r="H8" s="242"/>
      <c r="I8" s="242"/>
    </row>
    <row r="9" spans="1:9">
      <c r="A9" s="242"/>
      <c r="B9" s="242"/>
      <c r="C9" s="242"/>
      <c r="D9" s="242"/>
      <c r="E9" s="242"/>
      <c r="F9" s="242"/>
      <c r="G9" s="242"/>
      <c r="H9" s="242"/>
      <c r="I9" s="242"/>
    </row>
    <row r="10" spans="1:9">
      <c r="A10" s="242"/>
      <c r="B10" s="242"/>
      <c r="C10" s="242"/>
      <c r="D10" s="242"/>
      <c r="E10" s="242"/>
      <c r="F10" s="242"/>
      <c r="G10" s="242"/>
      <c r="H10" s="242"/>
      <c r="I10" s="242"/>
    </row>
    <row r="11" spans="1:9">
      <c r="A11" s="242"/>
      <c r="B11" s="242"/>
      <c r="C11" s="242"/>
      <c r="D11" s="242"/>
      <c r="E11" s="242"/>
      <c r="F11" s="242"/>
      <c r="G11" s="242"/>
      <c r="H11" s="242"/>
      <c r="I11" s="242"/>
    </row>
    <row r="12" spans="1:9">
      <c r="A12" s="242"/>
      <c r="B12" s="242"/>
      <c r="C12" s="242"/>
      <c r="D12" s="242"/>
      <c r="E12" s="242"/>
      <c r="F12" s="242"/>
      <c r="G12" s="242"/>
      <c r="H12" s="242"/>
      <c r="I12" s="242"/>
    </row>
    <row r="13" spans="1:9">
      <c r="A13" s="242"/>
      <c r="B13" s="242"/>
      <c r="C13" s="242"/>
      <c r="D13" s="242"/>
      <c r="E13" s="242"/>
      <c r="F13" s="242"/>
      <c r="G13" s="242"/>
      <c r="H13" s="242"/>
      <c r="I13" s="242"/>
    </row>
    <row r="14" spans="1:9">
      <c r="A14" s="242"/>
      <c r="B14" s="242"/>
      <c r="C14" s="242"/>
      <c r="D14" s="242"/>
      <c r="E14" s="242"/>
      <c r="F14" s="242"/>
      <c r="G14" s="242"/>
      <c r="H14" s="242"/>
      <c r="I14" s="242"/>
    </row>
    <row r="15" spans="1:9">
      <c r="A15" s="242"/>
      <c r="B15" s="242"/>
      <c r="C15" s="242"/>
      <c r="D15" s="242"/>
      <c r="E15" s="242"/>
      <c r="F15" s="242"/>
      <c r="G15" s="242"/>
      <c r="H15" s="242"/>
      <c r="I15" s="242"/>
    </row>
    <row r="16" spans="1:9">
      <c r="A16" s="242"/>
      <c r="B16" s="242"/>
      <c r="C16" s="242"/>
      <c r="D16" s="242"/>
      <c r="E16" s="242"/>
      <c r="F16" s="242"/>
      <c r="G16" s="242"/>
      <c r="H16" s="242"/>
      <c r="I16" s="242"/>
    </row>
    <row r="17" spans="1:9">
      <c r="A17" s="242"/>
      <c r="B17" s="242"/>
      <c r="C17" s="242"/>
      <c r="D17" s="242"/>
      <c r="E17" s="242"/>
      <c r="F17" s="242"/>
      <c r="G17" s="242"/>
      <c r="H17" s="242"/>
      <c r="I17" s="242"/>
    </row>
    <row r="18" spans="1:9">
      <c r="A18" s="242"/>
      <c r="B18" s="242"/>
      <c r="C18" s="242"/>
      <c r="D18" s="242"/>
      <c r="E18" s="242"/>
      <c r="F18" s="242"/>
      <c r="G18" s="242"/>
      <c r="H18" s="242"/>
      <c r="I18" s="242"/>
    </row>
    <row r="19" spans="1:9">
      <c r="A19" s="242"/>
      <c r="B19" s="242"/>
      <c r="C19" s="242"/>
      <c r="D19" s="242"/>
      <c r="E19" s="242"/>
      <c r="F19" s="242"/>
      <c r="G19" s="242"/>
      <c r="H19" s="242"/>
      <c r="I19" s="242"/>
    </row>
    <row r="20" spans="1:9">
      <c r="A20" s="242"/>
      <c r="B20" s="242"/>
      <c r="C20" s="242"/>
      <c r="D20" s="242"/>
      <c r="E20" s="242"/>
      <c r="F20" s="242"/>
      <c r="G20" s="242"/>
      <c r="H20" s="242"/>
      <c r="I20" s="242"/>
    </row>
    <row r="21" spans="1:9">
      <c r="A21" s="242"/>
      <c r="B21" s="242"/>
      <c r="C21" s="242"/>
      <c r="D21" s="242"/>
      <c r="E21" s="242"/>
      <c r="F21" s="242"/>
      <c r="G21" s="242"/>
      <c r="H21" s="242"/>
      <c r="I21" s="242"/>
    </row>
    <row r="22" spans="1:9">
      <c r="A22" s="242"/>
      <c r="B22" s="242"/>
      <c r="C22" s="242"/>
      <c r="D22" s="242"/>
      <c r="E22" s="242"/>
      <c r="F22" s="242"/>
      <c r="G22" s="242"/>
      <c r="H22" s="242"/>
      <c r="I22" s="242"/>
    </row>
    <row r="23" spans="1:9">
      <c r="A23" s="242"/>
      <c r="B23" s="242"/>
      <c r="C23" s="242"/>
      <c r="D23" s="242"/>
      <c r="E23" s="242"/>
      <c r="F23" s="242"/>
      <c r="G23" s="242"/>
      <c r="H23" s="242"/>
      <c r="I23" s="242"/>
    </row>
    <row r="24" spans="1:9">
      <c r="A24" s="242"/>
      <c r="B24" s="242"/>
      <c r="C24" s="242"/>
      <c r="D24" s="242"/>
      <c r="E24" s="242"/>
      <c r="F24" s="242"/>
      <c r="G24" s="242"/>
      <c r="H24" s="242"/>
      <c r="I24" s="242"/>
    </row>
    <row r="25" spans="1:9">
      <c r="A25" s="242"/>
      <c r="B25" s="242"/>
      <c r="C25" s="242"/>
      <c r="D25" s="242"/>
      <c r="E25" s="242"/>
      <c r="F25" s="242"/>
      <c r="G25" s="242"/>
      <c r="H25" s="242"/>
      <c r="I25" s="242"/>
    </row>
    <row r="26" spans="1:9">
      <c r="A26" s="242"/>
      <c r="B26" s="242"/>
      <c r="C26" s="242"/>
      <c r="D26" s="242"/>
      <c r="E26" s="242"/>
      <c r="F26" s="242"/>
      <c r="G26" s="242"/>
      <c r="H26" s="242"/>
      <c r="I26" s="242"/>
    </row>
    <row r="27" spans="1:9">
      <c r="A27" s="242"/>
      <c r="B27" s="242"/>
      <c r="C27" s="242"/>
      <c r="D27" s="242"/>
      <c r="E27" s="242"/>
      <c r="F27" s="242"/>
      <c r="G27" s="242"/>
      <c r="H27" s="242"/>
      <c r="I27" s="242"/>
    </row>
    <row r="28" spans="1:9">
      <c r="A28" s="242"/>
      <c r="B28" s="242"/>
      <c r="C28" s="242"/>
      <c r="D28" s="242"/>
      <c r="E28" s="242"/>
      <c r="F28" s="242"/>
      <c r="G28" s="242"/>
      <c r="H28" s="242"/>
      <c r="I28" s="242"/>
    </row>
    <row r="29" spans="1:9">
      <c r="A29" s="242"/>
      <c r="B29" s="242"/>
      <c r="C29" s="242"/>
      <c r="D29" s="242"/>
      <c r="E29" s="242"/>
      <c r="F29" s="242"/>
      <c r="G29" s="242"/>
      <c r="H29" s="242"/>
      <c r="I29" s="242"/>
    </row>
    <row r="30" spans="1:9">
      <c r="A30" s="242"/>
      <c r="B30" s="242"/>
      <c r="C30" s="242"/>
      <c r="D30" s="242"/>
      <c r="E30" s="242"/>
      <c r="F30" s="242"/>
      <c r="G30" s="242"/>
      <c r="H30" s="242"/>
      <c r="I30" s="242"/>
    </row>
    <row r="31" spans="1:9">
      <c r="A31" s="242"/>
      <c r="B31" s="242"/>
      <c r="C31" s="242"/>
      <c r="D31" s="242"/>
      <c r="E31" s="242"/>
      <c r="F31" s="242"/>
      <c r="G31" s="242"/>
      <c r="H31" s="242"/>
      <c r="I31" s="242"/>
    </row>
    <row r="32" spans="1:9">
      <c r="A32" s="242"/>
      <c r="B32" s="242"/>
      <c r="C32" s="242"/>
      <c r="D32" s="242"/>
      <c r="E32" s="242"/>
      <c r="F32" s="242"/>
      <c r="G32" s="242"/>
      <c r="H32" s="242"/>
      <c r="I32" s="242"/>
    </row>
    <row r="33" spans="1:9">
      <c r="A33" s="242"/>
      <c r="B33" s="242"/>
      <c r="C33" s="242"/>
      <c r="D33" s="242"/>
      <c r="E33" s="242"/>
      <c r="F33" s="242"/>
      <c r="G33" s="242"/>
      <c r="H33" s="242"/>
      <c r="I33" s="242"/>
    </row>
    <row r="34" spans="1:9">
      <c r="A34" s="242"/>
      <c r="B34" s="242"/>
      <c r="C34" s="242"/>
      <c r="D34" s="242"/>
      <c r="E34" s="242"/>
      <c r="F34" s="242"/>
      <c r="G34" s="242"/>
      <c r="H34" s="242"/>
      <c r="I34" s="242"/>
    </row>
    <row r="35" spans="1:9">
      <c r="A35" s="242"/>
      <c r="B35" s="242"/>
      <c r="C35" s="242"/>
      <c r="D35" s="242"/>
      <c r="E35" s="242"/>
      <c r="F35" s="242"/>
      <c r="G35" s="242"/>
      <c r="H35" s="242"/>
      <c r="I35" s="242"/>
    </row>
    <row r="36" spans="1:9">
      <c r="A36" s="242"/>
      <c r="B36" s="242"/>
      <c r="C36" s="242"/>
      <c r="D36" s="242"/>
      <c r="E36" s="242"/>
      <c r="F36" s="242"/>
      <c r="G36" s="242"/>
      <c r="H36" s="242"/>
      <c r="I36" s="242"/>
    </row>
    <row r="37" spans="1:9">
      <c r="A37" s="242"/>
      <c r="B37" s="242"/>
      <c r="C37" s="242"/>
      <c r="D37" s="242"/>
      <c r="E37" s="242"/>
      <c r="F37" s="242"/>
      <c r="G37" s="242"/>
      <c r="H37" s="242"/>
      <c r="I37" s="242"/>
    </row>
    <row r="38" spans="1:9">
      <c r="A38" s="242"/>
      <c r="B38" s="242"/>
      <c r="C38" s="242"/>
      <c r="D38" s="242"/>
      <c r="E38" s="242"/>
      <c r="F38" s="242"/>
      <c r="G38" s="242"/>
      <c r="H38" s="242"/>
      <c r="I38" s="242"/>
    </row>
    <row r="39" spans="1:9">
      <c r="A39" s="242"/>
      <c r="B39" s="242"/>
      <c r="C39" s="242"/>
      <c r="D39" s="242"/>
      <c r="E39" s="242"/>
      <c r="F39" s="242"/>
      <c r="G39" s="242"/>
      <c r="H39" s="242"/>
      <c r="I39" s="242"/>
    </row>
    <row r="40" spans="1:9">
      <c r="A40" s="242"/>
      <c r="B40" s="242"/>
      <c r="C40" s="242"/>
      <c r="D40" s="242"/>
      <c r="E40" s="242"/>
      <c r="F40" s="242"/>
      <c r="G40" s="242"/>
      <c r="H40" s="242"/>
      <c r="I40" s="24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E45A65A-957F-4BD4-BC54-E7404E12A8ED}">
  <ds:schemaRefs>
    <ds:schemaRef ds:uri="http://schemas.microsoft.com/office/2006/metadata/properties"/>
    <ds:schemaRef ds:uri="http://schemas.microsoft.com/office/infopath/2007/PartnerControls"/>
    <ds:schemaRef ds:uri="http://purl.org/dc/terms/"/>
    <ds:schemaRef ds:uri="http://purl.org/dc/dcmitype/"/>
    <ds:schemaRef ds:uri="d8745bc5-821e-4205-946a-621c2da728c8"/>
    <ds:schemaRef ds:uri="http://schemas.openxmlformats.org/package/2006/metadata/core-properties"/>
    <ds:schemaRef ds:uri="http://schemas.microsoft.com/office/2006/documentManagement/types"/>
    <ds:schemaRef ds:uri="22baa3bd-a2fa-4ea9-9ebb-3a9c6a55952b"/>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Mimica</cp:lastModifiedBy>
  <cp:lastPrinted>2019-05-02T12:36:20Z</cp:lastPrinted>
  <dcterms:created xsi:type="dcterms:W3CDTF">2008-10-17T11:51:54Z</dcterms:created>
  <dcterms:modified xsi:type="dcterms:W3CDTF">2019-05-02T12:46:51Z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