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19\12.2019\BANKA\ENG\"/>
    </mc:Choice>
  </mc:AlternateContent>
  <workbookProtection workbookPassword="CA29" lockStructure="1"/>
  <bookViews>
    <workbookView xWindow="0" yWindow="0" windowWidth="28800" windowHeight="11445" activeTab="5"/>
  </bookViews>
  <sheets>
    <sheet name="General data" sheetId="23" r:id="rId1"/>
    <sheet name="Balance sheet" sheetId="18" r:id="rId2"/>
    <sheet name="P&amp;L" sheetId="19" r:id="rId3"/>
    <sheet name="CF_D" sheetId="21" r:id="rId4"/>
    <sheet name="SOCE" sheetId="22" r:id="rId5"/>
    <sheet name="Notes" sheetId="24" r:id="rId6"/>
  </sheets>
  <definedNames>
    <definedName name="OLE_LINK3" localSheetId="5">Notes!#REF!</definedName>
    <definedName name="_xlnm.Print_Area" localSheetId="1">'Balance sheet'!$A$1:$I$78</definedName>
    <definedName name="_xlnm.Print_Area" localSheetId="3">CF_D!$A$1:$I$63</definedName>
    <definedName name="_xlnm.Print_Area" localSheetId="0">'General data'!$A$1:$J$60</definedName>
    <definedName name="_xlnm.Print_Area" localSheetId="5">Notes!$A:$G</definedName>
    <definedName name="_xlnm.Print_Area" localSheetId="2">'P&amp;L'!$A$1:$I$68</definedName>
    <definedName name="_xlnm.Print_Area" localSheetId="4">SOCE!$A$1:$R$26</definedName>
  </definedNames>
  <calcPr calcId="152511"/>
</workbook>
</file>

<file path=xl/calcChain.xml><?xml version="1.0" encoding="utf-8"?>
<calcChain xmlns="http://schemas.openxmlformats.org/spreadsheetml/2006/main">
  <c r="F21" i="24" l="1"/>
  <c r="F46" i="24" l="1"/>
  <c r="F20" i="24"/>
  <c r="F33" i="24" s="1"/>
  <c r="F39" i="24"/>
  <c r="F60" i="24"/>
  <c r="F38" i="24"/>
  <c r="F54" i="24"/>
  <c r="F63" i="24"/>
  <c r="F43" i="24"/>
  <c r="F45" i="24"/>
  <c r="F41" i="24"/>
  <c r="F40" i="24"/>
  <c r="F44" i="24"/>
  <c r="F52" i="24"/>
  <c r="F75" i="24" l="1"/>
  <c r="H59" i="21" l="1"/>
  <c r="H51" i="21"/>
  <c r="H44" i="21"/>
  <c r="H57" i="19"/>
  <c r="H45" i="19"/>
  <c r="H36" i="19"/>
  <c r="H22" i="19"/>
  <c r="H33" i="19" s="1"/>
  <c r="H35" i="19" s="1"/>
  <c r="H77" i="18"/>
  <c r="H52" i="18"/>
  <c r="H48" i="18"/>
  <c r="H42" i="18"/>
  <c r="H29" i="18"/>
  <c r="H25" i="18"/>
  <c r="H22" i="18"/>
  <c r="H18" i="18"/>
  <c r="H13" i="18"/>
  <c r="H9" i="18"/>
  <c r="H44" i="19" l="1"/>
  <c r="H60" i="21"/>
  <c r="H63" i="21" s="1"/>
  <c r="H63" i="18"/>
  <c r="H78" i="18" s="1"/>
  <c r="H39" i="19"/>
  <c r="H43" i="19" s="1"/>
  <c r="H40" i="18"/>
  <c r="R25" i="22"/>
  <c r="Q9" i="22"/>
  <c r="Q26" i="22" s="1"/>
  <c r="P9" i="22"/>
  <c r="P26" i="22" s="1"/>
  <c r="O9" i="22"/>
  <c r="O26" i="22" s="1"/>
  <c r="M9" i="22"/>
  <c r="M26" i="22" s="1"/>
  <c r="K9" i="22"/>
  <c r="K26" i="22" s="1"/>
  <c r="H9" i="22"/>
  <c r="H26" i="22" s="1"/>
  <c r="G9" i="22"/>
  <c r="G26" i="22" s="1"/>
  <c r="R7" i="22"/>
  <c r="I59" i="21"/>
  <c r="I51" i="21"/>
  <c r="I44" i="21"/>
  <c r="I48" i="18"/>
  <c r="H66" i="19" l="1"/>
  <c r="I60" i="21"/>
  <c r="I63" i="21" l="1"/>
  <c r="I9" i="22"/>
  <c r="J9" i="22" l="1"/>
  <c r="L9" i="22"/>
  <c r="L26" i="22" s="1"/>
  <c r="R8" i="22"/>
  <c r="R24" i="22"/>
  <c r="R15" i="22"/>
  <c r="R17" i="22"/>
  <c r="R19" i="22"/>
  <c r="R21" i="22"/>
  <c r="R23" i="22"/>
  <c r="N9" i="22"/>
  <c r="N26" i="22" s="1"/>
  <c r="R11" i="22"/>
  <c r="F9" i="22"/>
  <c r="F26" i="22" s="1"/>
  <c r="E9" i="22" l="1"/>
  <c r="R6" i="22"/>
  <c r="R13" i="22"/>
  <c r="R12" i="22"/>
  <c r="J26" i="22"/>
  <c r="R10" i="22"/>
  <c r="I26" i="22"/>
  <c r="R22" i="22"/>
  <c r="R20" i="22"/>
  <c r="R18" i="22"/>
  <c r="R16" i="22"/>
  <c r="R14" i="22"/>
  <c r="E26" i="22" l="1"/>
  <c r="R26" i="22" s="1"/>
  <c r="R9" i="22"/>
  <c r="I22" i="18" l="1"/>
  <c r="I42" i="18"/>
  <c r="I45" i="19"/>
  <c r="I25" i="18" l="1"/>
  <c r="I57" i="19"/>
  <c r="I18" i="18"/>
  <c r="I36" i="19"/>
  <c r="I29" i="18"/>
  <c r="I13" i="18"/>
  <c r="I22" i="19"/>
  <c r="I9" i="18"/>
  <c r="I52" i="18"/>
  <c r="I77" i="18"/>
  <c r="I63" i="18" l="1"/>
  <c r="I44" i="19"/>
  <c r="I33" i="19"/>
  <c r="I40" i="18"/>
  <c r="I78" i="18"/>
  <c r="I35" i="19" l="1"/>
  <c r="I39" i="19" l="1"/>
  <c r="I66" i="19" l="1"/>
</calcChain>
</file>

<file path=xl/sharedStrings.xml><?xml version="1.0" encoding="utf-8"?>
<sst xmlns="http://schemas.openxmlformats.org/spreadsheetml/2006/main" count="480" uniqueCount="413">
  <si>
    <r>
      <rPr>
        <b/>
        <sz val="11"/>
        <rFont val="Arial"/>
        <family val="2"/>
        <charset val="238"/>
      </rPr>
      <t>GENERAL DATA FOR ISSUERS</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</si>
  <si>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</si>
  <si>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</si>
  <si>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</si>
  <si>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</si>
  <si>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</si>
  <si>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</si>
  <si>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</si>
  <si>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</si>
  <si>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</si>
  <si>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</si>
  <si>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</si>
  <si>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</si>
  <si>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</si>
  <si>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</si>
  <si>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</si>
  <si>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</si>
  <si>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</si>
  <si>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</si>
  <si>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</si>
  <si>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</si>
  <si>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</si>
  <si>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</si>
  <si>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</si>
  <si>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</si>
  <si>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</si>
  <si>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</si>
  <si>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</si>
  <si>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</si>
  <si>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</si>
  <si>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</si>
  <si>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</si>
  <si>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</si>
  <si>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</si>
  <si>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</si>
  <si>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</si>
  <si>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</si>
  <si>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</si>
  <si>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</si>
  <si>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</si>
  <si>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</si>
  <si>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</si>
  <si>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</si>
  <si>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</si>
  <si>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</si>
  <si>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rFont val="Arial"/>
        <family val="2"/>
        <charset val="238"/>
      </rPr>
      <t>Assets</t>
    </r>
  </si>
  <si>
    <r>
      <rPr>
        <sz val="9"/>
        <rFont val="Arial"/>
        <family val="2"/>
        <charset val="238"/>
      </rPr>
      <t>Cash, cash balances at central banks and other demand deposits (from 2 to 4)</t>
    </r>
  </si>
  <si>
    <r>
      <rPr>
        <sz val="9"/>
        <rFont val="Arial"/>
        <family val="2"/>
        <charset val="238"/>
      </rPr>
      <t>Cash in hand</t>
    </r>
  </si>
  <si>
    <r>
      <rPr>
        <sz val="9"/>
        <rFont val="Arial"/>
        <family val="2"/>
        <charset val="238"/>
      </rPr>
      <t>Cash balances at central banks</t>
    </r>
  </si>
  <si>
    <r>
      <rPr>
        <sz val="9"/>
        <rFont val="Arial"/>
        <family val="2"/>
        <charset val="238"/>
      </rPr>
      <t xml:space="preserve">   Other demand deposits</t>
    </r>
  </si>
  <si>
    <r>
      <rPr>
        <sz val="9"/>
        <rFont val="Arial"/>
        <family val="2"/>
        <charset val="238"/>
      </rPr>
      <t xml:space="preserve">   Financial assets held for trading (from 6 to 9)</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</si>
  <si>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</si>
  <si>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</si>
  <si>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</si>
  <si>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</si>
  <si>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Non-trading financial assets mandatorily at fair value through profit or loss (from 11 to 13)</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</si>
  <si>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</si>
  <si>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</si>
  <si>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</si>
  <si>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profit or loss (15 + 16)</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</si>
  <si>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</si>
  <si>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</si>
  <si>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other comprehensive income (from 18 to 20)</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</si>
  <si>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</si>
  <si>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</si>
  <si>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</si>
  <si>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amortised cost (22 + 23)</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</si>
  <si>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</si>
  <si>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</si>
  <si>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t>
    </r>
    <r>
      <rPr>
        <b/>
        <sz val="9"/>
        <rFont val="Arial"/>
        <family val="2"/>
        <charset val="238"/>
      </rPr>
      <t>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</si>
  <si>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</si>
  <si>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</si>
  <si>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</si>
  <si>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</si>
  <si>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</si>
  <si>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</si>
  <si>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</si>
  <si>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</si>
  <si>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Payables</t>
    </r>
  </si>
  <si>
    <r>
      <rPr>
        <b/>
        <sz val="9"/>
        <rFont val="Arial"/>
        <family val="2"/>
        <charset val="238"/>
      </rPr>
      <t>Financial liabilities held for trading (from 34 to 38)</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</si>
  <si>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</si>
  <si>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</si>
  <si>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</si>
  <si>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</si>
  <si>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</si>
  <si>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at fair value through profit or loss (from 40 to 42)</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</si>
  <si>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</si>
  <si>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</si>
  <si>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</si>
  <si>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</si>
  <si>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</si>
  <si>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</si>
  <si>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</si>
  <si>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</si>
  <si>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</si>
  <si>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</si>
  <si>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</si>
  <si>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</si>
  <si>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</si>
  <si>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</si>
  <si>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</si>
  <si>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</si>
  <si>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</si>
  <si>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</si>
  <si>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</si>
  <si>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</si>
  <si>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</si>
  <si>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</si>
  <si>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</si>
  <si>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</si>
  <si>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</si>
  <si>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</si>
  <si>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</si>
  <si>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 </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</si>
  <si>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</si>
  <si>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</si>
  <si>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</si>
  <si>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</si>
  <si>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</si>
  <si>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</si>
  <si>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</si>
  <si>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</si>
  <si>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</si>
  <si>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r>
      <rPr>
        <sz val="9"/>
        <rFont val="Arial"/>
        <family val="2"/>
        <charset val="238"/>
      </rPr>
      <t xml:space="preserve">  (Interest expenses) </t>
    </r>
  </si>
  <si>
    <r>
      <rPr>
        <sz val="9"/>
        <rFont val="Arial"/>
        <family val="2"/>
        <charset val="238"/>
      </rPr>
      <t xml:space="preserve">  (Expenses on share capital repayable on demand)</t>
    </r>
  </si>
  <si>
    <r>
      <rPr>
        <sz val="9"/>
        <rFont val="Arial"/>
        <family val="2"/>
        <charset val="238"/>
      </rPr>
      <t xml:space="preserve">  Dividend income</t>
    </r>
  </si>
  <si>
    <r>
      <rPr>
        <sz val="9"/>
        <rFont val="Arial"/>
        <family val="2"/>
        <charset val="238"/>
      </rPr>
      <t xml:space="preserve">  Fees and commissions income</t>
    </r>
  </si>
  <si>
    <r>
      <rPr>
        <sz val="9"/>
        <rFont val="Arial"/>
        <family val="2"/>
        <charset val="238"/>
      </rPr>
      <t xml:space="preserve">  (Fees and commissions expenses)</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</si>
  <si>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</si>
  <si>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 </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</si>
  <si>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</si>
  <si>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</si>
  <si>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</si>
  <si>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</si>
  <si>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</si>
  <si>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 xml:space="preserve">Other operating income </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</si>
  <si>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</si>
  <si>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</si>
  <si>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 xml:space="preserve">(Administrative expenses) </t>
    </r>
  </si>
  <si>
    <r>
      <rPr>
        <sz val="9"/>
        <rFont val="Arial"/>
        <family val="2"/>
        <charset val="238"/>
      </rPr>
      <t>(Depreciation)</t>
    </r>
  </si>
  <si>
    <r>
      <rPr>
        <sz val="9"/>
        <rFont val="Arial"/>
        <family val="2"/>
        <charset val="238"/>
      </rPr>
      <t xml:space="preserve">Modification gains or (-) losses, net </t>
    </r>
  </si>
  <si>
    <r>
      <rPr>
        <sz val="9"/>
        <rFont val="Arial"/>
        <family val="2"/>
        <charset val="238"/>
      </rPr>
      <t>(Provisions or (-) reversal of provisions)</t>
    </r>
  </si>
  <si>
    <r>
      <rPr>
        <sz val="9"/>
        <rFont val="Arial"/>
        <family val="2"/>
        <charset val="238"/>
      </rPr>
      <t xml:space="preserve">(Impairment or (-) reversal of impairment on financial assets not measured at fair value through profit or loss) </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</si>
  <si>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</si>
  <si>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</si>
  <si>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</si>
  <si>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</si>
  <si>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</si>
  <si>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Profit or (-) loss before tax from continuing operations (16 – 17 – 18 + 19 – from 20 to 23 + from 24 to 26)</t>
    </r>
  </si>
  <si>
    <r>
      <rPr>
        <sz val="9"/>
        <rFont val="Arial"/>
        <family val="2"/>
        <charset val="238"/>
      </rPr>
      <t>(Tax expense or (-) income related to profit or loss from continuing operations)</t>
    </r>
  </si>
  <si>
    <r>
      <rPr>
        <sz val="9"/>
        <rFont val="Arial"/>
        <family val="2"/>
        <charset val="238"/>
      </rPr>
      <t>Profit or (-) loss after tax from continuing operations (27 – 28)</t>
    </r>
  </si>
  <si>
    <r>
      <rPr>
        <sz val="9"/>
        <rFont val="Arial"/>
        <family val="2"/>
        <charset val="238"/>
      </rPr>
      <t>Profit or (-) loss after tax from discontinued operations (31 – 32)</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</si>
  <si>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</si>
  <si>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</si>
  <si>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Profit or ( – ) loss for the year (29 + 30; 34 + 35)</t>
    </r>
  </si>
  <si>
    <r>
      <rPr>
        <sz val="9"/>
        <rFont val="Arial"/>
        <family val="2"/>
        <charset val="238"/>
      </rPr>
      <t>Attributable to minority interest [non-controlling interests]</t>
    </r>
  </si>
  <si>
    <r>
      <rPr>
        <sz val="9"/>
        <rFont val="Arial"/>
        <family val="2"/>
        <charset val="238"/>
      </rPr>
      <t xml:space="preserve">Attributable to owners of the parent </t>
    </r>
  </si>
  <si>
    <r>
      <rPr>
        <b/>
        <sz val="9"/>
        <color rgb="FF000080"/>
        <rFont val="Arial"/>
        <family val="2"/>
        <charset val="238"/>
      </rPr>
      <t>STATEMENT OF OTHER COMPREHENSIVE INCOME</t>
    </r>
  </si>
  <si>
    <r>
      <rPr>
        <b/>
        <sz val="9"/>
        <rFont val="Arial"/>
        <family val="2"/>
        <charset val="238"/>
      </rPr>
      <t xml:space="preserve">Income or (-) loss for the current year </t>
    </r>
  </si>
  <si>
    <r>
      <rPr>
        <b/>
        <sz val="9"/>
        <rFont val="Arial"/>
        <family val="2"/>
        <charset val="238"/>
      </rPr>
      <t>Other comprehensive income (38 + 50)</t>
    </r>
  </si>
  <si>
    <r>
      <rPr>
        <b/>
        <sz val="9"/>
        <rFont val="Arial"/>
        <family val="2"/>
        <charset val="238"/>
      </rPr>
      <t xml:space="preserve"> Items that will not be reclassified to profit or loss (from 39 to 45) + 48 + 49)</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</si>
  <si>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</si>
  <si>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</si>
  <si>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</si>
  <si>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</si>
  <si>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</si>
  <si>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</si>
  <si>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Gains or (-) losses from hedge accounting of equity instruments at fair value through other comprehensive income, net
        </t>
    </r>
  </si>
  <si>
    <r>
      <rPr>
        <sz val="9"/>
        <rFont val="Arial"/>
        <family val="2"/>
        <charset val="238"/>
      </rPr>
      <t xml:space="preserve">Fair value changes of equity instruments measured at fair value through other comprehensive income [hedged item]
        </t>
    </r>
  </si>
  <si>
    <r>
      <rPr>
        <sz val="9"/>
        <rFont val="Arial"/>
        <family val="2"/>
        <charset val="238"/>
      </rPr>
      <t xml:space="preserve">Fair value changes of equity instruments measured at fair value through other comprehensive income [hedging instrument]
        </t>
    </r>
  </si>
  <si>
    <r>
      <rPr>
        <sz val="9"/>
        <rFont val="Arial"/>
        <family val="2"/>
        <charset val="238"/>
      </rPr>
      <t xml:space="preserve">Fair value changes of financial liabilities at fair value through profit or loss attributable to changes in their credit risk
        </t>
    </r>
  </si>
  <si>
    <r>
      <rPr>
        <sz val="9"/>
        <rFont val="Arial"/>
        <family val="2"/>
        <charset val="238"/>
      </rPr>
      <t xml:space="preserve">Income tax relating to items that will not be reclassified        </t>
    </r>
  </si>
  <si>
    <r>
      <rPr>
        <b/>
        <sz val="9"/>
        <rFont val="Arial"/>
        <family val="2"/>
        <charset val="238"/>
      </rPr>
      <t>Items that may be reclassified to profit or loss (from 51 to 58)</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</si>
  <si>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</si>
  <si>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</si>
  <si>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 xml:space="preserve">Cash flow hedges [effective portion] </t>
    </r>
  </si>
  <si>
    <r>
      <rPr>
        <sz val="9"/>
        <rFont val="Arial"/>
        <family val="2"/>
        <charset val="238"/>
      </rPr>
      <t xml:space="preserve">Hedging instruments [not designated elements] </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</si>
  <si>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</si>
  <si>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</si>
  <si>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</si>
  <si>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 xml:space="preserve">Income tax relating to items that may be reclassified to profit or (-) loss </t>
    </r>
  </si>
  <si>
    <r>
      <rPr>
        <b/>
        <sz val="9"/>
        <rFont val="Arial"/>
        <family val="2"/>
        <charset val="238"/>
      </rPr>
      <t>Total comprehensive income for the current year (36 + 37; 60 + 61)</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</si>
  <si>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</si>
  <si>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</si>
  <si>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</si>
  <si>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</si>
  <si>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</si>
  <si>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</si>
  <si>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</si>
  <si>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</si>
  <si>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 </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</si>
  <si>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</si>
  <si>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</si>
  <si>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</si>
  <si>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</si>
  <si>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</si>
  <si>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</si>
  <si>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</si>
  <si>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</si>
  <si>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</si>
  <si>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</si>
  <si>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</si>
  <si>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</si>
  <si>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</si>
  <si>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</si>
  <si>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</si>
  <si>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</si>
  <si>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 </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</si>
  <si>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</si>
  <si>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</si>
  <si>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</si>
  <si>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Securities and other financial instruments at fair value through statement of profit or loss, not traded </t>
    </r>
  </si>
  <si>
    <r>
      <rPr>
        <sz val="9"/>
        <rFont val="Arial"/>
        <family val="2"/>
        <charset val="238"/>
      </rPr>
      <t xml:space="preserve">      Securities and other financial instruments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</si>
  <si>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</si>
  <si>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</si>
  <si>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</si>
  <si>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</si>
  <si>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</si>
  <si>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</si>
  <si>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traded liabilities</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</si>
  <si>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</si>
  <si>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</si>
  <si>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</si>
  <si>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</si>
  <si>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</si>
  <si>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</si>
  <si>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</si>
  <si>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</si>
  <si>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</si>
  <si>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</si>
  <si>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</si>
  <si>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</si>
  <si>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</si>
  <si>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</si>
  <si>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</si>
  <si>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of debt securities issued</t>
    </r>
  </si>
  <si>
    <r>
      <rPr>
        <sz val="9"/>
        <rFont val="Arial"/>
        <family val="2"/>
        <charset val="238"/>
      </rPr>
      <t xml:space="preserve">      Net increase/(decrease) of Tier 2 capital instruments</t>
    </r>
  </si>
  <si>
    <r>
      <rPr>
        <sz val="9"/>
        <rFont val="Arial"/>
        <family val="2"/>
        <charset val="238"/>
      </rPr>
      <t xml:space="preserve">      Increase of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</si>
  <si>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</si>
  <si>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</si>
  <si>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</si>
  <si>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of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</si>
  <si>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</si>
  <si>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</si>
  <si>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</si>
  <si>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t>03337367</t>
  </si>
  <si>
    <t>040001037</t>
  </si>
  <si>
    <t>23057039320</t>
  </si>
  <si>
    <t xml:space="preserve">ERSTE &amp; STEIERMARKISCHE BANK DD </t>
  </si>
  <si>
    <t>RIJEKA</t>
  </si>
  <si>
    <t>JADRANSKI TRG 3A</t>
  </si>
  <si>
    <t>erstebank@erstebank.hr</t>
  </si>
  <si>
    <t>www.erstebank.hr</t>
  </si>
  <si>
    <t>KN</t>
  </si>
  <si>
    <t>RD</t>
  </si>
  <si>
    <t>No</t>
  </si>
  <si>
    <t>PricewaterhouseCoopers d.o.o.</t>
  </si>
  <si>
    <t xml:space="preserve">Submitter: ERSTE &amp; STEIERMARKISCHE BANK DD </t>
  </si>
  <si>
    <t>HR</t>
  </si>
  <si>
    <t>549300A2F46GR0UOM390</t>
  </si>
  <si>
    <t>Siniša Dušić</t>
  </si>
  <si>
    <t>2341</t>
  </si>
  <si>
    <t xml:space="preserve">The Annual financial statements are prepared in accordance with the Decision on the structure and content of the annual financial statements of credit institutions, International Financial Reporting Standards, as well as with the instructions from Annex V of the Commission Implementing Regulation (EU) No 680/2014 of 16 April 2014 laying down implementing technical standards with regard to supervisory reporting of institutions according to Regulation (EU) No 575/2013 of the European Parliament and of the Council. In order to present prior period in compliance with IFRS requirements, prior period in the Balance Sheet is prepared based on the measurement method. 
</t>
  </si>
  <si>
    <t>Additional and supplementary information in the notes to the financial statements are presented as an integral part of the Annual Report.</t>
  </si>
  <si>
    <t>DRAGINIĆ MARIJA</t>
  </si>
  <si>
    <t>01 72 37 2018</t>
  </si>
  <si>
    <t>mdraginic@erstebank.com</t>
  </si>
  <si>
    <t>balance as at 31.12.2019</t>
  </si>
  <si>
    <t>for the period 1.1.2019 to 31.12.2019</t>
  </si>
  <si>
    <t>for the period from 1.1.2019</t>
  </si>
  <si>
    <r>
      <t xml:space="preserve">                   </t>
    </r>
    <r>
      <rPr>
        <sz val="10"/>
        <rFont val="Arial"/>
        <family val="2"/>
        <charset val="238"/>
      </rPr>
      <t>NOTES TO THE ANNUAL FINANCIAL STATEMENTS (GFI)</t>
    </r>
    <r>
      <rPr>
        <b/>
        <sz val="10"/>
        <rFont val="Arial"/>
        <family val="2"/>
        <charset val="238"/>
      </rPr>
      <t xml:space="preserve">
</t>
    </r>
    <r>
      <rPr>
        <sz val="10"/>
        <rFont val="Arial"/>
        <family val="2"/>
        <charset val="238"/>
      </rPr>
      <t>Name of issuer:</t>
    </r>
    <r>
      <rPr>
        <b/>
        <sz val="10"/>
        <rFont val="Arial"/>
        <family val="2"/>
        <charset val="238"/>
      </rPr>
      <t xml:space="preserve"> ERSTE &amp; STEIERMARKISCHE BANK DD 
</t>
    </r>
    <r>
      <rPr>
        <sz val="10"/>
        <rFont val="Arial"/>
        <family val="2"/>
        <charset val="238"/>
      </rPr>
      <t xml:space="preserve">OIB: </t>
    </r>
    <r>
      <rPr>
        <b/>
        <sz val="10"/>
        <rFont val="Arial"/>
        <family val="2"/>
        <charset val="238"/>
      </rPr>
      <t xml:space="preserve">  23057039320
</t>
    </r>
    <r>
      <rPr>
        <sz val="10"/>
        <rFont val="Arial"/>
        <family val="2"/>
        <charset val="238"/>
      </rPr>
      <t>Reporting period:</t>
    </r>
    <r>
      <rPr>
        <b/>
        <sz val="10"/>
        <rFont val="Arial"/>
        <family val="2"/>
        <charset val="238"/>
      </rPr>
      <t xml:space="preserve"> 1.1.2019 to 31.12.2019
</t>
    </r>
  </si>
  <si>
    <t>-</t>
  </si>
  <si>
    <t>BANK</t>
  </si>
  <si>
    <t>Annual report (AR)</t>
  </si>
  <si>
    <t>in HRK million</t>
  </si>
  <si>
    <t xml:space="preserve">Diff. </t>
  </si>
  <si>
    <t>Explanation</t>
  </si>
  <si>
    <t>Cash and cash balances</t>
  </si>
  <si>
    <t>Cash on hand, Cash balances at Central bank and Other demand deposits</t>
  </si>
  <si>
    <t>Financial assets held for trading</t>
  </si>
  <si>
    <t>Non-trading financial assets at fair value through profit or loss- Equity instruments</t>
  </si>
  <si>
    <t>AR - Non-trading financial assets at fair value through profit or loss- Debt securities</t>
  </si>
  <si>
    <t>Non-trading financial assets at fair value through profit or loss- Debt securities</t>
  </si>
  <si>
    <t>CNB- Equity instruments</t>
  </si>
  <si>
    <t>Financial assets at fair value through other comprehensive income</t>
  </si>
  <si>
    <t>Financial assets at amortised cost- Loans and advances</t>
  </si>
  <si>
    <t>Trade and other receivables</t>
  </si>
  <si>
    <t>Financial assets at amortised cost- Debt securities</t>
  </si>
  <si>
    <t>Investments in subsidiaries</t>
  </si>
  <si>
    <t>Investments in associates, subsidiaries and joint ventures</t>
  </si>
  <si>
    <t>Investments in joint ventures and associates</t>
  </si>
  <si>
    <t>Property and equipment</t>
  </si>
  <si>
    <t>Tangible assets</t>
  </si>
  <si>
    <t xml:space="preserve">Investment property </t>
  </si>
  <si>
    <t>Intangible assets</t>
  </si>
  <si>
    <t>Tax Assets- Deferred tax assets</t>
  </si>
  <si>
    <t>Other assets</t>
  </si>
  <si>
    <t>TOTAL ASSETS</t>
  </si>
  <si>
    <t>Diff.</t>
  </si>
  <si>
    <t>Financial liabilities held for trading- Derivatives</t>
  </si>
  <si>
    <t>Financial liabilities measured at amortised cost- Deposits</t>
  </si>
  <si>
    <t>Debt securities in issue</t>
  </si>
  <si>
    <t>Other financial liabilities</t>
  </si>
  <si>
    <t>Finance lease liabilities</t>
  </si>
  <si>
    <t>Provisions</t>
  </si>
  <si>
    <t>Tax liabilities</t>
  </si>
  <si>
    <t>Other Liabilities</t>
  </si>
  <si>
    <t>Total equity</t>
  </si>
  <si>
    <t>TOTAL LIABILITIES AND EQUITY</t>
  </si>
  <si>
    <t>ANNUAL REPORT (AR)</t>
  </si>
  <si>
    <t>EXPLANATION</t>
  </si>
  <si>
    <t>Interest income</t>
  </si>
  <si>
    <t>CNB- Gains or losses on financial assets and financial liabilities held for trading, net</t>
  </si>
  <si>
    <t>Other similar income</t>
  </si>
  <si>
    <t>Interest expense</t>
  </si>
  <si>
    <t>Other similar expense</t>
  </si>
  <si>
    <t>Fee and commission income</t>
  </si>
  <si>
    <t>Fees and commissions income</t>
  </si>
  <si>
    <t>Fee and commission expense</t>
  </si>
  <si>
    <t>Fees and commissions expenses</t>
  </si>
  <si>
    <t>Net trading result </t>
  </si>
  <si>
    <t>Gains or losses on financial assets and financial liabilities held for trading, net</t>
  </si>
  <si>
    <t>Exchange differences [gain or loss], net</t>
  </si>
  <si>
    <t>Personnel expenses</t>
  </si>
  <si>
    <t>Administrative expenses</t>
  </si>
  <si>
    <t>CNB- Other operating expense</t>
  </si>
  <si>
    <t>Other administrative expenses</t>
  </si>
  <si>
    <t xml:space="preserve">Modification gains or (-) losses, net </t>
  </si>
  <si>
    <t>Depreciation and amortisation</t>
  </si>
  <si>
    <t>Depreciation</t>
  </si>
  <si>
    <t>Other operating result </t>
  </si>
  <si>
    <t>Gains or losses from derecognition of non-financial assets, net</t>
  </si>
  <si>
    <t>AR - Other administrative expenses</t>
  </si>
  <si>
    <t>Rental income from investment properties &amp; other operating leases</t>
  </si>
  <si>
    <t>Other operating income</t>
  </si>
  <si>
    <t>Net impairment loss on financial instruments</t>
  </si>
  <si>
    <t>Other operating epense</t>
  </si>
  <si>
    <t>Provisions or cancellation of provisions</t>
  </si>
  <si>
    <t>Impairment or impairment losses on financial assets not measured at FVPL</t>
  </si>
  <si>
    <t>Impairment of non-financial assets</t>
  </si>
  <si>
    <t>Dividend income</t>
  </si>
  <si>
    <t>Other gains/losses from derecognition of financial instruments not measured at fair value through profit or loss </t>
  </si>
  <si>
    <t>Gains/losses from derecognition of financial instruments not measured at fair value through profit or loss </t>
  </si>
  <si>
    <t>Gains/losses from financial instruments measured at fair value through profit or loss</t>
  </si>
  <si>
    <t>Pre-tax profit from continuing operations</t>
  </si>
  <si>
    <t xml:space="preserve">P R E - T A X   P R O F I T   </t>
  </si>
  <si>
    <t>Taxes on income</t>
  </si>
  <si>
    <t>NET PROFIT  OF THE YEAR</t>
  </si>
  <si>
    <t>NET PROFIT FOR THE PERIOD</t>
  </si>
  <si>
    <t>Same period of the previous year</t>
  </si>
  <si>
    <t>At the reporting date of the current period</t>
  </si>
  <si>
    <t>3</t>
  </si>
  <si>
    <t>4</t>
  </si>
  <si>
    <t>Last day of the preceding business year</t>
  </si>
  <si>
    <t>Current period</t>
  </si>
  <si>
    <t>to</t>
  </si>
  <si>
    <t>in HRK</t>
  </si>
  <si>
    <r>
      <rPr>
        <b/>
        <sz val="9"/>
        <color rgb="FFFFFFFF"/>
        <rFont val="Arial"/>
        <family val="2"/>
        <charset val="238"/>
      </rPr>
      <t>Attributable to owners of the parent</t>
    </r>
  </si>
  <si>
    <r>
      <rPr>
        <b/>
        <sz val="9"/>
        <color rgb="FFFFFFFF"/>
        <rFont val="Arial"/>
        <family val="2"/>
        <charset val="238"/>
      </rPr>
      <t>Non-controlling interest</t>
    </r>
  </si>
  <si>
    <r>
      <rPr>
        <b/>
        <sz val="9"/>
        <color rgb="FFFFFFFF"/>
        <rFont val="Arial"/>
        <family val="2"/>
        <charset val="238"/>
      </rPr>
      <t>Total</t>
    </r>
  </si>
  <si>
    <r>
      <rPr>
        <b/>
        <sz val="9"/>
        <color rgb="FFFFFFFF"/>
        <rFont val="Arial"/>
        <family val="2"/>
        <charset val="238"/>
      </rPr>
      <t>Equity</t>
    </r>
  </si>
  <si>
    <r>
      <rPr>
        <b/>
        <sz val="9"/>
        <color rgb="FFFFFFFF"/>
        <rFont val="Arial"/>
        <family val="2"/>
        <charset val="238"/>
      </rPr>
      <t>Share premium</t>
    </r>
  </si>
  <si>
    <r>
      <rPr>
        <b/>
        <sz val="9"/>
        <color rgb="FFFFFFFF"/>
        <rFont val="Arial"/>
        <family val="2"/>
        <charset val="238"/>
      </rPr>
      <t xml:space="preserve">Equity instruments issued other than capital </t>
    </r>
  </si>
  <si>
    <r>
      <rPr>
        <b/>
        <sz val="9"/>
        <color rgb="FFFFFFFF"/>
        <rFont val="Arial"/>
        <family val="2"/>
        <charset val="238"/>
      </rPr>
      <t>Other equity instruments</t>
    </r>
  </si>
  <si>
    <r>
      <rPr>
        <b/>
        <sz val="9"/>
        <color rgb="FFFFFFFF"/>
        <rFont val="Arial"/>
        <family val="2"/>
        <charset val="238"/>
      </rPr>
      <t>Accumulated other comprehensive income</t>
    </r>
  </si>
  <si>
    <r>
      <rPr>
        <b/>
        <sz val="9"/>
        <color rgb="FFFFFFFF"/>
        <rFont val="Arial"/>
        <family val="2"/>
        <charset val="238"/>
      </rPr>
      <t>Retained profit</t>
    </r>
  </si>
  <si>
    <r>
      <rPr>
        <b/>
        <sz val="9"/>
        <color rgb="FFFFFFFF"/>
        <rFont val="Arial"/>
        <family val="2"/>
        <charset val="238"/>
      </rPr>
      <t>Revaluation reserves</t>
    </r>
  </si>
  <si>
    <r>
      <rPr>
        <b/>
        <sz val="9"/>
        <color rgb="FFFFFFFF"/>
        <rFont val="Arial"/>
        <family val="2"/>
        <charset val="238"/>
      </rPr>
      <t>Other reserves</t>
    </r>
  </si>
  <si>
    <r>
      <rPr>
        <b/>
        <sz val="9"/>
        <color rgb="FFFFFFFF"/>
        <rFont val="Arial"/>
        <family val="2"/>
        <charset val="238"/>
      </rPr>
      <t>( ) Treasury shares</t>
    </r>
  </si>
  <si>
    <r>
      <rPr>
        <b/>
        <sz val="9"/>
        <color rgb="FFFFFFFF"/>
        <rFont val="Arial"/>
        <family val="2"/>
        <charset val="238"/>
      </rPr>
      <t>Profit or ( - ) loss attributable to owners of the parent</t>
    </r>
  </si>
  <si>
    <r>
      <rPr>
        <b/>
        <sz val="9"/>
        <color rgb="FFFFFFFF"/>
        <rFont val="Arial"/>
        <family val="2"/>
        <charset val="238"/>
      </rPr>
      <t>(-) Interim dividends</t>
    </r>
  </si>
  <si>
    <r>
      <rPr>
        <b/>
        <sz val="9"/>
        <color rgb="FFFFFFFF"/>
        <rFont val="Arial"/>
        <family val="2"/>
        <charset val="238"/>
      </rPr>
      <t>Other items</t>
    </r>
  </si>
  <si>
    <r>
      <rPr>
        <b/>
        <sz val="9"/>
        <color rgb="FFFFFFFF"/>
        <rFont val="Arial"/>
        <family val="2"/>
        <charset val="238"/>
      </rPr>
      <t>3</t>
    </r>
  </si>
  <si>
    <r>
      <rPr>
        <b/>
        <sz val="9"/>
        <color rgb="FFFFFFFF"/>
        <rFont val="Arial"/>
        <family val="2"/>
        <charset val="238"/>
      </rPr>
      <t>4</t>
    </r>
  </si>
  <si>
    <r>
      <rPr>
        <b/>
        <sz val="9"/>
        <color rgb="FFFFFFFF"/>
        <rFont val="Arial"/>
        <family val="2"/>
        <charset val="238"/>
      </rPr>
      <t>5</t>
    </r>
  </si>
  <si>
    <r>
      <rPr>
        <b/>
        <sz val="9"/>
        <color rgb="FFFFFFFF"/>
        <rFont val="Arial"/>
        <family val="2"/>
        <charset val="238"/>
      </rPr>
      <t>6</t>
    </r>
  </si>
  <si>
    <r>
      <rPr>
        <b/>
        <sz val="9"/>
        <color rgb="FFFFFFFF"/>
        <rFont val="Arial"/>
        <family val="2"/>
        <charset val="238"/>
      </rPr>
      <t>7</t>
    </r>
  </si>
  <si>
    <r>
      <rPr>
        <b/>
        <sz val="9"/>
        <color rgb="FFFFFFFF"/>
        <rFont val="Arial"/>
        <family val="2"/>
        <charset val="238"/>
      </rPr>
      <t>8</t>
    </r>
  </si>
  <si>
    <r>
      <rPr>
        <b/>
        <sz val="9"/>
        <color rgb="FFFFFFFF"/>
        <rFont val="Arial"/>
        <family val="2"/>
        <charset val="238"/>
      </rPr>
      <t>9</t>
    </r>
  </si>
  <si>
    <r>
      <rPr>
        <b/>
        <sz val="9"/>
        <color rgb="FFFFFFFF"/>
        <rFont val="Arial"/>
        <family val="2"/>
        <charset val="238"/>
      </rPr>
      <t>10</t>
    </r>
  </si>
  <si>
    <r>
      <rPr>
        <b/>
        <sz val="9"/>
        <color rgb="FFFFFFFF"/>
        <rFont val="Arial"/>
        <family val="2"/>
        <charset val="238"/>
      </rPr>
      <t>11</t>
    </r>
  </si>
  <si>
    <r>
      <rPr>
        <b/>
        <sz val="9"/>
        <color rgb="FFFFFFFF"/>
        <rFont val="Arial"/>
        <family val="2"/>
        <charset val="238"/>
      </rPr>
      <t>12</t>
    </r>
  </si>
  <si>
    <r>
      <rPr>
        <b/>
        <sz val="9"/>
        <color rgb="FFFFFFFF"/>
        <rFont val="Arial"/>
        <family val="2"/>
        <charset val="238"/>
      </rPr>
      <t>13</t>
    </r>
  </si>
  <si>
    <r>
      <rPr>
        <b/>
        <sz val="9"/>
        <color rgb="FFFFFFFF"/>
        <rFont val="Arial"/>
        <family val="2"/>
        <charset val="238"/>
      </rPr>
      <t>14</t>
    </r>
  </si>
  <si>
    <r>
      <rPr>
        <b/>
        <sz val="9"/>
        <color rgb="FFFFFFFF"/>
        <rFont val="Arial"/>
        <family val="2"/>
        <charset val="238"/>
      </rPr>
      <t>15</t>
    </r>
  </si>
  <si>
    <r>
      <rPr>
        <b/>
        <sz val="9"/>
        <color rgb="FFFFFFFF"/>
        <rFont val="Arial"/>
        <family val="2"/>
        <charset val="238"/>
      </rPr>
      <t>16</t>
    </r>
  </si>
  <si>
    <t>STATEMENT OF CHANGES IN EQUITY</t>
  </si>
  <si>
    <r>
      <rPr>
        <b/>
        <sz val="9"/>
        <color rgb="FFFFFFFF"/>
        <rFont val="Arial"/>
        <family val="2"/>
        <charset val="238"/>
      </rPr>
      <t>Item</t>
    </r>
  </si>
  <si>
    <r>
      <rPr>
        <b/>
        <sz val="9"/>
        <color rgb="FFFFFFFF"/>
        <rFont val="Arial"/>
        <family val="2"/>
        <charset val="238"/>
      </rPr>
      <t>ADP
code</t>
    </r>
  </si>
  <si>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</si>
  <si>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</si>
  <si>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</si>
  <si>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</si>
  <si>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</si>
  <si>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</si>
  <si>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</si>
  <si>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</si>
  <si>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</si>
  <si>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</si>
  <si>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</si>
  <si>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</si>
  <si>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</si>
  <si>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</si>
  <si>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</si>
  <si>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</si>
  <si>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</si>
  <si>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</si>
  <si>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</si>
  <si>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</si>
  <si>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</si>
  <si>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Statement of financial position (CNB)</t>
  </si>
  <si>
    <t>Income statement (CNB)</t>
  </si>
  <si>
    <t>Differences between financial statements according to IFRS and local requirements are presented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</si>
</sst>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000"/>
    <numFmt numFmtId="165" formatCode="00"/>
    <numFmt numFmtId="166" formatCode="#,##0;\(#,##0\);\-"/>
    <numFmt numFmtId="167" formatCode="#,##0_ ;\-#,##0\ "/>
    <numFmt numFmtId="168" formatCode="_-* #,##0\ _k_n_-;\-* #,##0\ _k_n_-;_-* &quot;-&quot;??\ _k_n_-;_-@_-"/>
  </numFmts>
  <fonts count="40" x14ac:knownFonts="1">
    <font>
      <sz val="10"/>
      <name val="Arial"/>
      <charset val="238"/>
    </font>
    <font>
      <sz val="10"/>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sz val="9"/>
      <color indexed="12"/>
      <name val="Arial"/>
      <family val="2"/>
      <charset val="238"/>
    </font>
    <font>
      <b/>
      <sz val="9"/>
      <color indexed="12"/>
      <name val="Arial"/>
      <family val="2"/>
      <charset val="238"/>
    </font>
    <font>
      <sz val="10"/>
      <name val="Arial"/>
      <family val="2"/>
    </font>
    <font>
      <u/>
      <sz val="10"/>
      <color theme="10"/>
      <name val="Arial"/>
      <family val="2"/>
      <charset val="238"/>
    </font>
    <font>
      <sz val="10"/>
      <name val="Arial"/>
      <family val="2"/>
      <charset val="238"/>
    </font>
    <font>
      <b/>
      <sz val="7"/>
      <color rgb="FF005493"/>
      <name val="Arial"/>
      <family val="2"/>
      <charset val="238"/>
    </font>
    <font>
      <b/>
      <i/>
      <sz val="7"/>
      <color rgb="FFFF0000"/>
      <name val="Arial"/>
      <family val="2"/>
      <charset val="238"/>
    </font>
    <font>
      <sz val="7"/>
      <color theme="1"/>
      <name val="Arial"/>
      <family val="2"/>
      <charset val="238"/>
    </font>
    <font>
      <sz val="7"/>
      <name val="Arial"/>
      <family val="2"/>
      <charset val="238"/>
    </font>
    <font>
      <i/>
      <sz val="7"/>
      <name val="Arial"/>
      <family val="2"/>
      <charset val="238"/>
    </font>
    <font>
      <b/>
      <sz val="7"/>
      <color rgb="FF005091"/>
      <name val="Arial"/>
      <family val="2"/>
      <charset val="238"/>
    </font>
    <font>
      <b/>
      <sz val="9"/>
      <color indexed="9"/>
      <name val="Arial"/>
      <family val="2"/>
      <charset val="238"/>
    </font>
    <font>
      <b/>
      <sz val="9"/>
      <color rgb="FFFFFFFF"/>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FED"/>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diagonal/>
    </border>
    <border>
      <left/>
      <right/>
      <top style="medium">
        <color rgb="FF005191"/>
      </top>
      <bottom style="medium">
        <color rgb="FF005191"/>
      </bottom>
      <diagonal/>
    </border>
    <border>
      <left/>
      <right style="medium">
        <color rgb="FFFFFFFF"/>
      </right>
      <top style="medium">
        <color rgb="FF005191"/>
      </top>
      <bottom style="medium">
        <color rgb="FF005191"/>
      </bottom>
      <diagonal/>
    </border>
    <border>
      <left/>
      <right/>
      <top/>
      <bottom style="medium">
        <color rgb="FF005191"/>
      </bottom>
      <diagonal/>
    </border>
    <border>
      <left/>
      <right style="medium">
        <color rgb="FFFFFFFF"/>
      </right>
      <top/>
      <bottom style="medium">
        <color rgb="FF005191"/>
      </bottom>
      <diagonal/>
    </border>
    <border>
      <left/>
      <right/>
      <top style="medium">
        <color rgb="FF005191"/>
      </top>
      <bottom/>
      <diagonal/>
    </border>
  </borders>
  <cellStyleXfs count="11">
    <xf numFmtId="0" fontId="0" fillId="0" borderId="0"/>
    <xf numFmtId="0" fontId="5" fillId="0" borderId="0">
      <alignment vertical="top"/>
    </xf>
    <xf numFmtId="0" fontId="7" fillId="0" borderId="0" applyNumberFormat="0" applyFill="0" applyBorder="0" applyAlignment="0" applyProtection="0">
      <alignment vertical="top"/>
      <protection locked="0"/>
    </xf>
    <xf numFmtId="0" fontId="8" fillId="0" borderId="0"/>
    <xf numFmtId="0" fontId="29" fillId="0" borderId="0"/>
    <xf numFmtId="0" fontId="29" fillId="0" borderId="0"/>
    <xf numFmtId="0" fontId="29" fillId="0" borderId="0"/>
    <xf numFmtId="0" fontId="1" fillId="0" borderId="0">
      <alignment vertical="top"/>
    </xf>
    <xf numFmtId="0" fontId="5" fillId="0" borderId="0">
      <alignment vertical="top"/>
    </xf>
    <xf numFmtId="0" fontId="30" fillId="0" borderId="0" applyNumberFormat="0" applyFill="0" applyBorder="0" applyAlignment="0" applyProtection="0"/>
    <xf numFmtId="43" fontId="31" fillId="0" borderId="0" applyFont="0" applyFill="0" applyBorder="0" applyAlignment="0" applyProtection="0"/>
  </cellStyleXfs>
  <cellXfs count="358">
    <xf numFmtId="0" fontId="0" fillId="0" borderId="0" xfId="0"/>
    <xf numFmtId="164" fontId="11" fillId="0" borderId="1" xfId="0" applyNumberFormat="1" applyFont="1" applyFill="1" applyBorder="1" applyAlignment="1" applyProtection="1">
      <alignment horizontal="center" vertical="center"/>
    </xf>
    <xf numFmtId="164" fontId="11" fillId="8" borderId="1"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0" fontId="8" fillId="0" borderId="0" xfId="3" applyProtection="1"/>
    <xf numFmtId="164" fontId="11" fillId="0" borderId="10" xfId="0" applyNumberFormat="1" applyFont="1" applyFill="1" applyBorder="1" applyAlignment="1" applyProtection="1">
      <alignment horizontal="center" vertical="center"/>
    </xf>
    <xf numFmtId="0" fontId="2" fillId="3" borderId="17"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xf>
    <xf numFmtId="3" fontId="11" fillId="3" borderId="1" xfId="3" applyNumberFormat="1" applyFont="1" applyFill="1" applyBorder="1" applyAlignment="1" applyProtection="1">
      <alignment horizontal="center" vertical="center" wrapText="1"/>
    </xf>
    <xf numFmtId="0" fontId="0" fillId="0" borderId="0" xfId="0" applyProtection="1"/>
    <xf numFmtId="0" fontId="2" fillId="3" borderId="13"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xf>
    <xf numFmtId="164" fontId="11" fillId="8" borderId="10" xfId="0" applyNumberFormat="1" applyFont="1" applyFill="1" applyBorder="1" applyAlignment="1" applyProtection="1">
      <alignment horizontal="center" vertical="center"/>
    </xf>
    <xf numFmtId="0" fontId="14" fillId="9" borderId="2" xfId="0" applyFont="1" applyFill="1" applyBorder="1"/>
    <xf numFmtId="0" fontId="0" fillId="9" borderId="16" xfId="0" applyFill="1" applyBorder="1"/>
    <xf numFmtId="0" fontId="3" fillId="9" borderId="20" xfId="0" applyFont="1" applyFill="1" applyBorder="1" applyAlignment="1">
      <alignment vertical="center"/>
    </xf>
    <xf numFmtId="0" fontId="0" fillId="9" borderId="19" xfId="0" applyFill="1" applyBorder="1"/>
    <xf numFmtId="0" fontId="17" fillId="9" borderId="18" xfId="0" applyFont="1" applyFill="1" applyBorder="1"/>
    <xf numFmtId="0" fontId="17" fillId="9" borderId="19" xfId="0" applyFont="1" applyFill="1" applyBorder="1" applyAlignment="1">
      <alignment wrapText="1"/>
    </xf>
    <xf numFmtId="0" fontId="17" fillId="9" borderId="19" xfId="0" applyFont="1" applyFill="1" applyBorder="1"/>
    <xf numFmtId="0" fontId="2" fillId="9" borderId="0" xfId="0" applyFont="1" applyFill="1" applyBorder="1" applyAlignment="1">
      <alignment vertical="center"/>
    </xf>
    <xf numFmtId="0" fontId="2" fillId="9" borderId="0" xfId="0" applyFont="1" applyFill="1" applyBorder="1" applyAlignment="1">
      <alignment horizontal="center" vertical="center"/>
    </xf>
    <xf numFmtId="0" fontId="3" fillId="9" borderId="19" xfId="0" applyFont="1" applyFill="1" applyBorder="1" applyAlignment="1">
      <alignment horizontal="center" vertical="center"/>
    </xf>
    <xf numFmtId="0" fontId="17" fillId="9" borderId="18" xfId="0" applyFont="1" applyFill="1" applyBorder="1" applyAlignment="1">
      <alignment vertical="top"/>
    </xf>
    <xf numFmtId="0" fontId="3" fillId="9" borderId="19"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2" fillId="10" borderId="21" xfId="0" applyFont="1" applyFill="1" applyBorder="1" applyAlignment="1" applyProtection="1">
      <alignment horizontal="center" vertical="center"/>
      <protection locked="0"/>
    </xf>
    <xf numFmtId="3" fontId="8" fillId="0" borderId="0" xfId="3" applyNumberFormat="1" applyProtection="1"/>
    <xf numFmtId="3" fontId="11" fillId="3" borderId="6" xfId="3"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vertical="center" shrinkToFit="1"/>
      <protection locked="0"/>
    </xf>
    <xf numFmtId="3" fontId="3" fillId="0" borderId="1" xfId="0" applyNumberFormat="1" applyFont="1" applyFill="1" applyBorder="1" applyAlignment="1" applyProtection="1">
      <alignment vertical="center" shrinkToFit="1"/>
    </xf>
    <xf numFmtId="3" fontId="3" fillId="0" borderId="1" xfId="0" applyNumberFormat="1" applyFont="1" applyFill="1" applyBorder="1" applyAlignment="1" applyProtection="1">
      <alignment horizontal="right" vertical="center" shrinkToFit="1"/>
      <protection locked="0"/>
    </xf>
    <xf numFmtId="0" fontId="11" fillId="3" borderId="1" xfId="3" applyFont="1" applyFill="1" applyBorder="1" applyAlignment="1" applyProtection="1">
      <alignment horizontal="center" vertical="center"/>
    </xf>
    <xf numFmtId="3" fontId="11" fillId="3" borderId="17" xfId="3" applyNumberFormat="1" applyFont="1" applyFill="1" applyBorder="1" applyAlignment="1" applyProtection="1">
      <alignment horizontal="center" vertical="center" wrapText="1"/>
    </xf>
    <xf numFmtId="0" fontId="2" fillId="3" borderId="1" xfId="3" applyFont="1" applyFill="1" applyBorder="1" applyAlignment="1" applyProtection="1">
      <alignment horizontal="center" vertical="center" wrapText="1"/>
    </xf>
    <xf numFmtId="0" fontId="17" fillId="9" borderId="0" xfId="0" applyFont="1" applyFill="1" applyBorder="1"/>
    <xf numFmtId="0" fontId="3" fillId="9" borderId="0" xfId="0" applyFont="1" applyFill="1" applyBorder="1" applyAlignment="1">
      <alignment horizontal="right" vertical="center" wrapText="1"/>
    </xf>
    <xf numFmtId="0" fontId="17" fillId="9" borderId="0" xfId="0" applyFont="1" applyFill="1" applyBorder="1" applyAlignment="1">
      <alignment vertical="top"/>
    </xf>
    <xf numFmtId="0" fontId="2" fillId="10" borderId="5" xfId="0" applyFont="1" applyFill="1" applyBorder="1" applyAlignment="1" applyProtection="1">
      <alignment horizontal="center" vertical="center"/>
      <protection locked="0"/>
    </xf>
    <xf numFmtId="0" fontId="17" fillId="9" borderId="0" xfId="0" applyFont="1" applyFill="1" applyBorder="1" applyAlignment="1">
      <alignment vertical="top" wrapText="1"/>
    </xf>
    <xf numFmtId="0" fontId="3" fillId="9" borderId="0" xfId="0" applyFont="1" applyFill="1" applyBorder="1" applyAlignment="1">
      <alignment horizontal="center" vertical="center"/>
    </xf>
    <xf numFmtId="0" fontId="18" fillId="9" borderId="0" xfId="0" applyFont="1" applyFill="1" applyBorder="1" applyAlignment="1">
      <alignment vertical="center"/>
    </xf>
    <xf numFmtId="0" fontId="18" fillId="9" borderId="19" xfId="0" applyFont="1" applyFill="1" applyBorder="1" applyAlignment="1">
      <alignment vertical="center"/>
    </xf>
    <xf numFmtId="0" fontId="17" fillId="9" borderId="0" xfId="0" applyFont="1" applyFill="1" applyBorder="1" applyAlignment="1">
      <alignment vertical="center"/>
    </xf>
    <xf numFmtId="0" fontId="17" fillId="9" borderId="19" xfId="0" applyFont="1" applyFill="1" applyBorder="1" applyAlignment="1">
      <alignment vertical="center"/>
    </xf>
    <xf numFmtId="0" fontId="17" fillId="9" borderId="0" xfId="0" applyFont="1" applyFill="1" applyBorder="1" applyAlignment="1">
      <alignment wrapText="1"/>
    </xf>
    <xf numFmtId="0" fontId="17" fillId="9" borderId="18" xfId="0" applyFont="1" applyFill="1" applyBorder="1" applyAlignment="1">
      <alignment wrapText="1"/>
    </xf>
    <xf numFmtId="0" fontId="16" fillId="9" borderId="18"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19" xfId="0" applyFont="1" applyFill="1" applyBorder="1" applyAlignment="1">
      <alignment horizontal="center" vertical="center"/>
    </xf>
    <xf numFmtId="0" fontId="2" fillId="9" borderId="18" xfId="0" applyFont="1" applyFill="1" applyBorder="1" applyAlignment="1">
      <alignment vertical="center" wrapText="1"/>
    </xf>
    <xf numFmtId="0" fontId="2" fillId="9" borderId="0" xfId="0" applyFont="1" applyFill="1" applyBorder="1" applyAlignment="1">
      <alignment vertical="center" wrapText="1"/>
    </xf>
    <xf numFmtId="0" fontId="19" fillId="0" borderId="0" xfId="0" applyFont="1" applyFill="1"/>
    <xf numFmtId="0" fontId="2" fillId="9" borderId="0" xfId="0" applyFont="1" applyFill="1" applyBorder="1" applyAlignment="1">
      <alignment horizontal="right" vertical="center" wrapText="1"/>
    </xf>
    <xf numFmtId="14" fontId="2" fillId="11" borderId="0" xfId="0" applyNumberFormat="1" applyFont="1" applyFill="1" applyBorder="1" applyAlignment="1" applyProtection="1">
      <alignment horizontal="center" vertical="center"/>
      <protection locked="0"/>
    </xf>
    <xf numFmtId="14" fontId="2" fillId="12" borderId="0" xfId="0" applyNumberFormat="1" applyFont="1" applyFill="1" applyBorder="1" applyAlignment="1" applyProtection="1">
      <alignment horizontal="center" vertical="center"/>
      <protection locked="0"/>
    </xf>
    <xf numFmtId="0" fontId="0" fillId="13" borderId="0" xfId="0" applyFill="1"/>
    <xf numFmtId="0" fontId="20" fillId="9" borderId="0" xfId="0" applyFont="1" applyFill="1" applyBorder="1" applyAlignment="1"/>
    <xf numFmtId="0" fontId="21" fillId="9" borderId="0" xfId="0" applyFont="1" applyFill="1" applyBorder="1" applyAlignment="1">
      <alignment vertical="center"/>
    </xf>
    <xf numFmtId="0" fontId="22" fillId="9" borderId="19" xfId="0" applyFont="1" applyFill="1" applyBorder="1" applyAlignment="1">
      <alignment vertical="center"/>
    </xf>
    <xf numFmtId="0" fontId="24" fillId="9" borderId="0" xfId="0" applyFont="1" applyFill="1" applyBorder="1" applyAlignment="1">
      <alignment vertical="center"/>
    </xf>
    <xf numFmtId="0" fontId="25" fillId="9" borderId="0" xfId="0" applyFont="1" applyFill="1" applyBorder="1" applyAlignment="1">
      <alignment vertical="center"/>
    </xf>
    <xf numFmtId="0" fontId="23" fillId="9" borderId="19" xfId="0" applyFont="1" applyFill="1" applyBorder="1" applyAlignment="1">
      <alignment vertical="center"/>
    </xf>
    <xf numFmtId="0" fontId="20" fillId="9" borderId="19" xfId="0" applyFont="1" applyFill="1" applyBorder="1"/>
    <xf numFmtId="1" fontId="2" fillId="10" borderId="21" xfId="0" applyNumberFormat="1" applyFont="1" applyFill="1" applyBorder="1" applyAlignment="1" applyProtection="1">
      <alignment horizontal="center" vertical="center"/>
      <protection locked="0"/>
    </xf>
    <xf numFmtId="49" fontId="2" fillId="10" borderId="21" xfId="0" applyNumberFormat="1" applyFont="1" applyFill="1" applyBorder="1" applyAlignment="1" applyProtection="1">
      <alignment horizontal="center" vertical="center"/>
      <protection locked="0"/>
    </xf>
    <xf numFmtId="3" fontId="27" fillId="8" borderId="1" xfId="0" applyNumberFormat="1" applyFont="1" applyFill="1" applyBorder="1" applyAlignment="1" applyProtection="1">
      <alignment vertical="center" shrinkToFit="1"/>
    </xf>
    <xf numFmtId="3" fontId="28" fillId="8" borderId="1" xfId="0" applyNumberFormat="1" applyFont="1" applyFill="1" applyBorder="1" applyAlignment="1" applyProtection="1">
      <alignment vertical="center" shrinkToFit="1"/>
    </xf>
    <xf numFmtId="0" fontId="8" fillId="0" borderId="0" xfId="3"/>
    <xf numFmtId="0" fontId="8" fillId="0" borderId="0" xfId="3" applyAlignment="1">
      <alignment vertical="top"/>
    </xf>
    <xf numFmtId="0" fontId="4" fillId="0" borderId="0" xfId="3" applyFont="1" applyAlignment="1">
      <alignment vertical="top" wrapText="1"/>
    </xf>
    <xf numFmtId="0" fontId="4" fillId="0" borderId="0" xfId="3" applyFont="1" applyAlignment="1">
      <alignment horizontal="center" vertical="top" wrapText="1"/>
    </xf>
    <xf numFmtId="0" fontId="1" fillId="0" borderId="0" xfId="3" applyFont="1" applyAlignment="1">
      <alignment vertical="top" wrapText="1"/>
    </xf>
    <xf numFmtId="0" fontId="1" fillId="0" borderId="0" xfId="8" applyFont="1" applyBorder="1" applyAlignment="1">
      <alignment vertical="justify" wrapText="1"/>
    </xf>
    <xf numFmtId="0" fontId="1" fillId="0" borderId="0" xfId="3" applyFont="1" applyAlignment="1">
      <alignment vertical="justify" wrapText="1"/>
    </xf>
    <xf numFmtId="0" fontId="0" fillId="0" borderId="0" xfId="0" applyFill="1"/>
    <xf numFmtId="0" fontId="32" fillId="0" borderId="23" xfId="0" applyFont="1" applyBorder="1" applyAlignment="1">
      <alignment horizontal="justify" vertical="center"/>
    </xf>
    <xf numFmtId="0" fontId="32" fillId="0" borderId="24" xfId="0" applyFont="1" applyBorder="1" applyAlignment="1">
      <alignment horizontal="justify" vertical="center"/>
    </xf>
    <xf numFmtId="0" fontId="32" fillId="0" borderId="23" xfId="0" applyFont="1" applyBorder="1" applyAlignment="1">
      <alignment horizontal="right" vertical="center"/>
    </xf>
    <xf numFmtId="0" fontId="32" fillId="0" borderId="25" xfId="0" applyFont="1" applyBorder="1" applyAlignment="1">
      <alignment horizontal="justify" vertical="center"/>
    </xf>
    <xf numFmtId="0" fontId="32" fillId="0" borderId="25" xfId="0" applyFont="1" applyBorder="1" applyAlignment="1">
      <alignment horizontal="center" vertical="center"/>
    </xf>
    <xf numFmtId="0" fontId="32" fillId="0" borderId="26" xfId="0" applyFont="1" applyBorder="1" applyAlignment="1">
      <alignment horizontal="justify" vertical="center" wrapText="1"/>
    </xf>
    <xf numFmtId="0" fontId="32" fillId="0" borderId="25" xfId="0" applyFont="1" applyBorder="1" applyAlignment="1">
      <alignment horizontal="right" vertical="center"/>
    </xf>
    <xf numFmtId="0" fontId="32" fillId="0" borderId="24" xfId="0" applyFont="1" applyBorder="1" applyAlignment="1">
      <alignment horizontal="justify" vertical="center" wrapText="1"/>
    </xf>
    <xf numFmtId="0" fontId="32" fillId="0" borderId="24" xfId="0" applyFont="1" applyBorder="1" applyAlignment="1">
      <alignment horizontal="right" vertical="center"/>
    </xf>
    <xf numFmtId="0" fontId="33" fillId="0" borderId="23" xfId="0" applyFont="1" applyBorder="1" applyAlignment="1">
      <alignment horizontal="center" vertical="center"/>
    </xf>
    <xf numFmtId="0" fontId="32" fillId="0" borderId="26" xfId="0" applyFont="1" applyBorder="1" applyAlignment="1">
      <alignment horizontal="left" vertical="center"/>
    </xf>
    <xf numFmtId="0" fontId="32" fillId="0" borderId="25" xfId="0" applyFont="1" applyBorder="1" applyAlignment="1">
      <alignment horizontal="left" vertical="center"/>
    </xf>
    <xf numFmtId="3" fontId="34" fillId="14" borderId="27" xfId="0" applyNumberFormat="1" applyFont="1" applyFill="1" applyBorder="1" applyAlignment="1">
      <alignment horizontal="right" vertical="center"/>
    </xf>
    <xf numFmtId="0" fontId="34" fillId="0" borderId="27" xfId="0" applyFont="1" applyBorder="1" applyAlignment="1">
      <alignment vertical="center"/>
    </xf>
    <xf numFmtId="3" fontId="34" fillId="14" borderId="0" xfId="0" applyNumberFormat="1" applyFont="1" applyFill="1" applyBorder="1" applyAlignment="1">
      <alignment horizontal="right" vertical="center"/>
    </xf>
    <xf numFmtId="0" fontId="34" fillId="0" borderId="0" xfId="0" applyFont="1" applyBorder="1" applyAlignment="1">
      <alignment vertical="center"/>
    </xf>
    <xf numFmtId="3" fontId="34" fillId="14" borderId="25" xfId="0" applyNumberFormat="1" applyFont="1" applyFill="1" applyBorder="1" applyAlignment="1">
      <alignment horizontal="right" vertical="center"/>
    </xf>
    <xf numFmtId="0" fontId="34" fillId="0" borderId="25" xfId="0" applyFont="1" applyBorder="1" applyAlignment="1">
      <alignment vertical="center"/>
    </xf>
    <xf numFmtId="0" fontId="12" fillId="0" borderId="25" xfId="0" applyFont="1" applyBorder="1" applyAlignment="1">
      <alignment horizontal="center" vertical="center"/>
    </xf>
    <xf numFmtId="0" fontId="34" fillId="0" borderId="27" xfId="0" applyFont="1" applyBorder="1" applyAlignment="1">
      <alignment vertical="center" wrapText="1"/>
    </xf>
    <xf numFmtId="3" fontId="34" fillId="14" borderId="27" xfId="0" applyNumberFormat="1" applyFont="1" applyFill="1" applyBorder="1" applyAlignment="1">
      <alignment vertical="center"/>
    </xf>
    <xf numFmtId="166" fontId="35" fillId="0" borderId="27" xfId="0" applyNumberFormat="1" applyFont="1" applyBorder="1" applyAlignment="1">
      <alignment horizontal="center" vertical="center"/>
    </xf>
    <xf numFmtId="0" fontId="34" fillId="0" borderId="25" xfId="0" applyFont="1" applyBorder="1" applyAlignment="1">
      <alignment vertical="center" wrapText="1"/>
    </xf>
    <xf numFmtId="0" fontId="34" fillId="14" borderId="25" xfId="0" applyFont="1" applyFill="1" applyBorder="1" applyAlignment="1">
      <alignment vertical="center"/>
    </xf>
    <xf numFmtId="166" fontId="35" fillId="0" borderId="25" xfId="0" applyNumberFormat="1" applyFont="1" applyBorder="1" applyAlignment="1">
      <alignment horizontal="center" vertical="center"/>
    </xf>
    <xf numFmtId="0" fontId="34" fillId="0" borderId="25" xfId="0" applyFont="1" applyBorder="1" applyAlignment="1">
      <alignment horizontal="left" vertical="center"/>
    </xf>
    <xf numFmtId="0" fontId="34" fillId="0" borderId="25" xfId="0" applyFont="1" applyBorder="1" applyAlignment="1">
      <alignment horizontal="left" vertical="center" wrapText="1"/>
    </xf>
    <xf numFmtId="0" fontId="35" fillId="0" borderId="25" xfId="0" applyFont="1" applyBorder="1" applyAlignment="1">
      <alignment horizontal="center" vertical="center"/>
    </xf>
    <xf numFmtId="0" fontId="34" fillId="0" borderId="25" xfId="0" applyFont="1" applyBorder="1" applyAlignment="1">
      <alignment horizontal="justify" vertical="center"/>
    </xf>
    <xf numFmtId="3" fontId="35" fillId="0" borderId="27" xfId="0" applyNumberFormat="1" applyFont="1" applyBorder="1" applyAlignment="1">
      <alignment horizontal="center" vertical="center"/>
    </xf>
    <xf numFmtId="3" fontId="35" fillId="0" borderId="25" xfId="0" applyNumberFormat="1" applyFont="1" applyBorder="1" applyAlignment="1">
      <alignment horizontal="center" vertical="center"/>
    </xf>
    <xf numFmtId="167" fontId="32" fillId="14" borderId="25" xfId="10" applyNumberFormat="1" applyFont="1" applyFill="1" applyBorder="1" applyAlignment="1">
      <alignment horizontal="right" vertical="center"/>
    </xf>
    <xf numFmtId="43" fontId="35" fillId="0" borderId="25" xfId="10" applyFont="1" applyBorder="1" applyAlignment="1">
      <alignment horizontal="center" vertical="center"/>
    </xf>
    <xf numFmtId="1" fontId="34" fillId="14" borderId="25" xfId="10" applyNumberFormat="1" applyFont="1" applyFill="1" applyBorder="1" applyAlignment="1">
      <alignment vertical="center"/>
    </xf>
    <xf numFmtId="168" fontId="34" fillId="0" borderId="25" xfId="0" applyNumberFormat="1" applyFont="1" applyBorder="1" applyAlignment="1">
      <alignment vertical="center"/>
    </xf>
    <xf numFmtId="0" fontId="34" fillId="0" borderId="25" xfId="0" applyFont="1" applyBorder="1" applyAlignment="1">
      <alignment horizontal="right" vertical="center"/>
    </xf>
    <xf numFmtId="3" fontId="34" fillId="14" borderId="25" xfId="0" applyNumberFormat="1" applyFont="1" applyFill="1" applyBorder="1" applyAlignment="1">
      <alignment vertical="center"/>
    </xf>
    <xf numFmtId="43" fontId="36" fillId="0" borderId="27" xfId="10" applyFont="1" applyBorder="1" applyAlignment="1">
      <alignment horizontal="right" vertical="center"/>
    </xf>
    <xf numFmtId="0" fontId="34" fillId="14" borderId="25" xfId="0" applyFont="1" applyFill="1" applyBorder="1" applyAlignment="1">
      <alignment horizontal="right" vertical="center"/>
    </xf>
    <xf numFmtId="3" fontId="36" fillId="0" borderId="25" xfId="0" applyNumberFormat="1" applyFont="1" applyBorder="1" applyAlignment="1">
      <alignment vertical="center"/>
    </xf>
    <xf numFmtId="0" fontId="32" fillId="0" borderId="25" xfId="0" applyFont="1" applyBorder="1" applyAlignment="1">
      <alignment vertical="center"/>
    </xf>
    <xf numFmtId="167" fontId="32" fillId="0" borderId="23" xfId="0" applyNumberFormat="1" applyFont="1" applyBorder="1" applyAlignment="1">
      <alignment vertical="center"/>
    </xf>
    <xf numFmtId="0" fontId="32" fillId="0" borderId="23" xfId="0" applyFont="1" applyBorder="1" applyAlignment="1">
      <alignment vertical="center"/>
    </xf>
    <xf numFmtId="167" fontId="35" fillId="0" borderId="23" xfId="0" applyNumberFormat="1" applyFont="1" applyBorder="1" applyAlignment="1">
      <alignment horizontal="right" vertical="center"/>
    </xf>
    <xf numFmtId="167" fontId="32" fillId="0" borderId="25" xfId="0" applyNumberFormat="1" applyFont="1" applyBorder="1" applyAlignment="1">
      <alignment vertical="center"/>
    </xf>
    <xf numFmtId="167" fontId="32" fillId="0" borderId="25" xfId="0" applyNumberFormat="1" applyFont="1" applyBorder="1" applyAlignment="1">
      <alignment horizontal="center" vertical="center"/>
    </xf>
    <xf numFmtId="0" fontId="34" fillId="15" borderId="27" xfId="0" applyFont="1" applyFill="1" applyBorder="1" applyAlignment="1">
      <alignment horizontal="left" vertical="center" wrapText="1"/>
    </xf>
    <xf numFmtId="166" fontId="34" fillId="14" borderId="27" xfId="10" applyNumberFormat="1" applyFont="1" applyFill="1" applyBorder="1" applyAlignment="1">
      <alignment horizontal="right" vertical="center" wrapText="1"/>
    </xf>
    <xf numFmtId="0" fontId="34" fillId="15" borderId="25" xfId="0" applyFont="1" applyFill="1" applyBorder="1" applyAlignment="1">
      <alignment horizontal="left" vertical="center" wrapText="1"/>
    </xf>
    <xf numFmtId="166" fontId="34" fillId="14" borderId="25" xfId="10" applyNumberFormat="1" applyFont="1" applyFill="1" applyBorder="1" applyAlignment="1">
      <alignment horizontal="right" vertical="center" wrapText="1"/>
    </xf>
    <xf numFmtId="166" fontId="35" fillId="0" borderId="25" xfId="0" applyNumberFormat="1" applyFont="1" applyBorder="1" applyAlignment="1">
      <alignment horizontal="right" vertical="center" wrapText="1"/>
    </xf>
    <xf numFmtId="166" fontId="34" fillId="14" borderId="25" xfId="0" applyNumberFormat="1" applyFont="1" applyFill="1" applyBorder="1" applyAlignment="1">
      <alignment horizontal="right" vertical="center" wrapText="1"/>
    </xf>
    <xf numFmtId="0" fontId="34" fillId="0" borderId="25" xfId="0" applyFont="1" applyBorder="1" applyAlignment="1">
      <alignment horizontal="justify" vertical="center" wrapText="1"/>
    </xf>
    <xf numFmtId="166" fontId="34" fillId="14" borderId="27" xfId="0" applyNumberFormat="1" applyFont="1" applyFill="1" applyBorder="1" applyAlignment="1">
      <alignment vertical="center" wrapText="1"/>
    </xf>
    <xf numFmtId="0" fontId="34" fillId="0" borderId="27" xfId="0" applyFont="1" applyBorder="1" applyAlignment="1">
      <alignment horizontal="left" vertical="center" wrapText="1"/>
    </xf>
    <xf numFmtId="0" fontId="35" fillId="15" borderId="25" xfId="0" applyFont="1" applyFill="1" applyBorder="1" applyAlignment="1">
      <alignment horizontal="left" vertical="center" wrapText="1"/>
    </xf>
    <xf numFmtId="166" fontId="34" fillId="14" borderId="25" xfId="0" applyNumberFormat="1" applyFont="1" applyFill="1" applyBorder="1" applyAlignment="1">
      <alignment vertical="center" wrapText="1"/>
    </xf>
    <xf numFmtId="0" fontId="34" fillId="15" borderId="0" xfId="0" applyFont="1" applyFill="1" applyAlignment="1">
      <alignment horizontal="left" vertical="center" wrapText="1"/>
    </xf>
    <xf numFmtId="166" fontId="34" fillId="14" borderId="0" xfId="10" applyNumberFormat="1" applyFont="1" applyFill="1" applyBorder="1" applyAlignment="1">
      <alignment horizontal="right" vertical="center" wrapText="1"/>
    </xf>
    <xf numFmtId="0" fontId="34" fillId="15" borderId="0" xfId="0" applyFont="1" applyFill="1" applyBorder="1" applyAlignment="1">
      <alignment vertical="center" wrapText="1"/>
    </xf>
    <xf numFmtId="166" fontId="34" fillId="14" borderId="0" xfId="10" applyNumberFormat="1" applyFont="1" applyFill="1" applyAlignment="1">
      <alignment horizontal="right" vertical="center" wrapText="1"/>
    </xf>
    <xf numFmtId="0" fontId="34" fillId="0" borderId="0" xfId="0" applyFont="1"/>
    <xf numFmtId="0" fontId="34" fillId="15" borderId="0" xfId="0" applyFont="1" applyFill="1" applyAlignment="1">
      <alignment vertical="center" wrapText="1"/>
    </xf>
    <xf numFmtId="166" fontId="35" fillId="0" borderId="25" xfId="0" applyNumberFormat="1" applyFont="1" applyBorder="1" applyAlignment="1">
      <alignment vertical="center"/>
    </xf>
    <xf numFmtId="0" fontId="34" fillId="15" borderId="27" xfId="0" applyFont="1" applyFill="1" applyBorder="1" applyAlignment="1">
      <alignment vertical="center" wrapText="1"/>
    </xf>
    <xf numFmtId="166" fontId="34" fillId="14" borderId="0" xfId="0" applyNumberFormat="1" applyFont="1" applyFill="1" applyBorder="1" applyAlignment="1">
      <alignment horizontal="right" vertical="center" wrapText="1"/>
    </xf>
    <xf numFmtId="0" fontId="34" fillId="15" borderId="25" xfId="0" applyFont="1" applyFill="1" applyBorder="1" applyAlignment="1">
      <alignment vertical="center" wrapText="1"/>
    </xf>
    <xf numFmtId="0" fontId="37" fillId="15" borderId="25" xfId="0" applyFont="1" applyFill="1" applyBorder="1" applyAlignment="1">
      <alignment horizontal="left" vertical="center" wrapText="1"/>
    </xf>
    <xf numFmtId="166" fontId="37" fillId="14" borderId="25" xfId="10" applyNumberFormat="1" applyFont="1" applyFill="1" applyBorder="1" applyAlignment="1">
      <alignment horizontal="right" vertical="center" wrapText="1"/>
    </xf>
    <xf numFmtId="166" fontId="35" fillId="14" borderId="25" xfId="10" applyNumberFormat="1" applyFont="1" applyFill="1" applyBorder="1" applyAlignment="1">
      <alignment horizontal="right" vertical="center" wrapText="1"/>
    </xf>
    <xf numFmtId="4" fontId="8" fillId="0" borderId="0" xfId="3" applyNumberFormat="1" applyProtection="1"/>
    <xf numFmtId="0" fontId="4" fillId="0" borderId="0" xfId="3" applyFont="1" applyAlignment="1">
      <alignment horizontal="center" vertical="top" wrapText="1"/>
    </xf>
    <xf numFmtId="3" fontId="3" fillId="0" borderId="0" xfId="3" applyNumberFormat="1" applyFont="1" applyProtection="1"/>
    <xf numFmtId="3" fontId="2" fillId="3" borderId="1" xfId="3" applyNumberFormat="1" applyFont="1" applyFill="1" applyBorder="1" applyAlignment="1" applyProtection="1">
      <alignment horizontal="center" vertical="center" wrapText="1"/>
    </xf>
    <xf numFmtId="3" fontId="2" fillId="3" borderId="1" xfId="0" applyNumberFormat="1" applyFont="1" applyFill="1" applyBorder="1" applyAlignment="1" applyProtection="1">
      <alignment horizontal="center" vertical="center" wrapText="1"/>
    </xf>
    <xf numFmtId="3" fontId="9" fillId="6" borderId="1" xfId="0" applyNumberFormat="1" applyFont="1" applyFill="1" applyBorder="1" applyAlignment="1" applyProtection="1">
      <alignment horizontal="right" vertical="center" shrinkToFit="1"/>
    </xf>
    <xf numFmtId="3" fontId="9" fillId="6" borderId="1" xfId="0" applyNumberFormat="1" applyFont="1" applyFill="1" applyBorder="1" applyAlignment="1" applyProtection="1">
      <alignment horizontal="right" vertical="center" shrinkToFit="1"/>
      <protection locked="0"/>
    </xf>
    <xf numFmtId="3" fontId="3" fillId="0" borderId="0" xfId="0" applyNumberFormat="1" applyFont="1" applyProtection="1"/>
    <xf numFmtId="3" fontId="2" fillId="3" borderId="14" xfId="0" applyNumberFormat="1" applyFont="1" applyFill="1" applyBorder="1" applyAlignment="1" applyProtection="1">
      <alignment horizontal="center" vertical="center" wrapText="1"/>
    </xf>
    <xf numFmtId="3" fontId="2" fillId="3" borderId="13" xfId="0" applyNumberFormat="1" applyFont="1" applyFill="1" applyBorder="1" applyAlignment="1" applyProtection="1">
      <alignment horizontal="center" vertical="center" wrapText="1"/>
    </xf>
    <xf numFmtId="3" fontId="2" fillId="3" borderId="12" xfId="0" applyNumberFormat="1" applyFont="1" applyFill="1" applyBorder="1" applyAlignment="1" applyProtection="1">
      <alignment horizontal="center" vertical="center" wrapText="1"/>
    </xf>
    <xf numFmtId="3" fontId="27" fillId="8" borderId="10" xfId="0" applyNumberFormat="1" applyFont="1" applyFill="1" applyBorder="1" applyAlignment="1" applyProtection="1">
      <alignment horizontal="right" vertical="center" shrinkToFit="1"/>
    </xf>
    <xf numFmtId="3" fontId="3" fillId="0" borderId="10" xfId="0" applyNumberFormat="1" applyFont="1" applyFill="1" applyBorder="1" applyAlignment="1" applyProtection="1">
      <alignment horizontal="right" vertical="center" shrinkToFit="1"/>
      <protection locked="0"/>
    </xf>
    <xf numFmtId="3" fontId="3" fillId="0" borderId="22" xfId="0" applyNumberFormat="1" applyFont="1" applyFill="1" applyBorder="1" applyAlignment="1" applyProtection="1">
      <alignment horizontal="right" vertical="center" shrinkToFit="1"/>
      <protection locked="0"/>
    </xf>
    <xf numFmtId="3" fontId="28" fillId="8" borderId="11" xfId="0" applyNumberFormat="1" applyFont="1" applyFill="1" applyBorder="1" applyAlignment="1" applyProtection="1">
      <alignment horizontal="right" vertical="center" shrinkToFit="1"/>
    </xf>
    <xf numFmtId="3" fontId="28" fillId="8" borderId="10" xfId="0" applyNumberFormat="1" applyFont="1" applyFill="1" applyBorder="1" applyAlignment="1" applyProtection="1">
      <alignment horizontal="right" vertical="center" shrinkToFit="1"/>
    </xf>
    <xf numFmtId="3" fontId="3" fillId="0" borderId="0" xfId="1" applyNumberFormat="1" applyFont="1" applyAlignment="1" applyProtection="1">
      <alignment wrapText="1"/>
    </xf>
    <xf numFmtId="3" fontId="2" fillId="0" borderId="0" xfId="1" applyNumberFormat="1" applyFont="1" applyFill="1" applyBorder="1" applyAlignment="1" applyProtection="1">
      <alignment horizontal="center" vertical="center"/>
    </xf>
    <xf numFmtId="14" fontId="2" fillId="2" borderId="0" xfId="1" applyNumberFormat="1" applyFont="1" applyFill="1" applyBorder="1" applyAlignment="1" applyProtection="1">
      <alignment horizontal="center" vertical="center"/>
    </xf>
    <xf numFmtId="3" fontId="3" fillId="0" borderId="0" xfId="3"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38" fillId="3" borderId="1" xfId="0" applyNumberFormat="1" applyFont="1" applyFill="1" applyBorder="1" applyAlignment="1" applyProtection="1">
      <alignment horizontal="center" vertical="center" wrapText="1"/>
    </xf>
    <xf numFmtId="3" fontId="38" fillId="3" borderId="1" xfId="0" applyNumberFormat="1" applyFont="1" applyFill="1" applyBorder="1" applyAlignment="1" applyProtection="1">
      <alignment horizontal="center" vertical="center"/>
    </xf>
    <xf numFmtId="3" fontId="28" fillId="8" borderId="1" xfId="0" applyNumberFormat="1" applyFont="1" applyFill="1" applyBorder="1" applyAlignment="1" applyProtection="1">
      <alignment horizontal="right" vertical="center" shrinkToFit="1"/>
    </xf>
    <xf numFmtId="3" fontId="27" fillId="8" borderId="1" xfId="0" applyNumberFormat="1" applyFont="1" applyFill="1" applyBorder="1" applyAlignment="1" applyProtection="1">
      <alignment horizontal="right" vertical="center" shrinkToFit="1"/>
    </xf>
    <xf numFmtId="3" fontId="28" fillId="0" borderId="0" xfId="0" applyNumberFormat="1" applyFont="1" applyFill="1" applyBorder="1" applyAlignment="1" applyProtection="1">
      <alignment horizontal="right" vertical="center" shrinkToFit="1"/>
    </xf>
    <xf numFmtId="0" fontId="3" fillId="0" borderId="0" xfId="3" applyFont="1" applyProtection="1"/>
    <xf numFmtId="0" fontId="2" fillId="0" borderId="0" xfId="1" applyFont="1" applyFill="1" applyBorder="1" applyAlignment="1" applyProtection="1">
      <alignment horizontal="center" vertical="center" wrapText="1"/>
    </xf>
    <xf numFmtId="0" fontId="3" fillId="0" borderId="0" xfId="3" applyFont="1" applyBorder="1" applyAlignment="1" applyProtection="1">
      <alignment horizontal="center" vertical="center" wrapText="1"/>
    </xf>
    <xf numFmtId="49" fontId="38" fillId="3" borderId="1"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xf>
    <xf numFmtId="164" fontId="2" fillId="8" borderId="1"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34" fillId="0" borderId="25" xfId="0" applyFont="1" applyBorder="1" applyAlignment="1">
      <alignment horizontal="left" vertical="center" wrapText="1"/>
    </xf>
    <xf numFmtId="43" fontId="0" fillId="0" borderId="0" xfId="10" applyFont="1" applyProtection="1"/>
    <xf numFmtId="0" fontId="34" fillId="15" borderId="25" xfId="0" applyFont="1" applyFill="1" applyBorder="1" applyAlignment="1">
      <alignment horizontal="left" vertical="top" wrapText="1"/>
    </xf>
    <xf numFmtId="0" fontId="13" fillId="9" borderId="15" xfId="0" applyFont="1" applyFill="1" applyBorder="1" applyAlignment="1">
      <alignment vertical="center"/>
    </xf>
    <xf numFmtId="0" fontId="13" fillId="9" borderId="2" xfId="0" applyFont="1" applyFill="1" applyBorder="1" applyAlignment="1">
      <alignment vertical="center"/>
    </xf>
    <xf numFmtId="0" fontId="16" fillId="9" borderId="18"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19" xfId="0" applyFont="1" applyFill="1" applyBorder="1" applyAlignment="1">
      <alignment horizontal="center" vertical="center"/>
    </xf>
    <xf numFmtId="0" fontId="2" fillId="9" borderId="18" xfId="0" applyFont="1" applyFill="1" applyBorder="1" applyAlignment="1">
      <alignment vertical="center" wrapText="1"/>
    </xf>
    <xf numFmtId="0" fontId="2" fillId="9" borderId="0" xfId="0" applyFont="1" applyFill="1" applyBorder="1" applyAlignment="1">
      <alignment vertical="center" wrapText="1"/>
    </xf>
    <xf numFmtId="14" fontId="2" fillId="10" borderId="4" xfId="0" applyNumberFormat="1" applyFont="1" applyFill="1" applyBorder="1" applyAlignment="1" applyProtection="1">
      <alignment horizontal="center" vertical="center"/>
      <protection locked="0"/>
    </xf>
    <xf numFmtId="14" fontId="2" fillId="10" borderId="5" xfId="0" applyNumberFormat="1" applyFont="1" applyFill="1" applyBorder="1" applyAlignment="1" applyProtection="1">
      <alignment horizontal="center" vertical="center"/>
      <protection locked="0"/>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7" fillId="9" borderId="0" xfId="0" applyFont="1" applyFill="1" applyBorder="1" applyAlignment="1">
      <alignment wrapText="1"/>
    </xf>
    <xf numFmtId="0" fontId="17" fillId="9" borderId="0" xfId="0" applyFont="1" applyFill="1" applyBorder="1" applyAlignment="1">
      <alignment vertical="center" wrapText="1"/>
    </xf>
    <xf numFmtId="0" fontId="17" fillId="9" borderId="0" xfId="0" applyFont="1" applyFill="1" applyBorder="1"/>
    <xf numFmtId="0" fontId="15" fillId="9" borderId="1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3" fillId="9" borderId="18" xfId="0" applyFont="1" applyFill="1" applyBorder="1" applyAlignment="1">
      <alignment horizontal="right" vertical="center"/>
    </xf>
    <xf numFmtId="0" fontId="3" fillId="9" borderId="0" xfId="0" applyFont="1" applyFill="1" applyBorder="1" applyAlignment="1">
      <alignment horizontal="right" vertical="center"/>
    </xf>
    <xf numFmtId="49" fontId="2" fillId="10" borderId="4" xfId="0" applyNumberFormat="1" applyFont="1" applyFill="1" applyBorder="1" applyAlignment="1" applyProtection="1">
      <alignment horizontal="center" vertical="center"/>
      <protection locked="0"/>
    </xf>
    <xf numFmtId="49" fontId="2" fillId="10" borderId="5" xfId="0" applyNumberFormat="1" applyFont="1" applyFill="1" applyBorder="1" applyAlignment="1" applyProtection="1">
      <alignment horizontal="center" vertical="center"/>
      <protection locked="0"/>
    </xf>
    <xf numFmtId="0" fontId="3" fillId="9" borderId="0" xfId="0" applyFont="1" applyFill="1" applyBorder="1" applyAlignment="1">
      <alignment horizontal="left" vertical="top" wrapText="1"/>
    </xf>
    <xf numFmtId="0" fontId="3" fillId="9" borderId="19" xfId="0" applyFont="1" applyFill="1" applyBorder="1" applyAlignment="1">
      <alignment horizontal="left" vertical="top" wrapText="1"/>
    </xf>
    <xf numFmtId="0" fontId="2" fillId="10" borderId="4" xfId="0" applyFont="1" applyFill="1" applyBorder="1" applyAlignment="1" applyProtection="1">
      <alignment horizontal="center" vertical="center"/>
      <protection locked="0"/>
    </xf>
    <xf numFmtId="0" fontId="2" fillId="10" borderId="5" xfId="0" applyFont="1" applyFill="1" applyBorder="1" applyAlignment="1" applyProtection="1">
      <alignment horizontal="center" vertical="center"/>
      <protection locked="0"/>
    </xf>
    <xf numFmtId="0" fontId="18" fillId="9" borderId="18" xfId="0" applyFont="1" applyFill="1" applyBorder="1" applyAlignment="1">
      <alignment vertical="center"/>
    </xf>
    <xf numFmtId="0" fontId="18" fillId="9" borderId="0" xfId="0" applyFont="1" applyFill="1" applyBorder="1" applyAlignment="1">
      <alignment vertical="center"/>
    </xf>
    <xf numFmtId="0" fontId="3" fillId="9" borderId="18" xfId="0" applyFont="1" applyFill="1" applyBorder="1" applyAlignment="1">
      <alignment horizontal="right" vertical="center" wrapText="1"/>
    </xf>
    <xf numFmtId="0" fontId="17" fillId="9" borderId="18" xfId="0" applyFont="1" applyFill="1" applyBorder="1" applyAlignment="1">
      <alignment wrapText="1"/>
    </xf>
    <xf numFmtId="0" fontId="3" fillId="9" borderId="19" xfId="0" applyFont="1" applyFill="1" applyBorder="1" applyAlignment="1">
      <alignment horizontal="right" vertical="center" wrapText="1"/>
    </xf>
    <xf numFmtId="0" fontId="3" fillId="9" borderId="18"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2" fillId="10" borderId="4" xfId="0" applyFont="1" applyFill="1" applyBorder="1" applyAlignment="1" applyProtection="1">
      <alignment vertical="center"/>
      <protection locked="0"/>
    </xf>
    <xf numFmtId="0" fontId="2" fillId="10" borderId="3" xfId="0" applyFont="1" applyFill="1" applyBorder="1" applyAlignment="1" applyProtection="1">
      <alignment vertical="center"/>
      <protection locked="0"/>
    </xf>
    <xf numFmtId="0" fontId="2" fillId="10" borderId="5" xfId="0" applyFont="1" applyFill="1" applyBorder="1" applyAlignment="1" applyProtection="1">
      <alignment vertical="center"/>
      <protection locked="0"/>
    </xf>
    <xf numFmtId="0" fontId="17" fillId="10" borderId="4" xfId="0" applyFont="1" applyFill="1" applyBorder="1" applyProtection="1">
      <protection locked="0"/>
    </xf>
    <xf numFmtId="0" fontId="17" fillId="10" borderId="3" xfId="0" applyFont="1" applyFill="1" applyBorder="1" applyProtection="1">
      <protection locked="0"/>
    </xf>
    <xf numFmtId="0" fontId="17" fillId="10" borderId="5" xfId="0" applyFont="1" applyFill="1" applyBorder="1" applyProtection="1">
      <protection locked="0"/>
    </xf>
    <xf numFmtId="0" fontId="2" fillId="10" borderId="4" xfId="0" applyFont="1" applyFill="1" applyBorder="1" applyAlignment="1" applyProtection="1">
      <alignment horizontal="right" vertical="center"/>
      <protection locked="0"/>
    </xf>
    <xf numFmtId="0" fontId="2" fillId="10" borderId="3" xfId="0" applyFont="1" applyFill="1" applyBorder="1" applyAlignment="1" applyProtection="1">
      <alignment horizontal="right" vertical="center"/>
      <protection locked="0"/>
    </xf>
    <xf numFmtId="0" fontId="3" fillId="9" borderId="0" xfId="0" applyFont="1" applyFill="1" applyBorder="1" applyAlignment="1">
      <alignment vertical="center"/>
    </xf>
    <xf numFmtId="0" fontId="17" fillId="9" borderId="0" xfId="0" applyFont="1" applyFill="1" applyBorder="1" applyAlignment="1">
      <alignment vertical="center"/>
    </xf>
    <xf numFmtId="0" fontId="17" fillId="9" borderId="19" xfId="0" applyFont="1" applyFill="1" applyBorder="1" applyAlignment="1">
      <alignment vertical="center"/>
    </xf>
    <xf numFmtId="0" fontId="3" fillId="9" borderId="18" xfId="0" applyFont="1" applyFill="1" applyBorder="1" applyAlignment="1">
      <alignment horizontal="center" vertical="center"/>
    </xf>
    <xf numFmtId="0" fontId="3" fillId="9" borderId="0" xfId="0" applyFont="1" applyFill="1" applyBorder="1" applyAlignment="1">
      <alignment horizontal="center" vertical="center"/>
    </xf>
    <xf numFmtId="0" fontId="23" fillId="9" borderId="0" xfId="0" applyFont="1" applyFill="1" applyBorder="1" applyAlignment="1">
      <alignment vertical="center"/>
    </xf>
    <xf numFmtId="0" fontId="23" fillId="9" borderId="19" xfId="0" applyFont="1" applyFill="1" applyBorder="1" applyAlignment="1">
      <alignment vertical="center"/>
    </xf>
    <xf numFmtId="0" fontId="3" fillId="9" borderId="0" xfId="0" applyFont="1" applyFill="1" applyBorder="1" applyAlignment="1">
      <alignment horizontal="right" vertical="center" wrapText="1"/>
    </xf>
    <xf numFmtId="0" fontId="17" fillId="9" borderId="0" xfId="0" applyFont="1" applyFill="1" applyBorder="1" applyProtection="1">
      <protection locked="0"/>
    </xf>
    <xf numFmtId="0" fontId="2" fillId="10" borderId="5" xfId="0" applyFont="1" applyFill="1" applyBorder="1" applyAlignment="1" applyProtection="1">
      <alignment horizontal="right" vertical="center"/>
      <protection locked="0"/>
    </xf>
    <xf numFmtId="0" fontId="17" fillId="9" borderId="0" xfId="0" applyFont="1" applyFill="1" applyBorder="1" applyAlignment="1">
      <alignment vertical="top"/>
    </xf>
    <xf numFmtId="0" fontId="3" fillId="9" borderId="18" xfId="0" applyFont="1" applyFill="1" applyBorder="1" applyAlignment="1">
      <alignment horizontal="left" vertical="center"/>
    </xf>
    <xf numFmtId="0" fontId="3" fillId="9" borderId="0" xfId="0" applyFont="1" applyFill="1" applyBorder="1" applyAlignment="1">
      <alignment horizontal="left" vertical="center"/>
    </xf>
    <xf numFmtId="0" fontId="3" fillId="9" borderId="18" xfId="0" applyFont="1" applyFill="1" applyBorder="1" applyAlignment="1">
      <alignment horizontal="right" vertical="top" wrapText="1"/>
    </xf>
    <xf numFmtId="0" fontId="3" fillId="9" borderId="0" xfId="0" applyFont="1" applyFill="1" applyBorder="1" applyAlignment="1">
      <alignment horizontal="right" vertical="top" wrapText="1"/>
    </xf>
    <xf numFmtId="0" fontId="3" fillId="9" borderId="2" xfId="0" applyFont="1" applyFill="1" applyBorder="1" applyAlignment="1">
      <alignment horizontal="left" vertical="center" wrapText="1"/>
    </xf>
    <xf numFmtId="0" fontId="17" fillId="9" borderId="0" xfId="0" applyFont="1" applyFill="1" applyBorder="1" applyAlignment="1">
      <alignment vertical="top" wrapText="1"/>
    </xf>
    <xf numFmtId="0" fontId="17" fillId="10" borderId="4" xfId="0" applyFont="1" applyFill="1" applyBorder="1" applyAlignment="1" applyProtection="1">
      <alignment vertical="center"/>
      <protection locked="0"/>
    </xf>
    <xf numFmtId="0" fontId="17" fillId="10" borderId="3" xfId="0" applyFont="1" applyFill="1" applyBorder="1" applyAlignment="1" applyProtection="1">
      <alignment vertical="center"/>
      <protection locked="0"/>
    </xf>
    <xf numFmtId="0" fontId="17" fillId="10" borderId="5" xfId="0" applyFont="1" applyFill="1" applyBorder="1" applyAlignment="1" applyProtection="1">
      <alignment vertical="center"/>
      <protection locked="0"/>
    </xf>
    <xf numFmtId="0" fontId="3" fillId="9" borderId="7" xfId="0" applyFont="1" applyFill="1" applyBorder="1" applyAlignment="1">
      <alignment horizontal="left" vertical="center" wrapText="1"/>
    </xf>
    <xf numFmtId="49" fontId="2" fillId="10" borderId="4" xfId="0" applyNumberFormat="1" applyFont="1" applyFill="1" applyBorder="1" applyAlignment="1" applyProtection="1">
      <alignment vertical="center"/>
      <protection locked="0"/>
    </xf>
    <xf numFmtId="49" fontId="2" fillId="10" borderId="3" xfId="0" applyNumberFormat="1" applyFont="1" applyFill="1" applyBorder="1" applyAlignment="1" applyProtection="1">
      <alignment vertical="center"/>
      <protection locked="0"/>
    </xf>
    <xf numFmtId="49" fontId="2" fillId="10" borderId="5" xfId="0" applyNumberFormat="1" applyFont="1" applyFill="1" applyBorder="1" applyAlignment="1" applyProtection="1">
      <alignment vertical="center"/>
      <protection locked="0"/>
    </xf>
    <xf numFmtId="0" fontId="3" fillId="9" borderId="19" xfId="0" applyFont="1" applyFill="1" applyBorder="1" applyAlignment="1">
      <alignment horizontal="center" vertical="center"/>
    </xf>
    <xf numFmtId="0" fontId="30" fillId="10" borderId="4" xfId="9" applyFill="1" applyBorder="1" applyAlignment="1" applyProtection="1">
      <alignment vertical="center"/>
      <protection locked="0"/>
    </xf>
    <xf numFmtId="49" fontId="2" fillId="8" borderId="10" xfId="0" applyNumberFormat="1" applyFont="1" applyFill="1" applyBorder="1" applyAlignment="1" applyProtection="1">
      <alignment horizontal="left" vertical="center" wrapText="1"/>
    </xf>
    <xf numFmtId="49" fontId="2" fillId="8" borderId="11" xfId="0" applyNumberFormat="1" applyFont="1" applyFill="1" applyBorder="1" applyAlignment="1" applyProtection="1">
      <alignment horizontal="left" vertical="center" wrapText="1"/>
    </xf>
    <xf numFmtId="49" fontId="3" fillId="8" borderId="11" xfId="0" applyNumberFormat="1" applyFont="1" applyFill="1" applyBorder="1" applyAlignment="1" applyProtection="1">
      <alignment horizontal="left" vertical="center" wrapText="1"/>
    </xf>
    <xf numFmtId="49" fontId="3" fillId="0" borderId="10" xfId="0" applyNumberFormat="1" applyFont="1" applyBorder="1" applyAlignment="1" applyProtection="1">
      <alignment horizontal="left" vertical="center" wrapText="1" indent="1"/>
    </xf>
    <xf numFmtId="0" fontId="2" fillId="4" borderId="9"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49" fontId="2" fillId="8" borderId="10" xfId="0" applyNumberFormat="1" applyFont="1" applyFill="1" applyBorder="1" applyAlignment="1" applyProtection="1">
      <alignment horizontal="left" vertical="center" wrapText="1" indent="1"/>
    </xf>
    <xf numFmtId="49" fontId="3" fillId="8" borderId="10" xfId="0" applyNumberFormat="1" applyFont="1" applyFill="1" applyBorder="1" applyAlignment="1" applyProtection="1">
      <alignment horizontal="left" vertical="center" wrapText="1" indent="1"/>
    </xf>
    <xf numFmtId="49" fontId="2" fillId="0" borderId="10" xfId="0" applyNumberFormat="1" applyFont="1" applyBorder="1" applyAlignment="1" applyProtection="1">
      <alignment horizontal="left" vertical="center" wrapText="1" indent="1"/>
    </xf>
    <xf numFmtId="0" fontId="9" fillId="4" borderId="9" xfId="0" applyFont="1" applyFill="1" applyBorder="1" applyAlignment="1" applyProtection="1">
      <alignment horizontal="left" vertical="center" wrapText="1"/>
    </xf>
    <xf numFmtId="0" fontId="10" fillId="4" borderId="9"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1"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2"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0" xfId="0" applyNumberFormat="1" applyFont="1" applyFill="1" applyBorder="1" applyAlignment="1" applyProtection="1">
      <alignment horizontal="left" vertical="center" wrapText="1" indent="1"/>
    </xf>
    <xf numFmtId="0" fontId="8" fillId="4" borderId="7" xfId="0" applyFont="1" applyFill="1" applyBorder="1" applyAlignment="1" applyProtection="1">
      <alignment horizontal="left" vertical="center" wrapText="1"/>
    </xf>
    <xf numFmtId="0" fontId="0" fillId="0" borderId="7" xfId="0" applyBorder="1" applyAlignment="1" applyProtection="1"/>
    <xf numFmtId="0" fontId="3" fillId="8"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2"/>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49" fontId="2" fillId="8" borderId="1" xfId="0" applyNumberFormat="1" applyFont="1" applyFill="1" applyBorder="1" applyAlignment="1" applyProtection="1">
      <alignment horizontal="left" vertical="center" wrapText="1" indent="1"/>
    </xf>
    <xf numFmtId="49" fontId="3"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2"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1"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3" fillId="0" borderId="1" xfId="0" applyNumberFormat="1" applyFont="1" applyBorder="1" applyAlignment="1" applyProtection="1">
      <alignment horizontal="left" vertical="center" wrapText="1" indent="3"/>
    </xf>
    <xf numFmtId="0" fontId="4" fillId="5" borderId="4" xfId="3" applyFont="1" applyFill="1" applyBorder="1" applyAlignment="1" applyProtection="1">
      <alignment vertical="center" wrapText="1"/>
      <protection locked="0"/>
    </xf>
    <xf numFmtId="49" fontId="3" fillId="0" borderId="1" xfId="0" applyNumberFormat="1" applyFont="1" applyBorder="1" applyAlignment="1" applyProtection="1">
      <alignment horizontal="left" vertical="center" wrapText="1"/>
    </xf>
    <xf numFmtId="49" fontId="3" fillId="8" borderId="1" xfId="0" applyNumberFormat="1" applyFont="1" applyFill="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indent="1"/>
    </xf>
    <xf numFmtId="49" fontId="2" fillId="8" borderId="1" xfId="0" applyNumberFormat="1"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7" borderId="1" xfId="0" applyFont="1" applyFill="1" applyBorder="1" applyAlignment="1" applyProtection="1">
      <alignment horizontal="left" vertical="center" shrinkToFit="1"/>
    </xf>
    <xf numFmtId="0" fontId="3" fillId="7" borderId="1" xfId="0" applyFont="1" applyFill="1" applyBorder="1" applyAlignment="1" applyProtection="1">
      <alignment horizontal="left" vertical="center" shrinkToFit="1"/>
    </xf>
    <xf numFmtId="0" fontId="0" fillId="0" borderId="0" xfId="0" applyAlignment="1" applyProtection="1">
      <alignment horizontal="center" wrapText="1"/>
    </xf>
    <xf numFmtId="0" fontId="2"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1" fillId="3" borderId="1" xfId="3"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11" fillId="2" borderId="4" xfId="3" applyFont="1" applyFill="1" applyBorder="1" applyAlignment="1" applyProtection="1">
      <alignment vertical="center" wrapText="1"/>
      <protection locked="0"/>
    </xf>
    <xf numFmtId="0" fontId="2" fillId="0" borderId="1" xfId="0" applyFont="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0" borderId="0" xfId="1" applyFont="1" applyFill="1" applyBorder="1" applyAlignment="1" applyProtection="1">
      <alignment horizontal="center" vertical="center" wrapText="1"/>
    </xf>
    <xf numFmtId="0" fontId="3" fillId="0" borderId="0" xfId="3" applyFont="1" applyBorder="1" applyAlignment="1" applyProtection="1">
      <alignment horizontal="center" vertical="center" wrapText="1"/>
    </xf>
    <xf numFmtId="0" fontId="2" fillId="0" borderId="0" xfId="1" applyFont="1" applyFill="1" applyBorder="1" applyAlignment="1" applyProtection="1">
      <alignment horizontal="center" vertical="center"/>
    </xf>
    <xf numFmtId="0" fontId="38" fillId="3" borderId="1" xfId="0" applyFont="1" applyFill="1" applyBorder="1" applyAlignment="1" applyProtection="1">
      <alignment horizontal="center" vertical="center" wrapText="1"/>
    </xf>
    <xf numFmtId="0" fontId="3" fillId="0" borderId="1" xfId="0" applyFont="1" applyBorder="1" applyProtection="1"/>
    <xf numFmtId="3" fontId="38" fillId="3" borderId="1" xfId="0" applyNumberFormat="1" applyFont="1" applyFill="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38" fillId="3" borderId="1" xfId="0" applyNumberFormat="1"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34" fillId="0" borderId="27" xfId="0" applyFont="1" applyBorder="1" applyAlignment="1">
      <alignment horizontal="left" vertical="center" wrapText="1"/>
    </xf>
    <xf numFmtId="0" fontId="34" fillId="0" borderId="0" xfId="0" applyFont="1" applyBorder="1" applyAlignment="1">
      <alignment horizontal="left" vertical="center" wrapText="1"/>
    </xf>
    <xf numFmtId="0" fontId="34" fillId="0" borderId="25" xfId="0" applyFont="1" applyBorder="1" applyAlignment="1">
      <alignment horizontal="left" vertical="center" wrapText="1"/>
    </xf>
    <xf numFmtId="166" fontId="35" fillId="0" borderId="27" xfId="10" applyNumberFormat="1" applyFont="1" applyBorder="1" applyAlignment="1">
      <alignment vertical="center" wrapText="1"/>
    </xf>
    <xf numFmtId="166" fontId="35" fillId="0" borderId="0" xfId="10" applyNumberFormat="1" applyFont="1" applyBorder="1" applyAlignment="1">
      <alignment vertical="center" wrapText="1"/>
    </xf>
    <xf numFmtId="166" fontId="35" fillId="0" borderId="25" xfId="10" applyNumberFormat="1" applyFont="1" applyBorder="1" applyAlignment="1">
      <alignment vertical="center" wrapText="1"/>
    </xf>
    <xf numFmtId="0" fontId="34" fillId="15" borderId="27" xfId="0" applyFont="1" applyFill="1" applyBorder="1" applyAlignment="1">
      <alignment horizontal="left" vertical="center" wrapText="1"/>
    </xf>
    <xf numFmtId="0" fontId="34" fillId="15" borderId="25" xfId="0" applyFont="1" applyFill="1" applyBorder="1" applyAlignment="1">
      <alignment horizontal="left" vertical="center" wrapText="1"/>
    </xf>
    <xf numFmtId="166" fontId="34" fillId="14" borderId="27" xfId="0" applyNumberFormat="1" applyFont="1" applyFill="1" applyBorder="1" applyAlignment="1">
      <alignment horizontal="right" vertical="center" wrapText="1"/>
    </xf>
    <xf numFmtId="166" fontId="34" fillId="14" borderId="25" xfId="0" applyNumberFormat="1" applyFont="1" applyFill="1" applyBorder="1" applyAlignment="1">
      <alignment horizontal="right" vertical="center" wrapText="1"/>
    </xf>
    <xf numFmtId="166" fontId="35" fillId="0" borderId="27" xfId="0" applyNumberFormat="1" applyFont="1" applyBorder="1" applyAlignment="1">
      <alignment horizontal="right" vertical="center" wrapText="1"/>
    </xf>
    <xf numFmtId="166" fontId="35" fillId="0" borderId="25" xfId="0" applyNumberFormat="1" applyFont="1" applyBorder="1" applyAlignment="1">
      <alignment horizontal="right" vertical="center" wrapText="1"/>
    </xf>
    <xf numFmtId="166" fontId="35" fillId="0" borderId="27" xfId="0" applyNumberFormat="1" applyFont="1" applyBorder="1" applyAlignment="1">
      <alignment vertical="center" wrapText="1"/>
    </xf>
    <xf numFmtId="166" fontId="35" fillId="0" borderId="0" xfId="0" applyNumberFormat="1" applyFont="1" applyBorder="1" applyAlignment="1">
      <alignment vertical="center" wrapText="1"/>
    </xf>
    <xf numFmtId="166" fontId="34" fillId="14" borderId="27" xfId="10" applyNumberFormat="1" applyFont="1" applyFill="1" applyBorder="1" applyAlignment="1">
      <alignment horizontal="right" vertical="center"/>
    </xf>
    <xf numFmtId="166" fontId="34" fillId="14" borderId="25" xfId="10" applyNumberFormat="1" applyFont="1" applyFill="1" applyBorder="1" applyAlignment="1">
      <alignment horizontal="right" vertical="center"/>
    </xf>
    <xf numFmtId="0" fontId="34" fillId="0" borderId="27" xfId="0" applyFont="1" applyBorder="1" applyAlignment="1">
      <alignment horizontal="left" vertical="center"/>
    </xf>
    <xf numFmtId="0" fontId="34" fillId="0" borderId="25" xfId="0" applyFont="1" applyBorder="1" applyAlignment="1">
      <alignment horizontal="left" vertical="center"/>
    </xf>
    <xf numFmtId="3" fontId="34" fillId="14" borderId="27" xfId="0" applyNumberFormat="1" applyFont="1" applyFill="1" applyBorder="1" applyAlignment="1">
      <alignment horizontal="right" vertical="center"/>
    </xf>
    <xf numFmtId="3" fontId="34" fillId="14" borderId="25" xfId="0" applyNumberFormat="1" applyFont="1" applyFill="1" applyBorder="1" applyAlignment="1">
      <alignment horizontal="right" vertical="center"/>
    </xf>
    <xf numFmtId="0" fontId="35" fillId="0" borderId="27" xfId="0" applyFont="1" applyBorder="1" applyAlignment="1">
      <alignment horizontal="center" vertical="center"/>
    </xf>
    <xf numFmtId="0" fontId="35" fillId="0" borderId="25" xfId="0" applyFont="1" applyBorder="1" applyAlignment="1">
      <alignment horizontal="center" vertical="center"/>
    </xf>
    <xf numFmtId="0" fontId="34" fillId="0" borderId="0" xfId="0" applyFont="1" applyBorder="1" applyAlignment="1">
      <alignment horizontal="left" vertical="center"/>
    </xf>
    <xf numFmtId="3" fontId="34" fillId="14" borderId="0" xfId="0" applyNumberFormat="1" applyFont="1" applyFill="1" applyBorder="1" applyAlignment="1">
      <alignment horizontal="right" vertical="center"/>
    </xf>
    <xf numFmtId="0" fontId="34" fillId="0" borderId="0" xfId="0" applyFont="1" applyAlignment="1">
      <alignment horizontal="left" vertical="center" wrapText="1"/>
    </xf>
    <xf numFmtId="0" fontId="35" fillId="0" borderId="0" xfId="0" applyFont="1" applyBorder="1" applyAlignment="1">
      <alignment horizontal="center" vertical="center"/>
    </xf>
    <xf numFmtId="0" fontId="1" fillId="0" borderId="0" xfId="3" applyFont="1" applyAlignment="1">
      <alignment horizontal="justify" vertical="justify" wrapText="1"/>
    </xf>
    <xf numFmtId="0" fontId="4" fillId="0" borderId="0" xfId="3" applyFont="1" applyAlignment="1">
      <alignment horizontal="center" vertical="top" wrapText="1"/>
    </xf>
    <xf numFmtId="0" fontId="1" fillId="0" borderId="0" xfId="8" applyFont="1" applyBorder="1" applyAlignment="1">
      <alignment horizontal="justify" vertical="justify" wrapText="1"/>
    </xf>
    <xf numFmtId="0" fontId="1" fillId="0" borderId="0" xfId="3" applyFont="1" applyAlignment="1">
      <alignment vertical="top"/>
    </xf>
  </cellXfs>
  <cellStyles count="11">
    <cellStyle name="Comma" xfId="10" builtinId="3"/>
    <cellStyle name="Hyperlink" xfId="9" builtinId="8"/>
    <cellStyle name="Hyperlink 2" xfId="2"/>
    <cellStyle name="Normal" xfId="0" builtinId="0"/>
    <cellStyle name="Normal 2" xfId="3"/>
    <cellStyle name="Normal 2 2 2" xfId="5"/>
    <cellStyle name="Normal 2 3" xfId="7"/>
    <cellStyle name="Normal 2_CEBS 2009 38 Annex 1 (CP06rev2 FINREP templates)" xfId="6"/>
    <cellStyle name="Normal 5 2" xfId="4"/>
    <cellStyle name="Normal_TFI-KI" xfId="8"/>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draginic@erstebank.com"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Normal="100" workbookViewId="0">
      <selection activeCell="Q20" sqref="Q20"/>
    </sheetView>
  </sheetViews>
  <sheetFormatPr defaultRowHeight="12.75" x14ac:dyDescent="0.2"/>
  <cols>
    <col min="7" max="7" width="9.7109375" customWidth="1"/>
    <col min="9" max="9" width="12.7109375" customWidth="1"/>
  </cols>
  <sheetData>
    <row r="1" spans="1:11" ht="15.75" x14ac:dyDescent="0.2">
      <c r="A1" s="185"/>
      <c r="B1" s="186"/>
      <c r="C1" s="186"/>
      <c r="D1" s="13"/>
      <c r="E1" s="13"/>
      <c r="F1" s="13"/>
      <c r="G1" s="13"/>
      <c r="H1" s="13"/>
      <c r="I1" s="13"/>
      <c r="J1" s="14"/>
    </row>
    <row r="2" spans="1:11" ht="14.45" customHeight="1" x14ac:dyDescent="0.2">
      <c r="A2" s="187" t="s">
        <v>0</v>
      </c>
      <c r="B2" s="188"/>
      <c r="C2" s="188"/>
      <c r="D2" s="188"/>
      <c r="E2" s="188"/>
      <c r="F2" s="188"/>
      <c r="G2" s="188"/>
      <c r="H2" s="188"/>
      <c r="I2" s="188"/>
      <c r="J2" s="189"/>
    </row>
    <row r="3" spans="1:11" ht="15" x14ac:dyDescent="0.2">
      <c r="A3" s="49"/>
      <c r="B3" s="50"/>
      <c r="C3" s="50"/>
      <c r="D3" s="50"/>
      <c r="E3" s="50"/>
      <c r="F3" s="50"/>
      <c r="G3" s="50"/>
      <c r="H3" s="50"/>
      <c r="I3" s="50"/>
      <c r="J3" s="51"/>
    </row>
    <row r="4" spans="1:11" ht="33.6" customHeight="1" x14ac:dyDescent="0.2">
      <c r="A4" s="190" t="s">
        <v>1</v>
      </c>
      <c r="B4" s="191"/>
      <c r="C4" s="191"/>
      <c r="D4" s="191"/>
      <c r="E4" s="192">
        <v>43466</v>
      </c>
      <c r="F4" s="193"/>
      <c r="G4" s="42" t="s">
        <v>2</v>
      </c>
      <c r="H4" s="192">
        <v>43830</v>
      </c>
      <c r="I4" s="193"/>
      <c r="J4" s="15"/>
    </row>
    <row r="5" spans="1:11" s="54" customFormat="1" ht="10.15" customHeight="1" x14ac:dyDescent="0.25">
      <c r="A5" s="194"/>
      <c r="B5" s="195"/>
      <c r="C5" s="195"/>
      <c r="D5" s="195"/>
      <c r="E5" s="195"/>
      <c r="F5" s="195"/>
      <c r="G5" s="195"/>
      <c r="H5" s="195"/>
      <c r="I5" s="195"/>
      <c r="J5" s="196"/>
    </row>
    <row r="6" spans="1:11" ht="20.45" customHeight="1" x14ac:dyDescent="0.2">
      <c r="A6" s="52"/>
      <c r="B6" s="55" t="s">
        <v>3</v>
      </c>
      <c r="C6" s="53"/>
      <c r="D6" s="53"/>
      <c r="E6" s="66">
        <v>2019</v>
      </c>
      <c r="F6" s="56"/>
      <c r="G6" s="42"/>
      <c r="H6" s="56"/>
      <c r="I6" s="56"/>
      <c r="J6" s="24"/>
    </row>
    <row r="7" spans="1:11" s="58" customFormat="1" ht="10.9" customHeight="1" x14ac:dyDescent="0.2">
      <c r="A7" s="52"/>
      <c r="B7" s="53"/>
      <c r="C7" s="53"/>
      <c r="D7" s="53"/>
      <c r="E7" s="57"/>
      <c r="F7" s="57"/>
      <c r="G7" s="42"/>
      <c r="H7" s="57"/>
      <c r="I7" s="57"/>
      <c r="J7" s="24"/>
    </row>
    <row r="8" spans="1:11" ht="37.9" customHeight="1" x14ac:dyDescent="0.2">
      <c r="A8" s="200" t="s">
        <v>4</v>
      </c>
      <c r="B8" s="201"/>
      <c r="C8" s="201"/>
      <c r="D8" s="201"/>
      <c r="E8" s="201"/>
      <c r="F8" s="201"/>
      <c r="G8" s="201"/>
      <c r="H8" s="201"/>
      <c r="I8" s="201"/>
      <c r="J8" s="16"/>
    </row>
    <row r="9" spans="1:11" ht="14.25" x14ac:dyDescent="0.2">
      <c r="A9" s="17"/>
      <c r="B9" s="37"/>
      <c r="C9" s="37"/>
      <c r="D9" s="37"/>
      <c r="E9" s="198"/>
      <c r="F9" s="198"/>
      <c r="G9" s="199"/>
      <c r="H9" s="199"/>
      <c r="I9" s="45"/>
      <c r="J9" s="46"/>
    </row>
    <row r="10" spans="1:11" ht="25.9" customHeight="1" x14ac:dyDescent="0.2">
      <c r="A10" s="202" t="s">
        <v>5</v>
      </c>
      <c r="B10" s="203"/>
      <c r="C10" s="204" t="s">
        <v>245</v>
      </c>
      <c r="D10" s="205"/>
      <c r="E10" s="48"/>
      <c r="F10" s="206" t="s">
        <v>6</v>
      </c>
      <c r="G10" s="207"/>
      <c r="H10" s="208" t="s">
        <v>258</v>
      </c>
      <c r="I10" s="209"/>
      <c r="J10" s="18"/>
    </row>
    <row r="11" spans="1:11" ht="15.6" customHeight="1" x14ac:dyDescent="0.2">
      <c r="A11" s="17"/>
      <c r="B11" s="37"/>
      <c r="C11" s="37"/>
      <c r="D11" s="37"/>
      <c r="E11" s="197"/>
      <c r="F11" s="197"/>
      <c r="G11" s="197"/>
      <c r="H11" s="197"/>
      <c r="I11" s="47"/>
      <c r="J11" s="18"/>
    </row>
    <row r="12" spans="1:11" ht="21" customHeight="1" x14ac:dyDescent="0.2">
      <c r="A12" s="212" t="s">
        <v>7</v>
      </c>
      <c r="B12" s="203"/>
      <c r="C12" s="204" t="s">
        <v>246</v>
      </c>
      <c r="D12" s="205"/>
      <c r="E12" s="213"/>
      <c r="F12" s="197"/>
      <c r="G12" s="197"/>
      <c r="H12" s="197"/>
      <c r="I12" s="47"/>
      <c r="J12" s="18"/>
      <c r="K12" s="77"/>
    </row>
    <row r="13" spans="1:11" ht="10.9" customHeight="1" x14ac:dyDescent="0.2">
      <c r="A13" s="48"/>
      <c r="B13" s="47"/>
      <c r="C13" s="37"/>
      <c r="D13" s="37"/>
      <c r="E13" s="199"/>
      <c r="F13" s="199"/>
      <c r="G13" s="199"/>
      <c r="H13" s="199"/>
      <c r="I13" s="37"/>
      <c r="J13" s="19"/>
      <c r="K13" s="77"/>
    </row>
    <row r="14" spans="1:11" ht="22.9" customHeight="1" x14ac:dyDescent="0.2">
      <c r="A14" s="212" t="s">
        <v>8</v>
      </c>
      <c r="B14" s="214"/>
      <c r="C14" s="204" t="s">
        <v>247</v>
      </c>
      <c r="D14" s="205"/>
      <c r="E14" s="210"/>
      <c r="F14" s="211"/>
      <c r="G14" s="38" t="s">
        <v>9</v>
      </c>
      <c r="H14" s="208" t="s">
        <v>259</v>
      </c>
      <c r="I14" s="209"/>
      <c r="J14" s="44"/>
      <c r="K14" s="77"/>
    </row>
    <row r="15" spans="1:11" ht="14.45" customHeight="1" x14ac:dyDescent="0.2">
      <c r="A15" s="48"/>
      <c r="B15" s="47"/>
      <c r="C15" s="37"/>
      <c r="D15" s="37"/>
      <c r="E15" s="199"/>
      <c r="F15" s="199"/>
      <c r="G15" s="199"/>
      <c r="H15" s="199"/>
      <c r="I15" s="37"/>
      <c r="J15" s="19"/>
      <c r="K15" s="77"/>
    </row>
    <row r="16" spans="1:11" ht="13.15" customHeight="1" x14ac:dyDescent="0.2">
      <c r="A16" s="212" t="s">
        <v>10</v>
      </c>
      <c r="B16" s="214"/>
      <c r="C16" s="204" t="s">
        <v>261</v>
      </c>
      <c r="D16" s="205"/>
      <c r="E16" s="43"/>
      <c r="F16" s="43"/>
      <c r="G16" s="43"/>
      <c r="H16" s="43"/>
      <c r="I16" s="43"/>
      <c r="J16" s="44"/>
      <c r="K16" s="77"/>
    </row>
    <row r="17" spans="1:11" ht="14.45" customHeight="1" x14ac:dyDescent="0.2">
      <c r="A17" s="215"/>
      <c r="B17" s="216"/>
      <c r="C17" s="216"/>
      <c r="D17" s="216"/>
      <c r="E17" s="216"/>
      <c r="F17" s="216"/>
      <c r="G17" s="216"/>
      <c r="H17" s="216"/>
      <c r="I17" s="216"/>
      <c r="J17" s="217"/>
      <c r="K17" s="77"/>
    </row>
    <row r="18" spans="1:11" x14ac:dyDescent="0.2">
      <c r="A18" s="202" t="s">
        <v>11</v>
      </c>
      <c r="B18" s="203"/>
      <c r="C18" s="218" t="s">
        <v>248</v>
      </c>
      <c r="D18" s="219"/>
      <c r="E18" s="219"/>
      <c r="F18" s="219"/>
      <c r="G18" s="219"/>
      <c r="H18" s="219"/>
      <c r="I18" s="219"/>
      <c r="J18" s="220"/>
      <c r="K18" s="77"/>
    </row>
    <row r="19" spans="1:11" ht="14.25" x14ac:dyDescent="0.2">
      <c r="A19" s="17"/>
      <c r="B19" s="37"/>
      <c r="C19" s="39"/>
      <c r="D19" s="37"/>
      <c r="E19" s="199"/>
      <c r="F19" s="199"/>
      <c r="G19" s="199"/>
      <c r="H19" s="199"/>
      <c r="I19" s="37"/>
      <c r="J19" s="19"/>
      <c r="K19" s="77"/>
    </row>
    <row r="20" spans="1:11" ht="14.25" x14ac:dyDescent="0.2">
      <c r="A20" s="202" t="s">
        <v>12</v>
      </c>
      <c r="B20" s="203"/>
      <c r="C20" s="208">
        <v>51000</v>
      </c>
      <c r="D20" s="209"/>
      <c r="E20" s="199"/>
      <c r="F20" s="199"/>
      <c r="G20" s="218" t="s">
        <v>249</v>
      </c>
      <c r="H20" s="219"/>
      <c r="I20" s="219"/>
      <c r="J20" s="220"/>
    </row>
    <row r="21" spans="1:11" ht="14.25" x14ac:dyDescent="0.2">
      <c r="A21" s="17"/>
      <c r="B21" s="37"/>
      <c r="C21" s="37"/>
      <c r="D21" s="37"/>
      <c r="E21" s="199"/>
      <c r="F21" s="199"/>
      <c r="G21" s="199"/>
      <c r="H21" s="199"/>
      <c r="I21" s="37"/>
      <c r="J21" s="19"/>
    </row>
    <row r="22" spans="1:11" x14ac:dyDescent="0.2">
      <c r="A22" s="202" t="s">
        <v>13</v>
      </c>
      <c r="B22" s="203"/>
      <c r="C22" s="218" t="s">
        <v>250</v>
      </c>
      <c r="D22" s="219"/>
      <c r="E22" s="219"/>
      <c r="F22" s="219"/>
      <c r="G22" s="219"/>
      <c r="H22" s="219"/>
      <c r="I22" s="219"/>
      <c r="J22" s="220"/>
    </row>
    <row r="23" spans="1:11" ht="14.25" x14ac:dyDescent="0.2">
      <c r="A23" s="17"/>
      <c r="B23" s="37"/>
      <c r="C23" s="37"/>
      <c r="D23" s="37"/>
      <c r="E23" s="199"/>
      <c r="F23" s="199"/>
      <c r="G23" s="199"/>
      <c r="H23" s="199"/>
      <c r="I23" s="37"/>
      <c r="J23" s="19"/>
    </row>
    <row r="24" spans="1:11" ht="14.25" x14ac:dyDescent="0.2">
      <c r="A24" s="202" t="s">
        <v>14</v>
      </c>
      <c r="B24" s="203"/>
      <c r="C24" s="221" t="s">
        <v>251</v>
      </c>
      <c r="D24" s="222"/>
      <c r="E24" s="222"/>
      <c r="F24" s="222"/>
      <c r="G24" s="222"/>
      <c r="H24" s="222"/>
      <c r="I24" s="222"/>
      <c r="J24" s="223"/>
    </row>
    <row r="25" spans="1:11" ht="14.25" x14ac:dyDescent="0.2">
      <c r="A25" s="17"/>
      <c r="B25" s="37"/>
      <c r="C25" s="39"/>
      <c r="D25" s="37"/>
      <c r="E25" s="199"/>
      <c r="F25" s="199"/>
      <c r="G25" s="199"/>
      <c r="H25" s="199"/>
      <c r="I25" s="37"/>
      <c r="J25" s="19"/>
    </row>
    <row r="26" spans="1:11" ht="14.25" x14ac:dyDescent="0.2">
      <c r="A26" s="202" t="s">
        <v>15</v>
      </c>
      <c r="B26" s="203"/>
      <c r="C26" s="221" t="s">
        <v>252</v>
      </c>
      <c r="D26" s="222"/>
      <c r="E26" s="222"/>
      <c r="F26" s="222"/>
      <c r="G26" s="222"/>
      <c r="H26" s="222"/>
      <c r="I26" s="222"/>
      <c r="J26" s="223"/>
    </row>
    <row r="27" spans="1:11" ht="13.9" customHeight="1" x14ac:dyDescent="0.2">
      <c r="A27" s="17"/>
      <c r="B27" s="37"/>
      <c r="C27" s="39"/>
      <c r="D27" s="37"/>
      <c r="E27" s="199"/>
      <c r="F27" s="199"/>
      <c r="G27" s="199"/>
      <c r="H27" s="199"/>
      <c r="I27" s="37"/>
      <c r="J27" s="19"/>
    </row>
    <row r="28" spans="1:11" ht="22.9" customHeight="1" x14ac:dyDescent="0.2">
      <c r="A28" s="212" t="s">
        <v>16</v>
      </c>
      <c r="B28" s="203"/>
      <c r="C28" s="28">
        <v>2729</v>
      </c>
      <c r="D28" s="20"/>
      <c r="E28" s="226"/>
      <c r="F28" s="226"/>
      <c r="G28" s="226"/>
      <c r="H28" s="226"/>
      <c r="I28" s="227"/>
      <c r="J28" s="228"/>
      <c r="K28" s="77"/>
    </row>
    <row r="29" spans="1:11" ht="14.25" x14ac:dyDescent="0.2">
      <c r="A29" s="17"/>
      <c r="B29" s="37"/>
      <c r="C29" s="37"/>
      <c r="D29" s="37"/>
      <c r="E29" s="199"/>
      <c r="F29" s="199"/>
      <c r="G29" s="199"/>
      <c r="H29" s="199"/>
      <c r="I29" s="37"/>
      <c r="J29" s="19"/>
    </row>
    <row r="30" spans="1:11" ht="15" x14ac:dyDescent="0.2">
      <c r="A30" s="202" t="s">
        <v>17</v>
      </c>
      <c r="B30" s="203"/>
      <c r="C30" s="67" t="s">
        <v>253</v>
      </c>
      <c r="D30" s="229" t="s">
        <v>18</v>
      </c>
      <c r="E30" s="230"/>
      <c r="F30" s="230"/>
      <c r="G30" s="230"/>
      <c r="H30" s="59" t="s">
        <v>19</v>
      </c>
      <c r="I30" s="60" t="s">
        <v>20</v>
      </c>
      <c r="J30" s="61"/>
    </row>
    <row r="31" spans="1:11" x14ac:dyDescent="0.2">
      <c r="A31" s="202"/>
      <c r="B31" s="203"/>
      <c r="C31" s="21"/>
      <c r="D31" s="42"/>
      <c r="E31" s="211"/>
      <c r="F31" s="211"/>
      <c r="G31" s="211"/>
      <c r="H31" s="211"/>
      <c r="I31" s="231"/>
      <c r="J31" s="232"/>
    </row>
    <row r="32" spans="1:11" x14ac:dyDescent="0.2">
      <c r="A32" s="202" t="s">
        <v>21</v>
      </c>
      <c r="B32" s="203"/>
      <c r="C32" s="28" t="s">
        <v>254</v>
      </c>
      <c r="D32" s="229" t="s">
        <v>22</v>
      </c>
      <c r="E32" s="230"/>
      <c r="F32" s="230"/>
      <c r="G32" s="230"/>
      <c r="H32" s="62" t="s">
        <v>23</v>
      </c>
      <c r="I32" s="63" t="s">
        <v>24</v>
      </c>
      <c r="J32" s="64"/>
    </row>
    <row r="33" spans="1:10" ht="14.25" x14ac:dyDescent="0.2">
      <c r="A33" s="17"/>
      <c r="B33" s="37"/>
      <c r="C33" s="37"/>
      <c r="D33" s="37"/>
      <c r="E33" s="199"/>
      <c r="F33" s="199"/>
      <c r="G33" s="199"/>
      <c r="H33" s="199"/>
      <c r="I33" s="37"/>
      <c r="J33" s="19"/>
    </row>
    <row r="34" spans="1:10" x14ac:dyDescent="0.2">
      <c r="A34" s="229" t="s">
        <v>25</v>
      </c>
      <c r="B34" s="230"/>
      <c r="C34" s="230"/>
      <c r="D34" s="230"/>
      <c r="E34" s="230" t="s">
        <v>26</v>
      </c>
      <c r="F34" s="230"/>
      <c r="G34" s="230"/>
      <c r="H34" s="230"/>
      <c r="I34" s="230"/>
      <c r="J34" s="22" t="s">
        <v>27</v>
      </c>
    </row>
    <row r="35" spans="1:10" ht="14.25" x14ac:dyDescent="0.2">
      <c r="A35" s="17"/>
      <c r="B35" s="37"/>
      <c r="C35" s="37"/>
      <c r="D35" s="37"/>
      <c r="E35" s="199"/>
      <c r="F35" s="199"/>
      <c r="G35" s="199"/>
      <c r="H35" s="199"/>
      <c r="I35" s="37"/>
      <c r="J35" s="46"/>
    </row>
    <row r="36" spans="1:10" x14ac:dyDescent="0.2">
      <c r="A36" s="224"/>
      <c r="B36" s="225"/>
      <c r="C36" s="225"/>
      <c r="D36" s="225"/>
      <c r="E36" s="224"/>
      <c r="F36" s="225"/>
      <c r="G36" s="225"/>
      <c r="H36" s="225"/>
      <c r="I36" s="235"/>
      <c r="J36" s="40"/>
    </row>
    <row r="37" spans="1:10" ht="14.25" x14ac:dyDescent="0.2">
      <c r="A37" s="17"/>
      <c r="B37" s="37"/>
      <c r="C37" s="39"/>
      <c r="D37" s="242"/>
      <c r="E37" s="242"/>
      <c r="F37" s="242"/>
      <c r="G37" s="242"/>
      <c r="H37" s="242"/>
      <c r="I37" s="242"/>
      <c r="J37" s="19"/>
    </row>
    <row r="38" spans="1:10" x14ac:dyDescent="0.2">
      <c r="A38" s="224"/>
      <c r="B38" s="225"/>
      <c r="C38" s="225"/>
      <c r="D38" s="235"/>
      <c r="E38" s="224"/>
      <c r="F38" s="225"/>
      <c r="G38" s="225"/>
      <c r="H38" s="225"/>
      <c r="I38" s="235"/>
      <c r="J38" s="28"/>
    </row>
    <row r="39" spans="1:10" ht="14.25" x14ac:dyDescent="0.2">
      <c r="A39" s="17"/>
      <c r="B39" s="37"/>
      <c r="C39" s="39"/>
      <c r="D39" s="41"/>
      <c r="E39" s="242"/>
      <c r="F39" s="242"/>
      <c r="G39" s="242"/>
      <c r="H39" s="242"/>
      <c r="I39" s="47"/>
      <c r="J39" s="19"/>
    </row>
    <row r="40" spans="1:10" x14ac:dyDescent="0.2">
      <c r="A40" s="224"/>
      <c r="B40" s="225"/>
      <c r="C40" s="225"/>
      <c r="D40" s="235"/>
      <c r="E40" s="224"/>
      <c r="F40" s="225"/>
      <c r="G40" s="225"/>
      <c r="H40" s="225"/>
      <c r="I40" s="235"/>
      <c r="J40" s="28"/>
    </row>
    <row r="41" spans="1:10" ht="14.25" x14ac:dyDescent="0.2">
      <c r="A41" s="17"/>
      <c r="B41" s="37"/>
      <c r="C41" s="39"/>
      <c r="D41" s="41"/>
      <c r="E41" s="242"/>
      <c r="F41" s="242"/>
      <c r="G41" s="242"/>
      <c r="H41" s="242"/>
      <c r="I41" s="47"/>
      <c r="J41" s="19"/>
    </row>
    <row r="42" spans="1:10" x14ac:dyDescent="0.2">
      <c r="A42" s="224"/>
      <c r="B42" s="225"/>
      <c r="C42" s="225"/>
      <c r="D42" s="235"/>
      <c r="E42" s="224"/>
      <c r="F42" s="225"/>
      <c r="G42" s="225"/>
      <c r="H42" s="225"/>
      <c r="I42" s="235"/>
      <c r="J42" s="28"/>
    </row>
    <row r="43" spans="1:10" ht="14.25" x14ac:dyDescent="0.2">
      <c r="A43" s="23"/>
      <c r="B43" s="39"/>
      <c r="C43" s="236"/>
      <c r="D43" s="236"/>
      <c r="E43" s="199"/>
      <c r="F43" s="199"/>
      <c r="G43" s="236"/>
      <c r="H43" s="236"/>
      <c r="I43" s="236"/>
      <c r="J43" s="19"/>
    </row>
    <row r="44" spans="1:10" x14ac:dyDescent="0.2">
      <c r="A44" s="224"/>
      <c r="B44" s="225"/>
      <c r="C44" s="225"/>
      <c r="D44" s="235"/>
      <c r="E44" s="224"/>
      <c r="F44" s="225"/>
      <c r="G44" s="225"/>
      <c r="H44" s="225"/>
      <c r="I44" s="235"/>
      <c r="J44" s="28"/>
    </row>
    <row r="45" spans="1:10" ht="14.25" x14ac:dyDescent="0.2">
      <c r="A45" s="23"/>
      <c r="B45" s="39"/>
      <c r="C45" s="39"/>
      <c r="D45" s="37"/>
      <c r="E45" s="234"/>
      <c r="F45" s="234"/>
      <c r="G45" s="236"/>
      <c r="H45" s="236"/>
      <c r="I45" s="37"/>
      <c r="J45" s="19"/>
    </row>
    <row r="46" spans="1:10" x14ac:dyDescent="0.2">
      <c r="A46" s="224"/>
      <c r="B46" s="225"/>
      <c r="C46" s="225"/>
      <c r="D46" s="235"/>
      <c r="E46" s="224"/>
      <c r="F46" s="225"/>
      <c r="G46" s="225"/>
      <c r="H46" s="225"/>
      <c r="I46" s="235"/>
      <c r="J46" s="28"/>
    </row>
    <row r="47" spans="1:10" ht="14.25" x14ac:dyDescent="0.2">
      <c r="A47" s="23"/>
      <c r="B47" s="39"/>
      <c r="C47" s="39"/>
      <c r="D47" s="37"/>
      <c r="E47" s="199"/>
      <c r="F47" s="199"/>
      <c r="G47" s="236"/>
      <c r="H47" s="236"/>
      <c r="I47" s="37"/>
      <c r="J47" s="65" t="s">
        <v>28</v>
      </c>
    </row>
    <row r="48" spans="1:10" ht="14.25" x14ac:dyDescent="0.2">
      <c r="A48" s="23"/>
      <c r="B48" s="39"/>
      <c r="C48" s="39"/>
      <c r="D48" s="37"/>
      <c r="E48" s="199"/>
      <c r="F48" s="199"/>
      <c r="G48" s="236"/>
      <c r="H48" s="236"/>
      <c r="I48" s="37"/>
      <c r="J48" s="65" t="s">
        <v>29</v>
      </c>
    </row>
    <row r="49" spans="1:10" ht="23.25" customHeight="1" x14ac:dyDescent="0.2">
      <c r="A49" s="239" t="s">
        <v>30</v>
      </c>
      <c r="B49" s="240"/>
      <c r="C49" s="208" t="s">
        <v>255</v>
      </c>
      <c r="D49" s="209"/>
      <c r="E49" s="237" t="s">
        <v>31</v>
      </c>
      <c r="F49" s="238"/>
      <c r="G49" s="218"/>
      <c r="H49" s="219"/>
      <c r="I49" s="219"/>
      <c r="J49" s="220"/>
    </row>
    <row r="50" spans="1:10" ht="14.25" x14ac:dyDescent="0.2">
      <c r="A50" s="23"/>
      <c r="B50" s="39"/>
      <c r="C50" s="236"/>
      <c r="D50" s="236"/>
      <c r="E50" s="199"/>
      <c r="F50" s="199"/>
      <c r="G50" s="241" t="s">
        <v>32</v>
      </c>
      <c r="H50" s="241"/>
      <c r="I50" s="241"/>
      <c r="J50" s="24"/>
    </row>
    <row r="51" spans="1:10" ht="13.9" customHeight="1" x14ac:dyDescent="0.2">
      <c r="A51" s="212" t="s">
        <v>33</v>
      </c>
      <c r="B51" s="233"/>
      <c r="C51" s="218" t="s">
        <v>264</v>
      </c>
      <c r="D51" s="219"/>
      <c r="E51" s="219"/>
      <c r="F51" s="219"/>
      <c r="G51" s="219"/>
      <c r="H51" s="219"/>
      <c r="I51" s="219"/>
      <c r="J51" s="220"/>
    </row>
    <row r="52" spans="1:10" ht="14.25" x14ac:dyDescent="0.2">
      <c r="A52" s="17"/>
      <c r="B52" s="37"/>
      <c r="C52" s="226" t="s">
        <v>34</v>
      </c>
      <c r="D52" s="226"/>
      <c r="E52" s="226"/>
      <c r="F52" s="226"/>
      <c r="G52" s="226"/>
      <c r="H52" s="226"/>
      <c r="I52" s="226"/>
      <c r="J52" s="19"/>
    </row>
    <row r="53" spans="1:10" ht="14.25" x14ac:dyDescent="0.2">
      <c r="A53" s="212" t="s">
        <v>35</v>
      </c>
      <c r="B53" s="233"/>
      <c r="C53" s="247" t="s">
        <v>265</v>
      </c>
      <c r="D53" s="248"/>
      <c r="E53" s="249"/>
      <c r="F53" s="199"/>
      <c r="G53" s="199"/>
      <c r="H53" s="230"/>
      <c r="I53" s="230"/>
      <c r="J53" s="250"/>
    </row>
    <row r="54" spans="1:10" ht="14.25" x14ac:dyDescent="0.2">
      <c r="A54" s="17"/>
      <c r="B54" s="37"/>
      <c r="C54" s="39"/>
      <c r="D54" s="37"/>
      <c r="E54" s="199"/>
      <c r="F54" s="199"/>
      <c r="G54" s="199"/>
      <c r="H54" s="199"/>
      <c r="I54" s="37"/>
      <c r="J54" s="19"/>
    </row>
    <row r="55" spans="1:10" ht="14.45" customHeight="1" x14ac:dyDescent="0.2">
      <c r="A55" s="212" t="s">
        <v>36</v>
      </c>
      <c r="B55" s="233"/>
      <c r="C55" s="251" t="s">
        <v>266</v>
      </c>
      <c r="D55" s="244"/>
      <c r="E55" s="244"/>
      <c r="F55" s="244"/>
      <c r="G55" s="244"/>
      <c r="H55" s="244"/>
      <c r="I55" s="244"/>
      <c r="J55" s="245"/>
    </row>
    <row r="56" spans="1:10" ht="14.25" x14ac:dyDescent="0.2">
      <c r="A56" s="17"/>
      <c r="B56" s="37"/>
      <c r="C56" s="37"/>
      <c r="D56" s="37"/>
      <c r="E56" s="199"/>
      <c r="F56" s="199"/>
      <c r="G56" s="199"/>
      <c r="H56" s="199"/>
      <c r="I56" s="37"/>
      <c r="J56" s="19"/>
    </row>
    <row r="57" spans="1:10" ht="14.25" x14ac:dyDescent="0.2">
      <c r="A57" s="212" t="s">
        <v>37</v>
      </c>
      <c r="B57" s="233"/>
      <c r="C57" s="243" t="s">
        <v>256</v>
      </c>
      <c r="D57" s="244"/>
      <c r="E57" s="244"/>
      <c r="F57" s="244"/>
      <c r="G57" s="244"/>
      <c r="H57" s="244"/>
      <c r="I57" s="244"/>
      <c r="J57" s="245"/>
    </row>
    <row r="58" spans="1:10" ht="14.45" customHeight="1" x14ac:dyDescent="0.2">
      <c r="A58" s="17"/>
      <c r="B58" s="37"/>
      <c r="C58" s="241" t="s">
        <v>38</v>
      </c>
      <c r="D58" s="241"/>
      <c r="E58" s="241"/>
      <c r="F58" s="241"/>
      <c r="G58" s="37"/>
      <c r="H58" s="37"/>
      <c r="I58" s="37"/>
      <c r="J58" s="19"/>
    </row>
    <row r="59" spans="1:10" ht="14.25" x14ac:dyDescent="0.2">
      <c r="A59" s="212" t="s">
        <v>39</v>
      </c>
      <c r="B59" s="233"/>
      <c r="C59" s="243" t="s">
        <v>260</v>
      </c>
      <c r="D59" s="244"/>
      <c r="E59" s="244"/>
      <c r="F59" s="244"/>
      <c r="G59" s="244"/>
      <c r="H59" s="244"/>
      <c r="I59" s="244"/>
      <c r="J59" s="245"/>
    </row>
    <row r="60" spans="1:10" ht="14.45" customHeight="1" x14ac:dyDescent="0.2">
      <c r="A60" s="25"/>
      <c r="B60" s="26"/>
      <c r="C60" s="246" t="s">
        <v>40</v>
      </c>
      <c r="D60" s="246"/>
      <c r="E60" s="246"/>
      <c r="F60" s="246"/>
      <c r="G60" s="246"/>
      <c r="H60" s="26"/>
      <c r="I60" s="26"/>
      <c r="J60" s="27"/>
    </row>
    <row r="67" ht="27" customHeight="1" x14ac:dyDescent="0.2"/>
    <row r="71" ht="38.450000000000003" customHeight="1" x14ac:dyDescent="0.2"/>
  </sheetData>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55" r:id="rId1"/>
  </hyperlinks>
  <pageMargins left="0.70866141732283472" right="0.70866141732283472" top="0.74803149606299213" bottom="0.74803149606299213" header="0.31496062992125984" footer="0.31496062992125984"/>
  <pageSetup paperSize="9" scale="82" orientation="portrait" r:id="rId2"/>
  <headerFooter>
    <oddHeader xml:space="preserve">&amp;L&amp;G
</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Normal="100" zoomScaleSheetLayoutView="110" workbookViewId="0">
      <selection activeCell="H62" sqref="H62"/>
    </sheetView>
  </sheetViews>
  <sheetFormatPr defaultColWidth="8.85546875" defaultRowHeight="12.75" x14ac:dyDescent="0.2"/>
  <cols>
    <col min="1" max="5" width="8.85546875" style="9"/>
    <col min="6" max="6" width="32.7109375" style="9" customWidth="1"/>
    <col min="7" max="7" width="8.85546875" style="9"/>
    <col min="8" max="9" width="13.42578125" style="155" bestFit="1" customWidth="1"/>
    <col min="10" max="16384" width="8.85546875" style="9"/>
  </cols>
  <sheetData>
    <row r="1" spans="1:10" x14ac:dyDescent="0.2">
      <c r="A1" s="263" t="s">
        <v>41</v>
      </c>
      <c r="B1" s="264"/>
      <c r="C1" s="264"/>
      <c r="D1" s="264"/>
      <c r="E1" s="264"/>
      <c r="F1" s="264"/>
      <c r="G1" s="264"/>
      <c r="H1" s="264"/>
    </row>
    <row r="2" spans="1:10" x14ac:dyDescent="0.2">
      <c r="A2" s="265" t="s">
        <v>267</v>
      </c>
      <c r="B2" s="266"/>
      <c r="C2" s="266"/>
      <c r="D2" s="266"/>
      <c r="E2" s="266"/>
      <c r="F2" s="266"/>
      <c r="G2" s="266"/>
      <c r="H2" s="266"/>
    </row>
    <row r="3" spans="1:10" x14ac:dyDescent="0.2">
      <c r="A3" s="276" t="s">
        <v>42</v>
      </c>
      <c r="B3" s="277"/>
      <c r="C3" s="277"/>
      <c r="D3" s="277"/>
      <c r="E3" s="277"/>
      <c r="F3" s="277"/>
      <c r="G3" s="277"/>
      <c r="H3" s="277"/>
      <c r="I3" s="278"/>
    </row>
    <row r="4" spans="1:10" x14ac:dyDescent="0.2">
      <c r="A4" s="273" t="s">
        <v>257</v>
      </c>
      <c r="B4" s="274"/>
      <c r="C4" s="274"/>
      <c r="D4" s="274"/>
      <c r="E4" s="274"/>
      <c r="F4" s="274"/>
      <c r="G4" s="274"/>
      <c r="H4" s="274"/>
      <c r="I4" s="275"/>
    </row>
    <row r="5" spans="1:10" ht="36.75" thickBot="1" x14ac:dyDescent="0.25">
      <c r="A5" s="270" t="s">
        <v>43</v>
      </c>
      <c r="B5" s="271"/>
      <c r="C5" s="271"/>
      <c r="D5" s="271"/>
      <c r="E5" s="271"/>
      <c r="F5" s="272"/>
      <c r="G5" s="10" t="s">
        <v>44</v>
      </c>
      <c r="H5" s="156" t="s">
        <v>353</v>
      </c>
      <c r="I5" s="157" t="s">
        <v>354</v>
      </c>
    </row>
    <row r="6" spans="1:10" x14ac:dyDescent="0.2">
      <c r="A6" s="267">
        <v>1</v>
      </c>
      <c r="B6" s="268"/>
      <c r="C6" s="268"/>
      <c r="D6" s="268"/>
      <c r="E6" s="268"/>
      <c r="F6" s="269"/>
      <c r="G6" s="11">
        <v>2</v>
      </c>
      <c r="H6" s="158">
        <v>3</v>
      </c>
      <c r="I6" s="158">
        <v>4</v>
      </c>
    </row>
    <row r="7" spans="1:10" x14ac:dyDescent="0.2">
      <c r="A7" s="280"/>
      <c r="B7" s="280"/>
      <c r="C7" s="280"/>
      <c r="D7" s="280"/>
      <c r="E7" s="280"/>
      <c r="F7" s="280"/>
      <c r="G7" s="280"/>
      <c r="H7" s="280"/>
      <c r="I7" s="281"/>
    </row>
    <row r="8" spans="1:10" x14ac:dyDescent="0.2">
      <c r="A8" s="256" t="s">
        <v>45</v>
      </c>
      <c r="B8" s="257"/>
      <c r="C8" s="257"/>
      <c r="D8" s="257"/>
      <c r="E8" s="257"/>
      <c r="F8" s="257"/>
      <c r="G8" s="257"/>
      <c r="H8" s="257"/>
      <c r="I8" s="257"/>
    </row>
    <row r="9" spans="1:10" x14ac:dyDescent="0.2">
      <c r="A9" s="282" t="s">
        <v>46</v>
      </c>
      <c r="B9" s="282"/>
      <c r="C9" s="282"/>
      <c r="D9" s="282"/>
      <c r="E9" s="282"/>
      <c r="F9" s="282"/>
      <c r="G9" s="12">
        <v>1</v>
      </c>
      <c r="H9" s="159">
        <f>H10+H11+H12</f>
        <v>4382610419</v>
      </c>
      <c r="I9" s="159">
        <f>I10+I11+I12</f>
        <v>4338539136</v>
      </c>
      <c r="J9" s="183"/>
    </row>
    <row r="10" spans="1:10" x14ac:dyDescent="0.2">
      <c r="A10" s="283" t="s">
        <v>47</v>
      </c>
      <c r="B10" s="283"/>
      <c r="C10" s="283"/>
      <c r="D10" s="283"/>
      <c r="E10" s="283"/>
      <c r="F10" s="283"/>
      <c r="G10" s="5">
        <v>2</v>
      </c>
      <c r="H10" s="160">
        <v>1564653382</v>
      </c>
      <c r="I10" s="160">
        <v>2407398070</v>
      </c>
      <c r="J10" s="183"/>
    </row>
    <row r="11" spans="1:10" x14ac:dyDescent="0.2">
      <c r="A11" s="283" t="s">
        <v>48</v>
      </c>
      <c r="B11" s="283"/>
      <c r="C11" s="283"/>
      <c r="D11" s="283"/>
      <c r="E11" s="283"/>
      <c r="F11" s="283"/>
      <c r="G11" s="5">
        <v>3</v>
      </c>
      <c r="H11" s="160">
        <v>2643391482</v>
      </c>
      <c r="I11" s="160">
        <v>1707402030</v>
      </c>
      <c r="J11" s="183"/>
    </row>
    <row r="12" spans="1:10" x14ac:dyDescent="0.2">
      <c r="A12" s="279" t="s">
        <v>49</v>
      </c>
      <c r="B12" s="279"/>
      <c r="C12" s="279"/>
      <c r="D12" s="279"/>
      <c r="E12" s="279"/>
      <c r="F12" s="279"/>
      <c r="G12" s="5">
        <v>4</v>
      </c>
      <c r="H12" s="160">
        <v>174565555</v>
      </c>
      <c r="I12" s="160">
        <v>223739036</v>
      </c>
      <c r="J12" s="183"/>
    </row>
    <row r="13" spans="1:10" x14ac:dyDescent="0.2">
      <c r="A13" s="259" t="s">
        <v>50</v>
      </c>
      <c r="B13" s="259"/>
      <c r="C13" s="259"/>
      <c r="D13" s="259"/>
      <c r="E13" s="259"/>
      <c r="F13" s="259"/>
      <c r="G13" s="12">
        <v>5</v>
      </c>
      <c r="H13" s="159">
        <f>H14+H15+H16+H17</f>
        <v>278886384</v>
      </c>
      <c r="I13" s="159">
        <f>I14+I15+I16+I17</f>
        <v>225540379</v>
      </c>
      <c r="J13" s="183"/>
    </row>
    <row r="14" spans="1:10" x14ac:dyDescent="0.2">
      <c r="A14" s="255" t="s">
        <v>51</v>
      </c>
      <c r="B14" s="255"/>
      <c r="C14" s="255"/>
      <c r="D14" s="255"/>
      <c r="E14" s="255"/>
      <c r="F14" s="255"/>
      <c r="G14" s="5">
        <v>6</v>
      </c>
      <c r="H14" s="160">
        <v>34118648</v>
      </c>
      <c r="I14" s="160">
        <v>39541002</v>
      </c>
      <c r="J14" s="183"/>
    </row>
    <row r="15" spans="1:10" x14ac:dyDescent="0.2">
      <c r="A15" s="255" t="s">
        <v>52</v>
      </c>
      <c r="B15" s="255"/>
      <c r="C15" s="255"/>
      <c r="D15" s="255"/>
      <c r="E15" s="255"/>
      <c r="F15" s="255"/>
      <c r="G15" s="5">
        <v>7</v>
      </c>
      <c r="H15" s="160">
        <v>0</v>
      </c>
      <c r="I15" s="160">
        <v>0</v>
      </c>
      <c r="J15" s="183"/>
    </row>
    <row r="16" spans="1:10" x14ac:dyDescent="0.2">
      <c r="A16" s="255" t="s">
        <v>53</v>
      </c>
      <c r="B16" s="255"/>
      <c r="C16" s="255"/>
      <c r="D16" s="255"/>
      <c r="E16" s="255"/>
      <c r="F16" s="255"/>
      <c r="G16" s="5">
        <v>8</v>
      </c>
      <c r="H16" s="160">
        <v>244767736</v>
      </c>
      <c r="I16" s="160">
        <v>185999377</v>
      </c>
      <c r="J16" s="183"/>
    </row>
    <row r="17" spans="1:10" x14ac:dyDescent="0.2">
      <c r="A17" s="255" t="s">
        <v>54</v>
      </c>
      <c r="B17" s="255"/>
      <c r="C17" s="255"/>
      <c r="D17" s="255"/>
      <c r="E17" s="255"/>
      <c r="F17" s="255"/>
      <c r="G17" s="5">
        <v>9</v>
      </c>
      <c r="H17" s="160">
        <v>0</v>
      </c>
      <c r="I17" s="160">
        <v>0</v>
      </c>
      <c r="J17" s="183"/>
    </row>
    <row r="18" spans="1:10" x14ac:dyDescent="0.2">
      <c r="A18" s="259" t="s">
        <v>55</v>
      </c>
      <c r="B18" s="259"/>
      <c r="C18" s="259"/>
      <c r="D18" s="259"/>
      <c r="E18" s="259"/>
      <c r="F18" s="259"/>
      <c r="G18" s="12">
        <v>10</v>
      </c>
      <c r="H18" s="159">
        <f>H19+H20+H21</f>
        <v>22584691</v>
      </c>
      <c r="I18" s="159">
        <f>I19+I20+I21</f>
        <v>25181564</v>
      </c>
      <c r="J18" s="183"/>
    </row>
    <row r="19" spans="1:10" x14ac:dyDescent="0.2">
      <c r="A19" s="255" t="s">
        <v>56</v>
      </c>
      <c r="B19" s="255"/>
      <c r="C19" s="255"/>
      <c r="D19" s="255"/>
      <c r="E19" s="255"/>
      <c r="F19" s="255"/>
      <c r="G19" s="5">
        <v>11</v>
      </c>
      <c r="H19" s="160">
        <v>22584691</v>
      </c>
      <c r="I19" s="160">
        <v>25181564</v>
      </c>
      <c r="J19" s="183"/>
    </row>
    <row r="20" spans="1:10" x14ac:dyDescent="0.2">
      <c r="A20" s="255" t="s">
        <v>57</v>
      </c>
      <c r="B20" s="255"/>
      <c r="C20" s="255"/>
      <c r="D20" s="255"/>
      <c r="E20" s="255"/>
      <c r="F20" s="255"/>
      <c r="G20" s="5">
        <v>12</v>
      </c>
      <c r="H20" s="160">
        <v>0</v>
      </c>
      <c r="I20" s="160">
        <v>0</v>
      </c>
      <c r="J20" s="183"/>
    </row>
    <row r="21" spans="1:10" x14ac:dyDescent="0.2">
      <c r="A21" s="255" t="s">
        <v>58</v>
      </c>
      <c r="B21" s="255"/>
      <c r="C21" s="255"/>
      <c r="D21" s="255"/>
      <c r="E21" s="255"/>
      <c r="F21" s="255"/>
      <c r="G21" s="5">
        <v>13</v>
      </c>
      <c r="H21" s="160">
        <v>0</v>
      </c>
      <c r="I21" s="160">
        <v>0</v>
      </c>
      <c r="J21" s="183"/>
    </row>
    <row r="22" spans="1:10" x14ac:dyDescent="0.2">
      <c r="A22" s="259" t="s">
        <v>59</v>
      </c>
      <c r="B22" s="259"/>
      <c r="C22" s="259"/>
      <c r="D22" s="259"/>
      <c r="E22" s="259"/>
      <c r="F22" s="259"/>
      <c r="G22" s="12">
        <v>14</v>
      </c>
      <c r="H22" s="159">
        <f>H23+H24</f>
        <v>0</v>
      </c>
      <c r="I22" s="159">
        <f>I23+I24</f>
        <v>0</v>
      </c>
      <c r="J22" s="183"/>
    </row>
    <row r="23" spans="1:10" x14ac:dyDescent="0.2">
      <c r="A23" s="255" t="s">
        <v>60</v>
      </c>
      <c r="B23" s="255"/>
      <c r="C23" s="255"/>
      <c r="D23" s="255"/>
      <c r="E23" s="255"/>
      <c r="F23" s="255"/>
      <c r="G23" s="5">
        <v>15</v>
      </c>
      <c r="H23" s="160">
        <v>0</v>
      </c>
      <c r="I23" s="160">
        <v>0</v>
      </c>
      <c r="J23" s="183"/>
    </row>
    <row r="24" spans="1:10" x14ac:dyDescent="0.2">
      <c r="A24" s="255" t="s">
        <v>61</v>
      </c>
      <c r="B24" s="255"/>
      <c r="C24" s="255"/>
      <c r="D24" s="255"/>
      <c r="E24" s="255"/>
      <c r="F24" s="255"/>
      <c r="G24" s="5">
        <v>16</v>
      </c>
      <c r="H24" s="160">
        <v>0</v>
      </c>
      <c r="I24" s="160">
        <v>0</v>
      </c>
      <c r="J24" s="183"/>
    </row>
    <row r="25" spans="1:10" x14ac:dyDescent="0.2">
      <c r="A25" s="259" t="s">
        <v>62</v>
      </c>
      <c r="B25" s="259"/>
      <c r="C25" s="259"/>
      <c r="D25" s="259"/>
      <c r="E25" s="259"/>
      <c r="F25" s="259"/>
      <c r="G25" s="12">
        <v>17</v>
      </c>
      <c r="H25" s="159">
        <f>H26+H27+H28</f>
        <v>7977417398</v>
      </c>
      <c r="I25" s="159">
        <f>I26+I27+I28</f>
        <v>9961678399</v>
      </c>
      <c r="J25" s="183"/>
    </row>
    <row r="26" spans="1:10" x14ac:dyDescent="0.2">
      <c r="A26" s="255" t="s">
        <v>63</v>
      </c>
      <c r="B26" s="255"/>
      <c r="C26" s="255"/>
      <c r="D26" s="255"/>
      <c r="E26" s="255"/>
      <c r="F26" s="255"/>
      <c r="G26" s="5">
        <v>18</v>
      </c>
      <c r="H26" s="160">
        <v>101987706</v>
      </c>
      <c r="I26" s="161">
        <v>147188494</v>
      </c>
      <c r="J26" s="183"/>
    </row>
    <row r="27" spans="1:10" x14ac:dyDescent="0.2">
      <c r="A27" s="255" t="s">
        <v>64</v>
      </c>
      <c r="B27" s="255"/>
      <c r="C27" s="255"/>
      <c r="D27" s="255"/>
      <c r="E27" s="255"/>
      <c r="F27" s="255"/>
      <c r="G27" s="5">
        <v>19</v>
      </c>
      <c r="H27" s="160">
        <v>7875429692</v>
      </c>
      <c r="I27" s="161">
        <v>9814489905</v>
      </c>
      <c r="J27" s="183"/>
    </row>
    <row r="28" spans="1:10" x14ac:dyDescent="0.2">
      <c r="A28" s="255" t="s">
        <v>65</v>
      </c>
      <c r="B28" s="255"/>
      <c r="C28" s="255"/>
      <c r="D28" s="255"/>
      <c r="E28" s="255"/>
      <c r="F28" s="255"/>
      <c r="G28" s="5">
        <v>20</v>
      </c>
      <c r="H28" s="160">
        <v>0</v>
      </c>
      <c r="I28" s="161">
        <v>0</v>
      </c>
      <c r="J28" s="183"/>
    </row>
    <row r="29" spans="1:10" x14ac:dyDescent="0.2">
      <c r="A29" s="259" t="s">
        <v>66</v>
      </c>
      <c r="B29" s="259"/>
      <c r="C29" s="259"/>
      <c r="D29" s="259"/>
      <c r="E29" s="259"/>
      <c r="F29" s="259"/>
      <c r="G29" s="12">
        <v>21</v>
      </c>
      <c r="H29" s="159">
        <f>H30+H31</f>
        <v>46424642317</v>
      </c>
      <c r="I29" s="159">
        <f>I30+I31</f>
        <v>47004847742</v>
      </c>
      <c r="J29" s="183"/>
    </row>
    <row r="30" spans="1:10" x14ac:dyDescent="0.2">
      <c r="A30" s="255" t="s">
        <v>67</v>
      </c>
      <c r="B30" s="255"/>
      <c r="C30" s="255"/>
      <c r="D30" s="255"/>
      <c r="E30" s="255"/>
      <c r="F30" s="255"/>
      <c r="G30" s="5">
        <v>22</v>
      </c>
      <c r="H30" s="160">
        <v>1020456157</v>
      </c>
      <c r="I30" s="161">
        <v>1464376609</v>
      </c>
      <c r="J30" s="183"/>
    </row>
    <row r="31" spans="1:10" x14ac:dyDescent="0.2">
      <c r="A31" s="255" t="s">
        <v>68</v>
      </c>
      <c r="B31" s="255"/>
      <c r="C31" s="255"/>
      <c r="D31" s="255"/>
      <c r="E31" s="255"/>
      <c r="F31" s="255"/>
      <c r="G31" s="5">
        <v>23</v>
      </c>
      <c r="H31" s="160">
        <v>45404186160</v>
      </c>
      <c r="I31" s="161">
        <v>45540471133</v>
      </c>
      <c r="J31" s="183"/>
    </row>
    <row r="32" spans="1:10" x14ac:dyDescent="0.2">
      <c r="A32" s="255" t="s">
        <v>69</v>
      </c>
      <c r="B32" s="255"/>
      <c r="C32" s="255"/>
      <c r="D32" s="255"/>
      <c r="E32" s="255"/>
      <c r="F32" s="255"/>
      <c r="G32" s="5">
        <v>24</v>
      </c>
      <c r="H32" s="160">
        <v>0</v>
      </c>
      <c r="I32" s="161">
        <v>0</v>
      </c>
      <c r="J32" s="183"/>
    </row>
    <row r="33" spans="1:10" x14ac:dyDescent="0.2">
      <c r="A33" s="255" t="s">
        <v>70</v>
      </c>
      <c r="B33" s="255"/>
      <c r="C33" s="255"/>
      <c r="D33" s="255"/>
      <c r="E33" s="255"/>
      <c r="F33" s="255"/>
      <c r="G33" s="5">
        <v>25</v>
      </c>
      <c r="H33" s="160">
        <v>0</v>
      </c>
      <c r="I33" s="161">
        <v>0</v>
      </c>
      <c r="J33" s="183"/>
    </row>
    <row r="34" spans="1:10" x14ac:dyDescent="0.2">
      <c r="A34" s="255" t="s">
        <v>71</v>
      </c>
      <c r="B34" s="255"/>
      <c r="C34" s="255"/>
      <c r="D34" s="255"/>
      <c r="E34" s="255"/>
      <c r="F34" s="255"/>
      <c r="G34" s="5">
        <v>26</v>
      </c>
      <c r="H34" s="160">
        <v>1027332677</v>
      </c>
      <c r="I34" s="161">
        <v>1027332677</v>
      </c>
      <c r="J34" s="183"/>
    </row>
    <row r="35" spans="1:10" x14ac:dyDescent="0.2">
      <c r="A35" s="255" t="s">
        <v>72</v>
      </c>
      <c r="B35" s="255"/>
      <c r="C35" s="255"/>
      <c r="D35" s="255"/>
      <c r="E35" s="255"/>
      <c r="F35" s="255"/>
      <c r="G35" s="5">
        <v>27</v>
      </c>
      <c r="H35" s="160">
        <v>686720638</v>
      </c>
      <c r="I35" s="161">
        <v>805969679</v>
      </c>
      <c r="J35" s="183"/>
    </row>
    <row r="36" spans="1:10" x14ac:dyDescent="0.2">
      <c r="A36" s="255" t="s">
        <v>73</v>
      </c>
      <c r="B36" s="255"/>
      <c r="C36" s="255"/>
      <c r="D36" s="255"/>
      <c r="E36" s="255"/>
      <c r="F36" s="255"/>
      <c r="G36" s="5">
        <v>28</v>
      </c>
      <c r="H36" s="160">
        <v>120232421</v>
      </c>
      <c r="I36" s="161">
        <v>121246553</v>
      </c>
      <c r="J36" s="183"/>
    </row>
    <row r="37" spans="1:10" x14ac:dyDescent="0.2">
      <c r="A37" s="255" t="s">
        <v>74</v>
      </c>
      <c r="B37" s="255"/>
      <c r="C37" s="255"/>
      <c r="D37" s="255"/>
      <c r="E37" s="255"/>
      <c r="F37" s="255"/>
      <c r="G37" s="5">
        <v>29</v>
      </c>
      <c r="H37" s="160">
        <v>86776236</v>
      </c>
      <c r="I37" s="161">
        <v>75440909</v>
      </c>
      <c r="J37" s="183"/>
    </row>
    <row r="38" spans="1:10" x14ac:dyDescent="0.2">
      <c r="A38" s="255" t="s">
        <v>75</v>
      </c>
      <c r="B38" s="255"/>
      <c r="C38" s="255"/>
      <c r="D38" s="255"/>
      <c r="E38" s="255"/>
      <c r="F38" s="255"/>
      <c r="G38" s="5">
        <v>30</v>
      </c>
      <c r="H38" s="160">
        <v>427899431</v>
      </c>
      <c r="I38" s="161">
        <v>355786671</v>
      </c>
      <c r="J38" s="183"/>
    </row>
    <row r="39" spans="1:10" x14ac:dyDescent="0.2">
      <c r="A39" s="255" t="s">
        <v>76</v>
      </c>
      <c r="B39" s="255"/>
      <c r="C39" s="255"/>
      <c r="D39" s="255"/>
      <c r="E39" s="255"/>
      <c r="F39" s="255"/>
      <c r="G39" s="5">
        <v>31</v>
      </c>
      <c r="H39" s="160">
        <v>0</v>
      </c>
      <c r="I39" s="160">
        <v>0</v>
      </c>
      <c r="J39" s="183"/>
    </row>
    <row r="40" spans="1:10" x14ac:dyDescent="0.2">
      <c r="A40" s="253" t="s">
        <v>77</v>
      </c>
      <c r="B40" s="253"/>
      <c r="C40" s="253"/>
      <c r="D40" s="253"/>
      <c r="E40" s="253"/>
      <c r="F40" s="253"/>
      <c r="G40" s="12">
        <v>32</v>
      </c>
      <c r="H40" s="162">
        <f>H9+H13+H18+H22+H25+H29+H32+H33+H34+H35+H36+H37+H38+H39</f>
        <v>61435102612</v>
      </c>
      <c r="I40" s="162">
        <f>I9+I13+I18+I22+I25+I29+I32+I33+I34+I35+I36+I37+I38+I39</f>
        <v>63941563709</v>
      </c>
      <c r="J40" s="183"/>
    </row>
    <row r="41" spans="1:10" x14ac:dyDescent="0.2">
      <c r="A41" s="256" t="s">
        <v>78</v>
      </c>
      <c r="B41" s="257"/>
      <c r="C41" s="257"/>
      <c r="D41" s="257"/>
      <c r="E41" s="257"/>
      <c r="F41" s="257"/>
      <c r="G41" s="257"/>
      <c r="H41" s="257"/>
      <c r="I41" s="257"/>
      <c r="J41" s="183"/>
    </row>
    <row r="42" spans="1:10" x14ac:dyDescent="0.2">
      <c r="A42" s="258" t="s">
        <v>79</v>
      </c>
      <c r="B42" s="259"/>
      <c r="C42" s="259"/>
      <c r="D42" s="259"/>
      <c r="E42" s="259"/>
      <c r="F42" s="259"/>
      <c r="G42" s="12">
        <v>33</v>
      </c>
      <c r="H42" s="159">
        <f>H43+H44+H45+H46+H47</f>
        <v>26981577</v>
      </c>
      <c r="I42" s="159">
        <f>I43+I44+I45+I46+I47</f>
        <v>36123691</v>
      </c>
      <c r="J42" s="183"/>
    </row>
    <row r="43" spans="1:10" x14ac:dyDescent="0.2">
      <c r="A43" s="255" t="s">
        <v>80</v>
      </c>
      <c r="B43" s="255"/>
      <c r="C43" s="255"/>
      <c r="D43" s="255"/>
      <c r="E43" s="255"/>
      <c r="F43" s="255"/>
      <c r="G43" s="5">
        <v>34</v>
      </c>
      <c r="H43" s="160">
        <v>26981577</v>
      </c>
      <c r="I43" s="160">
        <v>36123691</v>
      </c>
      <c r="J43" s="183"/>
    </row>
    <row r="44" spans="1:10" x14ac:dyDescent="0.2">
      <c r="A44" s="255" t="s">
        <v>81</v>
      </c>
      <c r="B44" s="255"/>
      <c r="C44" s="255"/>
      <c r="D44" s="255"/>
      <c r="E44" s="255"/>
      <c r="F44" s="255"/>
      <c r="G44" s="5">
        <v>35</v>
      </c>
      <c r="H44" s="160">
        <v>0</v>
      </c>
      <c r="I44" s="160">
        <v>0</v>
      </c>
      <c r="J44" s="183"/>
    </row>
    <row r="45" spans="1:10" x14ac:dyDescent="0.2">
      <c r="A45" s="255" t="s">
        <v>82</v>
      </c>
      <c r="B45" s="255"/>
      <c r="C45" s="255"/>
      <c r="D45" s="255"/>
      <c r="E45" s="255"/>
      <c r="F45" s="255"/>
      <c r="G45" s="5">
        <v>36</v>
      </c>
      <c r="H45" s="160">
        <v>0</v>
      </c>
      <c r="I45" s="160">
        <v>0</v>
      </c>
      <c r="J45" s="183"/>
    </row>
    <row r="46" spans="1:10" x14ac:dyDescent="0.2">
      <c r="A46" s="255" t="s">
        <v>83</v>
      </c>
      <c r="B46" s="255"/>
      <c r="C46" s="255"/>
      <c r="D46" s="255"/>
      <c r="E46" s="255"/>
      <c r="F46" s="255"/>
      <c r="G46" s="5">
        <v>37</v>
      </c>
      <c r="H46" s="160">
        <v>0</v>
      </c>
      <c r="I46" s="160">
        <v>0</v>
      </c>
      <c r="J46" s="183"/>
    </row>
    <row r="47" spans="1:10" x14ac:dyDescent="0.2">
      <c r="A47" s="255" t="s">
        <v>84</v>
      </c>
      <c r="B47" s="255"/>
      <c r="C47" s="255"/>
      <c r="D47" s="255"/>
      <c r="E47" s="255"/>
      <c r="F47" s="255"/>
      <c r="G47" s="5">
        <v>38</v>
      </c>
      <c r="H47" s="160">
        <v>0</v>
      </c>
      <c r="I47" s="160">
        <v>0</v>
      </c>
      <c r="J47" s="183"/>
    </row>
    <row r="48" spans="1:10" x14ac:dyDescent="0.2">
      <c r="A48" s="258" t="s">
        <v>85</v>
      </c>
      <c r="B48" s="259"/>
      <c r="C48" s="259"/>
      <c r="D48" s="259"/>
      <c r="E48" s="259"/>
      <c r="F48" s="259"/>
      <c r="G48" s="12">
        <v>39</v>
      </c>
      <c r="H48" s="159">
        <f>H49+H50+H51</f>
        <v>0</v>
      </c>
      <c r="I48" s="159">
        <f>I49+I50+I51</f>
        <v>0</v>
      </c>
      <c r="J48" s="183"/>
    </row>
    <row r="49" spans="1:10" x14ac:dyDescent="0.2">
      <c r="A49" s="255" t="s">
        <v>86</v>
      </c>
      <c r="B49" s="255"/>
      <c r="C49" s="255"/>
      <c r="D49" s="255"/>
      <c r="E49" s="255"/>
      <c r="F49" s="255"/>
      <c r="G49" s="5">
        <v>40</v>
      </c>
      <c r="H49" s="160">
        <v>0</v>
      </c>
      <c r="I49" s="160">
        <v>0</v>
      </c>
      <c r="J49" s="183"/>
    </row>
    <row r="50" spans="1:10" x14ac:dyDescent="0.2">
      <c r="A50" s="255" t="s">
        <v>87</v>
      </c>
      <c r="B50" s="255"/>
      <c r="C50" s="255"/>
      <c r="D50" s="255"/>
      <c r="E50" s="255"/>
      <c r="F50" s="255"/>
      <c r="G50" s="5">
        <v>41</v>
      </c>
      <c r="H50" s="160">
        <v>0</v>
      </c>
      <c r="I50" s="160">
        <v>0</v>
      </c>
      <c r="J50" s="183"/>
    </row>
    <row r="51" spans="1:10" x14ac:dyDescent="0.2">
      <c r="A51" s="255" t="s">
        <v>88</v>
      </c>
      <c r="B51" s="255"/>
      <c r="C51" s="255"/>
      <c r="D51" s="255"/>
      <c r="E51" s="255"/>
      <c r="F51" s="255"/>
      <c r="G51" s="5">
        <v>42</v>
      </c>
      <c r="H51" s="160">
        <v>0</v>
      </c>
      <c r="I51" s="160">
        <v>0</v>
      </c>
      <c r="J51" s="183"/>
    </row>
    <row r="52" spans="1:10" x14ac:dyDescent="0.2">
      <c r="A52" s="258" t="s">
        <v>89</v>
      </c>
      <c r="B52" s="259"/>
      <c r="C52" s="259"/>
      <c r="D52" s="259"/>
      <c r="E52" s="259"/>
      <c r="F52" s="259"/>
      <c r="G52" s="12">
        <v>43</v>
      </c>
      <c r="H52" s="159">
        <f>H53+H54+H55</f>
        <v>52937024963</v>
      </c>
      <c r="I52" s="159">
        <f>I53+I54+I55</f>
        <v>54634020819</v>
      </c>
      <c r="J52" s="183"/>
    </row>
    <row r="53" spans="1:10" x14ac:dyDescent="0.2">
      <c r="A53" s="255" t="s">
        <v>90</v>
      </c>
      <c r="B53" s="255"/>
      <c r="C53" s="255"/>
      <c r="D53" s="255"/>
      <c r="E53" s="255"/>
      <c r="F53" s="255"/>
      <c r="G53" s="5">
        <v>44</v>
      </c>
      <c r="H53" s="160">
        <v>52064382573</v>
      </c>
      <c r="I53" s="160">
        <v>53730062727</v>
      </c>
      <c r="J53" s="183"/>
    </row>
    <row r="54" spans="1:10" x14ac:dyDescent="0.2">
      <c r="A54" s="255" t="s">
        <v>91</v>
      </c>
      <c r="B54" s="255"/>
      <c r="C54" s="255"/>
      <c r="D54" s="255"/>
      <c r="E54" s="255"/>
      <c r="F54" s="255"/>
      <c r="G54" s="5">
        <v>45</v>
      </c>
      <c r="H54" s="160">
        <v>670441906</v>
      </c>
      <c r="I54" s="160">
        <v>671973050</v>
      </c>
      <c r="J54" s="183"/>
    </row>
    <row r="55" spans="1:10" x14ac:dyDescent="0.2">
      <c r="A55" s="255" t="s">
        <v>92</v>
      </c>
      <c r="B55" s="255"/>
      <c r="C55" s="255"/>
      <c r="D55" s="255"/>
      <c r="E55" s="255"/>
      <c r="F55" s="255"/>
      <c r="G55" s="5">
        <v>46</v>
      </c>
      <c r="H55" s="160">
        <v>202200484</v>
      </c>
      <c r="I55" s="160">
        <v>231985042</v>
      </c>
      <c r="J55" s="183"/>
    </row>
    <row r="56" spans="1:10" x14ac:dyDescent="0.2">
      <c r="A56" s="255" t="s">
        <v>93</v>
      </c>
      <c r="B56" s="255"/>
      <c r="C56" s="255"/>
      <c r="D56" s="255"/>
      <c r="E56" s="255"/>
      <c r="F56" s="255"/>
      <c r="G56" s="5">
        <v>47</v>
      </c>
      <c r="H56" s="160">
        <v>0</v>
      </c>
      <c r="I56" s="160">
        <v>0</v>
      </c>
      <c r="J56" s="183"/>
    </row>
    <row r="57" spans="1:10" x14ac:dyDescent="0.2">
      <c r="A57" s="260" t="s">
        <v>94</v>
      </c>
      <c r="B57" s="260"/>
      <c r="C57" s="260"/>
      <c r="D57" s="260"/>
      <c r="E57" s="260"/>
      <c r="F57" s="260"/>
      <c r="G57" s="5">
        <v>48</v>
      </c>
      <c r="H57" s="160">
        <v>0</v>
      </c>
      <c r="I57" s="160">
        <v>0</v>
      </c>
      <c r="J57" s="183"/>
    </row>
    <row r="58" spans="1:10" x14ac:dyDescent="0.2">
      <c r="A58" s="260" t="s">
        <v>95</v>
      </c>
      <c r="B58" s="260"/>
      <c r="C58" s="260"/>
      <c r="D58" s="260"/>
      <c r="E58" s="260"/>
      <c r="F58" s="260"/>
      <c r="G58" s="5">
        <v>49</v>
      </c>
      <c r="H58" s="160">
        <v>165954314</v>
      </c>
      <c r="I58" s="160">
        <v>452755390</v>
      </c>
      <c r="J58" s="183"/>
    </row>
    <row r="59" spans="1:10" x14ac:dyDescent="0.2">
      <c r="A59" s="260" t="s">
        <v>96</v>
      </c>
      <c r="B59" s="255"/>
      <c r="C59" s="255"/>
      <c r="D59" s="255"/>
      <c r="E59" s="255"/>
      <c r="F59" s="255"/>
      <c r="G59" s="5">
        <v>50</v>
      </c>
      <c r="H59" s="160">
        <v>81296205</v>
      </c>
      <c r="I59" s="160">
        <v>7926803</v>
      </c>
      <c r="J59" s="183"/>
    </row>
    <row r="60" spans="1:10" x14ac:dyDescent="0.2">
      <c r="A60" s="260" t="s">
        <v>97</v>
      </c>
      <c r="B60" s="260"/>
      <c r="C60" s="260"/>
      <c r="D60" s="260"/>
      <c r="E60" s="260"/>
      <c r="F60" s="260"/>
      <c r="G60" s="5">
        <v>51</v>
      </c>
      <c r="H60" s="160">
        <v>0</v>
      </c>
      <c r="I60" s="160">
        <v>0</v>
      </c>
      <c r="J60" s="183"/>
    </row>
    <row r="61" spans="1:10" x14ac:dyDescent="0.2">
      <c r="A61" s="260" t="s">
        <v>98</v>
      </c>
      <c r="B61" s="260"/>
      <c r="C61" s="260"/>
      <c r="D61" s="260"/>
      <c r="E61" s="260"/>
      <c r="F61" s="260"/>
      <c r="G61" s="5">
        <v>52</v>
      </c>
      <c r="H61" s="160">
        <v>413185484</v>
      </c>
      <c r="I61" s="160">
        <v>427256036</v>
      </c>
      <c r="J61" s="183"/>
    </row>
    <row r="62" spans="1:10" x14ac:dyDescent="0.2">
      <c r="A62" s="260" t="s">
        <v>99</v>
      </c>
      <c r="B62" s="260"/>
      <c r="C62" s="260"/>
      <c r="D62" s="260"/>
      <c r="E62" s="260"/>
      <c r="F62" s="260"/>
      <c r="G62" s="5">
        <v>53</v>
      </c>
      <c r="H62" s="160">
        <v>0</v>
      </c>
      <c r="I62" s="160">
        <v>0</v>
      </c>
      <c r="J62" s="183"/>
    </row>
    <row r="63" spans="1:10" x14ac:dyDescent="0.2">
      <c r="A63" s="253" t="s">
        <v>100</v>
      </c>
      <c r="B63" s="254"/>
      <c r="C63" s="254"/>
      <c r="D63" s="254"/>
      <c r="E63" s="254"/>
      <c r="F63" s="254"/>
      <c r="G63" s="12">
        <v>54</v>
      </c>
      <c r="H63" s="162">
        <f>H42+H48+H52+H56+H57+H58+H59+H60+H61+H62</f>
        <v>53624442543</v>
      </c>
      <c r="I63" s="162">
        <f>I42+I48+I52+I56+I57+I58+I59+I60+I61+I62</f>
        <v>55558082739</v>
      </c>
      <c r="J63" s="183"/>
    </row>
    <row r="64" spans="1:10" x14ac:dyDescent="0.2">
      <c r="A64" s="261" t="s">
        <v>101</v>
      </c>
      <c r="B64" s="262"/>
      <c r="C64" s="262"/>
      <c r="D64" s="262"/>
      <c r="E64" s="262"/>
      <c r="F64" s="262"/>
      <c r="G64" s="262"/>
      <c r="H64" s="262"/>
      <c r="I64" s="262"/>
      <c r="J64" s="183"/>
    </row>
    <row r="65" spans="1:10" x14ac:dyDescent="0.2">
      <c r="A65" s="255" t="s">
        <v>102</v>
      </c>
      <c r="B65" s="255"/>
      <c r="C65" s="255"/>
      <c r="D65" s="255"/>
      <c r="E65" s="255"/>
      <c r="F65" s="255"/>
      <c r="G65" s="5">
        <v>55</v>
      </c>
      <c r="H65" s="160">
        <v>1698417500</v>
      </c>
      <c r="I65" s="160">
        <v>1698417500</v>
      </c>
      <c r="J65" s="183"/>
    </row>
    <row r="66" spans="1:10" x14ac:dyDescent="0.2">
      <c r="A66" s="255" t="s">
        <v>103</v>
      </c>
      <c r="B66" s="255"/>
      <c r="C66" s="255"/>
      <c r="D66" s="255"/>
      <c r="E66" s="255"/>
      <c r="F66" s="255"/>
      <c r="G66" s="5">
        <v>56</v>
      </c>
      <c r="H66" s="160">
        <v>1801947133</v>
      </c>
      <c r="I66" s="160">
        <v>1801343055</v>
      </c>
      <c r="J66" s="183"/>
    </row>
    <row r="67" spans="1:10" x14ac:dyDescent="0.2">
      <c r="A67" s="255" t="s">
        <v>104</v>
      </c>
      <c r="B67" s="255"/>
      <c r="C67" s="255"/>
      <c r="D67" s="255"/>
      <c r="E67" s="255"/>
      <c r="F67" s="255"/>
      <c r="G67" s="5">
        <v>57</v>
      </c>
      <c r="H67" s="160">
        <v>0</v>
      </c>
      <c r="I67" s="160">
        <v>0</v>
      </c>
      <c r="J67" s="183"/>
    </row>
    <row r="68" spans="1:10" x14ac:dyDescent="0.2">
      <c r="A68" s="255" t="s">
        <v>105</v>
      </c>
      <c r="B68" s="255"/>
      <c r="C68" s="255"/>
      <c r="D68" s="255"/>
      <c r="E68" s="255"/>
      <c r="F68" s="255"/>
      <c r="G68" s="5">
        <v>58</v>
      </c>
      <c r="H68" s="160">
        <v>0</v>
      </c>
      <c r="I68" s="160">
        <v>0</v>
      </c>
      <c r="J68" s="183"/>
    </row>
    <row r="69" spans="1:10" x14ac:dyDescent="0.2">
      <c r="A69" s="255" t="s">
        <v>106</v>
      </c>
      <c r="B69" s="255"/>
      <c r="C69" s="255"/>
      <c r="D69" s="255"/>
      <c r="E69" s="255"/>
      <c r="F69" s="255"/>
      <c r="G69" s="5">
        <v>59</v>
      </c>
      <c r="H69" s="160">
        <v>204434471</v>
      </c>
      <c r="I69" s="160">
        <v>313995744</v>
      </c>
      <c r="J69" s="183"/>
    </row>
    <row r="70" spans="1:10" x14ac:dyDescent="0.2">
      <c r="A70" s="255" t="s">
        <v>107</v>
      </c>
      <c r="B70" s="255"/>
      <c r="C70" s="255"/>
      <c r="D70" s="255"/>
      <c r="E70" s="255"/>
      <c r="F70" s="255"/>
      <c r="G70" s="5">
        <v>60</v>
      </c>
      <c r="H70" s="160">
        <v>3191219376</v>
      </c>
      <c r="I70" s="160">
        <v>3732269710</v>
      </c>
      <c r="J70" s="183"/>
    </row>
    <row r="71" spans="1:10" x14ac:dyDescent="0.2">
      <c r="A71" s="255" t="s">
        <v>108</v>
      </c>
      <c r="B71" s="255"/>
      <c r="C71" s="255"/>
      <c r="D71" s="255"/>
      <c r="E71" s="255"/>
      <c r="F71" s="255"/>
      <c r="G71" s="5">
        <v>61</v>
      </c>
      <c r="H71" s="160">
        <v>0</v>
      </c>
      <c r="I71" s="160">
        <v>0</v>
      </c>
      <c r="J71" s="183"/>
    </row>
    <row r="72" spans="1:10" x14ac:dyDescent="0.2">
      <c r="A72" s="255" t="s">
        <v>109</v>
      </c>
      <c r="B72" s="255"/>
      <c r="C72" s="255"/>
      <c r="D72" s="255"/>
      <c r="E72" s="255"/>
      <c r="F72" s="255"/>
      <c r="G72" s="5">
        <v>62</v>
      </c>
      <c r="H72" s="160">
        <v>84921058</v>
      </c>
      <c r="I72" s="160">
        <v>84921058</v>
      </c>
      <c r="J72" s="183"/>
    </row>
    <row r="73" spans="1:10" x14ac:dyDescent="0.2">
      <c r="A73" s="255" t="s">
        <v>110</v>
      </c>
      <c r="B73" s="255"/>
      <c r="C73" s="255"/>
      <c r="D73" s="255"/>
      <c r="E73" s="255"/>
      <c r="F73" s="255"/>
      <c r="G73" s="5">
        <v>63</v>
      </c>
      <c r="H73" s="160">
        <v>0</v>
      </c>
      <c r="I73" s="160">
        <v>0</v>
      </c>
      <c r="J73" s="183"/>
    </row>
    <row r="74" spans="1:10" x14ac:dyDescent="0.2">
      <c r="A74" s="255" t="s">
        <v>111</v>
      </c>
      <c r="B74" s="255"/>
      <c r="C74" s="255"/>
      <c r="D74" s="255"/>
      <c r="E74" s="255"/>
      <c r="F74" s="255"/>
      <c r="G74" s="5">
        <v>64</v>
      </c>
      <c r="H74" s="160">
        <v>829720531</v>
      </c>
      <c r="I74" s="160">
        <v>752533903</v>
      </c>
      <c r="J74" s="183"/>
    </row>
    <row r="75" spans="1:10" x14ac:dyDescent="0.2">
      <c r="A75" s="255" t="s">
        <v>112</v>
      </c>
      <c r="B75" s="255"/>
      <c r="C75" s="255"/>
      <c r="D75" s="255"/>
      <c r="E75" s="255"/>
      <c r="F75" s="255"/>
      <c r="G75" s="5">
        <v>65</v>
      </c>
      <c r="H75" s="160">
        <v>0</v>
      </c>
      <c r="I75" s="160">
        <v>0</v>
      </c>
      <c r="J75" s="183"/>
    </row>
    <row r="76" spans="1:10" x14ac:dyDescent="0.2">
      <c r="A76" s="255" t="s">
        <v>113</v>
      </c>
      <c r="B76" s="255"/>
      <c r="C76" s="255"/>
      <c r="D76" s="255"/>
      <c r="E76" s="255"/>
      <c r="F76" s="255"/>
      <c r="G76" s="5">
        <v>66</v>
      </c>
      <c r="H76" s="160">
        <v>0</v>
      </c>
      <c r="I76" s="160">
        <v>0</v>
      </c>
      <c r="J76" s="183"/>
    </row>
    <row r="77" spans="1:10" x14ac:dyDescent="0.2">
      <c r="A77" s="252" t="s">
        <v>114</v>
      </c>
      <c r="B77" s="252"/>
      <c r="C77" s="252"/>
      <c r="D77" s="252"/>
      <c r="E77" s="252"/>
      <c r="F77" s="252"/>
      <c r="G77" s="12">
        <v>67</v>
      </c>
      <c r="H77" s="163">
        <f>H65+H66+H67+H68+H69+H70+H71+H72+H73+H74+H75+H76</f>
        <v>7810660069</v>
      </c>
      <c r="I77" s="163">
        <f>I65+I66+I67+I68+I69+I70+I71+I72+I73+I74+I75+I76</f>
        <v>8383480970</v>
      </c>
      <c r="J77" s="183"/>
    </row>
    <row r="78" spans="1:10" x14ac:dyDescent="0.2">
      <c r="A78" s="253" t="s">
        <v>115</v>
      </c>
      <c r="B78" s="254"/>
      <c r="C78" s="254"/>
      <c r="D78" s="254"/>
      <c r="E78" s="254"/>
      <c r="F78" s="254"/>
      <c r="G78" s="12">
        <v>68</v>
      </c>
      <c r="H78" s="162">
        <f>H63+H77</f>
        <v>61435102612</v>
      </c>
      <c r="I78" s="162">
        <f>I63+I77</f>
        <v>63941563709</v>
      </c>
      <c r="J78" s="183"/>
    </row>
    <row r="79" spans="1:10" x14ac:dyDescent="0.2">
      <c r="J79" s="183"/>
    </row>
  </sheetData>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11">
    <dataValidation type="whole" operator="greaterThanOrEqual" allowBlank="1" showInputMessage="1" showErrorMessage="1" errorTitle="Incorrect entry" error="You can enter only positive whole numbers." sqref="JB65382:JC65382 SX65382:SY65382 ACT65382:ACU65382 AMP65382:AMQ65382 AWL65382:AWM65382 BGH65382:BGI65382 BQD65382:BQE65382 BZZ65382:CAA65382 CJV65382:CJW65382 CTR65382:CTS65382 DDN65382:DDO65382 DNJ65382:DNK65382 DXF65382:DXG65382 EHB65382:EHC65382 EQX65382:EQY65382 FAT65382:FAU65382 FKP65382:FKQ65382 FUL65382:FUM65382 GEH65382:GEI65382 GOD65382:GOE65382 GXZ65382:GYA65382 HHV65382:HHW65382 HRR65382:HRS65382 IBN65382:IBO65382 ILJ65382:ILK65382 IVF65382:IVG65382 JFB65382:JFC65382 JOX65382:JOY65382 JYT65382:JYU65382 KIP65382:KIQ65382 KSL65382:KSM65382 LCH65382:LCI65382 LMD65382:LME65382 LVZ65382:LWA65382 MFV65382:MFW65382 MPR65382:MPS65382 MZN65382:MZO65382 NJJ65382:NJK65382 NTF65382:NTG65382 ODB65382:ODC65382 OMX65382:OMY65382 OWT65382:OWU65382 PGP65382:PGQ65382 PQL65382:PQM65382 QAH65382:QAI65382 QKD65382:QKE65382 QTZ65382:QUA65382 RDV65382:RDW65382 RNR65382:RNS65382 RXN65382:RXO65382 SHJ65382:SHK65382 SRF65382:SRG65382 TBB65382:TBC65382 TKX65382:TKY65382 TUT65382:TUU65382 UEP65382:UEQ65382 UOL65382:UOM65382 UYH65382:UYI65382 VID65382:VIE65382 VRZ65382:VSA65382 WBV65382:WBW65382 WLR65382:WLS65382 WVN65382:WVO65382 JB130918:JC130918 SX130918:SY130918 ACT130918:ACU130918 AMP130918:AMQ130918 AWL130918:AWM130918 BGH130918:BGI130918 BQD130918:BQE130918 BZZ130918:CAA130918 CJV130918:CJW130918 CTR130918:CTS130918 DDN130918:DDO130918 DNJ130918:DNK130918 DXF130918:DXG130918 EHB130918:EHC130918 EQX130918:EQY130918 FAT130918:FAU130918 FKP130918:FKQ130918 FUL130918:FUM130918 GEH130918:GEI130918 GOD130918:GOE130918 GXZ130918:GYA130918 HHV130918:HHW130918 HRR130918:HRS130918 IBN130918:IBO130918 ILJ130918:ILK130918 IVF130918:IVG130918 JFB130918:JFC130918 JOX130918:JOY130918 JYT130918:JYU130918 KIP130918:KIQ130918 KSL130918:KSM130918 LCH130918:LCI130918 LMD130918:LME130918 LVZ130918:LWA130918 MFV130918:MFW130918 MPR130918:MPS130918 MZN130918:MZO130918 NJJ130918:NJK130918 NTF130918:NTG130918 ODB130918:ODC130918 OMX130918:OMY130918 OWT130918:OWU130918 PGP130918:PGQ130918 PQL130918:PQM130918 QAH130918:QAI130918 QKD130918:QKE130918 QTZ130918:QUA130918 RDV130918:RDW130918 RNR130918:RNS130918 RXN130918:RXO130918 SHJ130918:SHK130918 SRF130918:SRG130918 TBB130918:TBC130918 TKX130918:TKY130918 TUT130918:TUU130918 UEP130918:UEQ130918 UOL130918:UOM130918 UYH130918:UYI130918 VID130918:VIE130918 VRZ130918:VSA130918 WBV130918:WBW130918 WLR130918:WLS130918 WVN130918:WVO130918 JB196454:JC196454 SX196454:SY196454 ACT196454:ACU196454 AMP196454:AMQ196454 AWL196454:AWM196454 BGH196454:BGI196454 BQD196454:BQE196454 BZZ196454:CAA196454 CJV196454:CJW196454 CTR196454:CTS196454 DDN196454:DDO196454 DNJ196454:DNK196454 DXF196454:DXG196454 EHB196454:EHC196454 EQX196454:EQY196454 FAT196454:FAU196454 FKP196454:FKQ196454 FUL196454:FUM196454 GEH196454:GEI196454 GOD196454:GOE196454 GXZ196454:GYA196454 HHV196454:HHW196454 HRR196454:HRS196454 IBN196454:IBO196454 ILJ196454:ILK196454 IVF196454:IVG196454 JFB196454:JFC196454 JOX196454:JOY196454 JYT196454:JYU196454 KIP196454:KIQ196454 KSL196454:KSM196454 LCH196454:LCI196454 LMD196454:LME196454 LVZ196454:LWA196454 MFV196454:MFW196454 MPR196454:MPS196454 MZN196454:MZO196454 NJJ196454:NJK196454 NTF196454:NTG196454 ODB196454:ODC196454 OMX196454:OMY196454 OWT196454:OWU196454 PGP196454:PGQ196454 PQL196454:PQM196454 QAH196454:QAI196454 QKD196454:QKE196454 QTZ196454:QUA196454 RDV196454:RDW196454 RNR196454:RNS196454 RXN196454:RXO196454 SHJ196454:SHK196454 SRF196454:SRG196454 TBB196454:TBC196454 TKX196454:TKY196454 TUT196454:TUU196454 UEP196454:UEQ196454 UOL196454:UOM196454 UYH196454:UYI196454 VID196454:VIE196454 VRZ196454:VSA196454 WBV196454:WBW196454 WLR196454:WLS196454 WVN196454:WVO196454 JB261990:JC261990 SX261990:SY261990 ACT261990:ACU261990 AMP261990:AMQ261990 AWL261990:AWM261990 BGH261990:BGI261990 BQD261990:BQE261990 BZZ261990:CAA261990 CJV261990:CJW261990 CTR261990:CTS261990 DDN261990:DDO261990 DNJ261990:DNK261990 DXF261990:DXG261990 EHB261990:EHC261990 EQX261990:EQY261990 FAT261990:FAU261990 FKP261990:FKQ261990 FUL261990:FUM261990 GEH261990:GEI261990 GOD261990:GOE261990 GXZ261990:GYA261990 HHV261990:HHW261990 HRR261990:HRS261990 IBN261990:IBO261990 ILJ261990:ILK261990 IVF261990:IVG261990 JFB261990:JFC261990 JOX261990:JOY261990 JYT261990:JYU261990 KIP261990:KIQ261990 KSL261990:KSM261990 LCH261990:LCI261990 LMD261990:LME261990 LVZ261990:LWA261990 MFV261990:MFW261990 MPR261990:MPS261990 MZN261990:MZO261990 NJJ261990:NJK261990 NTF261990:NTG261990 ODB261990:ODC261990 OMX261990:OMY261990 OWT261990:OWU261990 PGP261990:PGQ261990 PQL261990:PQM261990 QAH261990:QAI261990 QKD261990:QKE261990 QTZ261990:QUA261990 RDV261990:RDW261990 RNR261990:RNS261990 RXN261990:RXO261990 SHJ261990:SHK261990 SRF261990:SRG261990 TBB261990:TBC261990 TKX261990:TKY261990 TUT261990:TUU261990 UEP261990:UEQ261990 UOL261990:UOM261990 UYH261990:UYI261990 VID261990:VIE261990 VRZ261990:VSA261990 WBV261990:WBW261990 WLR261990:WLS261990 WVN261990:WVO261990 JB327526:JC327526 SX327526:SY327526 ACT327526:ACU327526 AMP327526:AMQ327526 AWL327526:AWM327526 BGH327526:BGI327526 BQD327526:BQE327526 BZZ327526:CAA327526 CJV327526:CJW327526 CTR327526:CTS327526 DDN327526:DDO327526 DNJ327526:DNK327526 DXF327526:DXG327526 EHB327526:EHC327526 EQX327526:EQY327526 FAT327526:FAU327526 FKP327526:FKQ327526 FUL327526:FUM327526 GEH327526:GEI327526 GOD327526:GOE327526 GXZ327526:GYA327526 HHV327526:HHW327526 HRR327526:HRS327526 IBN327526:IBO327526 ILJ327526:ILK327526 IVF327526:IVG327526 JFB327526:JFC327526 JOX327526:JOY327526 JYT327526:JYU327526 KIP327526:KIQ327526 KSL327526:KSM327526 LCH327526:LCI327526 LMD327526:LME327526 LVZ327526:LWA327526 MFV327526:MFW327526 MPR327526:MPS327526 MZN327526:MZO327526 NJJ327526:NJK327526 NTF327526:NTG327526 ODB327526:ODC327526 OMX327526:OMY327526 OWT327526:OWU327526 PGP327526:PGQ327526 PQL327526:PQM327526 QAH327526:QAI327526 QKD327526:QKE327526 QTZ327526:QUA327526 RDV327526:RDW327526 RNR327526:RNS327526 RXN327526:RXO327526 SHJ327526:SHK327526 SRF327526:SRG327526 TBB327526:TBC327526 TKX327526:TKY327526 TUT327526:TUU327526 UEP327526:UEQ327526 UOL327526:UOM327526 UYH327526:UYI327526 VID327526:VIE327526 VRZ327526:VSA327526 WBV327526:WBW327526 WLR327526:WLS327526 WVN327526:WVO327526 JB393062:JC393062 SX393062:SY393062 ACT393062:ACU393062 AMP393062:AMQ393062 AWL393062:AWM393062 BGH393062:BGI393062 BQD393062:BQE393062 BZZ393062:CAA393062 CJV393062:CJW393062 CTR393062:CTS393062 DDN393062:DDO393062 DNJ393062:DNK393062 DXF393062:DXG393062 EHB393062:EHC393062 EQX393062:EQY393062 FAT393062:FAU393062 FKP393062:FKQ393062 FUL393062:FUM393062 GEH393062:GEI393062 GOD393062:GOE393062 GXZ393062:GYA393062 HHV393062:HHW393062 HRR393062:HRS393062 IBN393062:IBO393062 ILJ393062:ILK393062 IVF393062:IVG393062 JFB393062:JFC393062 JOX393062:JOY393062 JYT393062:JYU393062 KIP393062:KIQ393062 KSL393062:KSM393062 LCH393062:LCI393062 LMD393062:LME393062 LVZ393062:LWA393062 MFV393062:MFW393062 MPR393062:MPS393062 MZN393062:MZO393062 NJJ393062:NJK393062 NTF393062:NTG393062 ODB393062:ODC393062 OMX393062:OMY393062 OWT393062:OWU393062 PGP393062:PGQ393062 PQL393062:PQM393062 QAH393062:QAI393062 QKD393062:QKE393062 QTZ393062:QUA393062 RDV393062:RDW393062 RNR393062:RNS393062 RXN393062:RXO393062 SHJ393062:SHK393062 SRF393062:SRG393062 TBB393062:TBC393062 TKX393062:TKY393062 TUT393062:TUU393062 UEP393062:UEQ393062 UOL393062:UOM393062 UYH393062:UYI393062 VID393062:VIE393062 VRZ393062:VSA393062 WBV393062:WBW393062 WLR393062:WLS393062 WVN393062:WVO393062 JB458598:JC458598 SX458598:SY458598 ACT458598:ACU458598 AMP458598:AMQ458598 AWL458598:AWM458598 BGH458598:BGI458598 BQD458598:BQE458598 BZZ458598:CAA458598 CJV458598:CJW458598 CTR458598:CTS458598 DDN458598:DDO458598 DNJ458598:DNK458598 DXF458598:DXG458598 EHB458598:EHC458598 EQX458598:EQY458598 FAT458598:FAU458598 FKP458598:FKQ458598 FUL458598:FUM458598 GEH458598:GEI458598 GOD458598:GOE458598 GXZ458598:GYA458598 HHV458598:HHW458598 HRR458598:HRS458598 IBN458598:IBO458598 ILJ458598:ILK458598 IVF458598:IVG458598 JFB458598:JFC458598 JOX458598:JOY458598 JYT458598:JYU458598 KIP458598:KIQ458598 KSL458598:KSM458598 LCH458598:LCI458598 LMD458598:LME458598 LVZ458598:LWA458598 MFV458598:MFW458598 MPR458598:MPS458598 MZN458598:MZO458598 NJJ458598:NJK458598 NTF458598:NTG458598 ODB458598:ODC458598 OMX458598:OMY458598 OWT458598:OWU458598 PGP458598:PGQ458598 PQL458598:PQM458598 QAH458598:QAI458598 QKD458598:QKE458598 QTZ458598:QUA458598 RDV458598:RDW458598 RNR458598:RNS458598 RXN458598:RXO458598 SHJ458598:SHK458598 SRF458598:SRG458598 TBB458598:TBC458598 TKX458598:TKY458598 TUT458598:TUU458598 UEP458598:UEQ458598 UOL458598:UOM458598 UYH458598:UYI458598 VID458598:VIE458598 VRZ458598:VSA458598 WBV458598:WBW458598 WLR458598:WLS458598 WVN458598:WVO458598 JB524134:JC524134 SX524134:SY524134 ACT524134:ACU524134 AMP524134:AMQ524134 AWL524134:AWM524134 BGH524134:BGI524134 BQD524134:BQE524134 BZZ524134:CAA524134 CJV524134:CJW524134 CTR524134:CTS524134 DDN524134:DDO524134 DNJ524134:DNK524134 DXF524134:DXG524134 EHB524134:EHC524134 EQX524134:EQY524134 FAT524134:FAU524134 FKP524134:FKQ524134 FUL524134:FUM524134 GEH524134:GEI524134 GOD524134:GOE524134 GXZ524134:GYA524134 HHV524134:HHW524134 HRR524134:HRS524134 IBN524134:IBO524134 ILJ524134:ILK524134 IVF524134:IVG524134 JFB524134:JFC524134 JOX524134:JOY524134 JYT524134:JYU524134 KIP524134:KIQ524134 KSL524134:KSM524134 LCH524134:LCI524134 LMD524134:LME524134 LVZ524134:LWA524134 MFV524134:MFW524134 MPR524134:MPS524134 MZN524134:MZO524134 NJJ524134:NJK524134 NTF524134:NTG524134 ODB524134:ODC524134 OMX524134:OMY524134 OWT524134:OWU524134 PGP524134:PGQ524134 PQL524134:PQM524134 QAH524134:QAI524134 QKD524134:QKE524134 QTZ524134:QUA524134 RDV524134:RDW524134 RNR524134:RNS524134 RXN524134:RXO524134 SHJ524134:SHK524134 SRF524134:SRG524134 TBB524134:TBC524134 TKX524134:TKY524134 TUT524134:TUU524134 UEP524134:UEQ524134 UOL524134:UOM524134 UYH524134:UYI524134 VID524134:VIE524134 VRZ524134:VSA524134 WBV524134:WBW524134 WLR524134:WLS524134 WVN524134:WVO524134 JB589670:JC589670 SX589670:SY589670 ACT589670:ACU589670 AMP589670:AMQ589670 AWL589670:AWM589670 BGH589670:BGI589670 BQD589670:BQE589670 BZZ589670:CAA589670 CJV589670:CJW589670 CTR589670:CTS589670 DDN589670:DDO589670 DNJ589670:DNK589670 DXF589670:DXG589670 EHB589670:EHC589670 EQX589670:EQY589670 FAT589670:FAU589670 FKP589670:FKQ589670 FUL589670:FUM589670 GEH589670:GEI589670 GOD589670:GOE589670 GXZ589670:GYA589670 HHV589670:HHW589670 HRR589670:HRS589670 IBN589670:IBO589670 ILJ589670:ILK589670 IVF589670:IVG589670 JFB589670:JFC589670 JOX589670:JOY589670 JYT589670:JYU589670 KIP589670:KIQ589670 KSL589670:KSM589670 LCH589670:LCI589670 LMD589670:LME589670 LVZ589670:LWA589670 MFV589670:MFW589670 MPR589670:MPS589670 MZN589670:MZO589670 NJJ589670:NJK589670 NTF589670:NTG589670 ODB589670:ODC589670 OMX589670:OMY589670 OWT589670:OWU589670 PGP589670:PGQ589670 PQL589670:PQM589670 QAH589670:QAI589670 QKD589670:QKE589670 QTZ589670:QUA589670 RDV589670:RDW589670 RNR589670:RNS589670 RXN589670:RXO589670 SHJ589670:SHK589670 SRF589670:SRG589670 TBB589670:TBC589670 TKX589670:TKY589670 TUT589670:TUU589670 UEP589670:UEQ589670 UOL589670:UOM589670 UYH589670:UYI589670 VID589670:VIE589670 VRZ589670:VSA589670 WBV589670:WBW589670 WLR589670:WLS589670 WVN589670:WVO589670 JB655206:JC655206 SX655206:SY655206 ACT655206:ACU655206 AMP655206:AMQ655206 AWL655206:AWM655206 BGH655206:BGI655206 BQD655206:BQE655206 BZZ655206:CAA655206 CJV655206:CJW655206 CTR655206:CTS655206 DDN655206:DDO655206 DNJ655206:DNK655206 DXF655206:DXG655206 EHB655206:EHC655206 EQX655206:EQY655206 FAT655206:FAU655206 FKP655206:FKQ655206 FUL655206:FUM655206 GEH655206:GEI655206 GOD655206:GOE655206 GXZ655206:GYA655206 HHV655206:HHW655206 HRR655206:HRS655206 IBN655206:IBO655206 ILJ655206:ILK655206 IVF655206:IVG655206 JFB655206:JFC655206 JOX655206:JOY655206 JYT655206:JYU655206 KIP655206:KIQ655206 KSL655206:KSM655206 LCH655206:LCI655206 LMD655206:LME655206 LVZ655206:LWA655206 MFV655206:MFW655206 MPR655206:MPS655206 MZN655206:MZO655206 NJJ655206:NJK655206 NTF655206:NTG655206 ODB655206:ODC655206 OMX655206:OMY655206 OWT655206:OWU655206 PGP655206:PGQ655206 PQL655206:PQM655206 QAH655206:QAI655206 QKD655206:QKE655206 QTZ655206:QUA655206 RDV655206:RDW655206 RNR655206:RNS655206 RXN655206:RXO655206 SHJ655206:SHK655206 SRF655206:SRG655206 TBB655206:TBC655206 TKX655206:TKY655206 TUT655206:TUU655206 UEP655206:UEQ655206 UOL655206:UOM655206 UYH655206:UYI655206 VID655206:VIE655206 VRZ655206:VSA655206 WBV655206:WBW655206 WLR655206:WLS655206 WVN655206:WVO655206 JB720742:JC720742 SX720742:SY720742 ACT720742:ACU720742 AMP720742:AMQ720742 AWL720742:AWM720742 BGH720742:BGI720742 BQD720742:BQE720742 BZZ720742:CAA720742 CJV720742:CJW720742 CTR720742:CTS720742 DDN720742:DDO720742 DNJ720742:DNK720742 DXF720742:DXG720742 EHB720742:EHC720742 EQX720742:EQY720742 FAT720742:FAU720742 FKP720742:FKQ720742 FUL720742:FUM720742 GEH720742:GEI720742 GOD720742:GOE720742 GXZ720742:GYA720742 HHV720742:HHW720742 HRR720742:HRS720742 IBN720742:IBO720742 ILJ720742:ILK720742 IVF720742:IVG720742 JFB720742:JFC720742 JOX720742:JOY720742 JYT720742:JYU720742 KIP720742:KIQ720742 KSL720742:KSM720742 LCH720742:LCI720742 LMD720742:LME720742 LVZ720742:LWA720742 MFV720742:MFW720742 MPR720742:MPS720742 MZN720742:MZO720742 NJJ720742:NJK720742 NTF720742:NTG720742 ODB720742:ODC720742 OMX720742:OMY720742 OWT720742:OWU720742 PGP720742:PGQ720742 PQL720742:PQM720742 QAH720742:QAI720742 QKD720742:QKE720742 QTZ720742:QUA720742 RDV720742:RDW720742 RNR720742:RNS720742 RXN720742:RXO720742 SHJ720742:SHK720742 SRF720742:SRG720742 TBB720742:TBC720742 TKX720742:TKY720742 TUT720742:TUU720742 UEP720742:UEQ720742 UOL720742:UOM720742 UYH720742:UYI720742 VID720742:VIE720742 VRZ720742:VSA720742 WBV720742:WBW720742 WLR720742:WLS720742 WVN720742:WVO720742 JB786278:JC786278 SX786278:SY786278 ACT786278:ACU786278 AMP786278:AMQ786278 AWL786278:AWM786278 BGH786278:BGI786278 BQD786278:BQE786278 BZZ786278:CAA786278 CJV786278:CJW786278 CTR786278:CTS786278 DDN786278:DDO786278 DNJ786278:DNK786278 DXF786278:DXG786278 EHB786278:EHC786278 EQX786278:EQY786278 FAT786278:FAU786278 FKP786278:FKQ786278 FUL786278:FUM786278 GEH786278:GEI786278 GOD786278:GOE786278 GXZ786278:GYA786278 HHV786278:HHW786278 HRR786278:HRS786278 IBN786278:IBO786278 ILJ786278:ILK786278 IVF786278:IVG786278 JFB786278:JFC786278 JOX786278:JOY786278 JYT786278:JYU786278 KIP786278:KIQ786278 KSL786278:KSM786278 LCH786278:LCI786278 LMD786278:LME786278 LVZ786278:LWA786278 MFV786278:MFW786278 MPR786278:MPS786278 MZN786278:MZO786278 NJJ786278:NJK786278 NTF786278:NTG786278 ODB786278:ODC786278 OMX786278:OMY786278 OWT786278:OWU786278 PGP786278:PGQ786278 PQL786278:PQM786278 QAH786278:QAI786278 QKD786278:QKE786278 QTZ786278:QUA786278 RDV786278:RDW786278 RNR786278:RNS786278 RXN786278:RXO786278 SHJ786278:SHK786278 SRF786278:SRG786278 TBB786278:TBC786278 TKX786278:TKY786278 TUT786278:TUU786278 UEP786278:UEQ786278 UOL786278:UOM786278 UYH786278:UYI786278 VID786278:VIE786278 VRZ786278:VSA786278 WBV786278:WBW786278 WLR786278:WLS786278 WVN786278:WVO786278 JB851814:JC851814 SX851814:SY851814 ACT851814:ACU851814 AMP851814:AMQ851814 AWL851814:AWM851814 BGH851814:BGI851814 BQD851814:BQE851814 BZZ851814:CAA851814 CJV851814:CJW851814 CTR851814:CTS851814 DDN851814:DDO851814 DNJ851814:DNK851814 DXF851814:DXG851814 EHB851814:EHC851814 EQX851814:EQY851814 FAT851814:FAU851814 FKP851814:FKQ851814 FUL851814:FUM851814 GEH851814:GEI851814 GOD851814:GOE851814 GXZ851814:GYA851814 HHV851814:HHW851814 HRR851814:HRS851814 IBN851814:IBO851814 ILJ851814:ILK851814 IVF851814:IVG851814 JFB851814:JFC851814 JOX851814:JOY851814 JYT851814:JYU851814 KIP851814:KIQ851814 KSL851814:KSM851814 LCH851814:LCI851814 LMD851814:LME851814 LVZ851814:LWA851814 MFV851814:MFW851814 MPR851814:MPS851814 MZN851814:MZO851814 NJJ851814:NJK851814 NTF851814:NTG851814 ODB851814:ODC851814 OMX851814:OMY851814 OWT851814:OWU851814 PGP851814:PGQ851814 PQL851814:PQM851814 QAH851814:QAI851814 QKD851814:QKE851814 QTZ851814:QUA851814 RDV851814:RDW851814 RNR851814:RNS851814 RXN851814:RXO851814 SHJ851814:SHK851814 SRF851814:SRG851814 TBB851814:TBC851814 TKX851814:TKY851814 TUT851814:TUU851814 UEP851814:UEQ851814 UOL851814:UOM851814 UYH851814:UYI851814 VID851814:VIE851814 VRZ851814:VSA851814 WBV851814:WBW851814 WLR851814:WLS851814 WVN851814:WVO851814 JB917350:JC917350 SX917350:SY917350 ACT917350:ACU917350 AMP917350:AMQ917350 AWL917350:AWM917350 BGH917350:BGI917350 BQD917350:BQE917350 BZZ917350:CAA917350 CJV917350:CJW917350 CTR917350:CTS917350 DDN917350:DDO917350 DNJ917350:DNK917350 DXF917350:DXG917350 EHB917350:EHC917350 EQX917350:EQY917350 FAT917350:FAU917350 FKP917350:FKQ917350 FUL917350:FUM917350 GEH917350:GEI917350 GOD917350:GOE917350 GXZ917350:GYA917350 HHV917350:HHW917350 HRR917350:HRS917350 IBN917350:IBO917350 ILJ917350:ILK917350 IVF917350:IVG917350 JFB917350:JFC917350 JOX917350:JOY917350 JYT917350:JYU917350 KIP917350:KIQ917350 KSL917350:KSM917350 LCH917350:LCI917350 LMD917350:LME917350 LVZ917350:LWA917350 MFV917350:MFW917350 MPR917350:MPS917350 MZN917350:MZO917350 NJJ917350:NJK917350 NTF917350:NTG917350 ODB917350:ODC917350 OMX917350:OMY917350 OWT917350:OWU917350 PGP917350:PGQ917350 PQL917350:PQM917350 QAH917350:QAI917350 QKD917350:QKE917350 QTZ917350:QUA917350 RDV917350:RDW917350 RNR917350:RNS917350 RXN917350:RXO917350 SHJ917350:SHK917350 SRF917350:SRG917350 TBB917350:TBC917350 TKX917350:TKY917350 TUT917350:TUU917350 UEP917350:UEQ917350 UOL917350:UOM917350 UYH917350:UYI917350 VID917350:VIE917350 VRZ917350:VSA917350 WBV917350:WBW917350 WLR917350:WLS917350 WVN917350:WVO917350 JB982886:JC982886 SX982886:SY982886 ACT982886:ACU982886 AMP982886:AMQ982886 AWL982886:AWM982886 BGH982886:BGI982886 BQD982886:BQE982886 BZZ982886:CAA982886 CJV982886:CJW982886 CTR982886:CTS982886 DDN982886:DDO982886 DNJ982886:DNK982886 DXF982886:DXG982886 EHB982886:EHC982886 EQX982886:EQY982886 FAT982886:FAU982886 FKP982886:FKQ982886 FUL982886:FUM982886 GEH982886:GEI982886 GOD982886:GOE982886 GXZ982886:GYA982886 HHV982886:HHW982886 HRR982886:HRS982886 IBN982886:IBO982886 ILJ982886:ILK982886 IVF982886:IVG982886 JFB982886:JFC982886 JOX982886:JOY982886 JYT982886:JYU982886 KIP982886:KIQ982886 KSL982886:KSM982886 LCH982886:LCI982886 LMD982886:LME982886 LVZ982886:LWA982886 MFV982886:MFW982886 MPR982886:MPS982886 MZN982886:MZO982886 NJJ982886:NJK982886 NTF982886:NTG982886 ODB982886:ODC982886 OMX982886:OMY982886 OWT982886:OWU982886 PGP982886:PGQ982886 PQL982886:PQM982886 QAH982886:QAI982886 QKD982886:QKE982886 QTZ982886:QUA982886 RDV982886:RDW982886 RNR982886:RNS982886 RXN982886:RXO982886 SHJ982886:SHK982886 SRF982886:SRG982886 TBB982886:TBC982886 TKX982886:TKY982886 TUT982886:TUU982886 UEP982886:UEQ982886 UOL982886:UOM982886 UYH982886:UYI982886 VID982886:VIE982886 VRZ982886:VSA982886 WBV982886:WBW982886 WLR982886:WLS982886 WVN982886:WVO982886 JB65384:JC65389 SX65384:SY65389 ACT65384:ACU65389 AMP65384:AMQ65389 AWL65384:AWM65389 BGH65384:BGI65389 BQD65384:BQE65389 BZZ65384:CAA65389 CJV65384:CJW65389 CTR65384:CTS65389 DDN65384:DDO65389 DNJ65384:DNK65389 DXF65384:DXG65389 EHB65384:EHC65389 EQX65384:EQY65389 FAT65384:FAU65389 FKP65384:FKQ65389 FUL65384:FUM65389 GEH65384:GEI65389 GOD65384:GOE65389 GXZ65384:GYA65389 HHV65384:HHW65389 HRR65384:HRS65389 IBN65384:IBO65389 ILJ65384:ILK65389 IVF65384:IVG65389 JFB65384:JFC65389 JOX65384:JOY65389 JYT65384:JYU65389 KIP65384:KIQ65389 KSL65384:KSM65389 LCH65384:LCI65389 LMD65384:LME65389 LVZ65384:LWA65389 MFV65384:MFW65389 MPR65384:MPS65389 MZN65384:MZO65389 NJJ65384:NJK65389 NTF65384:NTG65389 ODB65384:ODC65389 OMX65384:OMY65389 OWT65384:OWU65389 PGP65384:PGQ65389 PQL65384:PQM65389 QAH65384:QAI65389 QKD65384:QKE65389 QTZ65384:QUA65389 RDV65384:RDW65389 RNR65384:RNS65389 RXN65384:RXO65389 SHJ65384:SHK65389 SRF65384:SRG65389 TBB65384:TBC65389 TKX65384:TKY65389 TUT65384:TUU65389 UEP65384:UEQ65389 UOL65384:UOM65389 UYH65384:UYI65389 VID65384:VIE65389 VRZ65384:VSA65389 WBV65384:WBW65389 WLR65384:WLS65389 WVN65384:WVO65389 JB130920:JC130925 SX130920:SY130925 ACT130920:ACU130925 AMP130920:AMQ130925 AWL130920:AWM130925 BGH130920:BGI130925 BQD130920:BQE130925 BZZ130920:CAA130925 CJV130920:CJW130925 CTR130920:CTS130925 DDN130920:DDO130925 DNJ130920:DNK130925 DXF130920:DXG130925 EHB130920:EHC130925 EQX130920:EQY130925 FAT130920:FAU130925 FKP130920:FKQ130925 FUL130920:FUM130925 GEH130920:GEI130925 GOD130920:GOE130925 GXZ130920:GYA130925 HHV130920:HHW130925 HRR130920:HRS130925 IBN130920:IBO130925 ILJ130920:ILK130925 IVF130920:IVG130925 JFB130920:JFC130925 JOX130920:JOY130925 JYT130920:JYU130925 KIP130920:KIQ130925 KSL130920:KSM130925 LCH130920:LCI130925 LMD130920:LME130925 LVZ130920:LWA130925 MFV130920:MFW130925 MPR130920:MPS130925 MZN130920:MZO130925 NJJ130920:NJK130925 NTF130920:NTG130925 ODB130920:ODC130925 OMX130920:OMY130925 OWT130920:OWU130925 PGP130920:PGQ130925 PQL130920:PQM130925 QAH130920:QAI130925 QKD130920:QKE130925 QTZ130920:QUA130925 RDV130920:RDW130925 RNR130920:RNS130925 RXN130920:RXO130925 SHJ130920:SHK130925 SRF130920:SRG130925 TBB130920:TBC130925 TKX130920:TKY130925 TUT130920:TUU130925 UEP130920:UEQ130925 UOL130920:UOM130925 UYH130920:UYI130925 VID130920:VIE130925 VRZ130920:VSA130925 WBV130920:WBW130925 WLR130920:WLS130925 WVN130920:WVO130925 JB196456:JC196461 SX196456:SY196461 ACT196456:ACU196461 AMP196456:AMQ196461 AWL196456:AWM196461 BGH196456:BGI196461 BQD196456:BQE196461 BZZ196456:CAA196461 CJV196456:CJW196461 CTR196456:CTS196461 DDN196456:DDO196461 DNJ196456:DNK196461 DXF196456:DXG196461 EHB196456:EHC196461 EQX196456:EQY196461 FAT196456:FAU196461 FKP196456:FKQ196461 FUL196456:FUM196461 GEH196456:GEI196461 GOD196456:GOE196461 GXZ196456:GYA196461 HHV196456:HHW196461 HRR196456:HRS196461 IBN196456:IBO196461 ILJ196456:ILK196461 IVF196456:IVG196461 JFB196456:JFC196461 JOX196456:JOY196461 JYT196456:JYU196461 KIP196456:KIQ196461 KSL196456:KSM196461 LCH196456:LCI196461 LMD196456:LME196461 LVZ196456:LWA196461 MFV196456:MFW196461 MPR196456:MPS196461 MZN196456:MZO196461 NJJ196456:NJK196461 NTF196456:NTG196461 ODB196456:ODC196461 OMX196456:OMY196461 OWT196456:OWU196461 PGP196456:PGQ196461 PQL196456:PQM196461 QAH196456:QAI196461 QKD196456:QKE196461 QTZ196456:QUA196461 RDV196456:RDW196461 RNR196456:RNS196461 RXN196456:RXO196461 SHJ196456:SHK196461 SRF196456:SRG196461 TBB196456:TBC196461 TKX196456:TKY196461 TUT196456:TUU196461 UEP196456:UEQ196461 UOL196456:UOM196461 UYH196456:UYI196461 VID196456:VIE196461 VRZ196456:VSA196461 WBV196456:WBW196461 WLR196456:WLS196461 WVN196456:WVO196461 JB261992:JC261997 SX261992:SY261997 ACT261992:ACU261997 AMP261992:AMQ261997 AWL261992:AWM261997 BGH261992:BGI261997 BQD261992:BQE261997 BZZ261992:CAA261997 CJV261992:CJW261997 CTR261992:CTS261997 DDN261992:DDO261997 DNJ261992:DNK261997 DXF261992:DXG261997 EHB261992:EHC261997 EQX261992:EQY261997 FAT261992:FAU261997 FKP261992:FKQ261997 FUL261992:FUM261997 GEH261992:GEI261997 GOD261992:GOE261997 GXZ261992:GYA261997 HHV261992:HHW261997 HRR261992:HRS261997 IBN261992:IBO261997 ILJ261992:ILK261997 IVF261992:IVG261997 JFB261992:JFC261997 JOX261992:JOY261997 JYT261992:JYU261997 KIP261992:KIQ261997 KSL261992:KSM261997 LCH261992:LCI261997 LMD261992:LME261997 LVZ261992:LWA261997 MFV261992:MFW261997 MPR261992:MPS261997 MZN261992:MZO261997 NJJ261992:NJK261997 NTF261992:NTG261997 ODB261992:ODC261997 OMX261992:OMY261997 OWT261992:OWU261997 PGP261992:PGQ261997 PQL261992:PQM261997 QAH261992:QAI261997 QKD261992:QKE261997 QTZ261992:QUA261997 RDV261992:RDW261997 RNR261992:RNS261997 RXN261992:RXO261997 SHJ261992:SHK261997 SRF261992:SRG261997 TBB261992:TBC261997 TKX261992:TKY261997 TUT261992:TUU261997 UEP261992:UEQ261997 UOL261992:UOM261997 UYH261992:UYI261997 VID261992:VIE261997 VRZ261992:VSA261997 WBV261992:WBW261997 WLR261992:WLS261997 WVN261992:WVO261997 JB327528:JC327533 SX327528:SY327533 ACT327528:ACU327533 AMP327528:AMQ327533 AWL327528:AWM327533 BGH327528:BGI327533 BQD327528:BQE327533 BZZ327528:CAA327533 CJV327528:CJW327533 CTR327528:CTS327533 DDN327528:DDO327533 DNJ327528:DNK327533 DXF327528:DXG327533 EHB327528:EHC327533 EQX327528:EQY327533 FAT327528:FAU327533 FKP327528:FKQ327533 FUL327528:FUM327533 GEH327528:GEI327533 GOD327528:GOE327533 GXZ327528:GYA327533 HHV327528:HHW327533 HRR327528:HRS327533 IBN327528:IBO327533 ILJ327528:ILK327533 IVF327528:IVG327533 JFB327528:JFC327533 JOX327528:JOY327533 JYT327528:JYU327533 KIP327528:KIQ327533 KSL327528:KSM327533 LCH327528:LCI327533 LMD327528:LME327533 LVZ327528:LWA327533 MFV327528:MFW327533 MPR327528:MPS327533 MZN327528:MZO327533 NJJ327528:NJK327533 NTF327528:NTG327533 ODB327528:ODC327533 OMX327528:OMY327533 OWT327528:OWU327533 PGP327528:PGQ327533 PQL327528:PQM327533 QAH327528:QAI327533 QKD327528:QKE327533 QTZ327528:QUA327533 RDV327528:RDW327533 RNR327528:RNS327533 RXN327528:RXO327533 SHJ327528:SHK327533 SRF327528:SRG327533 TBB327528:TBC327533 TKX327528:TKY327533 TUT327528:TUU327533 UEP327528:UEQ327533 UOL327528:UOM327533 UYH327528:UYI327533 VID327528:VIE327533 VRZ327528:VSA327533 WBV327528:WBW327533 WLR327528:WLS327533 WVN327528:WVO327533 JB393064:JC393069 SX393064:SY393069 ACT393064:ACU393069 AMP393064:AMQ393069 AWL393064:AWM393069 BGH393064:BGI393069 BQD393064:BQE393069 BZZ393064:CAA393069 CJV393064:CJW393069 CTR393064:CTS393069 DDN393064:DDO393069 DNJ393064:DNK393069 DXF393064:DXG393069 EHB393064:EHC393069 EQX393064:EQY393069 FAT393064:FAU393069 FKP393064:FKQ393069 FUL393064:FUM393069 GEH393064:GEI393069 GOD393064:GOE393069 GXZ393064:GYA393069 HHV393064:HHW393069 HRR393064:HRS393069 IBN393064:IBO393069 ILJ393064:ILK393069 IVF393064:IVG393069 JFB393064:JFC393069 JOX393064:JOY393069 JYT393064:JYU393069 KIP393064:KIQ393069 KSL393064:KSM393069 LCH393064:LCI393069 LMD393064:LME393069 LVZ393064:LWA393069 MFV393064:MFW393069 MPR393064:MPS393069 MZN393064:MZO393069 NJJ393064:NJK393069 NTF393064:NTG393069 ODB393064:ODC393069 OMX393064:OMY393069 OWT393064:OWU393069 PGP393064:PGQ393069 PQL393064:PQM393069 QAH393064:QAI393069 QKD393064:QKE393069 QTZ393064:QUA393069 RDV393064:RDW393069 RNR393064:RNS393069 RXN393064:RXO393069 SHJ393064:SHK393069 SRF393064:SRG393069 TBB393064:TBC393069 TKX393064:TKY393069 TUT393064:TUU393069 UEP393064:UEQ393069 UOL393064:UOM393069 UYH393064:UYI393069 VID393064:VIE393069 VRZ393064:VSA393069 WBV393064:WBW393069 WLR393064:WLS393069 WVN393064:WVO393069 JB458600:JC458605 SX458600:SY458605 ACT458600:ACU458605 AMP458600:AMQ458605 AWL458600:AWM458605 BGH458600:BGI458605 BQD458600:BQE458605 BZZ458600:CAA458605 CJV458600:CJW458605 CTR458600:CTS458605 DDN458600:DDO458605 DNJ458600:DNK458605 DXF458600:DXG458605 EHB458600:EHC458605 EQX458600:EQY458605 FAT458600:FAU458605 FKP458600:FKQ458605 FUL458600:FUM458605 GEH458600:GEI458605 GOD458600:GOE458605 GXZ458600:GYA458605 HHV458600:HHW458605 HRR458600:HRS458605 IBN458600:IBO458605 ILJ458600:ILK458605 IVF458600:IVG458605 JFB458600:JFC458605 JOX458600:JOY458605 JYT458600:JYU458605 KIP458600:KIQ458605 KSL458600:KSM458605 LCH458600:LCI458605 LMD458600:LME458605 LVZ458600:LWA458605 MFV458600:MFW458605 MPR458600:MPS458605 MZN458600:MZO458605 NJJ458600:NJK458605 NTF458600:NTG458605 ODB458600:ODC458605 OMX458600:OMY458605 OWT458600:OWU458605 PGP458600:PGQ458605 PQL458600:PQM458605 QAH458600:QAI458605 QKD458600:QKE458605 QTZ458600:QUA458605 RDV458600:RDW458605 RNR458600:RNS458605 RXN458600:RXO458605 SHJ458600:SHK458605 SRF458600:SRG458605 TBB458600:TBC458605 TKX458600:TKY458605 TUT458600:TUU458605 UEP458600:UEQ458605 UOL458600:UOM458605 UYH458600:UYI458605 VID458600:VIE458605 VRZ458600:VSA458605 WBV458600:WBW458605 WLR458600:WLS458605 WVN458600:WVO458605 JB524136:JC524141 SX524136:SY524141 ACT524136:ACU524141 AMP524136:AMQ524141 AWL524136:AWM524141 BGH524136:BGI524141 BQD524136:BQE524141 BZZ524136:CAA524141 CJV524136:CJW524141 CTR524136:CTS524141 DDN524136:DDO524141 DNJ524136:DNK524141 DXF524136:DXG524141 EHB524136:EHC524141 EQX524136:EQY524141 FAT524136:FAU524141 FKP524136:FKQ524141 FUL524136:FUM524141 GEH524136:GEI524141 GOD524136:GOE524141 GXZ524136:GYA524141 HHV524136:HHW524141 HRR524136:HRS524141 IBN524136:IBO524141 ILJ524136:ILK524141 IVF524136:IVG524141 JFB524136:JFC524141 JOX524136:JOY524141 JYT524136:JYU524141 KIP524136:KIQ524141 KSL524136:KSM524141 LCH524136:LCI524141 LMD524136:LME524141 LVZ524136:LWA524141 MFV524136:MFW524141 MPR524136:MPS524141 MZN524136:MZO524141 NJJ524136:NJK524141 NTF524136:NTG524141 ODB524136:ODC524141 OMX524136:OMY524141 OWT524136:OWU524141 PGP524136:PGQ524141 PQL524136:PQM524141 QAH524136:QAI524141 QKD524136:QKE524141 QTZ524136:QUA524141 RDV524136:RDW524141 RNR524136:RNS524141 RXN524136:RXO524141 SHJ524136:SHK524141 SRF524136:SRG524141 TBB524136:TBC524141 TKX524136:TKY524141 TUT524136:TUU524141 UEP524136:UEQ524141 UOL524136:UOM524141 UYH524136:UYI524141 VID524136:VIE524141 VRZ524136:VSA524141 WBV524136:WBW524141 WLR524136:WLS524141 WVN524136:WVO524141 JB589672:JC589677 SX589672:SY589677 ACT589672:ACU589677 AMP589672:AMQ589677 AWL589672:AWM589677 BGH589672:BGI589677 BQD589672:BQE589677 BZZ589672:CAA589677 CJV589672:CJW589677 CTR589672:CTS589677 DDN589672:DDO589677 DNJ589672:DNK589677 DXF589672:DXG589677 EHB589672:EHC589677 EQX589672:EQY589677 FAT589672:FAU589677 FKP589672:FKQ589677 FUL589672:FUM589677 GEH589672:GEI589677 GOD589672:GOE589677 GXZ589672:GYA589677 HHV589672:HHW589677 HRR589672:HRS589677 IBN589672:IBO589677 ILJ589672:ILK589677 IVF589672:IVG589677 JFB589672:JFC589677 JOX589672:JOY589677 JYT589672:JYU589677 KIP589672:KIQ589677 KSL589672:KSM589677 LCH589672:LCI589677 LMD589672:LME589677 LVZ589672:LWA589677 MFV589672:MFW589677 MPR589672:MPS589677 MZN589672:MZO589677 NJJ589672:NJK589677 NTF589672:NTG589677 ODB589672:ODC589677 OMX589672:OMY589677 OWT589672:OWU589677 PGP589672:PGQ589677 PQL589672:PQM589677 QAH589672:QAI589677 QKD589672:QKE589677 QTZ589672:QUA589677 RDV589672:RDW589677 RNR589672:RNS589677 RXN589672:RXO589677 SHJ589672:SHK589677 SRF589672:SRG589677 TBB589672:TBC589677 TKX589672:TKY589677 TUT589672:TUU589677 UEP589672:UEQ589677 UOL589672:UOM589677 UYH589672:UYI589677 VID589672:VIE589677 VRZ589672:VSA589677 WBV589672:WBW589677 WLR589672:WLS589677 WVN589672:WVO589677 JB655208:JC655213 SX655208:SY655213 ACT655208:ACU655213 AMP655208:AMQ655213 AWL655208:AWM655213 BGH655208:BGI655213 BQD655208:BQE655213 BZZ655208:CAA655213 CJV655208:CJW655213 CTR655208:CTS655213 DDN655208:DDO655213 DNJ655208:DNK655213 DXF655208:DXG655213 EHB655208:EHC655213 EQX655208:EQY655213 FAT655208:FAU655213 FKP655208:FKQ655213 FUL655208:FUM655213 GEH655208:GEI655213 GOD655208:GOE655213 GXZ655208:GYA655213 HHV655208:HHW655213 HRR655208:HRS655213 IBN655208:IBO655213 ILJ655208:ILK655213 IVF655208:IVG655213 JFB655208:JFC655213 JOX655208:JOY655213 JYT655208:JYU655213 KIP655208:KIQ655213 KSL655208:KSM655213 LCH655208:LCI655213 LMD655208:LME655213 LVZ655208:LWA655213 MFV655208:MFW655213 MPR655208:MPS655213 MZN655208:MZO655213 NJJ655208:NJK655213 NTF655208:NTG655213 ODB655208:ODC655213 OMX655208:OMY655213 OWT655208:OWU655213 PGP655208:PGQ655213 PQL655208:PQM655213 QAH655208:QAI655213 QKD655208:QKE655213 QTZ655208:QUA655213 RDV655208:RDW655213 RNR655208:RNS655213 RXN655208:RXO655213 SHJ655208:SHK655213 SRF655208:SRG655213 TBB655208:TBC655213 TKX655208:TKY655213 TUT655208:TUU655213 UEP655208:UEQ655213 UOL655208:UOM655213 UYH655208:UYI655213 VID655208:VIE655213 VRZ655208:VSA655213 WBV655208:WBW655213 WLR655208:WLS655213 WVN655208:WVO655213 JB720744:JC720749 SX720744:SY720749 ACT720744:ACU720749 AMP720744:AMQ720749 AWL720744:AWM720749 BGH720744:BGI720749 BQD720744:BQE720749 BZZ720744:CAA720749 CJV720744:CJW720749 CTR720744:CTS720749 DDN720744:DDO720749 DNJ720744:DNK720749 DXF720744:DXG720749 EHB720744:EHC720749 EQX720744:EQY720749 FAT720744:FAU720749 FKP720744:FKQ720749 FUL720744:FUM720749 GEH720744:GEI720749 GOD720744:GOE720749 GXZ720744:GYA720749 HHV720744:HHW720749 HRR720744:HRS720749 IBN720744:IBO720749 ILJ720744:ILK720749 IVF720744:IVG720749 JFB720744:JFC720749 JOX720744:JOY720749 JYT720744:JYU720749 KIP720744:KIQ720749 KSL720744:KSM720749 LCH720744:LCI720749 LMD720744:LME720749 LVZ720744:LWA720749 MFV720744:MFW720749 MPR720744:MPS720749 MZN720744:MZO720749 NJJ720744:NJK720749 NTF720744:NTG720749 ODB720744:ODC720749 OMX720744:OMY720749 OWT720744:OWU720749 PGP720744:PGQ720749 PQL720744:PQM720749 QAH720744:QAI720749 QKD720744:QKE720749 QTZ720744:QUA720749 RDV720744:RDW720749 RNR720744:RNS720749 RXN720744:RXO720749 SHJ720744:SHK720749 SRF720744:SRG720749 TBB720744:TBC720749 TKX720744:TKY720749 TUT720744:TUU720749 UEP720744:UEQ720749 UOL720744:UOM720749 UYH720744:UYI720749 VID720744:VIE720749 VRZ720744:VSA720749 WBV720744:WBW720749 WLR720744:WLS720749 WVN720744:WVO720749 JB786280:JC786285 SX786280:SY786285 ACT786280:ACU786285 AMP786280:AMQ786285 AWL786280:AWM786285 BGH786280:BGI786285 BQD786280:BQE786285 BZZ786280:CAA786285 CJV786280:CJW786285 CTR786280:CTS786285 DDN786280:DDO786285 DNJ786280:DNK786285 DXF786280:DXG786285 EHB786280:EHC786285 EQX786280:EQY786285 FAT786280:FAU786285 FKP786280:FKQ786285 FUL786280:FUM786285 GEH786280:GEI786285 GOD786280:GOE786285 GXZ786280:GYA786285 HHV786280:HHW786285 HRR786280:HRS786285 IBN786280:IBO786285 ILJ786280:ILK786285 IVF786280:IVG786285 JFB786280:JFC786285 JOX786280:JOY786285 JYT786280:JYU786285 KIP786280:KIQ786285 KSL786280:KSM786285 LCH786280:LCI786285 LMD786280:LME786285 LVZ786280:LWA786285 MFV786280:MFW786285 MPR786280:MPS786285 MZN786280:MZO786285 NJJ786280:NJK786285 NTF786280:NTG786285 ODB786280:ODC786285 OMX786280:OMY786285 OWT786280:OWU786285 PGP786280:PGQ786285 PQL786280:PQM786285 QAH786280:QAI786285 QKD786280:QKE786285 QTZ786280:QUA786285 RDV786280:RDW786285 RNR786280:RNS786285 RXN786280:RXO786285 SHJ786280:SHK786285 SRF786280:SRG786285 TBB786280:TBC786285 TKX786280:TKY786285 TUT786280:TUU786285 UEP786280:UEQ786285 UOL786280:UOM786285 UYH786280:UYI786285 VID786280:VIE786285 VRZ786280:VSA786285 WBV786280:WBW786285 WLR786280:WLS786285 WVN786280:WVO786285 JB851816:JC851821 SX851816:SY851821 ACT851816:ACU851821 AMP851816:AMQ851821 AWL851816:AWM851821 BGH851816:BGI851821 BQD851816:BQE851821 BZZ851816:CAA851821 CJV851816:CJW851821 CTR851816:CTS851821 DDN851816:DDO851821 DNJ851816:DNK851821 DXF851816:DXG851821 EHB851816:EHC851821 EQX851816:EQY851821 FAT851816:FAU851821 FKP851816:FKQ851821 FUL851816:FUM851821 GEH851816:GEI851821 GOD851816:GOE851821 GXZ851816:GYA851821 HHV851816:HHW851821 HRR851816:HRS851821 IBN851816:IBO851821 ILJ851816:ILK851821 IVF851816:IVG851821 JFB851816:JFC851821 JOX851816:JOY851821 JYT851816:JYU851821 KIP851816:KIQ851821 KSL851816:KSM851821 LCH851816:LCI851821 LMD851816:LME851821 LVZ851816:LWA851821 MFV851816:MFW851821 MPR851816:MPS851821 MZN851816:MZO851821 NJJ851816:NJK851821 NTF851816:NTG851821 ODB851816:ODC851821 OMX851816:OMY851821 OWT851816:OWU851821 PGP851816:PGQ851821 PQL851816:PQM851821 QAH851816:QAI851821 QKD851816:QKE851821 QTZ851816:QUA851821 RDV851816:RDW851821 RNR851816:RNS851821 RXN851816:RXO851821 SHJ851816:SHK851821 SRF851816:SRG851821 TBB851816:TBC851821 TKX851816:TKY851821 TUT851816:TUU851821 UEP851816:UEQ851821 UOL851816:UOM851821 UYH851816:UYI851821 VID851816:VIE851821 VRZ851816:VSA851821 WBV851816:WBW851821 WLR851816:WLS851821 WVN851816:WVO851821 JB917352:JC917357 SX917352:SY917357 ACT917352:ACU917357 AMP917352:AMQ917357 AWL917352:AWM917357 BGH917352:BGI917357 BQD917352:BQE917357 BZZ917352:CAA917357 CJV917352:CJW917357 CTR917352:CTS917357 DDN917352:DDO917357 DNJ917352:DNK917357 DXF917352:DXG917357 EHB917352:EHC917357 EQX917352:EQY917357 FAT917352:FAU917357 FKP917352:FKQ917357 FUL917352:FUM917357 GEH917352:GEI917357 GOD917352:GOE917357 GXZ917352:GYA917357 HHV917352:HHW917357 HRR917352:HRS917357 IBN917352:IBO917357 ILJ917352:ILK917357 IVF917352:IVG917357 JFB917352:JFC917357 JOX917352:JOY917357 JYT917352:JYU917357 KIP917352:KIQ917357 KSL917352:KSM917357 LCH917352:LCI917357 LMD917352:LME917357 LVZ917352:LWA917357 MFV917352:MFW917357 MPR917352:MPS917357 MZN917352:MZO917357 NJJ917352:NJK917357 NTF917352:NTG917357 ODB917352:ODC917357 OMX917352:OMY917357 OWT917352:OWU917357 PGP917352:PGQ917357 PQL917352:PQM917357 QAH917352:QAI917357 QKD917352:QKE917357 QTZ917352:QUA917357 RDV917352:RDW917357 RNR917352:RNS917357 RXN917352:RXO917357 SHJ917352:SHK917357 SRF917352:SRG917357 TBB917352:TBC917357 TKX917352:TKY917357 TUT917352:TUU917357 UEP917352:UEQ917357 UOL917352:UOM917357 UYH917352:UYI917357 VID917352:VIE917357 VRZ917352:VSA917357 WBV917352:WBW917357 WLR917352:WLS917357 WVN917352:WVO917357 JB982888:JC982893 SX982888:SY982893 ACT982888:ACU982893 AMP982888:AMQ982893 AWL982888:AWM982893 BGH982888:BGI982893 BQD982888:BQE982893 BZZ982888:CAA982893 CJV982888:CJW982893 CTR982888:CTS982893 DDN982888:DDO982893 DNJ982888:DNK982893 DXF982888:DXG982893 EHB982888:EHC982893 EQX982888:EQY982893 FAT982888:FAU982893 FKP982888:FKQ982893 FUL982888:FUM982893 GEH982888:GEI982893 GOD982888:GOE982893 GXZ982888:GYA982893 HHV982888:HHW982893 HRR982888:HRS982893 IBN982888:IBO982893 ILJ982888:ILK982893 IVF982888:IVG982893 JFB982888:JFC982893 JOX982888:JOY982893 JYT982888:JYU982893 KIP982888:KIQ982893 KSL982888:KSM982893 LCH982888:LCI982893 LMD982888:LME982893 LVZ982888:LWA982893 MFV982888:MFW982893 MPR982888:MPS982893 MZN982888:MZO982893 NJJ982888:NJK982893 NTF982888:NTG982893 ODB982888:ODC982893 OMX982888:OMY982893 OWT982888:OWU982893 PGP982888:PGQ982893 PQL982888:PQM982893 QAH982888:QAI982893 QKD982888:QKE982893 QTZ982888:QUA982893 RDV982888:RDW982893 RNR982888:RNS982893 RXN982888:RXO982893 SHJ982888:SHK982893 SRF982888:SRG982893 TBB982888:TBC982893 TKX982888:TKY982893 TUT982888:TUU982893 UEP982888:UEQ982893 UOL982888:UOM982893 UYH982888:UYI982893 VID982888:VIE982893 VRZ982888:VSA982893 WBV982888:WBW982893 WLR982888:WLS982893 WVN982888:WVO982893 JB65391:JC65396 SX65391:SY65396 ACT65391:ACU65396 AMP65391:AMQ65396 AWL65391:AWM65396 BGH65391:BGI65396 BQD65391:BQE65396 BZZ65391:CAA65396 CJV65391:CJW65396 CTR65391:CTS65396 DDN65391:DDO65396 DNJ65391:DNK65396 DXF65391:DXG65396 EHB65391:EHC65396 EQX65391:EQY65396 FAT65391:FAU65396 FKP65391:FKQ65396 FUL65391:FUM65396 GEH65391:GEI65396 GOD65391:GOE65396 GXZ65391:GYA65396 HHV65391:HHW65396 HRR65391:HRS65396 IBN65391:IBO65396 ILJ65391:ILK65396 IVF65391:IVG65396 JFB65391:JFC65396 JOX65391:JOY65396 JYT65391:JYU65396 KIP65391:KIQ65396 KSL65391:KSM65396 LCH65391:LCI65396 LMD65391:LME65396 LVZ65391:LWA65396 MFV65391:MFW65396 MPR65391:MPS65396 MZN65391:MZO65396 NJJ65391:NJK65396 NTF65391:NTG65396 ODB65391:ODC65396 OMX65391:OMY65396 OWT65391:OWU65396 PGP65391:PGQ65396 PQL65391:PQM65396 QAH65391:QAI65396 QKD65391:QKE65396 QTZ65391:QUA65396 RDV65391:RDW65396 RNR65391:RNS65396 RXN65391:RXO65396 SHJ65391:SHK65396 SRF65391:SRG65396 TBB65391:TBC65396 TKX65391:TKY65396 TUT65391:TUU65396 UEP65391:UEQ65396 UOL65391:UOM65396 UYH65391:UYI65396 VID65391:VIE65396 VRZ65391:VSA65396 WBV65391:WBW65396 WLR65391:WLS65396 WVN65391:WVO65396 JB130927:JC130932 SX130927:SY130932 ACT130927:ACU130932 AMP130927:AMQ130932 AWL130927:AWM130932 BGH130927:BGI130932 BQD130927:BQE130932 BZZ130927:CAA130932 CJV130927:CJW130932 CTR130927:CTS130932 DDN130927:DDO130932 DNJ130927:DNK130932 DXF130927:DXG130932 EHB130927:EHC130932 EQX130927:EQY130932 FAT130927:FAU130932 FKP130927:FKQ130932 FUL130927:FUM130932 GEH130927:GEI130932 GOD130927:GOE130932 GXZ130927:GYA130932 HHV130927:HHW130932 HRR130927:HRS130932 IBN130927:IBO130932 ILJ130927:ILK130932 IVF130927:IVG130932 JFB130927:JFC130932 JOX130927:JOY130932 JYT130927:JYU130932 KIP130927:KIQ130932 KSL130927:KSM130932 LCH130927:LCI130932 LMD130927:LME130932 LVZ130927:LWA130932 MFV130927:MFW130932 MPR130927:MPS130932 MZN130927:MZO130932 NJJ130927:NJK130932 NTF130927:NTG130932 ODB130927:ODC130932 OMX130927:OMY130932 OWT130927:OWU130932 PGP130927:PGQ130932 PQL130927:PQM130932 QAH130927:QAI130932 QKD130927:QKE130932 QTZ130927:QUA130932 RDV130927:RDW130932 RNR130927:RNS130932 RXN130927:RXO130932 SHJ130927:SHK130932 SRF130927:SRG130932 TBB130927:TBC130932 TKX130927:TKY130932 TUT130927:TUU130932 UEP130927:UEQ130932 UOL130927:UOM130932 UYH130927:UYI130932 VID130927:VIE130932 VRZ130927:VSA130932 WBV130927:WBW130932 WLR130927:WLS130932 WVN130927:WVO130932 JB196463:JC196468 SX196463:SY196468 ACT196463:ACU196468 AMP196463:AMQ196468 AWL196463:AWM196468 BGH196463:BGI196468 BQD196463:BQE196468 BZZ196463:CAA196468 CJV196463:CJW196468 CTR196463:CTS196468 DDN196463:DDO196468 DNJ196463:DNK196468 DXF196463:DXG196468 EHB196463:EHC196468 EQX196463:EQY196468 FAT196463:FAU196468 FKP196463:FKQ196468 FUL196463:FUM196468 GEH196463:GEI196468 GOD196463:GOE196468 GXZ196463:GYA196468 HHV196463:HHW196468 HRR196463:HRS196468 IBN196463:IBO196468 ILJ196463:ILK196468 IVF196463:IVG196468 JFB196463:JFC196468 JOX196463:JOY196468 JYT196463:JYU196468 KIP196463:KIQ196468 KSL196463:KSM196468 LCH196463:LCI196468 LMD196463:LME196468 LVZ196463:LWA196468 MFV196463:MFW196468 MPR196463:MPS196468 MZN196463:MZO196468 NJJ196463:NJK196468 NTF196463:NTG196468 ODB196463:ODC196468 OMX196463:OMY196468 OWT196463:OWU196468 PGP196463:PGQ196468 PQL196463:PQM196468 QAH196463:QAI196468 QKD196463:QKE196468 QTZ196463:QUA196468 RDV196463:RDW196468 RNR196463:RNS196468 RXN196463:RXO196468 SHJ196463:SHK196468 SRF196463:SRG196468 TBB196463:TBC196468 TKX196463:TKY196468 TUT196463:TUU196468 UEP196463:UEQ196468 UOL196463:UOM196468 UYH196463:UYI196468 VID196463:VIE196468 VRZ196463:VSA196468 WBV196463:WBW196468 WLR196463:WLS196468 WVN196463:WVO196468 JB261999:JC262004 SX261999:SY262004 ACT261999:ACU262004 AMP261999:AMQ262004 AWL261999:AWM262004 BGH261999:BGI262004 BQD261999:BQE262004 BZZ261999:CAA262004 CJV261999:CJW262004 CTR261999:CTS262004 DDN261999:DDO262004 DNJ261999:DNK262004 DXF261999:DXG262004 EHB261999:EHC262004 EQX261999:EQY262004 FAT261999:FAU262004 FKP261999:FKQ262004 FUL261999:FUM262004 GEH261999:GEI262004 GOD261999:GOE262004 GXZ261999:GYA262004 HHV261999:HHW262004 HRR261999:HRS262004 IBN261999:IBO262004 ILJ261999:ILK262004 IVF261999:IVG262004 JFB261999:JFC262004 JOX261999:JOY262004 JYT261999:JYU262004 KIP261999:KIQ262004 KSL261999:KSM262004 LCH261999:LCI262004 LMD261999:LME262004 LVZ261999:LWA262004 MFV261999:MFW262004 MPR261999:MPS262004 MZN261999:MZO262004 NJJ261999:NJK262004 NTF261999:NTG262004 ODB261999:ODC262004 OMX261999:OMY262004 OWT261999:OWU262004 PGP261999:PGQ262004 PQL261999:PQM262004 QAH261999:QAI262004 QKD261999:QKE262004 QTZ261999:QUA262004 RDV261999:RDW262004 RNR261999:RNS262004 RXN261999:RXO262004 SHJ261999:SHK262004 SRF261999:SRG262004 TBB261999:TBC262004 TKX261999:TKY262004 TUT261999:TUU262004 UEP261999:UEQ262004 UOL261999:UOM262004 UYH261999:UYI262004 VID261999:VIE262004 VRZ261999:VSA262004 WBV261999:WBW262004 WLR261999:WLS262004 WVN261999:WVO262004 JB327535:JC327540 SX327535:SY327540 ACT327535:ACU327540 AMP327535:AMQ327540 AWL327535:AWM327540 BGH327535:BGI327540 BQD327535:BQE327540 BZZ327535:CAA327540 CJV327535:CJW327540 CTR327535:CTS327540 DDN327535:DDO327540 DNJ327535:DNK327540 DXF327535:DXG327540 EHB327535:EHC327540 EQX327535:EQY327540 FAT327535:FAU327540 FKP327535:FKQ327540 FUL327535:FUM327540 GEH327535:GEI327540 GOD327535:GOE327540 GXZ327535:GYA327540 HHV327535:HHW327540 HRR327535:HRS327540 IBN327535:IBO327540 ILJ327535:ILK327540 IVF327535:IVG327540 JFB327535:JFC327540 JOX327535:JOY327540 JYT327535:JYU327540 KIP327535:KIQ327540 KSL327535:KSM327540 LCH327535:LCI327540 LMD327535:LME327540 LVZ327535:LWA327540 MFV327535:MFW327540 MPR327535:MPS327540 MZN327535:MZO327540 NJJ327535:NJK327540 NTF327535:NTG327540 ODB327535:ODC327540 OMX327535:OMY327540 OWT327535:OWU327540 PGP327535:PGQ327540 PQL327535:PQM327540 QAH327535:QAI327540 QKD327535:QKE327540 QTZ327535:QUA327540 RDV327535:RDW327540 RNR327535:RNS327540 RXN327535:RXO327540 SHJ327535:SHK327540 SRF327535:SRG327540 TBB327535:TBC327540 TKX327535:TKY327540 TUT327535:TUU327540 UEP327535:UEQ327540 UOL327535:UOM327540 UYH327535:UYI327540 VID327535:VIE327540 VRZ327535:VSA327540 WBV327535:WBW327540 WLR327535:WLS327540 WVN327535:WVO327540 JB393071:JC393076 SX393071:SY393076 ACT393071:ACU393076 AMP393071:AMQ393076 AWL393071:AWM393076 BGH393071:BGI393076 BQD393071:BQE393076 BZZ393071:CAA393076 CJV393071:CJW393076 CTR393071:CTS393076 DDN393071:DDO393076 DNJ393071:DNK393076 DXF393071:DXG393076 EHB393071:EHC393076 EQX393071:EQY393076 FAT393071:FAU393076 FKP393071:FKQ393076 FUL393071:FUM393076 GEH393071:GEI393076 GOD393071:GOE393076 GXZ393071:GYA393076 HHV393071:HHW393076 HRR393071:HRS393076 IBN393071:IBO393076 ILJ393071:ILK393076 IVF393071:IVG393076 JFB393071:JFC393076 JOX393071:JOY393076 JYT393071:JYU393076 KIP393071:KIQ393076 KSL393071:KSM393076 LCH393071:LCI393076 LMD393071:LME393076 LVZ393071:LWA393076 MFV393071:MFW393076 MPR393071:MPS393076 MZN393071:MZO393076 NJJ393071:NJK393076 NTF393071:NTG393076 ODB393071:ODC393076 OMX393071:OMY393076 OWT393071:OWU393076 PGP393071:PGQ393076 PQL393071:PQM393076 QAH393071:QAI393076 QKD393071:QKE393076 QTZ393071:QUA393076 RDV393071:RDW393076 RNR393071:RNS393076 RXN393071:RXO393076 SHJ393071:SHK393076 SRF393071:SRG393076 TBB393071:TBC393076 TKX393071:TKY393076 TUT393071:TUU393076 UEP393071:UEQ393076 UOL393071:UOM393076 UYH393071:UYI393076 VID393071:VIE393076 VRZ393071:VSA393076 WBV393071:WBW393076 WLR393071:WLS393076 WVN393071:WVO393076 JB458607:JC458612 SX458607:SY458612 ACT458607:ACU458612 AMP458607:AMQ458612 AWL458607:AWM458612 BGH458607:BGI458612 BQD458607:BQE458612 BZZ458607:CAA458612 CJV458607:CJW458612 CTR458607:CTS458612 DDN458607:DDO458612 DNJ458607:DNK458612 DXF458607:DXG458612 EHB458607:EHC458612 EQX458607:EQY458612 FAT458607:FAU458612 FKP458607:FKQ458612 FUL458607:FUM458612 GEH458607:GEI458612 GOD458607:GOE458612 GXZ458607:GYA458612 HHV458607:HHW458612 HRR458607:HRS458612 IBN458607:IBO458612 ILJ458607:ILK458612 IVF458607:IVG458612 JFB458607:JFC458612 JOX458607:JOY458612 JYT458607:JYU458612 KIP458607:KIQ458612 KSL458607:KSM458612 LCH458607:LCI458612 LMD458607:LME458612 LVZ458607:LWA458612 MFV458607:MFW458612 MPR458607:MPS458612 MZN458607:MZO458612 NJJ458607:NJK458612 NTF458607:NTG458612 ODB458607:ODC458612 OMX458607:OMY458612 OWT458607:OWU458612 PGP458607:PGQ458612 PQL458607:PQM458612 QAH458607:QAI458612 QKD458607:QKE458612 QTZ458607:QUA458612 RDV458607:RDW458612 RNR458607:RNS458612 RXN458607:RXO458612 SHJ458607:SHK458612 SRF458607:SRG458612 TBB458607:TBC458612 TKX458607:TKY458612 TUT458607:TUU458612 UEP458607:UEQ458612 UOL458607:UOM458612 UYH458607:UYI458612 VID458607:VIE458612 VRZ458607:VSA458612 WBV458607:WBW458612 WLR458607:WLS458612 WVN458607:WVO458612 JB524143:JC524148 SX524143:SY524148 ACT524143:ACU524148 AMP524143:AMQ524148 AWL524143:AWM524148 BGH524143:BGI524148 BQD524143:BQE524148 BZZ524143:CAA524148 CJV524143:CJW524148 CTR524143:CTS524148 DDN524143:DDO524148 DNJ524143:DNK524148 DXF524143:DXG524148 EHB524143:EHC524148 EQX524143:EQY524148 FAT524143:FAU524148 FKP524143:FKQ524148 FUL524143:FUM524148 GEH524143:GEI524148 GOD524143:GOE524148 GXZ524143:GYA524148 HHV524143:HHW524148 HRR524143:HRS524148 IBN524143:IBO524148 ILJ524143:ILK524148 IVF524143:IVG524148 JFB524143:JFC524148 JOX524143:JOY524148 JYT524143:JYU524148 KIP524143:KIQ524148 KSL524143:KSM524148 LCH524143:LCI524148 LMD524143:LME524148 LVZ524143:LWA524148 MFV524143:MFW524148 MPR524143:MPS524148 MZN524143:MZO524148 NJJ524143:NJK524148 NTF524143:NTG524148 ODB524143:ODC524148 OMX524143:OMY524148 OWT524143:OWU524148 PGP524143:PGQ524148 PQL524143:PQM524148 QAH524143:QAI524148 QKD524143:QKE524148 QTZ524143:QUA524148 RDV524143:RDW524148 RNR524143:RNS524148 RXN524143:RXO524148 SHJ524143:SHK524148 SRF524143:SRG524148 TBB524143:TBC524148 TKX524143:TKY524148 TUT524143:TUU524148 UEP524143:UEQ524148 UOL524143:UOM524148 UYH524143:UYI524148 VID524143:VIE524148 VRZ524143:VSA524148 WBV524143:WBW524148 WLR524143:WLS524148 WVN524143:WVO524148 JB589679:JC589684 SX589679:SY589684 ACT589679:ACU589684 AMP589679:AMQ589684 AWL589679:AWM589684 BGH589679:BGI589684 BQD589679:BQE589684 BZZ589679:CAA589684 CJV589679:CJW589684 CTR589679:CTS589684 DDN589679:DDO589684 DNJ589679:DNK589684 DXF589679:DXG589684 EHB589679:EHC589684 EQX589679:EQY589684 FAT589679:FAU589684 FKP589679:FKQ589684 FUL589679:FUM589684 GEH589679:GEI589684 GOD589679:GOE589684 GXZ589679:GYA589684 HHV589679:HHW589684 HRR589679:HRS589684 IBN589679:IBO589684 ILJ589679:ILK589684 IVF589679:IVG589684 JFB589679:JFC589684 JOX589679:JOY589684 JYT589679:JYU589684 KIP589679:KIQ589684 KSL589679:KSM589684 LCH589679:LCI589684 LMD589679:LME589684 LVZ589679:LWA589684 MFV589679:MFW589684 MPR589679:MPS589684 MZN589679:MZO589684 NJJ589679:NJK589684 NTF589679:NTG589684 ODB589679:ODC589684 OMX589679:OMY589684 OWT589679:OWU589684 PGP589679:PGQ589684 PQL589679:PQM589684 QAH589679:QAI589684 QKD589679:QKE589684 QTZ589679:QUA589684 RDV589679:RDW589684 RNR589679:RNS589684 RXN589679:RXO589684 SHJ589679:SHK589684 SRF589679:SRG589684 TBB589679:TBC589684 TKX589679:TKY589684 TUT589679:TUU589684 UEP589679:UEQ589684 UOL589679:UOM589684 UYH589679:UYI589684 VID589679:VIE589684 VRZ589679:VSA589684 WBV589679:WBW589684 WLR589679:WLS589684 WVN589679:WVO589684 JB655215:JC655220 SX655215:SY655220 ACT655215:ACU655220 AMP655215:AMQ655220 AWL655215:AWM655220 BGH655215:BGI655220 BQD655215:BQE655220 BZZ655215:CAA655220 CJV655215:CJW655220 CTR655215:CTS655220 DDN655215:DDO655220 DNJ655215:DNK655220 DXF655215:DXG655220 EHB655215:EHC655220 EQX655215:EQY655220 FAT655215:FAU655220 FKP655215:FKQ655220 FUL655215:FUM655220 GEH655215:GEI655220 GOD655215:GOE655220 GXZ655215:GYA655220 HHV655215:HHW655220 HRR655215:HRS655220 IBN655215:IBO655220 ILJ655215:ILK655220 IVF655215:IVG655220 JFB655215:JFC655220 JOX655215:JOY655220 JYT655215:JYU655220 KIP655215:KIQ655220 KSL655215:KSM655220 LCH655215:LCI655220 LMD655215:LME655220 LVZ655215:LWA655220 MFV655215:MFW655220 MPR655215:MPS655220 MZN655215:MZO655220 NJJ655215:NJK655220 NTF655215:NTG655220 ODB655215:ODC655220 OMX655215:OMY655220 OWT655215:OWU655220 PGP655215:PGQ655220 PQL655215:PQM655220 QAH655215:QAI655220 QKD655215:QKE655220 QTZ655215:QUA655220 RDV655215:RDW655220 RNR655215:RNS655220 RXN655215:RXO655220 SHJ655215:SHK655220 SRF655215:SRG655220 TBB655215:TBC655220 TKX655215:TKY655220 TUT655215:TUU655220 UEP655215:UEQ655220 UOL655215:UOM655220 UYH655215:UYI655220 VID655215:VIE655220 VRZ655215:VSA655220 WBV655215:WBW655220 WLR655215:WLS655220 WVN655215:WVO655220 JB720751:JC720756 SX720751:SY720756 ACT720751:ACU720756 AMP720751:AMQ720756 AWL720751:AWM720756 BGH720751:BGI720756 BQD720751:BQE720756 BZZ720751:CAA720756 CJV720751:CJW720756 CTR720751:CTS720756 DDN720751:DDO720756 DNJ720751:DNK720756 DXF720751:DXG720756 EHB720751:EHC720756 EQX720751:EQY720756 FAT720751:FAU720756 FKP720751:FKQ720756 FUL720751:FUM720756 GEH720751:GEI720756 GOD720751:GOE720756 GXZ720751:GYA720756 HHV720751:HHW720756 HRR720751:HRS720756 IBN720751:IBO720756 ILJ720751:ILK720756 IVF720751:IVG720756 JFB720751:JFC720756 JOX720751:JOY720756 JYT720751:JYU720756 KIP720751:KIQ720756 KSL720751:KSM720756 LCH720751:LCI720756 LMD720751:LME720756 LVZ720751:LWA720756 MFV720751:MFW720756 MPR720751:MPS720756 MZN720751:MZO720756 NJJ720751:NJK720756 NTF720751:NTG720756 ODB720751:ODC720756 OMX720751:OMY720756 OWT720751:OWU720756 PGP720751:PGQ720756 PQL720751:PQM720756 QAH720751:QAI720756 QKD720751:QKE720756 QTZ720751:QUA720756 RDV720751:RDW720756 RNR720751:RNS720756 RXN720751:RXO720756 SHJ720751:SHK720756 SRF720751:SRG720756 TBB720751:TBC720756 TKX720751:TKY720756 TUT720751:TUU720756 UEP720751:UEQ720756 UOL720751:UOM720756 UYH720751:UYI720756 VID720751:VIE720756 VRZ720751:VSA720756 WBV720751:WBW720756 WLR720751:WLS720756 WVN720751:WVO720756 JB786287:JC786292 SX786287:SY786292 ACT786287:ACU786292 AMP786287:AMQ786292 AWL786287:AWM786292 BGH786287:BGI786292 BQD786287:BQE786292 BZZ786287:CAA786292 CJV786287:CJW786292 CTR786287:CTS786292 DDN786287:DDO786292 DNJ786287:DNK786292 DXF786287:DXG786292 EHB786287:EHC786292 EQX786287:EQY786292 FAT786287:FAU786292 FKP786287:FKQ786292 FUL786287:FUM786292 GEH786287:GEI786292 GOD786287:GOE786292 GXZ786287:GYA786292 HHV786287:HHW786292 HRR786287:HRS786292 IBN786287:IBO786292 ILJ786287:ILK786292 IVF786287:IVG786292 JFB786287:JFC786292 JOX786287:JOY786292 JYT786287:JYU786292 KIP786287:KIQ786292 KSL786287:KSM786292 LCH786287:LCI786292 LMD786287:LME786292 LVZ786287:LWA786292 MFV786287:MFW786292 MPR786287:MPS786292 MZN786287:MZO786292 NJJ786287:NJK786292 NTF786287:NTG786292 ODB786287:ODC786292 OMX786287:OMY786292 OWT786287:OWU786292 PGP786287:PGQ786292 PQL786287:PQM786292 QAH786287:QAI786292 QKD786287:QKE786292 QTZ786287:QUA786292 RDV786287:RDW786292 RNR786287:RNS786292 RXN786287:RXO786292 SHJ786287:SHK786292 SRF786287:SRG786292 TBB786287:TBC786292 TKX786287:TKY786292 TUT786287:TUU786292 UEP786287:UEQ786292 UOL786287:UOM786292 UYH786287:UYI786292 VID786287:VIE786292 VRZ786287:VSA786292 WBV786287:WBW786292 WLR786287:WLS786292 WVN786287:WVO786292 JB851823:JC851828 SX851823:SY851828 ACT851823:ACU851828 AMP851823:AMQ851828 AWL851823:AWM851828 BGH851823:BGI851828 BQD851823:BQE851828 BZZ851823:CAA851828 CJV851823:CJW851828 CTR851823:CTS851828 DDN851823:DDO851828 DNJ851823:DNK851828 DXF851823:DXG851828 EHB851823:EHC851828 EQX851823:EQY851828 FAT851823:FAU851828 FKP851823:FKQ851828 FUL851823:FUM851828 GEH851823:GEI851828 GOD851823:GOE851828 GXZ851823:GYA851828 HHV851823:HHW851828 HRR851823:HRS851828 IBN851823:IBO851828 ILJ851823:ILK851828 IVF851823:IVG851828 JFB851823:JFC851828 JOX851823:JOY851828 JYT851823:JYU851828 KIP851823:KIQ851828 KSL851823:KSM851828 LCH851823:LCI851828 LMD851823:LME851828 LVZ851823:LWA851828 MFV851823:MFW851828 MPR851823:MPS851828 MZN851823:MZO851828 NJJ851823:NJK851828 NTF851823:NTG851828 ODB851823:ODC851828 OMX851823:OMY851828 OWT851823:OWU851828 PGP851823:PGQ851828 PQL851823:PQM851828 QAH851823:QAI851828 QKD851823:QKE851828 QTZ851823:QUA851828 RDV851823:RDW851828 RNR851823:RNS851828 RXN851823:RXO851828 SHJ851823:SHK851828 SRF851823:SRG851828 TBB851823:TBC851828 TKX851823:TKY851828 TUT851823:TUU851828 UEP851823:UEQ851828 UOL851823:UOM851828 UYH851823:UYI851828 VID851823:VIE851828 VRZ851823:VSA851828 WBV851823:WBW851828 WLR851823:WLS851828 WVN851823:WVO851828 JB917359:JC917364 SX917359:SY917364 ACT917359:ACU917364 AMP917359:AMQ917364 AWL917359:AWM917364 BGH917359:BGI917364 BQD917359:BQE917364 BZZ917359:CAA917364 CJV917359:CJW917364 CTR917359:CTS917364 DDN917359:DDO917364 DNJ917359:DNK917364 DXF917359:DXG917364 EHB917359:EHC917364 EQX917359:EQY917364 FAT917359:FAU917364 FKP917359:FKQ917364 FUL917359:FUM917364 GEH917359:GEI917364 GOD917359:GOE917364 GXZ917359:GYA917364 HHV917359:HHW917364 HRR917359:HRS917364 IBN917359:IBO917364 ILJ917359:ILK917364 IVF917359:IVG917364 JFB917359:JFC917364 JOX917359:JOY917364 JYT917359:JYU917364 KIP917359:KIQ917364 KSL917359:KSM917364 LCH917359:LCI917364 LMD917359:LME917364 LVZ917359:LWA917364 MFV917359:MFW917364 MPR917359:MPS917364 MZN917359:MZO917364 NJJ917359:NJK917364 NTF917359:NTG917364 ODB917359:ODC917364 OMX917359:OMY917364 OWT917359:OWU917364 PGP917359:PGQ917364 PQL917359:PQM917364 QAH917359:QAI917364 QKD917359:QKE917364 QTZ917359:QUA917364 RDV917359:RDW917364 RNR917359:RNS917364 RXN917359:RXO917364 SHJ917359:SHK917364 SRF917359:SRG917364 TBB917359:TBC917364 TKX917359:TKY917364 TUT917359:TUU917364 UEP917359:UEQ917364 UOL917359:UOM917364 UYH917359:UYI917364 VID917359:VIE917364 VRZ917359:VSA917364 WBV917359:WBW917364 WLR917359:WLS917364 WVN917359:WVO917364 JB982895:JC982900 SX982895:SY982900 ACT982895:ACU982900 AMP982895:AMQ982900 AWL982895:AWM982900 BGH982895:BGI982900 BQD982895:BQE982900 BZZ982895:CAA982900 CJV982895:CJW982900 CTR982895:CTS982900 DDN982895:DDO982900 DNJ982895:DNK982900 DXF982895:DXG982900 EHB982895:EHC982900 EQX982895:EQY982900 FAT982895:FAU982900 FKP982895:FKQ982900 FUL982895:FUM982900 GEH982895:GEI982900 GOD982895:GOE982900 GXZ982895:GYA982900 HHV982895:HHW982900 HRR982895:HRS982900 IBN982895:IBO982900 ILJ982895:ILK982900 IVF982895:IVG982900 JFB982895:JFC982900 JOX982895:JOY982900 JYT982895:JYU982900 KIP982895:KIQ982900 KSL982895:KSM982900 LCH982895:LCI982900 LMD982895:LME982900 LVZ982895:LWA982900 MFV982895:MFW982900 MPR982895:MPS982900 MZN982895:MZO982900 NJJ982895:NJK982900 NTF982895:NTG982900 ODB982895:ODC982900 OMX982895:OMY982900 OWT982895:OWU982900 PGP982895:PGQ982900 PQL982895:PQM982900 QAH982895:QAI982900 QKD982895:QKE982900 QTZ982895:QUA982900 RDV982895:RDW982900 RNR982895:RNS982900 RXN982895:RXO982900 SHJ982895:SHK982900 SRF982895:SRG982900 TBB982895:TBC982900 TKX982895:TKY982900 TUT982895:TUU982900 UEP982895:UEQ982900 UOL982895:UOM982900 UYH982895:UYI982900 VID982895:VIE982900 VRZ982895:VSA982900 WBV982895:WBW982900 WLR982895:WLS982900 WVN982895:WVO982900 JB65398:JC65427 SX65398:SY65427 ACT65398:ACU65427 AMP65398:AMQ65427 AWL65398:AWM65427 BGH65398:BGI65427 BQD65398:BQE65427 BZZ65398:CAA65427 CJV65398:CJW65427 CTR65398:CTS65427 DDN65398:DDO65427 DNJ65398:DNK65427 DXF65398:DXG65427 EHB65398:EHC65427 EQX65398:EQY65427 FAT65398:FAU65427 FKP65398:FKQ65427 FUL65398:FUM65427 GEH65398:GEI65427 GOD65398:GOE65427 GXZ65398:GYA65427 HHV65398:HHW65427 HRR65398:HRS65427 IBN65398:IBO65427 ILJ65398:ILK65427 IVF65398:IVG65427 JFB65398:JFC65427 JOX65398:JOY65427 JYT65398:JYU65427 KIP65398:KIQ65427 KSL65398:KSM65427 LCH65398:LCI65427 LMD65398:LME65427 LVZ65398:LWA65427 MFV65398:MFW65427 MPR65398:MPS65427 MZN65398:MZO65427 NJJ65398:NJK65427 NTF65398:NTG65427 ODB65398:ODC65427 OMX65398:OMY65427 OWT65398:OWU65427 PGP65398:PGQ65427 PQL65398:PQM65427 QAH65398:QAI65427 QKD65398:QKE65427 QTZ65398:QUA65427 RDV65398:RDW65427 RNR65398:RNS65427 RXN65398:RXO65427 SHJ65398:SHK65427 SRF65398:SRG65427 TBB65398:TBC65427 TKX65398:TKY65427 TUT65398:TUU65427 UEP65398:UEQ65427 UOL65398:UOM65427 UYH65398:UYI65427 VID65398:VIE65427 VRZ65398:VSA65427 WBV65398:WBW65427 WLR65398:WLS65427 WVN65398:WVO65427 JB130934:JC130963 SX130934:SY130963 ACT130934:ACU130963 AMP130934:AMQ130963 AWL130934:AWM130963 BGH130934:BGI130963 BQD130934:BQE130963 BZZ130934:CAA130963 CJV130934:CJW130963 CTR130934:CTS130963 DDN130934:DDO130963 DNJ130934:DNK130963 DXF130934:DXG130963 EHB130934:EHC130963 EQX130934:EQY130963 FAT130934:FAU130963 FKP130934:FKQ130963 FUL130934:FUM130963 GEH130934:GEI130963 GOD130934:GOE130963 GXZ130934:GYA130963 HHV130934:HHW130963 HRR130934:HRS130963 IBN130934:IBO130963 ILJ130934:ILK130963 IVF130934:IVG130963 JFB130934:JFC130963 JOX130934:JOY130963 JYT130934:JYU130963 KIP130934:KIQ130963 KSL130934:KSM130963 LCH130934:LCI130963 LMD130934:LME130963 LVZ130934:LWA130963 MFV130934:MFW130963 MPR130934:MPS130963 MZN130934:MZO130963 NJJ130934:NJK130963 NTF130934:NTG130963 ODB130934:ODC130963 OMX130934:OMY130963 OWT130934:OWU130963 PGP130934:PGQ130963 PQL130934:PQM130963 QAH130934:QAI130963 QKD130934:QKE130963 QTZ130934:QUA130963 RDV130934:RDW130963 RNR130934:RNS130963 RXN130934:RXO130963 SHJ130934:SHK130963 SRF130934:SRG130963 TBB130934:TBC130963 TKX130934:TKY130963 TUT130934:TUU130963 UEP130934:UEQ130963 UOL130934:UOM130963 UYH130934:UYI130963 VID130934:VIE130963 VRZ130934:VSA130963 WBV130934:WBW130963 WLR130934:WLS130963 WVN130934:WVO130963 JB196470:JC196499 SX196470:SY196499 ACT196470:ACU196499 AMP196470:AMQ196499 AWL196470:AWM196499 BGH196470:BGI196499 BQD196470:BQE196499 BZZ196470:CAA196499 CJV196470:CJW196499 CTR196470:CTS196499 DDN196470:DDO196499 DNJ196470:DNK196499 DXF196470:DXG196499 EHB196470:EHC196499 EQX196470:EQY196499 FAT196470:FAU196499 FKP196470:FKQ196499 FUL196470:FUM196499 GEH196470:GEI196499 GOD196470:GOE196499 GXZ196470:GYA196499 HHV196470:HHW196499 HRR196470:HRS196499 IBN196470:IBO196499 ILJ196470:ILK196499 IVF196470:IVG196499 JFB196470:JFC196499 JOX196470:JOY196499 JYT196470:JYU196499 KIP196470:KIQ196499 KSL196470:KSM196499 LCH196470:LCI196499 LMD196470:LME196499 LVZ196470:LWA196499 MFV196470:MFW196499 MPR196470:MPS196499 MZN196470:MZO196499 NJJ196470:NJK196499 NTF196470:NTG196499 ODB196470:ODC196499 OMX196470:OMY196499 OWT196470:OWU196499 PGP196470:PGQ196499 PQL196470:PQM196499 QAH196470:QAI196499 QKD196470:QKE196499 QTZ196470:QUA196499 RDV196470:RDW196499 RNR196470:RNS196499 RXN196470:RXO196499 SHJ196470:SHK196499 SRF196470:SRG196499 TBB196470:TBC196499 TKX196470:TKY196499 TUT196470:TUU196499 UEP196470:UEQ196499 UOL196470:UOM196499 UYH196470:UYI196499 VID196470:VIE196499 VRZ196470:VSA196499 WBV196470:WBW196499 WLR196470:WLS196499 WVN196470:WVO196499 JB262006:JC262035 SX262006:SY262035 ACT262006:ACU262035 AMP262006:AMQ262035 AWL262006:AWM262035 BGH262006:BGI262035 BQD262006:BQE262035 BZZ262006:CAA262035 CJV262006:CJW262035 CTR262006:CTS262035 DDN262006:DDO262035 DNJ262006:DNK262035 DXF262006:DXG262035 EHB262006:EHC262035 EQX262006:EQY262035 FAT262006:FAU262035 FKP262006:FKQ262035 FUL262006:FUM262035 GEH262006:GEI262035 GOD262006:GOE262035 GXZ262006:GYA262035 HHV262006:HHW262035 HRR262006:HRS262035 IBN262006:IBO262035 ILJ262006:ILK262035 IVF262006:IVG262035 JFB262006:JFC262035 JOX262006:JOY262035 JYT262006:JYU262035 KIP262006:KIQ262035 KSL262006:KSM262035 LCH262006:LCI262035 LMD262006:LME262035 LVZ262006:LWA262035 MFV262006:MFW262035 MPR262006:MPS262035 MZN262006:MZO262035 NJJ262006:NJK262035 NTF262006:NTG262035 ODB262006:ODC262035 OMX262006:OMY262035 OWT262006:OWU262035 PGP262006:PGQ262035 PQL262006:PQM262035 QAH262006:QAI262035 QKD262006:QKE262035 QTZ262006:QUA262035 RDV262006:RDW262035 RNR262006:RNS262035 RXN262006:RXO262035 SHJ262006:SHK262035 SRF262006:SRG262035 TBB262006:TBC262035 TKX262006:TKY262035 TUT262006:TUU262035 UEP262006:UEQ262035 UOL262006:UOM262035 UYH262006:UYI262035 VID262006:VIE262035 VRZ262006:VSA262035 WBV262006:WBW262035 WLR262006:WLS262035 WVN262006:WVO262035 JB327542:JC327571 SX327542:SY327571 ACT327542:ACU327571 AMP327542:AMQ327571 AWL327542:AWM327571 BGH327542:BGI327571 BQD327542:BQE327571 BZZ327542:CAA327571 CJV327542:CJW327571 CTR327542:CTS327571 DDN327542:DDO327571 DNJ327542:DNK327571 DXF327542:DXG327571 EHB327542:EHC327571 EQX327542:EQY327571 FAT327542:FAU327571 FKP327542:FKQ327571 FUL327542:FUM327571 GEH327542:GEI327571 GOD327542:GOE327571 GXZ327542:GYA327571 HHV327542:HHW327571 HRR327542:HRS327571 IBN327542:IBO327571 ILJ327542:ILK327571 IVF327542:IVG327571 JFB327542:JFC327571 JOX327542:JOY327571 JYT327542:JYU327571 KIP327542:KIQ327571 KSL327542:KSM327571 LCH327542:LCI327571 LMD327542:LME327571 LVZ327542:LWA327571 MFV327542:MFW327571 MPR327542:MPS327571 MZN327542:MZO327571 NJJ327542:NJK327571 NTF327542:NTG327571 ODB327542:ODC327571 OMX327542:OMY327571 OWT327542:OWU327571 PGP327542:PGQ327571 PQL327542:PQM327571 QAH327542:QAI327571 QKD327542:QKE327571 QTZ327542:QUA327571 RDV327542:RDW327571 RNR327542:RNS327571 RXN327542:RXO327571 SHJ327542:SHK327571 SRF327542:SRG327571 TBB327542:TBC327571 TKX327542:TKY327571 TUT327542:TUU327571 UEP327542:UEQ327571 UOL327542:UOM327571 UYH327542:UYI327571 VID327542:VIE327571 VRZ327542:VSA327571 WBV327542:WBW327571 WLR327542:WLS327571 WVN327542:WVO327571 JB393078:JC393107 SX393078:SY393107 ACT393078:ACU393107 AMP393078:AMQ393107 AWL393078:AWM393107 BGH393078:BGI393107 BQD393078:BQE393107 BZZ393078:CAA393107 CJV393078:CJW393107 CTR393078:CTS393107 DDN393078:DDO393107 DNJ393078:DNK393107 DXF393078:DXG393107 EHB393078:EHC393107 EQX393078:EQY393107 FAT393078:FAU393107 FKP393078:FKQ393107 FUL393078:FUM393107 GEH393078:GEI393107 GOD393078:GOE393107 GXZ393078:GYA393107 HHV393078:HHW393107 HRR393078:HRS393107 IBN393078:IBO393107 ILJ393078:ILK393107 IVF393078:IVG393107 JFB393078:JFC393107 JOX393078:JOY393107 JYT393078:JYU393107 KIP393078:KIQ393107 KSL393078:KSM393107 LCH393078:LCI393107 LMD393078:LME393107 LVZ393078:LWA393107 MFV393078:MFW393107 MPR393078:MPS393107 MZN393078:MZO393107 NJJ393078:NJK393107 NTF393078:NTG393107 ODB393078:ODC393107 OMX393078:OMY393107 OWT393078:OWU393107 PGP393078:PGQ393107 PQL393078:PQM393107 QAH393078:QAI393107 QKD393078:QKE393107 QTZ393078:QUA393107 RDV393078:RDW393107 RNR393078:RNS393107 RXN393078:RXO393107 SHJ393078:SHK393107 SRF393078:SRG393107 TBB393078:TBC393107 TKX393078:TKY393107 TUT393078:TUU393107 UEP393078:UEQ393107 UOL393078:UOM393107 UYH393078:UYI393107 VID393078:VIE393107 VRZ393078:VSA393107 WBV393078:WBW393107 WLR393078:WLS393107 WVN393078:WVO393107 JB458614:JC458643 SX458614:SY458643 ACT458614:ACU458643 AMP458614:AMQ458643 AWL458614:AWM458643 BGH458614:BGI458643 BQD458614:BQE458643 BZZ458614:CAA458643 CJV458614:CJW458643 CTR458614:CTS458643 DDN458614:DDO458643 DNJ458614:DNK458643 DXF458614:DXG458643 EHB458614:EHC458643 EQX458614:EQY458643 FAT458614:FAU458643 FKP458614:FKQ458643 FUL458614:FUM458643 GEH458614:GEI458643 GOD458614:GOE458643 GXZ458614:GYA458643 HHV458614:HHW458643 HRR458614:HRS458643 IBN458614:IBO458643 ILJ458614:ILK458643 IVF458614:IVG458643 JFB458614:JFC458643 JOX458614:JOY458643 JYT458614:JYU458643 KIP458614:KIQ458643 KSL458614:KSM458643 LCH458614:LCI458643 LMD458614:LME458643 LVZ458614:LWA458643 MFV458614:MFW458643 MPR458614:MPS458643 MZN458614:MZO458643 NJJ458614:NJK458643 NTF458614:NTG458643 ODB458614:ODC458643 OMX458614:OMY458643 OWT458614:OWU458643 PGP458614:PGQ458643 PQL458614:PQM458643 QAH458614:QAI458643 QKD458614:QKE458643 QTZ458614:QUA458643 RDV458614:RDW458643 RNR458614:RNS458643 RXN458614:RXO458643 SHJ458614:SHK458643 SRF458614:SRG458643 TBB458614:TBC458643 TKX458614:TKY458643 TUT458614:TUU458643 UEP458614:UEQ458643 UOL458614:UOM458643 UYH458614:UYI458643 VID458614:VIE458643 VRZ458614:VSA458643 WBV458614:WBW458643 WLR458614:WLS458643 WVN458614:WVO458643 JB524150:JC524179 SX524150:SY524179 ACT524150:ACU524179 AMP524150:AMQ524179 AWL524150:AWM524179 BGH524150:BGI524179 BQD524150:BQE524179 BZZ524150:CAA524179 CJV524150:CJW524179 CTR524150:CTS524179 DDN524150:DDO524179 DNJ524150:DNK524179 DXF524150:DXG524179 EHB524150:EHC524179 EQX524150:EQY524179 FAT524150:FAU524179 FKP524150:FKQ524179 FUL524150:FUM524179 GEH524150:GEI524179 GOD524150:GOE524179 GXZ524150:GYA524179 HHV524150:HHW524179 HRR524150:HRS524179 IBN524150:IBO524179 ILJ524150:ILK524179 IVF524150:IVG524179 JFB524150:JFC524179 JOX524150:JOY524179 JYT524150:JYU524179 KIP524150:KIQ524179 KSL524150:KSM524179 LCH524150:LCI524179 LMD524150:LME524179 LVZ524150:LWA524179 MFV524150:MFW524179 MPR524150:MPS524179 MZN524150:MZO524179 NJJ524150:NJK524179 NTF524150:NTG524179 ODB524150:ODC524179 OMX524150:OMY524179 OWT524150:OWU524179 PGP524150:PGQ524179 PQL524150:PQM524179 QAH524150:QAI524179 QKD524150:QKE524179 QTZ524150:QUA524179 RDV524150:RDW524179 RNR524150:RNS524179 RXN524150:RXO524179 SHJ524150:SHK524179 SRF524150:SRG524179 TBB524150:TBC524179 TKX524150:TKY524179 TUT524150:TUU524179 UEP524150:UEQ524179 UOL524150:UOM524179 UYH524150:UYI524179 VID524150:VIE524179 VRZ524150:VSA524179 WBV524150:WBW524179 WLR524150:WLS524179 WVN524150:WVO524179 JB589686:JC589715 SX589686:SY589715 ACT589686:ACU589715 AMP589686:AMQ589715 AWL589686:AWM589715 BGH589686:BGI589715 BQD589686:BQE589715 BZZ589686:CAA589715 CJV589686:CJW589715 CTR589686:CTS589715 DDN589686:DDO589715 DNJ589686:DNK589715 DXF589686:DXG589715 EHB589686:EHC589715 EQX589686:EQY589715 FAT589686:FAU589715 FKP589686:FKQ589715 FUL589686:FUM589715 GEH589686:GEI589715 GOD589686:GOE589715 GXZ589686:GYA589715 HHV589686:HHW589715 HRR589686:HRS589715 IBN589686:IBO589715 ILJ589686:ILK589715 IVF589686:IVG589715 JFB589686:JFC589715 JOX589686:JOY589715 JYT589686:JYU589715 KIP589686:KIQ589715 KSL589686:KSM589715 LCH589686:LCI589715 LMD589686:LME589715 LVZ589686:LWA589715 MFV589686:MFW589715 MPR589686:MPS589715 MZN589686:MZO589715 NJJ589686:NJK589715 NTF589686:NTG589715 ODB589686:ODC589715 OMX589686:OMY589715 OWT589686:OWU589715 PGP589686:PGQ589715 PQL589686:PQM589715 QAH589686:QAI589715 QKD589686:QKE589715 QTZ589686:QUA589715 RDV589686:RDW589715 RNR589686:RNS589715 RXN589686:RXO589715 SHJ589686:SHK589715 SRF589686:SRG589715 TBB589686:TBC589715 TKX589686:TKY589715 TUT589686:TUU589715 UEP589686:UEQ589715 UOL589686:UOM589715 UYH589686:UYI589715 VID589686:VIE589715 VRZ589686:VSA589715 WBV589686:WBW589715 WLR589686:WLS589715 WVN589686:WVO589715 JB655222:JC655251 SX655222:SY655251 ACT655222:ACU655251 AMP655222:AMQ655251 AWL655222:AWM655251 BGH655222:BGI655251 BQD655222:BQE655251 BZZ655222:CAA655251 CJV655222:CJW655251 CTR655222:CTS655251 DDN655222:DDO655251 DNJ655222:DNK655251 DXF655222:DXG655251 EHB655222:EHC655251 EQX655222:EQY655251 FAT655222:FAU655251 FKP655222:FKQ655251 FUL655222:FUM655251 GEH655222:GEI655251 GOD655222:GOE655251 GXZ655222:GYA655251 HHV655222:HHW655251 HRR655222:HRS655251 IBN655222:IBO655251 ILJ655222:ILK655251 IVF655222:IVG655251 JFB655222:JFC655251 JOX655222:JOY655251 JYT655222:JYU655251 KIP655222:KIQ655251 KSL655222:KSM655251 LCH655222:LCI655251 LMD655222:LME655251 LVZ655222:LWA655251 MFV655222:MFW655251 MPR655222:MPS655251 MZN655222:MZO655251 NJJ655222:NJK655251 NTF655222:NTG655251 ODB655222:ODC655251 OMX655222:OMY655251 OWT655222:OWU655251 PGP655222:PGQ655251 PQL655222:PQM655251 QAH655222:QAI655251 QKD655222:QKE655251 QTZ655222:QUA655251 RDV655222:RDW655251 RNR655222:RNS655251 RXN655222:RXO655251 SHJ655222:SHK655251 SRF655222:SRG655251 TBB655222:TBC655251 TKX655222:TKY655251 TUT655222:TUU655251 UEP655222:UEQ655251 UOL655222:UOM655251 UYH655222:UYI655251 VID655222:VIE655251 VRZ655222:VSA655251 WBV655222:WBW655251 WLR655222:WLS655251 WVN655222:WVO655251 JB720758:JC720787 SX720758:SY720787 ACT720758:ACU720787 AMP720758:AMQ720787 AWL720758:AWM720787 BGH720758:BGI720787 BQD720758:BQE720787 BZZ720758:CAA720787 CJV720758:CJW720787 CTR720758:CTS720787 DDN720758:DDO720787 DNJ720758:DNK720787 DXF720758:DXG720787 EHB720758:EHC720787 EQX720758:EQY720787 FAT720758:FAU720787 FKP720758:FKQ720787 FUL720758:FUM720787 GEH720758:GEI720787 GOD720758:GOE720787 GXZ720758:GYA720787 HHV720758:HHW720787 HRR720758:HRS720787 IBN720758:IBO720787 ILJ720758:ILK720787 IVF720758:IVG720787 JFB720758:JFC720787 JOX720758:JOY720787 JYT720758:JYU720787 KIP720758:KIQ720787 KSL720758:KSM720787 LCH720758:LCI720787 LMD720758:LME720787 LVZ720758:LWA720787 MFV720758:MFW720787 MPR720758:MPS720787 MZN720758:MZO720787 NJJ720758:NJK720787 NTF720758:NTG720787 ODB720758:ODC720787 OMX720758:OMY720787 OWT720758:OWU720787 PGP720758:PGQ720787 PQL720758:PQM720787 QAH720758:QAI720787 QKD720758:QKE720787 QTZ720758:QUA720787 RDV720758:RDW720787 RNR720758:RNS720787 RXN720758:RXO720787 SHJ720758:SHK720787 SRF720758:SRG720787 TBB720758:TBC720787 TKX720758:TKY720787 TUT720758:TUU720787 UEP720758:UEQ720787 UOL720758:UOM720787 UYH720758:UYI720787 VID720758:VIE720787 VRZ720758:VSA720787 WBV720758:WBW720787 WLR720758:WLS720787 WVN720758:WVO720787 JB786294:JC786323 SX786294:SY786323 ACT786294:ACU786323 AMP786294:AMQ786323 AWL786294:AWM786323 BGH786294:BGI786323 BQD786294:BQE786323 BZZ786294:CAA786323 CJV786294:CJW786323 CTR786294:CTS786323 DDN786294:DDO786323 DNJ786294:DNK786323 DXF786294:DXG786323 EHB786294:EHC786323 EQX786294:EQY786323 FAT786294:FAU786323 FKP786294:FKQ786323 FUL786294:FUM786323 GEH786294:GEI786323 GOD786294:GOE786323 GXZ786294:GYA786323 HHV786294:HHW786323 HRR786294:HRS786323 IBN786294:IBO786323 ILJ786294:ILK786323 IVF786294:IVG786323 JFB786294:JFC786323 JOX786294:JOY786323 JYT786294:JYU786323 KIP786294:KIQ786323 KSL786294:KSM786323 LCH786294:LCI786323 LMD786294:LME786323 LVZ786294:LWA786323 MFV786294:MFW786323 MPR786294:MPS786323 MZN786294:MZO786323 NJJ786294:NJK786323 NTF786294:NTG786323 ODB786294:ODC786323 OMX786294:OMY786323 OWT786294:OWU786323 PGP786294:PGQ786323 PQL786294:PQM786323 QAH786294:QAI786323 QKD786294:QKE786323 QTZ786294:QUA786323 RDV786294:RDW786323 RNR786294:RNS786323 RXN786294:RXO786323 SHJ786294:SHK786323 SRF786294:SRG786323 TBB786294:TBC786323 TKX786294:TKY786323 TUT786294:TUU786323 UEP786294:UEQ786323 UOL786294:UOM786323 UYH786294:UYI786323 VID786294:VIE786323 VRZ786294:VSA786323 WBV786294:WBW786323 WLR786294:WLS786323 WVN786294:WVO786323 JB851830:JC851859 SX851830:SY851859 ACT851830:ACU851859 AMP851830:AMQ851859 AWL851830:AWM851859 BGH851830:BGI851859 BQD851830:BQE851859 BZZ851830:CAA851859 CJV851830:CJW851859 CTR851830:CTS851859 DDN851830:DDO851859 DNJ851830:DNK851859 DXF851830:DXG851859 EHB851830:EHC851859 EQX851830:EQY851859 FAT851830:FAU851859 FKP851830:FKQ851859 FUL851830:FUM851859 GEH851830:GEI851859 GOD851830:GOE851859 GXZ851830:GYA851859 HHV851830:HHW851859 HRR851830:HRS851859 IBN851830:IBO851859 ILJ851830:ILK851859 IVF851830:IVG851859 JFB851830:JFC851859 JOX851830:JOY851859 JYT851830:JYU851859 KIP851830:KIQ851859 KSL851830:KSM851859 LCH851830:LCI851859 LMD851830:LME851859 LVZ851830:LWA851859 MFV851830:MFW851859 MPR851830:MPS851859 MZN851830:MZO851859 NJJ851830:NJK851859 NTF851830:NTG851859 ODB851830:ODC851859 OMX851830:OMY851859 OWT851830:OWU851859 PGP851830:PGQ851859 PQL851830:PQM851859 QAH851830:QAI851859 QKD851830:QKE851859 QTZ851830:QUA851859 RDV851830:RDW851859 RNR851830:RNS851859 RXN851830:RXO851859 SHJ851830:SHK851859 SRF851830:SRG851859 TBB851830:TBC851859 TKX851830:TKY851859 TUT851830:TUU851859 UEP851830:UEQ851859 UOL851830:UOM851859 UYH851830:UYI851859 VID851830:VIE851859 VRZ851830:VSA851859 WBV851830:WBW851859 WLR851830:WLS851859 WVN851830:WVO851859 JB917366:JC917395 SX917366:SY917395 ACT917366:ACU917395 AMP917366:AMQ917395 AWL917366:AWM917395 BGH917366:BGI917395 BQD917366:BQE917395 BZZ917366:CAA917395 CJV917366:CJW917395 CTR917366:CTS917395 DDN917366:DDO917395 DNJ917366:DNK917395 DXF917366:DXG917395 EHB917366:EHC917395 EQX917366:EQY917395 FAT917366:FAU917395 FKP917366:FKQ917395 FUL917366:FUM917395 GEH917366:GEI917395 GOD917366:GOE917395 GXZ917366:GYA917395 HHV917366:HHW917395 HRR917366:HRS917395 IBN917366:IBO917395 ILJ917366:ILK917395 IVF917366:IVG917395 JFB917366:JFC917395 JOX917366:JOY917395 JYT917366:JYU917395 KIP917366:KIQ917395 KSL917366:KSM917395 LCH917366:LCI917395 LMD917366:LME917395 LVZ917366:LWA917395 MFV917366:MFW917395 MPR917366:MPS917395 MZN917366:MZO917395 NJJ917366:NJK917395 NTF917366:NTG917395 ODB917366:ODC917395 OMX917366:OMY917395 OWT917366:OWU917395 PGP917366:PGQ917395 PQL917366:PQM917395 QAH917366:QAI917395 QKD917366:QKE917395 QTZ917366:QUA917395 RDV917366:RDW917395 RNR917366:RNS917395 RXN917366:RXO917395 SHJ917366:SHK917395 SRF917366:SRG917395 TBB917366:TBC917395 TKX917366:TKY917395 TUT917366:TUU917395 UEP917366:UEQ917395 UOL917366:UOM917395 UYH917366:UYI917395 VID917366:VIE917395 VRZ917366:VSA917395 WBV917366:WBW917395 WLR917366:WLS917395 WVN917366:WVO917395 JB982902:JC982931 SX982902:SY982931 ACT982902:ACU982931 AMP982902:AMQ982931 AWL982902:AWM982931 BGH982902:BGI982931 BQD982902:BQE982931 BZZ982902:CAA982931 CJV982902:CJW982931 CTR982902:CTS982931 DDN982902:DDO982931 DNJ982902:DNK982931 DXF982902:DXG982931 EHB982902:EHC982931 EQX982902:EQY982931 FAT982902:FAU982931 FKP982902:FKQ982931 FUL982902:FUM982931 GEH982902:GEI982931 GOD982902:GOE982931 GXZ982902:GYA982931 HHV982902:HHW982931 HRR982902:HRS982931 IBN982902:IBO982931 ILJ982902:ILK982931 IVF982902:IVG982931 JFB982902:JFC982931 JOX982902:JOY982931 JYT982902:JYU982931 KIP982902:KIQ982931 KSL982902:KSM982931 LCH982902:LCI982931 LMD982902:LME982931 LVZ982902:LWA982931 MFV982902:MFW982931 MPR982902:MPS982931 MZN982902:MZO982931 NJJ982902:NJK982931 NTF982902:NTG982931 ODB982902:ODC982931 OMX982902:OMY982931 OWT982902:OWU982931 PGP982902:PGQ982931 PQL982902:PQM982931 QAH982902:QAI982931 QKD982902:QKE982931 QTZ982902:QUA982931 RDV982902:RDW982931 RNR982902:RNS982931 RXN982902:RXO982931 SHJ982902:SHK982931 SRF982902:SRG982931 TBB982902:TBC982931 TKX982902:TKY982931 TUT982902:TUU982931 UEP982902:UEQ982931 UOL982902:UOM982931 UYH982902:UYI982931 VID982902:VIE982931 VRZ982902:VSA982931 WBV982902:WBW982931 WLR982902:WLS982931 WVN982902:WVO982931 JB65319:JC65379 SX65319:SY65379 ACT65319:ACU65379 AMP65319:AMQ65379 AWL65319:AWM65379 BGH65319:BGI65379 BQD65319:BQE65379 BZZ65319:CAA65379 CJV65319:CJW65379 CTR65319:CTS65379 DDN65319:DDO65379 DNJ65319:DNK65379 DXF65319:DXG65379 EHB65319:EHC65379 EQX65319:EQY65379 FAT65319:FAU65379 FKP65319:FKQ65379 FUL65319:FUM65379 GEH65319:GEI65379 GOD65319:GOE65379 GXZ65319:GYA65379 HHV65319:HHW65379 HRR65319:HRS65379 IBN65319:IBO65379 ILJ65319:ILK65379 IVF65319:IVG65379 JFB65319:JFC65379 JOX65319:JOY65379 JYT65319:JYU65379 KIP65319:KIQ65379 KSL65319:KSM65379 LCH65319:LCI65379 LMD65319:LME65379 LVZ65319:LWA65379 MFV65319:MFW65379 MPR65319:MPS65379 MZN65319:MZO65379 NJJ65319:NJK65379 NTF65319:NTG65379 ODB65319:ODC65379 OMX65319:OMY65379 OWT65319:OWU65379 PGP65319:PGQ65379 PQL65319:PQM65379 QAH65319:QAI65379 QKD65319:QKE65379 QTZ65319:QUA65379 RDV65319:RDW65379 RNR65319:RNS65379 RXN65319:RXO65379 SHJ65319:SHK65379 SRF65319:SRG65379 TBB65319:TBC65379 TKX65319:TKY65379 TUT65319:TUU65379 UEP65319:UEQ65379 UOL65319:UOM65379 UYH65319:UYI65379 VID65319:VIE65379 VRZ65319:VSA65379 WBV65319:WBW65379 WLR65319:WLS65379 WVN65319:WVO65379 JB130855:JC130915 SX130855:SY130915 ACT130855:ACU130915 AMP130855:AMQ130915 AWL130855:AWM130915 BGH130855:BGI130915 BQD130855:BQE130915 BZZ130855:CAA130915 CJV130855:CJW130915 CTR130855:CTS130915 DDN130855:DDO130915 DNJ130855:DNK130915 DXF130855:DXG130915 EHB130855:EHC130915 EQX130855:EQY130915 FAT130855:FAU130915 FKP130855:FKQ130915 FUL130855:FUM130915 GEH130855:GEI130915 GOD130855:GOE130915 GXZ130855:GYA130915 HHV130855:HHW130915 HRR130855:HRS130915 IBN130855:IBO130915 ILJ130855:ILK130915 IVF130855:IVG130915 JFB130855:JFC130915 JOX130855:JOY130915 JYT130855:JYU130915 KIP130855:KIQ130915 KSL130855:KSM130915 LCH130855:LCI130915 LMD130855:LME130915 LVZ130855:LWA130915 MFV130855:MFW130915 MPR130855:MPS130915 MZN130855:MZO130915 NJJ130855:NJK130915 NTF130855:NTG130915 ODB130855:ODC130915 OMX130855:OMY130915 OWT130855:OWU130915 PGP130855:PGQ130915 PQL130855:PQM130915 QAH130855:QAI130915 QKD130855:QKE130915 QTZ130855:QUA130915 RDV130855:RDW130915 RNR130855:RNS130915 RXN130855:RXO130915 SHJ130855:SHK130915 SRF130855:SRG130915 TBB130855:TBC130915 TKX130855:TKY130915 TUT130855:TUU130915 UEP130855:UEQ130915 UOL130855:UOM130915 UYH130855:UYI130915 VID130855:VIE130915 VRZ130855:VSA130915 WBV130855:WBW130915 WLR130855:WLS130915 WVN130855:WVO130915 JB196391:JC196451 SX196391:SY196451 ACT196391:ACU196451 AMP196391:AMQ196451 AWL196391:AWM196451 BGH196391:BGI196451 BQD196391:BQE196451 BZZ196391:CAA196451 CJV196391:CJW196451 CTR196391:CTS196451 DDN196391:DDO196451 DNJ196391:DNK196451 DXF196391:DXG196451 EHB196391:EHC196451 EQX196391:EQY196451 FAT196391:FAU196451 FKP196391:FKQ196451 FUL196391:FUM196451 GEH196391:GEI196451 GOD196391:GOE196451 GXZ196391:GYA196451 HHV196391:HHW196451 HRR196391:HRS196451 IBN196391:IBO196451 ILJ196391:ILK196451 IVF196391:IVG196451 JFB196391:JFC196451 JOX196391:JOY196451 JYT196391:JYU196451 KIP196391:KIQ196451 KSL196391:KSM196451 LCH196391:LCI196451 LMD196391:LME196451 LVZ196391:LWA196451 MFV196391:MFW196451 MPR196391:MPS196451 MZN196391:MZO196451 NJJ196391:NJK196451 NTF196391:NTG196451 ODB196391:ODC196451 OMX196391:OMY196451 OWT196391:OWU196451 PGP196391:PGQ196451 PQL196391:PQM196451 QAH196391:QAI196451 QKD196391:QKE196451 QTZ196391:QUA196451 RDV196391:RDW196451 RNR196391:RNS196451 RXN196391:RXO196451 SHJ196391:SHK196451 SRF196391:SRG196451 TBB196391:TBC196451 TKX196391:TKY196451 TUT196391:TUU196451 UEP196391:UEQ196451 UOL196391:UOM196451 UYH196391:UYI196451 VID196391:VIE196451 VRZ196391:VSA196451 WBV196391:WBW196451 WLR196391:WLS196451 WVN196391:WVO196451 JB261927:JC261987 SX261927:SY261987 ACT261927:ACU261987 AMP261927:AMQ261987 AWL261927:AWM261987 BGH261927:BGI261987 BQD261927:BQE261987 BZZ261927:CAA261987 CJV261927:CJW261987 CTR261927:CTS261987 DDN261927:DDO261987 DNJ261927:DNK261987 DXF261927:DXG261987 EHB261927:EHC261987 EQX261927:EQY261987 FAT261927:FAU261987 FKP261927:FKQ261987 FUL261927:FUM261987 GEH261927:GEI261987 GOD261927:GOE261987 GXZ261927:GYA261987 HHV261927:HHW261987 HRR261927:HRS261987 IBN261927:IBO261987 ILJ261927:ILK261987 IVF261927:IVG261987 JFB261927:JFC261987 JOX261927:JOY261987 JYT261927:JYU261987 KIP261927:KIQ261987 KSL261927:KSM261987 LCH261927:LCI261987 LMD261927:LME261987 LVZ261927:LWA261987 MFV261927:MFW261987 MPR261927:MPS261987 MZN261927:MZO261987 NJJ261927:NJK261987 NTF261927:NTG261987 ODB261927:ODC261987 OMX261927:OMY261987 OWT261927:OWU261987 PGP261927:PGQ261987 PQL261927:PQM261987 QAH261927:QAI261987 QKD261927:QKE261987 QTZ261927:QUA261987 RDV261927:RDW261987 RNR261927:RNS261987 RXN261927:RXO261987 SHJ261927:SHK261987 SRF261927:SRG261987 TBB261927:TBC261987 TKX261927:TKY261987 TUT261927:TUU261987 UEP261927:UEQ261987 UOL261927:UOM261987 UYH261927:UYI261987 VID261927:VIE261987 VRZ261927:VSA261987 WBV261927:WBW261987 WLR261927:WLS261987 WVN261927:WVO261987 JB327463:JC327523 SX327463:SY327523 ACT327463:ACU327523 AMP327463:AMQ327523 AWL327463:AWM327523 BGH327463:BGI327523 BQD327463:BQE327523 BZZ327463:CAA327523 CJV327463:CJW327523 CTR327463:CTS327523 DDN327463:DDO327523 DNJ327463:DNK327523 DXF327463:DXG327523 EHB327463:EHC327523 EQX327463:EQY327523 FAT327463:FAU327523 FKP327463:FKQ327523 FUL327463:FUM327523 GEH327463:GEI327523 GOD327463:GOE327523 GXZ327463:GYA327523 HHV327463:HHW327523 HRR327463:HRS327523 IBN327463:IBO327523 ILJ327463:ILK327523 IVF327463:IVG327523 JFB327463:JFC327523 JOX327463:JOY327523 JYT327463:JYU327523 KIP327463:KIQ327523 KSL327463:KSM327523 LCH327463:LCI327523 LMD327463:LME327523 LVZ327463:LWA327523 MFV327463:MFW327523 MPR327463:MPS327523 MZN327463:MZO327523 NJJ327463:NJK327523 NTF327463:NTG327523 ODB327463:ODC327523 OMX327463:OMY327523 OWT327463:OWU327523 PGP327463:PGQ327523 PQL327463:PQM327523 QAH327463:QAI327523 QKD327463:QKE327523 QTZ327463:QUA327523 RDV327463:RDW327523 RNR327463:RNS327523 RXN327463:RXO327523 SHJ327463:SHK327523 SRF327463:SRG327523 TBB327463:TBC327523 TKX327463:TKY327523 TUT327463:TUU327523 UEP327463:UEQ327523 UOL327463:UOM327523 UYH327463:UYI327523 VID327463:VIE327523 VRZ327463:VSA327523 WBV327463:WBW327523 WLR327463:WLS327523 WVN327463:WVO327523 JB392999:JC393059 SX392999:SY393059 ACT392999:ACU393059 AMP392999:AMQ393059 AWL392999:AWM393059 BGH392999:BGI393059 BQD392999:BQE393059 BZZ392999:CAA393059 CJV392999:CJW393059 CTR392999:CTS393059 DDN392999:DDO393059 DNJ392999:DNK393059 DXF392999:DXG393059 EHB392999:EHC393059 EQX392999:EQY393059 FAT392999:FAU393059 FKP392999:FKQ393059 FUL392999:FUM393059 GEH392999:GEI393059 GOD392999:GOE393059 GXZ392999:GYA393059 HHV392999:HHW393059 HRR392999:HRS393059 IBN392999:IBO393059 ILJ392999:ILK393059 IVF392999:IVG393059 JFB392999:JFC393059 JOX392999:JOY393059 JYT392999:JYU393059 KIP392999:KIQ393059 KSL392999:KSM393059 LCH392999:LCI393059 LMD392999:LME393059 LVZ392999:LWA393059 MFV392999:MFW393059 MPR392999:MPS393059 MZN392999:MZO393059 NJJ392999:NJK393059 NTF392999:NTG393059 ODB392999:ODC393059 OMX392999:OMY393059 OWT392999:OWU393059 PGP392999:PGQ393059 PQL392999:PQM393059 QAH392999:QAI393059 QKD392999:QKE393059 QTZ392999:QUA393059 RDV392999:RDW393059 RNR392999:RNS393059 RXN392999:RXO393059 SHJ392999:SHK393059 SRF392999:SRG393059 TBB392999:TBC393059 TKX392999:TKY393059 TUT392999:TUU393059 UEP392999:UEQ393059 UOL392999:UOM393059 UYH392999:UYI393059 VID392999:VIE393059 VRZ392999:VSA393059 WBV392999:WBW393059 WLR392999:WLS393059 WVN392999:WVO393059 JB458535:JC458595 SX458535:SY458595 ACT458535:ACU458595 AMP458535:AMQ458595 AWL458535:AWM458595 BGH458535:BGI458595 BQD458535:BQE458595 BZZ458535:CAA458595 CJV458535:CJW458595 CTR458535:CTS458595 DDN458535:DDO458595 DNJ458535:DNK458595 DXF458535:DXG458595 EHB458535:EHC458595 EQX458535:EQY458595 FAT458535:FAU458595 FKP458535:FKQ458595 FUL458535:FUM458595 GEH458535:GEI458595 GOD458535:GOE458595 GXZ458535:GYA458595 HHV458535:HHW458595 HRR458535:HRS458595 IBN458535:IBO458595 ILJ458535:ILK458595 IVF458535:IVG458595 JFB458535:JFC458595 JOX458535:JOY458595 JYT458535:JYU458595 KIP458535:KIQ458595 KSL458535:KSM458595 LCH458535:LCI458595 LMD458535:LME458595 LVZ458535:LWA458595 MFV458535:MFW458595 MPR458535:MPS458595 MZN458535:MZO458595 NJJ458535:NJK458595 NTF458535:NTG458595 ODB458535:ODC458595 OMX458535:OMY458595 OWT458535:OWU458595 PGP458535:PGQ458595 PQL458535:PQM458595 QAH458535:QAI458595 QKD458535:QKE458595 QTZ458535:QUA458595 RDV458535:RDW458595 RNR458535:RNS458595 RXN458535:RXO458595 SHJ458535:SHK458595 SRF458535:SRG458595 TBB458535:TBC458595 TKX458535:TKY458595 TUT458535:TUU458595 UEP458535:UEQ458595 UOL458535:UOM458595 UYH458535:UYI458595 VID458535:VIE458595 VRZ458535:VSA458595 WBV458535:WBW458595 WLR458535:WLS458595 WVN458535:WVO458595 JB524071:JC524131 SX524071:SY524131 ACT524071:ACU524131 AMP524071:AMQ524131 AWL524071:AWM524131 BGH524071:BGI524131 BQD524071:BQE524131 BZZ524071:CAA524131 CJV524071:CJW524131 CTR524071:CTS524131 DDN524071:DDO524131 DNJ524071:DNK524131 DXF524071:DXG524131 EHB524071:EHC524131 EQX524071:EQY524131 FAT524071:FAU524131 FKP524071:FKQ524131 FUL524071:FUM524131 GEH524071:GEI524131 GOD524071:GOE524131 GXZ524071:GYA524131 HHV524071:HHW524131 HRR524071:HRS524131 IBN524071:IBO524131 ILJ524071:ILK524131 IVF524071:IVG524131 JFB524071:JFC524131 JOX524071:JOY524131 JYT524071:JYU524131 KIP524071:KIQ524131 KSL524071:KSM524131 LCH524071:LCI524131 LMD524071:LME524131 LVZ524071:LWA524131 MFV524071:MFW524131 MPR524071:MPS524131 MZN524071:MZO524131 NJJ524071:NJK524131 NTF524071:NTG524131 ODB524071:ODC524131 OMX524071:OMY524131 OWT524071:OWU524131 PGP524071:PGQ524131 PQL524071:PQM524131 QAH524071:QAI524131 QKD524071:QKE524131 QTZ524071:QUA524131 RDV524071:RDW524131 RNR524071:RNS524131 RXN524071:RXO524131 SHJ524071:SHK524131 SRF524071:SRG524131 TBB524071:TBC524131 TKX524071:TKY524131 TUT524071:TUU524131 UEP524071:UEQ524131 UOL524071:UOM524131 UYH524071:UYI524131 VID524071:VIE524131 VRZ524071:VSA524131 WBV524071:WBW524131 WLR524071:WLS524131 WVN524071:WVO524131 JB589607:JC589667 SX589607:SY589667 ACT589607:ACU589667 AMP589607:AMQ589667 AWL589607:AWM589667 BGH589607:BGI589667 BQD589607:BQE589667 BZZ589607:CAA589667 CJV589607:CJW589667 CTR589607:CTS589667 DDN589607:DDO589667 DNJ589607:DNK589667 DXF589607:DXG589667 EHB589607:EHC589667 EQX589607:EQY589667 FAT589607:FAU589667 FKP589607:FKQ589667 FUL589607:FUM589667 GEH589607:GEI589667 GOD589607:GOE589667 GXZ589607:GYA589667 HHV589607:HHW589667 HRR589607:HRS589667 IBN589607:IBO589667 ILJ589607:ILK589667 IVF589607:IVG589667 JFB589607:JFC589667 JOX589607:JOY589667 JYT589607:JYU589667 KIP589607:KIQ589667 KSL589607:KSM589667 LCH589607:LCI589667 LMD589607:LME589667 LVZ589607:LWA589667 MFV589607:MFW589667 MPR589607:MPS589667 MZN589607:MZO589667 NJJ589607:NJK589667 NTF589607:NTG589667 ODB589607:ODC589667 OMX589607:OMY589667 OWT589607:OWU589667 PGP589607:PGQ589667 PQL589607:PQM589667 QAH589607:QAI589667 QKD589607:QKE589667 QTZ589607:QUA589667 RDV589607:RDW589667 RNR589607:RNS589667 RXN589607:RXO589667 SHJ589607:SHK589667 SRF589607:SRG589667 TBB589607:TBC589667 TKX589607:TKY589667 TUT589607:TUU589667 UEP589607:UEQ589667 UOL589607:UOM589667 UYH589607:UYI589667 VID589607:VIE589667 VRZ589607:VSA589667 WBV589607:WBW589667 WLR589607:WLS589667 WVN589607:WVO589667 JB655143:JC655203 SX655143:SY655203 ACT655143:ACU655203 AMP655143:AMQ655203 AWL655143:AWM655203 BGH655143:BGI655203 BQD655143:BQE655203 BZZ655143:CAA655203 CJV655143:CJW655203 CTR655143:CTS655203 DDN655143:DDO655203 DNJ655143:DNK655203 DXF655143:DXG655203 EHB655143:EHC655203 EQX655143:EQY655203 FAT655143:FAU655203 FKP655143:FKQ655203 FUL655143:FUM655203 GEH655143:GEI655203 GOD655143:GOE655203 GXZ655143:GYA655203 HHV655143:HHW655203 HRR655143:HRS655203 IBN655143:IBO655203 ILJ655143:ILK655203 IVF655143:IVG655203 JFB655143:JFC655203 JOX655143:JOY655203 JYT655143:JYU655203 KIP655143:KIQ655203 KSL655143:KSM655203 LCH655143:LCI655203 LMD655143:LME655203 LVZ655143:LWA655203 MFV655143:MFW655203 MPR655143:MPS655203 MZN655143:MZO655203 NJJ655143:NJK655203 NTF655143:NTG655203 ODB655143:ODC655203 OMX655143:OMY655203 OWT655143:OWU655203 PGP655143:PGQ655203 PQL655143:PQM655203 QAH655143:QAI655203 QKD655143:QKE655203 QTZ655143:QUA655203 RDV655143:RDW655203 RNR655143:RNS655203 RXN655143:RXO655203 SHJ655143:SHK655203 SRF655143:SRG655203 TBB655143:TBC655203 TKX655143:TKY655203 TUT655143:TUU655203 UEP655143:UEQ655203 UOL655143:UOM655203 UYH655143:UYI655203 VID655143:VIE655203 VRZ655143:VSA655203 WBV655143:WBW655203 WLR655143:WLS655203 WVN655143:WVO655203 JB720679:JC720739 SX720679:SY720739 ACT720679:ACU720739 AMP720679:AMQ720739 AWL720679:AWM720739 BGH720679:BGI720739 BQD720679:BQE720739 BZZ720679:CAA720739 CJV720679:CJW720739 CTR720679:CTS720739 DDN720679:DDO720739 DNJ720679:DNK720739 DXF720679:DXG720739 EHB720679:EHC720739 EQX720679:EQY720739 FAT720679:FAU720739 FKP720679:FKQ720739 FUL720679:FUM720739 GEH720679:GEI720739 GOD720679:GOE720739 GXZ720679:GYA720739 HHV720679:HHW720739 HRR720679:HRS720739 IBN720679:IBO720739 ILJ720679:ILK720739 IVF720679:IVG720739 JFB720679:JFC720739 JOX720679:JOY720739 JYT720679:JYU720739 KIP720679:KIQ720739 KSL720679:KSM720739 LCH720679:LCI720739 LMD720679:LME720739 LVZ720679:LWA720739 MFV720679:MFW720739 MPR720679:MPS720739 MZN720679:MZO720739 NJJ720679:NJK720739 NTF720679:NTG720739 ODB720679:ODC720739 OMX720679:OMY720739 OWT720679:OWU720739 PGP720679:PGQ720739 PQL720679:PQM720739 QAH720679:QAI720739 QKD720679:QKE720739 QTZ720679:QUA720739 RDV720679:RDW720739 RNR720679:RNS720739 RXN720679:RXO720739 SHJ720679:SHK720739 SRF720679:SRG720739 TBB720679:TBC720739 TKX720679:TKY720739 TUT720679:TUU720739 UEP720679:UEQ720739 UOL720679:UOM720739 UYH720679:UYI720739 VID720679:VIE720739 VRZ720679:VSA720739 WBV720679:WBW720739 WLR720679:WLS720739 WVN720679:WVO720739 JB786215:JC786275 SX786215:SY786275 ACT786215:ACU786275 AMP786215:AMQ786275 AWL786215:AWM786275 BGH786215:BGI786275 BQD786215:BQE786275 BZZ786215:CAA786275 CJV786215:CJW786275 CTR786215:CTS786275 DDN786215:DDO786275 DNJ786215:DNK786275 DXF786215:DXG786275 EHB786215:EHC786275 EQX786215:EQY786275 FAT786215:FAU786275 FKP786215:FKQ786275 FUL786215:FUM786275 GEH786215:GEI786275 GOD786215:GOE786275 GXZ786215:GYA786275 HHV786215:HHW786275 HRR786215:HRS786275 IBN786215:IBO786275 ILJ786215:ILK786275 IVF786215:IVG786275 JFB786215:JFC786275 JOX786215:JOY786275 JYT786215:JYU786275 KIP786215:KIQ786275 KSL786215:KSM786275 LCH786215:LCI786275 LMD786215:LME786275 LVZ786215:LWA786275 MFV786215:MFW786275 MPR786215:MPS786275 MZN786215:MZO786275 NJJ786215:NJK786275 NTF786215:NTG786275 ODB786215:ODC786275 OMX786215:OMY786275 OWT786215:OWU786275 PGP786215:PGQ786275 PQL786215:PQM786275 QAH786215:QAI786275 QKD786215:QKE786275 QTZ786215:QUA786275 RDV786215:RDW786275 RNR786215:RNS786275 RXN786215:RXO786275 SHJ786215:SHK786275 SRF786215:SRG786275 TBB786215:TBC786275 TKX786215:TKY786275 TUT786215:TUU786275 UEP786215:UEQ786275 UOL786215:UOM786275 UYH786215:UYI786275 VID786215:VIE786275 VRZ786215:VSA786275 WBV786215:WBW786275 WLR786215:WLS786275 WVN786215:WVO786275 JB851751:JC851811 SX851751:SY851811 ACT851751:ACU851811 AMP851751:AMQ851811 AWL851751:AWM851811 BGH851751:BGI851811 BQD851751:BQE851811 BZZ851751:CAA851811 CJV851751:CJW851811 CTR851751:CTS851811 DDN851751:DDO851811 DNJ851751:DNK851811 DXF851751:DXG851811 EHB851751:EHC851811 EQX851751:EQY851811 FAT851751:FAU851811 FKP851751:FKQ851811 FUL851751:FUM851811 GEH851751:GEI851811 GOD851751:GOE851811 GXZ851751:GYA851811 HHV851751:HHW851811 HRR851751:HRS851811 IBN851751:IBO851811 ILJ851751:ILK851811 IVF851751:IVG851811 JFB851751:JFC851811 JOX851751:JOY851811 JYT851751:JYU851811 KIP851751:KIQ851811 KSL851751:KSM851811 LCH851751:LCI851811 LMD851751:LME851811 LVZ851751:LWA851811 MFV851751:MFW851811 MPR851751:MPS851811 MZN851751:MZO851811 NJJ851751:NJK851811 NTF851751:NTG851811 ODB851751:ODC851811 OMX851751:OMY851811 OWT851751:OWU851811 PGP851751:PGQ851811 PQL851751:PQM851811 QAH851751:QAI851811 QKD851751:QKE851811 QTZ851751:QUA851811 RDV851751:RDW851811 RNR851751:RNS851811 RXN851751:RXO851811 SHJ851751:SHK851811 SRF851751:SRG851811 TBB851751:TBC851811 TKX851751:TKY851811 TUT851751:TUU851811 UEP851751:UEQ851811 UOL851751:UOM851811 UYH851751:UYI851811 VID851751:VIE851811 VRZ851751:VSA851811 WBV851751:WBW851811 WLR851751:WLS851811 WVN851751:WVO851811 JB917287:JC917347 SX917287:SY917347 ACT917287:ACU917347 AMP917287:AMQ917347 AWL917287:AWM917347 BGH917287:BGI917347 BQD917287:BQE917347 BZZ917287:CAA917347 CJV917287:CJW917347 CTR917287:CTS917347 DDN917287:DDO917347 DNJ917287:DNK917347 DXF917287:DXG917347 EHB917287:EHC917347 EQX917287:EQY917347 FAT917287:FAU917347 FKP917287:FKQ917347 FUL917287:FUM917347 GEH917287:GEI917347 GOD917287:GOE917347 GXZ917287:GYA917347 HHV917287:HHW917347 HRR917287:HRS917347 IBN917287:IBO917347 ILJ917287:ILK917347 IVF917287:IVG917347 JFB917287:JFC917347 JOX917287:JOY917347 JYT917287:JYU917347 KIP917287:KIQ917347 KSL917287:KSM917347 LCH917287:LCI917347 LMD917287:LME917347 LVZ917287:LWA917347 MFV917287:MFW917347 MPR917287:MPS917347 MZN917287:MZO917347 NJJ917287:NJK917347 NTF917287:NTG917347 ODB917287:ODC917347 OMX917287:OMY917347 OWT917287:OWU917347 PGP917287:PGQ917347 PQL917287:PQM917347 QAH917287:QAI917347 QKD917287:QKE917347 QTZ917287:QUA917347 RDV917287:RDW917347 RNR917287:RNS917347 RXN917287:RXO917347 SHJ917287:SHK917347 SRF917287:SRG917347 TBB917287:TBC917347 TKX917287:TKY917347 TUT917287:TUU917347 UEP917287:UEQ917347 UOL917287:UOM917347 UYH917287:UYI917347 VID917287:VIE917347 VRZ917287:VSA917347 WBV917287:WBW917347 WLR917287:WLS917347 WVN917287:WVO917347 JB982823:JC982883 SX982823:SY982883 ACT982823:ACU982883 AMP982823:AMQ982883 AWL982823:AWM982883 BGH982823:BGI982883 BQD982823:BQE982883 BZZ982823:CAA982883 CJV982823:CJW982883 CTR982823:CTS982883 DDN982823:DDO982883 DNJ982823:DNK982883 DXF982823:DXG982883 EHB982823:EHC982883 EQX982823:EQY982883 FAT982823:FAU982883 FKP982823:FKQ982883 FUL982823:FUM982883 GEH982823:GEI982883 GOD982823:GOE982883 GXZ982823:GYA982883 HHV982823:HHW982883 HRR982823:HRS982883 IBN982823:IBO982883 ILJ982823:ILK982883 IVF982823:IVG982883 JFB982823:JFC982883 JOX982823:JOY982883 JYT982823:JYU982883 KIP982823:KIQ982883 KSL982823:KSM982883 LCH982823:LCI982883 LMD982823:LME982883 LVZ982823:LWA982883 MFV982823:MFW982883 MPR982823:MPS982883 MZN982823:MZO982883 NJJ982823:NJK982883 NTF982823:NTG982883 ODB982823:ODC982883 OMX982823:OMY982883 OWT982823:OWU982883 PGP982823:PGQ982883 PQL982823:PQM982883 QAH982823:QAI982883 QKD982823:QKE982883 QTZ982823:QUA982883 RDV982823:RDW982883 RNR982823:RNS982883 RXN982823:RXO982883 SHJ982823:SHK982883 SRF982823:SRG982883 TBB982823:TBC982883 TKX982823:TKY982883 TUT982823:TUU982883 UEP982823:UEQ982883 UOL982823:UOM982883 UYH982823:UYI982883 VID982823:VIE982883 VRZ982823:VSA982883 WBV982823:WBW982883 WLR982823:WLS982883 WVN982823:WVO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Incorrect entry" error="You can enter only whole numbers. This ADP code can have a negative sign." sqref="JB65390:JC65390 SX65390:SY65390 ACT65390:ACU65390 AMP65390:AMQ65390 AWL65390:AWM65390 BGH65390:BGI65390 BQD65390:BQE65390 BZZ65390:CAA65390 CJV65390:CJW65390 CTR65390:CTS65390 DDN65390:DDO65390 DNJ65390:DNK65390 DXF65390:DXG65390 EHB65390:EHC65390 EQX65390:EQY65390 FAT65390:FAU65390 FKP65390:FKQ65390 FUL65390:FUM65390 GEH65390:GEI65390 GOD65390:GOE65390 GXZ65390:GYA65390 HHV65390:HHW65390 HRR65390:HRS65390 IBN65390:IBO65390 ILJ65390:ILK65390 IVF65390:IVG65390 JFB65390:JFC65390 JOX65390:JOY65390 JYT65390:JYU65390 KIP65390:KIQ65390 KSL65390:KSM65390 LCH65390:LCI65390 LMD65390:LME65390 LVZ65390:LWA65390 MFV65390:MFW65390 MPR65390:MPS65390 MZN65390:MZO65390 NJJ65390:NJK65390 NTF65390:NTG65390 ODB65390:ODC65390 OMX65390:OMY65390 OWT65390:OWU65390 PGP65390:PGQ65390 PQL65390:PQM65390 QAH65390:QAI65390 QKD65390:QKE65390 QTZ65390:QUA65390 RDV65390:RDW65390 RNR65390:RNS65390 RXN65390:RXO65390 SHJ65390:SHK65390 SRF65390:SRG65390 TBB65390:TBC65390 TKX65390:TKY65390 TUT65390:TUU65390 UEP65390:UEQ65390 UOL65390:UOM65390 UYH65390:UYI65390 VID65390:VIE65390 VRZ65390:VSA65390 WBV65390:WBW65390 WLR65390:WLS65390 WVN65390:WVO65390 JB130926:JC130926 SX130926:SY130926 ACT130926:ACU130926 AMP130926:AMQ130926 AWL130926:AWM130926 BGH130926:BGI130926 BQD130926:BQE130926 BZZ130926:CAA130926 CJV130926:CJW130926 CTR130926:CTS130926 DDN130926:DDO130926 DNJ130926:DNK130926 DXF130926:DXG130926 EHB130926:EHC130926 EQX130926:EQY130926 FAT130926:FAU130926 FKP130926:FKQ130926 FUL130926:FUM130926 GEH130926:GEI130926 GOD130926:GOE130926 GXZ130926:GYA130926 HHV130926:HHW130926 HRR130926:HRS130926 IBN130926:IBO130926 ILJ130926:ILK130926 IVF130926:IVG130926 JFB130926:JFC130926 JOX130926:JOY130926 JYT130926:JYU130926 KIP130926:KIQ130926 KSL130926:KSM130926 LCH130926:LCI130926 LMD130926:LME130926 LVZ130926:LWA130926 MFV130926:MFW130926 MPR130926:MPS130926 MZN130926:MZO130926 NJJ130926:NJK130926 NTF130926:NTG130926 ODB130926:ODC130926 OMX130926:OMY130926 OWT130926:OWU130926 PGP130926:PGQ130926 PQL130926:PQM130926 QAH130926:QAI130926 QKD130926:QKE130926 QTZ130926:QUA130926 RDV130926:RDW130926 RNR130926:RNS130926 RXN130926:RXO130926 SHJ130926:SHK130926 SRF130926:SRG130926 TBB130926:TBC130926 TKX130926:TKY130926 TUT130926:TUU130926 UEP130926:UEQ130926 UOL130926:UOM130926 UYH130926:UYI130926 VID130926:VIE130926 VRZ130926:VSA130926 WBV130926:WBW130926 WLR130926:WLS130926 WVN130926:WVO130926 JB196462:JC196462 SX196462:SY196462 ACT196462:ACU196462 AMP196462:AMQ196462 AWL196462:AWM196462 BGH196462:BGI196462 BQD196462:BQE196462 BZZ196462:CAA196462 CJV196462:CJW196462 CTR196462:CTS196462 DDN196462:DDO196462 DNJ196462:DNK196462 DXF196462:DXG196462 EHB196462:EHC196462 EQX196462:EQY196462 FAT196462:FAU196462 FKP196462:FKQ196462 FUL196462:FUM196462 GEH196462:GEI196462 GOD196462:GOE196462 GXZ196462:GYA196462 HHV196462:HHW196462 HRR196462:HRS196462 IBN196462:IBO196462 ILJ196462:ILK196462 IVF196462:IVG196462 JFB196462:JFC196462 JOX196462:JOY196462 JYT196462:JYU196462 KIP196462:KIQ196462 KSL196462:KSM196462 LCH196462:LCI196462 LMD196462:LME196462 LVZ196462:LWA196462 MFV196462:MFW196462 MPR196462:MPS196462 MZN196462:MZO196462 NJJ196462:NJK196462 NTF196462:NTG196462 ODB196462:ODC196462 OMX196462:OMY196462 OWT196462:OWU196462 PGP196462:PGQ196462 PQL196462:PQM196462 QAH196462:QAI196462 QKD196462:QKE196462 QTZ196462:QUA196462 RDV196462:RDW196462 RNR196462:RNS196462 RXN196462:RXO196462 SHJ196462:SHK196462 SRF196462:SRG196462 TBB196462:TBC196462 TKX196462:TKY196462 TUT196462:TUU196462 UEP196462:UEQ196462 UOL196462:UOM196462 UYH196462:UYI196462 VID196462:VIE196462 VRZ196462:VSA196462 WBV196462:WBW196462 WLR196462:WLS196462 WVN196462:WVO196462 JB261998:JC261998 SX261998:SY261998 ACT261998:ACU261998 AMP261998:AMQ261998 AWL261998:AWM261998 BGH261998:BGI261998 BQD261998:BQE261998 BZZ261998:CAA261998 CJV261998:CJW261998 CTR261998:CTS261998 DDN261998:DDO261998 DNJ261998:DNK261998 DXF261998:DXG261998 EHB261998:EHC261998 EQX261998:EQY261998 FAT261998:FAU261998 FKP261998:FKQ261998 FUL261998:FUM261998 GEH261998:GEI261998 GOD261998:GOE261998 GXZ261998:GYA261998 HHV261998:HHW261998 HRR261998:HRS261998 IBN261998:IBO261998 ILJ261998:ILK261998 IVF261998:IVG261998 JFB261998:JFC261998 JOX261998:JOY261998 JYT261998:JYU261998 KIP261998:KIQ261998 KSL261998:KSM261998 LCH261998:LCI261998 LMD261998:LME261998 LVZ261998:LWA261998 MFV261998:MFW261998 MPR261998:MPS261998 MZN261998:MZO261998 NJJ261998:NJK261998 NTF261998:NTG261998 ODB261998:ODC261998 OMX261998:OMY261998 OWT261998:OWU261998 PGP261998:PGQ261998 PQL261998:PQM261998 QAH261998:QAI261998 QKD261998:QKE261998 QTZ261998:QUA261998 RDV261998:RDW261998 RNR261998:RNS261998 RXN261998:RXO261998 SHJ261998:SHK261998 SRF261998:SRG261998 TBB261998:TBC261998 TKX261998:TKY261998 TUT261998:TUU261998 UEP261998:UEQ261998 UOL261998:UOM261998 UYH261998:UYI261998 VID261998:VIE261998 VRZ261998:VSA261998 WBV261998:WBW261998 WLR261998:WLS261998 WVN261998:WVO261998 JB327534:JC327534 SX327534:SY327534 ACT327534:ACU327534 AMP327534:AMQ327534 AWL327534:AWM327534 BGH327534:BGI327534 BQD327534:BQE327534 BZZ327534:CAA327534 CJV327534:CJW327534 CTR327534:CTS327534 DDN327534:DDO327534 DNJ327534:DNK327534 DXF327534:DXG327534 EHB327534:EHC327534 EQX327534:EQY327534 FAT327534:FAU327534 FKP327534:FKQ327534 FUL327534:FUM327534 GEH327534:GEI327534 GOD327534:GOE327534 GXZ327534:GYA327534 HHV327534:HHW327534 HRR327534:HRS327534 IBN327534:IBO327534 ILJ327534:ILK327534 IVF327534:IVG327534 JFB327534:JFC327534 JOX327534:JOY327534 JYT327534:JYU327534 KIP327534:KIQ327534 KSL327534:KSM327534 LCH327534:LCI327534 LMD327534:LME327534 LVZ327534:LWA327534 MFV327534:MFW327534 MPR327534:MPS327534 MZN327534:MZO327534 NJJ327534:NJK327534 NTF327534:NTG327534 ODB327534:ODC327534 OMX327534:OMY327534 OWT327534:OWU327534 PGP327534:PGQ327534 PQL327534:PQM327534 QAH327534:QAI327534 QKD327534:QKE327534 QTZ327534:QUA327534 RDV327534:RDW327534 RNR327534:RNS327534 RXN327534:RXO327534 SHJ327534:SHK327534 SRF327534:SRG327534 TBB327534:TBC327534 TKX327534:TKY327534 TUT327534:TUU327534 UEP327534:UEQ327534 UOL327534:UOM327534 UYH327534:UYI327534 VID327534:VIE327534 VRZ327534:VSA327534 WBV327534:WBW327534 WLR327534:WLS327534 WVN327534:WVO327534 JB393070:JC393070 SX393070:SY393070 ACT393070:ACU393070 AMP393070:AMQ393070 AWL393070:AWM393070 BGH393070:BGI393070 BQD393070:BQE393070 BZZ393070:CAA393070 CJV393070:CJW393070 CTR393070:CTS393070 DDN393070:DDO393070 DNJ393070:DNK393070 DXF393070:DXG393070 EHB393070:EHC393070 EQX393070:EQY393070 FAT393070:FAU393070 FKP393070:FKQ393070 FUL393070:FUM393070 GEH393070:GEI393070 GOD393070:GOE393070 GXZ393070:GYA393070 HHV393070:HHW393070 HRR393070:HRS393070 IBN393070:IBO393070 ILJ393070:ILK393070 IVF393070:IVG393070 JFB393070:JFC393070 JOX393070:JOY393070 JYT393070:JYU393070 KIP393070:KIQ393070 KSL393070:KSM393070 LCH393070:LCI393070 LMD393070:LME393070 LVZ393070:LWA393070 MFV393070:MFW393070 MPR393070:MPS393070 MZN393070:MZO393070 NJJ393070:NJK393070 NTF393070:NTG393070 ODB393070:ODC393070 OMX393070:OMY393070 OWT393070:OWU393070 PGP393070:PGQ393070 PQL393070:PQM393070 QAH393070:QAI393070 QKD393070:QKE393070 QTZ393070:QUA393070 RDV393070:RDW393070 RNR393070:RNS393070 RXN393070:RXO393070 SHJ393070:SHK393070 SRF393070:SRG393070 TBB393070:TBC393070 TKX393070:TKY393070 TUT393070:TUU393070 UEP393070:UEQ393070 UOL393070:UOM393070 UYH393070:UYI393070 VID393070:VIE393070 VRZ393070:VSA393070 WBV393070:WBW393070 WLR393070:WLS393070 WVN393070:WVO393070 JB458606:JC458606 SX458606:SY458606 ACT458606:ACU458606 AMP458606:AMQ458606 AWL458606:AWM458606 BGH458606:BGI458606 BQD458606:BQE458606 BZZ458606:CAA458606 CJV458606:CJW458606 CTR458606:CTS458606 DDN458606:DDO458606 DNJ458606:DNK458606 DXF458606:DXG458606 EHB458606:EHC458606 EQX458606:EQY458606 FAT458606:FAU458606 FKP458606:FKQ458606 FUL458606:FUM458606 GEH458606:GEI458606 GOD458606:GOE458606 GXZ458606:GYA458606 HHV458606:HHW458606 HRR458606:HRS458606 IBN458606:IBO458606 ILJ458606:ILK458606 IVF458606:IVG458606 JFB458606:JFC458606 JOX458606:JOY458606 JYT458606:JYU458606 KIP458606:KIQ458606 KSL458606:KSM458606 LCH458606:LCI458606 LMD458606:LME458606 LVZ458606:LWA458606 MFV458606:MFW458606 MPR458606:MPS458606 MZN458606:MZO458606 NJJ458606:NJK458606 NTF458606:NTG458606 ODB458606:ODC458606 OMX458606:OMY458606 OWT458606:OWU458606 PGP458606:PGQ458606 PQL458606:PQM458606 QAH458606:QAI458606 QKD458606:QKE458606 QTZ458606:QUA458606 RDV458606:RDW458606 RNR458606:RNS458606 RXN458606:RXO458606 SHJ458606:SHK458606 SRF458606:SRG458606 TBB458606:TBC458606 TKX458606:TKY458606 TUT458606:TUU458606 UEP458606:UEQ458606 UOL458606:UOM458606 UYH458606:UYI458606 VID458606:VIE458606 VRZ458606:VSA458606 WBV458606:WBW458606 WLR458606:WLS458606 WVN458606:WVO458606 JB524142:JC524142 SX524142:SY524142 ACT524142:ACU524142 AMP524142:AMQ524142 AWL524142:AWM524142 BGH524142:BGI524142 BQD524142:BQE524142 BZZ524142:CAA524142 CJV524142:CJW524142 CTR524142:CTS524142 DDN524142:DDO524142 DNJ524142:DNK524142 DXF524142:DXG524142 EHB524142:EHC524142 EQX524142:EQY524142 FAT524142:FAU524142 FKP524142:FKQ524142 FUL524142:FUM524142 GEH524142:GEI524142 GOD524142:GOE524142 GXZ524142:GYA524142 HHV524142:HHW524142 HRR524142:HRS524142 IBN524142:IBO524142 ILJ524142:ILK524142 IVF524142:IVG524142 JFB524142:JFC524142 JOX524142:JOY524142 JYT524142:JYU524142 KIP524142:KIQ524142 KSL524142:KSM524142 LCH524142:LCI524142 LMD524142:LME524142 LVZ524142:LWA524142 MFV524142:MFW524142 MPR524142:MPS524142 MZN524142:MZO524142 NJJ524142:NJK524142 NTF524142:NTG524142 ODB524142:ODC524142 OMX524142:OMY524142 OWT524142:OWU524142 PGP524142:PGQ524142 PQL524142:PQM524142 QAH524142:QAI524142 QKD524142:QKE524142 QTZ524142:QUA524142 RDV524142:RDW524142 RNR524142:RNS524142 RXN524142:RXO524142 SHJ524142:SHK524142 SRF524142:SRG524142 TBB524142:TBC524142 TKX524142:TKY524142 TUT524142:TUU524142 UEP524142:UEQ524142 UOL524142:UOM524142 UYH524142:UYI524142 VID524142:VIE524142 VRZ524142:VSA524142 WBV524142:WBW524142 WLR524142:WLS524142 WVN524142:WVO524142 JB589678:JC589678 SX589678:SY589678 ACT589678:ACU589678 AMP589678:AMQ589678 AWL589678:AWM589678 BGH589678:BGI589678 BQD589678:BQE589678 BZZ589678:CAA589678 CJV589678:CJW589678 CTR589678:CTS589678 DDN589678:DDO589678 DNJ589678:DNK589678 DXF589678:DXG589678 EHB589678:EHC589678 EQX589678:EQY589678 FAT589678:FAU589678 FKP589678:FKQ589678 FUL589678:FUM589678 GEH589678:GEI589678 GOD589678:GOE589678 GXZ589678:GYA589678 HHV589678:HHW589678 HRR589678:HRS589678 IBN589678:IBO589678 ILJ589678:ILK589678 IVF589678:IVG589678 JFB589678:JFC589678 JOX589678:JOY589678 JYT589678:JYU589678 KIP589678:KIQ589678 KSL589678:KSM589678 LCH589678:LCI589678 LMD589678:LME589678 LVZ589678:LWA589678 MFV589678:MFW589678 MPR589678:MPS589678 MZN589678:MZO589678 NJJ589678:NJK589678 NTF589678:NTG589678 ODB589678:ODC589678 OMX589678:OMY589678 OWT589678:OWU589678 PGP589678:PGQ589678 PQL589678:PQM589678 QAH589678:QAI589678 QKD589678:QKE589678 QTZ589678:QUA589678 RDV589678:RDW589678 RNR589678:RNS589678 RXN589678:RXO589678 SHJ589678:SHK589678 SRF589678:SRG589678 TBB589678:TBC589678 TKX589678:TKY589678 TUT589678:TUU589678 UEP589678:UEQ589678 UOL589678:UOM589678 UYH589678:UYI589678 VID589678:VIE589678 VRZ589678:VSA589678 WBV589678:WBW589678 WLR589678:WLS589678 WVN589678:WVO589678 JB655214:JC655214 SX655214:SY655214 ACT655214:ACU655214 AMP655214:AMQ655214 AWL655214:AWM655214 BGH655214:BGI655214 BQD655214:BQE655214 BZZ655214:CAA655214 CJV655214:CJW655214 CTR655214:CTS655214 DDN655214:DDO655214 DNJ655214:DNK655214 DXF655214:DXG655214 EHB655214:EHC655214 EQX655214:EQY655214 FAT655214:FAU655214 FKP655214:FKQ655214 FUL655214:FUM655214 GEH655214:GEI655214 GOD655214:GOE655214 GXZ655214:GYA655214 HHV655214:HHW655214 HRR655214:HRS655214 IBN655214:IBO655214 ILJ655214:ILK655214 IVF655214:IVG655214 JFB655214:JFC655214 JOX655214:JOY655214 JYT655214:JYU655214 KIP655214:KIQ655214 KSL655214:KSM655214 LCH655214:LCI655214 LMD655214:LME655214 LVZ655214:LWA655214 MFV655214:MFW655214 MPR655214:MPS655214 MZN655214:MZO655214 NJJ655214:NJK655214 NTF655214:NTG655214 ODB655214:ODC655214 OMX655214:OMY655214 OWT655214:OWU655214 PGP655214:PGQ655214 PQL655214:PQM655214 QAH655214:QAI655214 QKD655214:QKE655214 QTZ655214:QUA655214 RDV655214:RDW655214 RNR655214:RNS655214 RXN655214:RXO655214 SHJ655214:SHK655214 SRF655214:SRG655214 TBB655214:TBC655214 TKX655214:TKY655214 TUT655214:TUU655214 UEP655214:UEQ655214 UOL655214:UOM655214 UYH655214:UYI655214 VID655214:VIE655214 VRZ655214:VSA655214 WBV655214:WBW655214 WLR655214:WLS655214 WVN655214:WVO655214 JB720750:JC720750 SX720750:SY720750 ACT720750:ACU720750 AMP720750:AMQ720750 AWL720750:AWM720750 BGH720750:BGI720750 BQD720750:BQE720750 BZZ720750:CAA720750 CJV720750:CJW720750 CTR720750:CTS720750 DDN720750:DDO720750 DNJ720750:DNK720750 DXF720750:DXG720750 EHB720750:EHC720750 EQX720750:EQY720750 FAT720750:FAU720750 FKP720750:FKQ720750 FUL720750:FUM720750 GEH720750:GEI720750 GOD720750:GOE720750 GXZ720750:GYA720750 HHV720750:HHW720750 HRR720750:HRS720750 IBN720750:IBO720750 ILJ720750:ILK720750 IVF720750:IVG720750 JFB720750:JFC720750 JOX720750:JOY720750 JYT720750:JYU720750 KIP720750:KIQ720750 KSL720750:KSM720750 LCH720750:LCI720750 LMD720750:LME720750 LVZ720750:LWA720750 MFV720750:MFW720750 MPR720750:MPS720750 MZN720750:MZO720750 NJJ720750:NJK720750 NTF720750:NTG720750 ODB720750:ODC720750 OMX720750:OMY720750 OWT720750:OWU720750 PGP720750:PGQ720750 PQL720750:PQM720750 QAH720750:QAI720750 QKD720750:QKE720750 QTZ720750:QUA720750 RDV720750:RDW720750 RNR720750:RNS720750 RXN720750:RXO720750 SHJ720750:SHK720750 SRF720750:SRG720750 TBB720750:TBC720750 TKX720750:TKY720750 TUT720750:TUU720750 UEP720750:UEQ720750 UOL720750:UOM720750 UYH720750:UYI720750 VID720750:VIE720750 VRZ720750:VSA720750 WBV720750:WBW720750 WLR720750:WLS720750 WVN720750:WVO720750 JB786286:JC786286 SX786286:SY786286 ACT786286:ACU786286 AMP786286:AMQ786286 AWL786286:AWM786286 BGH786286:BGI786286 BQD786286:BQE786286 BZZ786286:CAA786286 CJV786286:CJW786286 CTR786286:CTS786286 DDN786286:DDO786286 DNJ786286:DNK786286 DXF786286:DXG786286 EHB786286:EHC786286 EQX786286:EQY786286 FAT786286:FAU786286 FKP786286:FKQ786286 FUL786286:FUM786286 GEH786286:GEI786286 GOD786286:GOE786286 GXZ786286:GYA786286 HHV786286:HHW786286 HRR786286:HRS786286 IBN786286:IBO786286 ILJ786286:ILK786286 IVF786286:IVG786286 JFB786286:JFC786286 JOX786286:JOY786286 JYT786286:JYU786286 KIP786286:KIQ786286 KSL786286:KSM786286 LCH786286:LCI786286 LMD786286:LME786286 LVZ786286:LWA786286 MFV786286:MFW786286 MPR786286:MPS786286 MZN786286:MZO786286 NJJ786286:NJK786286 NTF786286:NTG786286 ODB786286:ODC786286 OMX786286:OMY786286 OWT786286:OWU786286 PGP786286:PGQ786286 PQL786286:PQM786286 QAH786286:QAI786286 QKD786286:QKE786286 QTZ786286:QUA786286 RDV786286:RDW786286 RNR786286:RNS786286 RXN786286:RXO786286 SHJ786286:SHK786286 SRF786286:SRG786286 TBB786286:TBC786286 TKX786286:TKY786286 TUT786286:TUU786286 UEP786286:UEQ786286 UOL786286:UOM786286 UYH786286:UYI786286 VID786286:VIE786286 VRZ786286:VSA786286 WBV786286:WBW786286 WLR786286:WLS786286 WVN786286:WVO786286 JB851822:JC851822 SX851822:SY851822 ACT851822:ACU851822 AMP851822:AMQ851822 AWL851822:AWM851822 BGH851822:BGI851822 BQD851822:BQE851822 BZZ851822:CAA851822 CJV851822:CJW851822 CTR851822:CTS851822 DDN851822:DDO851822 DNJ851822:DNK851822 DXF851822:DXG851822 EHB851822:EHC851822 EQX851822:EQY851822 FAT851822:FAU851822 FKP851822:FKQ851822 FUL851822:FUM851822 GEH851822:GEI851822 GOD851822:GOE851822 GXZ851822:GYA851822 HHV851822:HHW851822 HRR851822:HRS851822 IBN851822:IBO851822 ILJ851822:ILK851822 IVF851822:IVG851822 JFB851822:JFC851822 JOX851822:JOY851822 JYT851822:JYU851822 KIP851822:KIQ851822 KSL851822:KSM851822 LCH851822:LCI851822 LMD851822:LME851822 LVZ851822:LWA851822 MFV851822:MFW851822 MPR851822:MPS851822 MZN851822:MZO851822 NJJ851822:NJK851822 NTF851822:NTG851822 ODB851822:ODC851822 OMX851822:OMY851822 OWT851822:OWU851822 PGP851822:PGQ851822 PQL851822:PQM851822 QAH851822:QAI851822 QKD851822:QKE851822 QTZ851822:QUA851822 RDV851822:RDW851822 RNR851822:RNS851822 RXN851822:RXO851822 SHJ851822:SHK851822 SRF851822:SRG851822 TBB851822:TBC851822 TKX851822:TKY851822 TUT851822:TUU851822 UEP851822:UEQ851822 UOL851822:UOM851822 UYH851822:UYI851822 VID851822:VIE851822 VRZ851822:VSA851822 WBV851822:WBW851822 WLR851822:WLS851822 WVN851822:WVO851822 JB917358:JC917358 SX917358:SY917358 ACT917358:ACU917358 AMP917358:AMQ917358 AWL917358:AWM917358 BGH917358:BGI917358 BQD917358:BQE917358 BZZ917358:CAA917358 CJV917358:CJW917358 CTR917358:CTS917358 DDN917358:DDO917358 DNJ917358:DNK917358 DXF917358:DXG917358 EHB917358:EHC917358 EQX917358:EQY917358 FAT917358:FAU917358 FKP917358:FKQ917358 FUL917358:FUM917358 GEH917358:GEI917358 GOD917358:GOE917358 GXZ917358:GYA917358 HHV917358:HHW917358 HRR917358:HRS917358 IBN917358:IBO917358 ILJ917358:ILK917358 IVF917358:IVG917358 JFB917358:JFC917358 JOX917358:JOY917358 JYT917358:JYU917358 KIP917358:KIQ917358 KSL917358:KSM917358 LCH917358:LCI917358 LMD917358:LME917358 LVZ917358:LWA917358 MFV917358:MFW917358 MPR917358:MPS917358 MZN917358:MZO917358 NJJ917358:NJK917358 NTF917358:NTG917358 ODB917358:ODC917358 OMX917358:OMY917358 OWT917358:OWU917358 PGP917358:PGQ917358 PQL917358:PQM917358 QAH917358:QAI917358 QKD917358:QKE917358 QTZ917358:QUA917358 RDV917358:RDW917358 RNR917358:RNS917358 RXN917358:RXO917358 SHJ917358:SHK917358 SRF917358:SRG917358 TBB917358:TBC917358 TKX917358:TKY917358 TUT917358:TUU917358 UEP917358:UEQ917358 UOL917358:UOM917358 UYH917358:UYI917358 VID917358:VIE917358 VRZ917358:VSA917358 WBV917358:WBW917358 WLR917358:WLS917358 WVN917358:WVO917358 JB982894:JC982894 SX982894:SY982894 ACT982894:ACU982894 AMP982894:AMQ982894 AWL982894:AWM982894 BGH982894:BGI982894 BQD982894:BQE982894 BZZ982894:CAA982894 CJV982894:CJW982894 CTR982894:CTS982894 DDN982894:DDO982894 DNJ982894:DNK982894 DXF982894:DXG982894 EHB982894:EHC982894 EQX982894:EQY982894 FAT982894:FAU982894 FKP982894:FKQ982894 FUL982894:FUM982894 GEH982894:GEI982894 GOD982894:GOE982894 GXZ982894:GYA982894 HHV982894:HHW982894 HRR982894:HRS982894 IBN982894:IBO982894 ILJ982894:ILK982894 IVF982894:IVG982894 JFB982894:JFC982894 JOX982894:JOY982894 JYT982894:JYU982894 KIP982894:KIQ982894 KSL982894:KSM982894 LCH982894:LCI982894 LMD982894:LME982894 LVZ982894:LWA982894 MFV982894:MFW982894 MPR982894:MPS982894 MZN982894:MZO982894 NJJ982894:NJK982894 NTF982894:NTG982894 ODB982894:ODC982894 OMX982894:OMY982894 OWT982894:OWU982894 PGP982894:PGQ982894 PQL982894:PQM982894 QAH982894:QAI982894 QKD982894:QKE982894 QTZ982894:QUA982894 RDV982894:RDW982894 RNR982894:RNS982894 RXN982894:RXO982894 SHJ982894:SHK982894 SRF982894:SRG982894 TBB982894:TBC982894 TKX982894:TKY982894 TUT982894:TUU982894 UEP982894:UEQ982894 UOL982894:UOM982894 UYH982894:UYI982894 VID982894:VIE982894 VRZ982894:VSA982894 WBV982894:WBW982894 WLR982894:WLS982894 WVN982894:WVO982894 H982894 H917358 H851822 H786286 H720750 H655214 H589678 H524142 H458606 H393070 H327534 H261998 H196462 H130926 H65390">
      <formula1>9999999999</formula1>
    </dataValidation>
    <dataValidation type="whole" operator="notEqual" allowBlank="1" showInputMessage="1" showErrorMessage="1" errorTitle="Incorrect entry" error="You can enter only positive or negative whole numbers." sqref="JB65383:JC65383 SX65383:SY65383 ACT65383:ACU65383 AMP65383:AMQ65383 AWL65383:AWM65383 BGH65383:BGI65383 BQD65383:BQE65383 BZZ65383:CAA65383 CJV65383:CJW65383 CTR65383:CTS65383 DDN65383:DDO65383 DNJ65383:DNK65383 DXF65383:DXG65383 EHB65383:EHC65383 EQX65383:EQY65383 FAT65383:FAU65383 FKP65383:FKQ65383 FUL65383:FUM65383 GEH65383:GEI65383 GOD65383:GOE65383 GXZ65383:GYA65383 HHV65383:HHW65383 HRR65383:HRS65383 IBN65383:IBO65383 ILJ65383:ILK65383 IVF65383:IVG65383 JFB65383:JFC65383 JOX65383:JOY65383 JYT65383:JYU65383 KIP65383:KIQ65383 KSL65383:KSM65383 LCH65383:LCI65383 LMD65383:LME65383 LVZ65383:LWA65383 MFV65383:MFW65383 MPR65383:MPS65383 MZN65383:MZO65383 NJJ65383:NJK65383 NTF65383:NTG65383 ODB65383:ODC65383 OMX65383:OMY65383 OWT65383:OWU65383 PGP65383:PGQ65383 PQL65383:PQM65383 QAH65383:QAI65383 QKD65383:QKE65383 QTZ65383:QUA65383 RDV65383:RDW65383 RNR65383:RNS65383 RXN65383:RXO65383 SHJ65383:SHK65383 SRF65383:SRG65383 TBB65383:TBC65383 TKX65383:TKY65383 TUT65383:TUU65383 UEP65383:UEQ65383 UOL65383:UOM65383 UYH65383:UYI65383 VID65383:VIE65383 VRZ65383:VSA65383 WBV65383:WBW65383 WLR65383:WLS65383 WVN65383:WVO65383 JB130919:JC130919 SX130919:SY130919 ACT130919:ACU130919 AMP130919:AMQ130919 AWL130919:AWM130919 BGH130919:BGI130919 BQD130919:BQE130919 BZZ130919:CAA130919 CJV130919:CJW130919 CTR130919:CTS130919 DDN130919:DDO130919 DNJ130919:DNK130919 DXF130919:DXG130919 EHB130919:EHC130919 EQX130919:EQY130919 FAT130919:FAU130919 FKP130919:FKQ130919 FUL130919:FUM130919 GEH130919:GEI130919 GOD130919:GOE130919 GXZ130919:GYA130919 HHV130919:HHW130919 HRR130919:HRS130919 IBN130919:IBO130919 ILJ130919:ILK130919 IVF130919:IVG130919 JFB130919:JFC130919 JOX130919:JOY130919 JYT130919:JYU130919 KIP130919:KIQ130919 KSL130919:KSM130919 LCH130919:LCI130919 LMD130919:LME130919 LVZ130919:LWA130919 MFV130919:MFW130919 MPR130919:MPS130919 MZN130919:MZO130919 NJJ130919:NJK130919 NTF130919:NTG130919 ODB130919:ODC130919 OMX130919:OMY130919 OWT130919:OWU130919 PGP130919:PGQ130919 PQL130919:PQM130919 QAH130919:QAI130919 QKD130919:QKE130919 QTZ130919:QUA130919 RDV130919:RDW130919 RNR130919:RNS130919 RXN130919:RXO130919 SHJ130919:SHK130919 SRF130919:SRG130919 TBB130919:TBC130919 TKX130919:TKY130919 TUT130919:TUU130919 UEP130919:UEQ130919 UOL130919:UOM130919 UYH130919:UYI130919 VID130919:VIE130919 VRZ130919:VSA130919 WBV130919:WBW130919 WLR130919:WLS130919 WVN130919:WVO130919 JB196455:JC196455 SX196455:SY196455 ACT196455:ACU196455 AMP196455:AMQ196455 AWL196455:AWM196455 BGH196455:BGI196455 BQD196455:BQE196455 BZZ196455:CAA196455 CJV196455:CJW196455 CTR196455:CTS196455 DDN196455:DDO196455 DNJ196455:DNK196455 DXF196455:DXG196455 EHB196455:EHC196455 EQX196455:EQY196455 FAT196455:FAU196455 FKP196455:FKQ196455 FUL196455:FUM196455 GEH196455:GEI196455 GOD196455:GOE196455 GXZ196455:GYA196455 HHV196455:HHW196455 HRR196455:HRS196455 IBN196455:IBO196455 ILJ196455:ILK196455 IVF196455:IVG196455 JFB196455:JFC196455 JOX196455:JOY196455 JYT196455:JYU196455 KIP196455:KIQ196455 KSL196455:KSM196455 LCH196455:LCI196455 LMD196455:LME196455 LVZ196455:LWA196455 MFV196455:MFW196455 MPR196455:MPS196455 MZN196455:MZO196455 NJJ196455:NJK196455 NTF196455:NTG196455 ODB196455:ODC196455 OMX196455:OMY196455 OWT196455:OWU196455 PGP196455:PGQ196455 PQL196455:PQM196455 QAH196455:QAI196455 QKD196455:QKE196455 QTZ196455:QUA196455 RDV196455:RDW196455 RNR196455:RNS196455 RXN196455:RXO196455 SHJ196455:SHK196455 SRF196455:SRG196455 TBB196455:TBC196455 TKX196455:TKY196455 TUT196455:TUU196455 UEP196455:UEQ196455 UOL196455:UOM196455 UYH196455:UYI196455 VID196455:VIE196455 VRZ196455:VSA196455 WBV196455:WBW196455 WLR196455:WLS196455 WVN196455:WVO196455 JB261991:JC261991 SX261991:SY261991 ACT261991:ACU261991 AMP261991:AMQ261991 AWL261991:AWM261991 BGH261991:BGI261991 BQD261991:BQE261991 BZZ261991:CAA261991 CJV261991:CJW261991 CTR261991:CTS261991 DDN261991:DDO261991 DNJ261991:DNK261991 DXF261991:DXG261991 EHB261991:EHC261991 EQX261991:EQY261991 FAT261991:FAU261991 FKP261991:FKQ261991 FUL261991:FUM261991 GEH261991:GEI261991 GOD261991:GOE261991 GXZ261991:GYA261991 HHV261991:HHW261991 HRR261991:HRS261991 IBN261991:IBO261991 ILJ261991:ILK261991 IVF261991:IVG261991 JFB261991:JFC261991 JOX261991:JOY261991 JYT261991:JYU261991 KIP261991:KIQ261991 KSL261991:KSM261991 LCH261991:LCI261991 LMD261991:LME261991 LVZ261991:LWA261991 MFV261991:MFW261991 MPR261991:MPS261991 MZN261991:MZO261991 NJJ261991:NJK261991 NTF261991:NTG261991 ODB261991:ODC261991 OMX261991:OMY261991 OWT261991:OWU261991 PGP261991:PGQ261991 PQL261991:PQM261991 QAH261991:QAI261991 QKD261991:QKE261991 QTZ261991:QUA261991 RDV261991:RDW261991 RNR261991:RNS261991 RXN261991:RXO261991 SHJ261991:SHK261991 SRF261991:SRG261991 TBB261991:TBC261991 TKX261991:TKY261991 TUT261991:TUU261991 UEP261991:UEQ261991 UOL261991:UOM261991 UYH261991:UYI261991 VID261991:VIE261991 VRZ261991:VSA261991 WBV261991:WBW261991 WLR261991:WLS261991 WVN261991:WVO261991 JB327527:JC327527 SX327527:SY327527 ACT327527:ACU327527 AMP327527:AMQ327527 AWL327527:AWM327527 BGH327527:BGI327527 BQD327527:BQE327527 BZZ327527:CAA327527 CJV327527:CJW327527 CTR327527:CTS327527 DDN327527:DDO327527 DNJ327527:DNK327527 DXF327527:DXG327527 EHB327527:EHC327527 EQX327527:EQY327527 FAT327527:FAU327527 FKP327527:FKQ327527 FUL327527:FUM327527 GEH327527:GEI327527 GOD327527:GOE327527 GXZ327527:GYA327527 HHV327527:HHW327527 HRR327527:HRS327527 IBN327527:IBO327527 ILJ327527:ILK327527 IVF327527:IVG327527 JFB327527:JFC327527 JOX327527:JOY327527 JYT327527:JYU327527 KIP327527:KIQ327527 KSL327527:KSM327527 LCH327527:LCI327527 LMD327527:LME327527 LVZ327527:LWA327527 MFV327527:MFW327527 MPR327527:MPS327527 MZN327527:MZO327527 NJJ327527:NJK327527 NTF327527:NTG327527 ODB327527:ODC327527 OMX327527:OMY327527 OWT327527:OWU327527 PGP327527:PGQ327527 PQL327527:PQM327527 QAH327527:QAI327527 QKD327527:QKE327527 QTZ327527:QUA327527 RDV327527:RDW327527 RNR327527:RNS327527 RXN327527:RXO327527 SHJ327527:SHK327527 SRF327527:SRG327527 TBB327527:TBC327527 TKX327527:TKY327527 TUT327527:TUU327527 UEP327527:UEQ327527 UOL327527:UOM327527 UYH327527:UYI327527 VID327527:VIE327527 VRZ327527:VSA327527 WBV327527:WBW327527 WLR327527:WLS327527 WVN327527:WVO327527 JB393063:JC393063 SX393063:SY393063 ACT393063:ACU393063 AMP393063:AMQ393063 AWL393063:AWM393063 BGH393063:BGI393063 BQD393063:BQE393063 BZZ393063:CAA393063 CJV393063:CJW393063 CTR393063:CTS393063 DDN393063:DDO393063 DNJ393063:DNK393063 DXF393063:DXG393063 EHB393063:EHC393063 EQX393063:EQY393063 FAT393063:FAU393063 FKP393063:FKQ393063 FUL393063:FUM393063 GEH393063:GEI393063 GOD393063:GOE393063 GXZ393063:GYA393063 HHV393063:HHW393063 HRR393063:HRS393063 IBN393063:IBO393063 ILJ393063:ILK393063 IVF393063:IVG393063 JFB393063:JFC393063 JOX393063:JOY393063 JYT393063:JYU393063 KIP393063:KIQ393063 KSL393063:KSM393063 LCH393063:LCI393063 LMD393063:LME393063 LVZ393063:LWA393063 MFV393063:MFW393063 MPR393063:MPS393063 MZN393063:MZO393063 NJJ393063:NJK393063 NTF393063:NTG393063 ODB393063:ODC393063 OMX393063:OMY393063 OWT393063:OWU393063 PGP393063:PGQ393063 PQL393063:PQM393063 QAH393063:QAI393063 QKD393063:QKE393063 QTZ393063:QUA393063 RDV393063:RDW393063 RNR393063:RNS393063 RXN393063:RXO393063 SHJ393063:SHK393063 SRF393063:SRG393063 TBB393063:TBC393063 TKX393063:TKY393063 TUT393063:TUU393063 UEP393063:UEQ393063 UOL393063:UOM393063 UYH393063:UYI393063 VID393063:VIE393063 VRZ393063:VSA393063 WBV393063:WBW393063 WLR393063:WLS393063 WVN393063:WVO393063 JB458599:JC458599 SX458599:SY458599 ACT458599:ACU458599 AMP458599:AMQ458599 AWL458599:AWM458599 BGH458599:BGI458599 BQD458599:BQE458599 BZZ458599:CAA458599 CJV458599:CJW458599 CTR458599:CTS458599 DDN458599:DDO458599 DNJ458599:DNK458599 DXF458599:DXG458599 EHB458599:EHC458599 EQX458599:EQY458599 FAT458599:FAU458599 FKP458599:FKQ458599 FUL458599:FUM458599 GEH458599:GEI458599 GOD458599:GOE458599 GXZ458599:GYA458599 HHV458599:HHW458599 HRR458599:HRS458599 IBN458599:IBO458599 ILJ458599:ILK458599 IVF458599:IVG458599 JFB458599:JFC458599 JOX458599:JOY458599 JYT458599:JYU458599 KIP458599:KIQ458599 KSL458599:KSM458599 LCH458599:LCI458599 LMD458599:LME458599 LVZ458599:LWA458599 MFV458599:MFW458599 MPR458599:MPS458599 MZN458599:MZO458599 NJJ458599:NJK458599 NTF458599:NTG458599 ODB458599:ODC458599 OMX458599:OMY458599 OWT458599:OWU458599 PGP458599:PGQ458599 PQL458599:PQM458599 QAH458599:QAI458599 QKD458599:QKE458599 QTZ458599:QUA458599 RDV458599:RDW458599 RNR458599:RNS458599 RXN458599:RXO458599 SHJ458599:SHK458599 SRF458599:SRG458599 TBB458599:TBC458599 TKX458599:TKY458599 TUT458599:TUU458599 UEP458599:UEQ458599 UOL458599:UOM458599 UYH458599:UYI458599 VID458599:VIE458599 VRZ458599:VSA458599 WBV458599:WBW458599 WLR458599:WLS458599 WVN458599:WVO458599 JB524135:JC524135 SX524135:SY524135 ACT524135:ACU524135 AMP524135:AMQ524135 AWL524135:AWM524135 BGH524135:BGI524135 BQD524135:BQE524135 BZZ524135:CAA524135 CJV524135:CJW524135 CTR524135:CTS524135 DDN524135:DDO524135 DNJ524135:DNK524135 DXF524135:DXG524135 EHB524135:EHC524135 EQX524135:EQY524135 FAT524135:FAU524135 FKP524135:FKQ524135 FUL524135:FUM524135 GEH524135:GEI524135 GOD524135:GOE524135 GXZ524135:GYA524135 HHV524135:HHW524135 HRR524135:HRS524135 IBN524135:IBO524135 ILJ524135:ILK524135 IVF524135:IVG524135 JFB524135:JFC524135 JOX524135:JOY524135 JYT524135:JYU524135 KIP524135:KIQ524135 KSL524135:KSM524135 LCH524135:LCI524135 LMD524135:LME524135 LVZ524135:LWA524135 MFV524135:MFW524135 MPR524135:MPS524135 MZN524135:MZO524135 NJJ524135:NJK524135 NTF524135:NTG524135 ODB524135:ODC524135 OMX524135:OMY524135 OWT524135:OWU524135 PGP524135:PGQ524135 PQL524135:PQM524135 QAH524135:QAI524135 QKD524135:QKE524135 QTZ524135:QUA524135 RDV524135:RDW524135 RNR524135:RNS524135 RXN524135:RXO524135 SHJ524135:SHK524135 SRF524135:SRG524135 TBB524135:TBC524135 TKX524135:TKY524135 TUT524135:TUU524135 UEP524135:UEQ524135 UOL524135:UOM524135 UYH524135:UYI524135 VID524135:VIE524135 VRZ524135:VSA524135 WBV524135:WBW524135 WLR524135:WLS524135 WVN524135:WVO524135 JB589671:JC589671 SX589671:SY589671 ACT589671:ACU589671 AMP589671:AMQ589671 AWL589671:AWM589671 BGH589671:BGI589671 BQD589671:BQE589671 BZZ589671:CAA589671 CJV589671:CJW589671 CTR589671:CTS589671 DDN589671:DDO589671 DNJ589671:DNK589671 DXF589671:DXG589671 EHB589671:EHC589671 EQX589671:EQY589671 FAT589671:FAU589671 FKP589671:FKQ589671 FUL589671:FUM589671 GEH589671:GEI589671 GOD589671:GOE589671 GXZ589671:GYA589671 HHV589671:HHW589671 HRR589671:HRS589671 IBN589671:IBO589671 ILJ589671:ILK589671 IVF589671:IVG589671 JFB589671:JFC589671 JOX589671:JOY589671 JYT589671:JYU589671 KIP589671:KIQ589671 KSL589671:KSM589671 LCH589671:LCI589671 LMD589671:LME589671 LVZ589671:LWA589671 MFV589671:MFW589671 MPR589671:MPS589671 MZN589671:MZO589671 NJJ589671:NJK589671 NTF589671:NTG589671 ODB589671:ODC589671 OMX589671:OMY589671 OWT589671:OWU589671 PGP589671:PGQ589671 PQL589671:PQM589671 QAH589671:QAI589671 QKD589671:QKE589671 QTZ589671:QUA589671 RDV589671:RDW589671 RNR589671:RNS589671 RXN589671:RXO589671 SHJ589671:SHK589671 SRF589671:SRG589671 TBB589671:TBC589671 TKX589671:TKY589671 TUT589671:TUU589671 UEP589671:UEQ589671 UOL589671:UOM589671 UYH589671:UYI589671 VID589671:VIE589671 VRZ589671:VSA589671 WBV589671:WBW589671 WLR589671:WLS589671 WVN589671:WVO589671 JB655207:JC655207 SX655207:SY655207 ACT655207:ACU655207 AMP655207:AMQ655207 AWL655207:AWM655207 BGH655207:BGI655207 BQD655207:BQE655207 BZZ655207:CAA655207 CJV655207:CJW655207 CTR655207:CTS655207 DDN655207:DDO655207 DNJ655207:DNK655207 DXF655207:DXG655207 EHB655207:EHC655207 EQX655207:EQY655207 FAT655207:FAU655207 FKP655207:FKQ655207 FUL655207:FUM655207 GEH655207:GEI655207 GOD655207:GOE655207 GXZ655207:GYA655207 HHV655207:HHW655207 HRR655207:HRS655207 IBN655207:IBO655207 ILJ655207:ILK655207 IVF655207:IVG655207 JFB655207:JFC655207 JOX655207:JOY655207 JYT655207:JYU655207 KIP655207:KIQ655207 KSL655207:KSM655207 LCH655207:LCI655207 LMD655207:LME655207 LVZ655207:LWA655207 MFV655207:MFW655207 MPR655207:MPS655207 MZN655207:MZO655207 NJJ655207:NJK655207 NTF655207:NTG655207 ODB655207:ODC655207 OMX655207:OMY655207 OWT655207:OWU655207 PGP655207:PGQ655207 PQL655207:PQM655207 QAH655207:QAI655207 QKD655207:QKE655207 QTZ655207:QUA655207 RDV655207:RDW655207 RNR655207:RNS655207 RXN655207:RXO655207 SHJ655207:SHK655207 SRF655207:SRG655207 TBB655207:TBC655207 TKX655207:TKY655207 TUT655207:TUU655207 UEP655207:UEQ655207 UOL655207:UOM655207 UYH655207:UYI655207 VID655207:VIE655207 VRZ655207:VSA655207 WBV655207:WBW655207 WLR655207:WLS655207 WVN655207:WVO655207 JB720743:JC720743 SX720743:SY720743 ACT720743:ACU720743 AMP720743:AMQ720743 AWL720743:AWM720743 BGH720743:BGI720743 BQD720743:BQE720743 BZZ720743:CAA720743 CJV720743:CJW720743 CTR720743:CTS720743 DDN720743:DDO720743 DNJ720743:DNK720743 DXF720743:DXG720743 EHB720743:EHC720743 EQX720743:EQY720743 FAT720743:FAU720743 FKP720743:FKQ720743 FUL720743:FUM720743 GEH720743:GEI720743 GOD720743:GOE720743 GXZ720743:GYA720743 HHV720743:HHW720743 HRR720743:HRS720743 IBN720743:IBO720743 ILJ720743:ILK720743 IVF720743:IVG720743 JFB720743:JFC720743 JOX720743:JOY720743 JYT720743:JYU720743 KIP720743:KIQ720743 KSL720743:KSM720743 LCH720743:LCI720743 LMD720743:LME720743 LVZ720743:LWA720743 MFV720743:MFW720743 MPR720743:MPS720743 MZN720743:MZO720743 NJJ720743:NJK720743 NTF720743:NTG720743 ODB720743:ODC720743 OMX720743:OMY720743 OWT720743:OWU720743 PGP720743:PGQ720743 PQL720743:PQM720743 QAH720743:QAI720743 QKD720743:QKE720743 QTZ720743:QUA720743 RDV720743:RDW720743 RNR720743:RNS720743 RXN720743:RXO720743 SHJ720743:SHK720743 SRF720743:SRG720743 TBB720743:TBC720743 TKX720743:TKY720743 TUT720743:TUU720743 UEP720743:UEQ720743 UOL720743:UOM720743 UYH720743:UYI720743 VID720743:VIE720743 VRZ720743:VSA720743 WBV720743:WBW720743 WLR720743:WLS720743 WVN720743:WVO720743 JB786279:JC786279 SX786279:SY786279 ACT786279:ACU786279 AMP786279:AMQ786279 AWL786279:AWM786279 BGH786279:BGI786279 BQD786279:BQE786279 BZZ786279:CAA786279 CJV786279:CJW786279 CTR786279:CTS786279 DDN786279:DDO786279 DNJ786279:DNK786279 DXF786279:DXG786279 EHB786279:EHC786279 EQX786279:EQY786279 FAT786279:FAU786279 FKP786279:FKQ786279 FUL786279:FUM786279 GEH786279:GEI786279 GOD786279:GOE786279 GXZ786279:GYA786279 HHV786279:HHW786279 HRR786279:HRS786279 IBN786279:IBO786279 ILJ786279:ILK786279 IVF786279:IVG786279 JFB786279:JFC786279 JOX786279:JOY786279 JYT786279:JYU786279 KIP786279:KIQ786279 KSL786279:KSM786279 LCH786279:LCI786279 LMD786279:LME786279 LVZ786279:LWA786279 MFV786279:MFW786279 MPR786279:MPS786279 MZN786279:MZO786279 NJJ786279:NJK786279 NTF786279:NTG786279 ODB786279:ODC786279 OMX786279:OMY786279 OWT786279:OWU786279 PGP786279:PGQ786279 PQL786279:PQM786279 QAH786279:QAI786279 QKD786279:QKE786279 QTZ786279:QUA786279 RDV786279:RDW786279 RNR786279:RNS786279 RXN786279:RXO786279 SHJ786279:SHK786279 SRF786279:SRG786279 TBB786279:TBC786279 TKX786279:TKY786279 TUT786279:TUU786279 UEP786279:UEQ786279 UOL786279:UOM786279 UYH786279:UYI786279 VID786279:VIE786279 VRZ786279:VSA786279 WBV786279:WBW786279 WLR786279:WLS786279 WVN786279:WVO786279 JB851815:JC851815 SX851815:SY851815 ACT851815:ACU851815 AMP851815:AMQ851815 AWL851815:AWM851815 BGH851815:BGI851815 BQD851815:BQE851815 BZZ851815:CAA851815 CJV851815:CJW851815 CTR851815:CTS851815 DDN851815:DDO851815 DNJ851815:DNK851815 DXF851815:DXG851815 EHB851815:EHC851815 EQX851815:EQY851815 FAT851815:FAU851815 FKP851815:FKQ851815 FUL851815:FUM851815 GEH851815:GEI851815 GOD851815:GOE851815 GXZ851815:GYA851815 HHV851815:HHW851815 HRR851815:HRS851815 IBN851815:IBO851815 ILJ851815:ILK851815 IVF851815:IVG851815 JFB851815:JFC851815 JOX851815:JOY851815 JYT851815:JYU851815 KIP851815:KIQ851815 KSL851815:KSM851815 LCH851815:LCI851815 LMD851815:LME851815 LVZ851815:LWA851815 MFV851815:MFW851815 MPR851815:MPS851815 MZN851815:MZO851815 NJJ851815:NJK851815 NTF851815:NTG851815 ODB851815:ODC851815 OMX851815:OMY851815 OWT851815:OWU851815 PGP851815:PGQ851815 PQL851815:PQM851815 QAH851815:QAI851815 QKD851815:QKE851815 QTZ851815:QUA851815 RDV851815:RDW851815 RNR851815:RNS851815 RXN851815:RXO851815 SHJ851815:SHK851815 SRF851815:SRG851815 TBB851815:TBC851815 TKX851815:TKY851815 TUT851815:TUU851815 UEP851815:UEQ851815 UOL851815:UOM851815 UYH851815:UYI851815 VID851815:VIE851815 VRZ851815:VSA851815 WBV851815:WBW851815 WLR851815:WLS851815 WVN851815:WVO851815 JB917351:JC917351 SX917351:SY917351 ACT917351:ACU917351 AMP917351:AMQ917351 AWL917351:AWM917351 BGH917351:BGI917351 BQD917351:BQE917351 BZZ917351:CAA917351 CJV917351:CJW917351 CTR917351:CTS917351 DDN917351:DDO917351 DNJ917351:DNK917351 DXF917351:DXG917351 EHB917351:EHC917351 EQX917351:EQY917351 FAT917351:FAU917351 FKP917351:FKQ917351 FUL917351:FUM917351 GEH917351:GEI917351 GOD917351:GOE917351 GXZ917351:GYA917351 HHV917351:HHW917351 HRR917351:HRS917351 IBN917351:IBO917351 ILJ917351:ILK917351 IVF917351:IVG917351 JFB917351:JFC917351 JOX917351:JOY917351 JYT917351:JYU917351 KIP917351:KIQ917351 KSL917351:KSM917351 LCH917351:LCI917351 LMD917351:LME917351 LVZ917351:LWA917351 MFV917351:MFW917351 MPR917351:MPS917351 MZN917351:MZO917351 NJJ917351:NJK917351 NTF917351:NTG917351 ODB917351:ODC917351 OMX917351:OMY917351 OWT917351:OWU917351 PGP917351:PGQ917351 PQL917351:PQM917351 QAH917351:QAI917351 QKD917351:QKE917351 QTZ917351:QUA917351 RDV917351:RDW917351 RNR917351:RNS917351 RXN917351:RXO917351 SHJ917351:SHK917351 SRF917351:SRG917351 TBB917351:TBC917351 TKX917351:TKY917351 TUT917351:TUU917351 UEP917351:UEQ917351 UOL917351:UOM917351 UYH917351:UYI917351 VID917351:VIE917351 VRZ917351:VSA917351 WBV917351:WBW917351 WLR917351:WLS917351 WVN917351:WVO917351 JB982887:JC982887 SX982887:SY982887 ACT982887:ACU982887 AMP982887:AMQ982887 AWL982887:AWM982887 BGH982887:BGI982887 BQD982887:BQE982887 BZZ982887:CAA982887 CJV982887:CJW982887 CTR982887:CTS982887 DDN982887:DDO982887 DNJ982887:DNK982887 DXF982887:DXG982887 EHB982887:EHC982887 EQX982887:EQY982887 FAT982887:FAU982887 FKP982887:FKQ982887 FUL982887:FUM982887 GEH982887:GEI982887 GOD982887:GOE982887 GXZ982887:GYA982887 HHV982887:HHW982887 HRR982887:HRS982887 IBN982887:IBO982887 ILJ982887:ILK982887 IVF982887:IVG982887 JFB982887:JFC982887 JOX982887:JOY982887 JYT982887:JYU982887 KIP982887:KIQ982887 KSL982887:KSM982887 LCH982887:LCI982887 LMD982887:LME982887 LVZ982887:LWA982887 MFV982887:MFW982887 MPR982887:MPS982887 MZN982887:MZO982887 NJJ982887:NJK982887 NTF982887:NTG982887 ODB982887:ODC982887 OMX982887:OMY982887 OWT982887:OWU982887 PGP982887:PGQ982887 PQL982887:PQM982887 QAH982887:QAI982887 QKD982887:QKE982887 QTZ982887:QUA982887 RDV982887:RDW982887 RNR982887:RNS982887 RXN982887:RXO982887 SHJ982887:SHK982887 SRF982887:SRG982887 TBB982887:TBC982887 TKX982887:TKY982887 TUT982887:TUU982887 UEP982887:UEQ982887 UOL982887:UOM982887 UYH982887:UYI982887 VID982887:VIE982887 VRZ982887:VSA982887 WBV982887:WBW982887 WLR982887:WLS982887 WVN982887:WVO982887 H982887 H917351 H851815 H786279 H720743 H655207 H589671 H524135 H458599 H393063 H327527 H261991 H196455 H130919 H65383">
      <formula1>9999999999</formula1>
    </dataValidation>
    <dataValidation type="whole" operator="notEqual" allowBlank="1" showInputMessage="1" showErrorMessage="1" errorTitle="Incorrect entry" error="You can enter only positive or negative whole numbers." sqref="JB65381:JC65381 SX65381:SY65381 ACT65381:ACU65381 AMP65381:AMQ65381 AWL65381:AWM65381 BGH65381:BGI65381 BQD65381:BQE65381 BZZ65381:CAA65381 CJV65381:CJW65381 CTR65381:CTS65381 DDN65381:DDO65381 DNJ65381:DNK65381 DXF65381:DXG65381 EHB65381:EHC65381 EQX65381:EQY65381 FAT65381:FAU65381 FKP65381:FKQ65381 FUL65381:FUM65381 GEH65381:GEI65381 GOD65381:GOE65381 GXZ65381:GYA65381 HHV65381:HHW65381 HRR65381:HRS65381 IBN65381:IBO65381 ILJ65381:ILK65381 IVF65381:IVG65381 JFB65381:JFC65381 JOX65381:JOY65381 JYT65381:JYU65381 KIP65381:KIQ65381 KSL65381:KSM65381 LCH65381:LCI65381 LMD65381:LME65381 LVZ65381:LWA65381 MFV65381:MFW65381 MPR65381:MPS65381 MZN65381:MZO65381 NJJ65381:NJK65381 NTF65381:NTG65381 ODB65381:ODC65381 OMX65381:OMY65381 OWT65381:OWU65381 PGP65381:PGQ65381 PQL65381:PQM65381 QAH65381:QAI65381 QKD65381:QKE65381 QTZ65381:QUA65381 RDV65381:RDW65381 RNR65381:RNS65381 RXN65381:RXO65381 SHJ65381:SHK65381 SRF65381:SRG65381 TBB65381:TBC65381 TKX65381:TKY65381 TUT65381:TUU65381 UEP65381:UEQ65381 UOL65381:UOM65381 UYH65381:UYI65381 VID65381:VIE65381 VRZ65381:VSA65381 WBV65381:WBW65381 WLR65381:WLS65381 WVN65381:WVO65381 JB130917:JC130917 SX130917:SY130917 ACT130917:ACU130917 AMP130917:AMQ130917 AWL130917:AWM130917 BGH130917:BGI130917 BQD130917:BQE130917 BZZ130917:CAA130917 CJV130917:CJW130917 CTR130917:CTS130917 DDN130917:DDO130917 DNJ130917:DNK130917 DXF130917:DXG130917 EHB130917:EHC130917 EQX130917:EQY130917 FAT130917:FAU130917 FKP130917:FKQ130917 FUL130917:FUM130917 GEH130917:GEI130917 GOD130917:GOE130917 GXZ130917:GYA130917 HHV130917:HHW130917 HRR130917:HRS130917 IBN130917:IBO130917 ILJ130917:ILK130917 IVF130917:IVG130917 JFB130917:JFC130917 JOX130917:JOY130917 JYT130917:JYU130917 KIP130917:KIQ130917 KSL130917:KSM130917 LCH130917:LCI130917 LMD130917:LME130917 LVZ130917:LWA130917 MFV130917:MFW130917 MPR130917:MPS130917 MZN130917:MZO130917 NJJ130917:NJK130917 NTF130917:NTG130917 ODB130917:ODC130917 OMX130917:OMY130917 OWT130917:OWU130917 PGP130917:PGQ130917 PQL130917:PQM130917 QAH130917:QAI130917 QKD130917:QKE130917 QTZ130917:QUA130917 RDV130917:RDW130917 RNR130917:RNS130917 RXN130917:RXO130917 SHJ130917:SHK130917 SRF130917:SRG130917 TBB130917:TBC130917 TKX130917:TKY130917 TUT130917:TUU130917 UEP130917:UEQ130917 UOL130917:UOM130917 UYH130917:UYI130917 VID130917:VIE130917 VRZ130917:VSA130917 WBV130917:WBW130917 WLR130917:WLS130917 WVN130917:WVO130917 JB196453:JC196453 SX196453:SY196453 ACT196453:ACU196453 AMP196453:AMQ196453 AWL196453:AWM196453 BGH196453:BGI196453 BQD196453:BQE196453 BZZ196453:CAA196453 CJV196453:CJW196453 CTR196453:CTS196453 DDN196453:DDO196453 DNJ196453:DNK196453 DXF196453:DXG196453 EHB196453:EHC196453 EQX196453:EQY196453 FAT196453:FAU196453 FKP196453:FKQ196453 FUL196453:FUM196453 GEH196453:GEI196453 GOD196453:GOE196453 GXZ196453:GYA196453 HHV196453:HHW196453 HRR196453:HRS196453 IBN196453:IBO196453 ILJ196453:ILK196453 IVF196453:IVG196453 JFB196453:JFC196453 JOX196453:JOY196453 JYT196453:JYU196453 KIP196453:KIQ196453 KSL196453:KSM196453 LCH196453:LCI196453 LMD196453:LME196453 LVZ196453:LWA196453 MFV196453:MFW196453 MPR196453:MPS196453 MZN196453:MZO196453 NJJ196453:NJK196453 NTF196453:NTG196453 ODB196453:ODC196453 OMX196453:OMY196453 OWT196453:OWU196453 PGP196453:PGQ196453 PQL196453:PQM196453 QAH196453:QAI196453 QKD196453:QKE196453 QTZ196453:QUA196453 RDV196453:RDW196453 RNR196453:RNS196453 RXN196453:RXO196453 SHJ196453:SHK196453 SRF196453:SRG196453 TBB196453:TBC196453 TKX196453:TKY196453 TUT196453:TUU196453 UEP196453:UEQ196453 UOL196453:UOM196453 UYH196453:UYI196453 VID196453:VIE196453 VRZ196453:VSA196453 WBV196453:WBW196453 WLR196453:WLS196453 WVN196453:WVO196453 JB261989:JC261989 SX261989:SY261989 ACT261989:ACU261989 AMP261989:AMQ261989 AWL261989:AWM261989 BGH261989:BGI261989 BQD261989:BQE261989 BZZ261989:CAA261989 CJV261989:CJW261989 CTR261989:CTS261989 DDN261989:DDO261989 DNJ261989:DNK261989 DXF261989:DXG261989 EHB261989:EHC261989 EQX261989:EQY261989 FAT261989:FAU261989 FKP261989:FKQ261989 FUL261989:FUM261989 GEH261989:GEI261989 GOD261989:GOE261989 GXZ261989:GYA261989 HHV261989:HHW261989 HRR261989:HRS261989 IBN261989:IBO261989 ILJ261989:ILK261989 IVF261989:IVG261989 JFB261989:JFC261989 JOX261989:JOY261989 JYT261989:JYU261989 KIP261989:KIQ261989 KSL261989:KSM261989 LCH261989:LCI261989 LMD261989:LME261989 LVZ261989:LWA261989 MFV261989:MFW261989 MPR261989:MPS261989 MZN261989:MZO261989 NJJ261989:NJK261989 NTF261989:NTG261989 ODB261989:ODC261989 OMX261989:OMY261989 OWT261989:OWU261989 PGP261989:PGQ261989 PQL261989:PQM261989 QAH261989:QAI261989 QKD261989:QKE261989 QTZ261989:QUA261989 RDV261989:RDW261989 RNR261989:RNS261989 RXN261989:RXO261989 SHJ261989:SHK261989 SRF261989:SRG261989 TBB261989:TBC261989 TKX261989:TKY261989 TUT261989:TUU261989 UEP261989:UEQ261989 UOL261989:UOM261989 UYH261989:UYI261989 VID261989:VIE261989 VRZ261989:VSA261989 WBV261989:WBW261989 WLR261989:WLS261989 WVN261989:WVO261989 JB327525:JC327525 SX327525:SY327525 ACT327525:ACU327525 AMP327525:AMQ327525 AWL327525:AWM327525 BGH327525:BGI327525 BQD327525:BQE327525 BZZ327525:CAA327525 CJV327525:CJW327525 CTR327525:CTS327525 DDN327525:DDO327525 DNJ327525:DNK327525 DXF327525:DXG327525 EHB327525:EHC327525 EQX327525:EQY327525 FAT327525:FAU327525 FKP327525:FKQ327525 FUL327525:FUM327525 GEH327525:GEI327525 GOD327525:GOE327525 GXZ327525:GYA327525 HHV327525:HHW327525 HRR327525:HRS327525 IBN327525:IBO327525 ILJ327525:ILK327525 IVF327525:IVG327525 JFB327525:JFC327525 JOX327525:JOY327525 JYT327525:JYU327525 KIP327525:KIQ327525 KSL327525:KSM327525 LCH327525:LCI327525 LMD327525:LME327525 LVZ327525:LWA327525 MFV327525:MFW327525 MPR327525:MPS327525 MZN327525:MZO327525 NJJ327525:NJK327525 NTF327525:NTG327525 ODB327525:ODC327525 OMX327525:OMY327525 OWT327525:OWU327525 PGP327525:PGQ327525 PQL327525:PQM327525 QAH327525:QAI327525 QKD327525:QKE327525 QTZ327525:QUA327525 RDV327525:RDW327525 RNR327525:RNS327525 RXN327525:RXO327525 SHJ327525:SHK327525 SRF327525:SRG327525 TBB327525:TBC327525 TKX327525:TKY327525 TUT327525:TUU327525 UEP327525:UEQ327525 UOL327525:UOM327525 UYH327525:UYI327525 VID327525:VIE327525 VRZ327525:VSA327525 WBV327525:WBW327525 WLR327525:WLS327525 WVN327525:WVO327525 JB393061:JC393061 SX393061:SY393061 ACT393061:ACU393061 AMP393061:AMQ393061 AWL393061:AWM393061 BGH393061:BGI393061 BQD393061:BQE393061 BZZ393061:CAA393061 CJV393061:CJW393061 CTR393061:CTS393061 DDN393061:DDO393061 DNJ393061:DNK393061 DXF393061:DXG393061 EHB393061:EHC393061 EQX393061:EQY393061 FAT393061:FAU393061 FKP393061:FKQ393061 FUL393061:FUM393061 GEH393061:GEI393061 GOD393061:GOE393061 GXZ393061:GYA393061 HHV393061:HHW393061 HRR393061:HRS393061 IBN393061:IBO393061 ILJ393061:ILK393061 IVF393061:IVG393061 JFB393061:JFC393061 JOX393061:JOY393061 JYT393061:JYU393061 KIP393061:KIQ393061 KSL393061:KSM393061 LCH393061:LCI393061 LMD393061:LME393061 LVZ393061:LWA393061 MFV393061:MFW393061 MPR393061:MPS393061 MZN393061:MZO393061 NJJ393061:NJK393061 NTF393061:NTG393061 ODB393061:ODC393061 OMX393061:OMY393061 OWT393061:OWU393061 PGP393061:PGQ393061 PQL393061:PQM393061 QAH393061:QAI393061 QKD393061:QKE393061 QTZ393061:QUA393061 RDV393061:RDW393061 RNR393061:RNS393061 RXN393061:RXO393061 SHJ393061:SHK393061 SRF393061:SRG393061 TBB393061:TBC393061 TKX393061:TKY393061 TUT393061:TUU393061 UEP393061:UEQ393061 UOL393061:UOM393061 UYH393061:UYI393061 VID393061:VIE393061 VRZ393061:VSA393061 WBV393061:WBW393061 WLR393061:WLS393061 WVN393061:WVO393061 JB458597:JC458597 SX458597:SY458597 ACT458597:ACU458597 AMP458597:AMQ458597 AWL458597:AWM458597 BGH458597:BGI458597 BQD458597:BQE458597 BZZ458597:CAA458597 CJV458597:CJW458597 CTR458597:CTS458597 DDN458597:DDO458597 DNJ458597:DNK458597 DXF458597:DXG458597 EHB458597:EHC458597 EQX458597:EQY458597 FAT458597:FAU458597 FKP458597:FKQ458597 FUL458597:FUM458597 GEH458597:GEI458597 GOD458597:GOE458597 GXZ458597:GYA458597 HHV458597:HHW458597 HRR458597:HRS458597 IBN458597:IBO458597 ILJ458597:ILK458597 IVF458597:IVG458597 JFB458597:JFC458597 JOX458597:JOY458597 JYT458597:JYU458597 KIP458597:KIQ458597 KSL458597:KSM458597 LCH458597:LCI458597 LMD458597:LME458597 LVZ458597:LWA458597 MFV458597:MFW458597 MPR458597:MPS458597 MZN458597:MZO458597 NJJ458597:NJK458597 NTF458597:NTG458597 ODB458597:ODC458597 OMX458597:OMY458597 OWT458597:OWU458597 PGP458597:PGQ458597 PQL458597:PQM458597 QAH458597:QAI458597 QKD458597:QKE458597 QTZ458597:QUA458597 RDV458597:RDW458597 RNR458597:RNS458597 RXN458597:RXO458597 SHJ458597:SHK458597 SRF458597:SRG458597 TBB458597:TBC458597 TKX458597:TKY458597 TUT458597:TUU458597 UEP458597:UEQ458597 UOL458597:UOM458597 UYH458597:UYI458597 VID458597:VIE458597 VRZ458597:VSA458597 WBV458597:WBW458597 WLR458597:WLS458597 WVN458597:WVO458597 JB524133:JC524133 SX524133:SY524133 ACT524133:ACU524133 AMP524133:AMQ524133 AWL524133:AWM524133 BGH524133:BGI524133 BQD524133:BQE524133 BZZ524133:CAA524133 CJV524133:CJW524133 CTR524133:CTS524133 DDN524133:DDO524133 DNJ524133:DNK524133 DXF524133:DXG524133 EHB524133:EHC524133 EQX524133:EQY524133 FAT524133:FAU524133 FKP524133:FKQ524133 FUL524133:FUM524133 GEH524133:GEI524133 GOD524133:GOE524133 GXZ524133:GYA524133 HHV524133:HHW524133 HRR524133:HRS524133 IBN524133:IBO524133 ILJ524133:ILK524133 IVF524133:IVG524133 JFB524133:JFC524133 JOX524133:JOY524133 JYT524133:JYU524133 KIP524133:KIQ524133 KSL524133:KSM524133 LCH524133:LCI524133 LMD524133:LME524133 LVZ524133:LWA524133 MFV524133:MFW524133 MPR524133:MPS524133 MZN524133:MZO524133 NJJ524133:NJK524133 NTF524133:NTG524133 ODB524133:ODC524133 OMX524133:OMY524133 OWT524133:OWU524133 PGP524133:PGQ524133 PQL524133:PQM524133 QAH524133:QAI524133 QKD524133:QKE524133 QTZ524133:QUA524133 RDV524133:RDW524133 RNR524133:RNS524133 RXN524133:RXO524133 SHJ524133:SHK524133 SRF524133:SRG524133 TBB524133:TBC524133 TKX524133:TKY524133 TUT524133:TUU524133 UEP524133:UEQ524133 UOL524133:UOM524133 UYH524133:UYI524133 VID524133:VIE524133 VRZ524133:VSA524133 WBV524133:WBW524133 WLR524133:WLS524133 WVN524133:WVO524133 JB589669:JC589669 SX589669:SY589669 ACT589669:ACU589669 AMP589669:AMQ589669 AWL589669:AWM589669 BGH589669:BGI589669 BQD589669:BQE589669 BZZ589669:CAA589669 CJV589669:CJW589669 CTR589669:CTS589669 DDN589669:DDO589669 DNJ589669:DNK589669 DXF589669:DXG589669 EHB589669:EHC589669 EQX589669:EQY589669 FAT589669:FAU589669 FKP589669:FKQ589669 FUL589669:FUM589669 GEH589669:GEI589669 GOD589669:GOE589669 GXZ589669:GYA589669 HHV589669:HHW589669 HRR589669:HRS589669 IBN589669:IBO589669 ILJ589669:ILK589669 IVF589669:IVG589669 JFB589669:JFC589669 JOX589669:JOY589669 JYT589669:JYU589669 KIP589669:KIQ589669 KSL589669:KSM589669 LCH589669:LCI589669 LMD589669:LME589669 LVZ589669:LWA589669 MFV589669:MFW589669 MPR589669:MPS589669 MZN589669:MZO589669 NJJ589669:NJK589669 NTF589669:NTG589669 ODB589669:ODC589669 OMX589669:OMY589669 OWT589669:OWU589669 PGP589669:PGQ589669 PQL589669:PQM589669 QAH589669:QAI589669 QKD589669:QKE589669 QTZ589669:QUA589669 RDV589669:RDW589669 RNR589669:RNS589669 RXN589669:RXO589669 SHJ589669:SHK589669 SRF589669:SRG589669 TBB589669:TBC589669 TKX589669:TKY589669 TUT589669:TUU589669 UEP589669:UEQ589669 UOL589669:UOM589669 UYH589669:UYI589669 VID589669:VIE589669 VRZ589669:VSA589669 WBV589669:WBW589669 WLR589669:WLS589669 WVN589669:WVO589669 JB655205:JC655205 SX655205:SY655205 ACT655205:ACU655205 AMP655205:AMQ655205 AWL655205:AWM655205 BGH655205:BGI655205 BQD655205:BQE655205 BZZ655205:CAA655205 CJV655205:CJW655205 CTR655205:CTS655205 DDN655205:DDO655205 DNJ655205:DNK655205 DXF655205:DXG655205 EHB655205:EHC655205 EQX655205:EQY655205 FAT655205:FAU655205 FKP655205:FKQ655205 FUL655205:FUM655205 GEH655205:GEI655205 GOD655205:GOE655205 GXZ655205:GYA655205 HHV655205:HHW655205 HRR655205:HRS655205 IBN655205:IBO655205 ILJ655205:ILK655205 IVF655205:IVG655205 JFB655205:JFC655205 JOX655205:JOY655205 JYT655205:JYU655205 KIP655205:KIQ655205 KSL655205:KSM655205 LCH655205:LCI655205 LMD655205:LME655205 LVZ655205:LWA655205 MFV655205:MFW655205 MPR655205:MPS655205 MZN655205:MZO655205 NJJ655205:NJK655205 NTF655205:NTG655205 ODB655205:ODC655205 OMX655205:OMY655205 OWT655205:OWU655205 PGP655205:PGQ655205 PQL655205:PQM655205 QAH655205:QAI655205 QKD655205:QKE655205 QTZ655205:QUA655205 RDV655205:RDW655205 RNR655205:RNS655205 RXN655205:RXO655205 SHJ655205:SHK655205 SRF655205:SRG655205 TBB655205:TBC655205 TKX655205:TKY655205 TUT655205:TUU655205 UEP655205:UEQ655205 UOL655205:UOM655205 UYH655205:UYI655205 VID655205:VIE655205 VRZ655205:VSA655205 WBV655205:WBW655205 WLR655205:WLS655205 WVN655205:WVO655205 JB720741:JC720741 SX720741:SY720741 ACT720741:ACU720741 AMP720741:AMQ720741 AWL720741:AWM720741 BGH720741:BGI720741 BQD720741:BQE720741 BZZ720741:CAA720741 CJV720741:CJW720741 CTR720741:CTS720741 DDN720741:DDO720741 DNJ720741:DNK720741 DXF720741:DXG720741 EHB720741:EHC720741 EQX720741:EQY720741 FAT720741:FAU720741 FKP720741:FKQ720741 FUL720741:FUM720741 GEH720741:GEI720741 GOD720741:GOE720741 GXZ720741:GYA720741 HHV720741:HHW720741 HRR720741:HRS720741 IBN720741:IBO720741 ILJ720741:ILK720741 IVF720741:IVG720741 JFB720741:JFC720741 JOX720741:JOY720741 JYT720741:JYU720741 KIP720741:KIQ720741 KSL720741:KSM720741 LCH720741:LCI720741 LMD720741:LME720741 LVZ720741:LWA720741 MFV720741:MFW720741 MPR720741:MPS720741 MZN720741:MZO720741 NJJ720741:NJK720741 NTF720741:NTG720741 ODB720741:ODC720741 OMX720741:OMY720741 OWT720741:OWU720741 PGP720741:PGQ720741 PQL720741:PQM720741 QAH720741:QAI720741 QKD720741:QKE720741 QTZ720741:QUA720741 RDV720741:RDW720741 RNR720741:RNS720741 RXN720741:RXO720741 SHJ720741:SHK720741 SRF720741:SRG720741 TBB720741:TBC720741 TKX720741:TKY720741 TUT720741:TUU720741 UEP720741:UEQ720741 UOL720741:UOM720741 UYH720741:UYI720741 VID720741:VIE720741 VRZ720741:VSA720741 WBV720741:WBW720741 WLR720741:WLS720741 WVN720741:WVO720741 JB786277:JC786277 SX786277:SY786277 ACT786277:ACU786277 AMP786277:AMQ786277 AWL786277:AWM786277 BGH786277:BGI786277 BQD786277:BQE786277 BZZ786277:CAA786277 CJV786277:CJW786277 CTR786277:CTS786277 DDN786277:DDO786277 DNJ786277:DNK786277 DXF786277:DXG786277 EHB786277:EHC786277 EQX786277:EQY786277 FAT786277:FAU786277 FKP786277:FKQ786277 FUL786277:FUM786277 GEH786277:GEI786277 GOD786277:GOE786277 GXZ786277:GYA786277 HHV786277:HHW786277 HRR786277:HRS786277 IBN786277:IBO786277 ILJ786277:ILK786277 IVF786277:IVG786277 JFB786277:JFC786277 JOX786277:JOY786277 JYT786277:JYU786277 KIP786277:KIQ786277 KSL786277:KSM786277 LCH786277:LCI786277 LMD786277:LME786277 LVZ786277:LWA786277 MFV786277:MFW786277 MPR786277:MPS786277 MZN786277:MZO786277 NJJ786277:NJK786277 NTF786277:NTG786277 ODB786277:ODC786277 OMX786277:OMY786277 OWT786277:OWU786277 PGP786277:PGQ786277 PQL786277:PQM786277 QAH786277:QAI786277 QKD786277:QKE786277 QTZ786277:QUA786277 RDV786277:RDW786277 RNR786277:RNS786277 RXN786277:RXO786277 SHJ786277:SHK786277 SRF786277:SRG786277 TBB786277:TBC786277 TKX786277:TKY786277 TUT786277:TUU786277 UEP786277:UEQ786277 UOL786277:UOM786277 UYH786277:UYI786277 VID786277:VIE786277 VRZ786277:VSA786277 WBV786277:WBW786277 WLR786277:WLS786277 WVN786277:WVO786277 JB851813:JC851813 SX851813:SY851813 ACT851813:ACU851813 AMP851813:AMQ851813 AWL851813:AWM851813 BGH851813:BGI851813 BQD851813:BQE851813 BZZ851813:CAA851813 CJV851813:CJW851813 CTR851813:CTS851813 DDN851813:DDO851813 DNJ851813:DNK851813 DXF851813:DXG851813 EHB851813:EHC851813 EQX851813:EQY851813 FAT851813:FAU851813 FKP851813:FKQ851813 FUL851813:FUM851813 GEH851813:GEI851813 GOD851813:GOE851813 GXZ851813:GYA851813 HHV851813:HHW851813 HRR851813:HRS851813 IBN851813:IBO851813 ILJ851813:ILK851813 IVF851813:IVG851813 JFB851813:JFC851813 JOX851813:JOY851813 JYT851813:JYU851813 KIP851813:KIQ851813 KSL851813:KSM851813 LCH851813:LCI851813 LMD851813:LME851813 LVZ851813:LWA851813 MFV851813:MFW851813 MPR851813:MPS851813 MZN851813:MZO851813 NJJ851813:NJK851813 NTF851813:NTG851813 ODB851813:ODC851813 OMX851813:OMY851813 OWT851813:OWU851813 PGP851813:PGQ851813 PQL851813:PQM851813 QAH851813:QAI851813 QKD851813:QKE851813 QTZ851813:QUA851813 RDV851813:RDW851813 RNR851813:RNS851813 RXN851813:RXO851813 SHJ851813:SHK851813 SRF851813:SRG851813 TBB851813:TBC851813 TKX851813:TKY851813 TUT851813:TUU851813 UEP851813:UEQ851813 UOL851813:UOM851813 UYH851813:UYI851813 VID851813:VIE851813 VRZ851813:VSA851813 WBV851813:WBW851813 WLR851813:WLS851813 WVN851813:WVO851813 JB917349:JC917349 SX917349:SY917349 ACT917349:ACU917349 AMP917349:AMQ917349 AWL917349:AWM917349 BGH917349:BGI917349 BQD917349:BQE917349 BZZ917349:CAA917349 CJV917349:CJW917349 CTR917349:CTS917349 DDN917349:DDO917349 DNJ917349:DNK917349 DXF917349:DXG917349 EHB917349:EHC917349 EQX917349:EQY917349 FAT917349:FAU917349 FKP917349:FKQ917349 FUL917349:FUM917349 GEH917349:GEI917349 GOD917349:GOE917349 GXZ917349:GYA917349 HHV917349:HHW917349 HRR917349:HRS917349 IBN917349:IBO917349 ILJ917349:ILK917349 IVF917349:IVG917349 JFB917349:JFC917349 JOX917349:JOY917349 JYT917349:JYU917349 KIP917349:KIQ917349 KSL917349:KSM917349 LCH917349:LCI917349 LMD917349:LME917349 LVZ917349:LWA917349 MFV917349:MFW917349 MPR917349:MPS917349 MZN917349:MZO917349 NJJ917349:NJK917349 NTF917349:NTG917349 ODB917349:ODC917349 OMX917349:OMY917349 OWT917349:OWU917349 PGP917349:PGQ917349 PQL917349:PQM917349 QAH917349:QAI917349 QKD917349:QKE917349 QTZ917349:QUA917349 RDV917349:RDW917349 RNR917349:RNS917349 RXN917349:RXO917349 SHJ917349:SHK917349 SRF917349:SRG917349 TBB917349:TBC917349 TKX917349:TKY917349 TUT917349:TUU917349 UEP917349:UEQ917349 UOL917349:UOM917349 UYH917349:UYI917349 VID917349:VIE917349 VRZ917349:VSA917349 WBV917349:WBW917349 WLR917349:WLS917349 WVN917349:WVO917349 JB982885:JC982885 SX982885:SY982885 ACT982885:ACU982885 AMP982885:AMQ982885 AWL982885:AWM982885 BGH982885:BGI982885 BQD982885:BQE982885 BZZ982885:CAA982885 CJV982885:CJW982885 CTR982885:CTS982885 DDN982885:DDO982885 DNJ982885:DNK982885 DXF982885:DXG982885 EHB982885:EHC982885 EQX982885:EQY982885 FAT982885:FAU982885 FKP982885:FKQ982885 FUL982885:FUM982885 GEH982885:GEI982885 GOD982885:GOE982885 GXZ982885:GYA982885 HHV982885:HHW982885 HRR982885:HRS982885 IBN982885:IBO982885 ILJ982885:ILK982885 IVF982885:IVG982885 JFB982885:JFC982885 JOX982885:JOY982885 JYT982885:JYU982885 KIP982885:KIQ982885 KSL982885:KSM982885 LCH982885:LCI982885 LMD982885:LME982885 LVZ982885:LWA982885 MFV982885:MFW982885 MPR982885:MPS982885 MZN982885:MZO982885 NJJ982885:NJK982885 NTF982885:NTG982885 ODB982885:ODC982885 OMX982885:OMY982885 OWT982885:OWU982885 PGP982885:PGQ982885 PQL982885:PQM982885 QAH982885:QAI982885 QKD982885:QKE982885 QTZ982885:QUA982885 RDV982885:RDW982885 RNR982885:RNS982885 RXN982885:RXO982885 SHJ982885:SHK982885 SRF982885:SRG982885 TBB982885:TBC982885 TKX982885:TKY982885 TUT982885:TUU982885 UEP982885:UEQ982885 UOL982885:UOM982885 UYH982885:UYI982885 VID982885:VIE982885 VRZ982885:VSA982885 WBV982885:WBW982885 WLR982885:WLS982885 WVN982885:WVO982885 H982885 H917349 H851813 H786277 H720741 H655205 H589669 H524133 H458597 H393061 H327525 H261989 H196453 H130917 H65381">
      <formula1>999999999999</formula1>
    </dataValidation>
    <dataValidation type="whole" operator="notEqual" allowBlank="1" showInputMessage="1" showErrorMessage="1" errorTitle="Incorrect entry" error="You can enter only whole numbers." sqref="JB65430:JC65431 SX65430:SY65431 ACT65430:ACU65431 AMP65430:AMQ65431 AWL65430:AWM65431 BGH65430:BGI65431 BQD65430:BQE65431 BZZ65430:CAA65431 CJV65430:CJW65431 CTR65430:CTS65431 DDN65430:DDO65431 DNJ65430:DNK65431 DXF65430:DXG65431 EHB65430:EHC65431 EQX65430:EQY65431 FAT65430:FAU65431 FKP65430:FKQ65431 FUL65430:FUM65431 GEH65430:GEI65431 GOD65430:GOE65431 GXZ65430:GYA65431 HHV65430:HHW65431 HRR65430:HRS65431 IBN65430:IBO65431 ILJ65430:ILK65431 IVF65430:IVG65431 JFB65430:JFC65431 JOX65430:JOY65431 JYT65430:JYU65431 KIP65430:KIQ65431 KSL65430:KSM65431 LCH65430:LCI65431 LMD65430:LME65431 LVZ65430:LWA65431 MFV65430:MFW65431 MPR65430:MPS65431 MZN65430:MZO65431 NJJ65430:NJK65431 NTF65430:NTG65431 ODB65430:ODC65431 OMX65430:OMY65431 OWT65430:OWU65431 PGP65430:PGQ65431 PQL65430:PQM65431 QAH65430:QAI65431 QKD65430:QKE65431 QTZ65430:QUA65431 RDV65430:RDW65431 RNR65430:RNS65431 RXN65430:RXO65431 SHJ65430:SHK65431 SRF65430:SRG65431 TBB65430:TBC65431 TKX65430:TKY65431 TUT65430:TUU65431 UEP65430:UEQ65431 UOL65430:UOM65431 UYH65430:UYI65431 VID65430:VIE65431 VRZ65430:VSA65431 WBV65430:WBW65431 WLR65430:WLS65431 WVN65430:WVO65431 JB130966:JC130967 SX130966:SY130967 ACT130966:ACU130967 AMP130966:AMQ130967 AWL130966:AWM130967 BGH130966:BGI130967 BQD130966:BQE130967 BZZ130966:CAA130967 CJV130966:CJW130967 CTR130966:CTS130967 DDN130966:DDO130967 DNJ130966:DNK130967 DXF130966:DXG130967 EHB130966:EHC130967 EQX130966:EQY130967 FAT130966:FAU130967 FKP130966:FKQ130967 FUL130966:FUM130967 GEH130966:GEI130967 GOD130966:GOE130967 GXZ130966:GYA130967 HHV130966:HHW130967 HRR130966:HRS130967 IBN130966:IBO130967 ILJ130966:ILK130967 IVF130966:IVG130967 JFB130966:JFC130967 JOX130966:JOY130967 JYT130966:JYU130967 KIP130966:KIQ130967 KSL130966:KSM130967 LCH130966:LCI130967 LMD130966:LME130967 LVZ130966:LWA130967 MFV130966:MFW130967 MPR130966:MPS130967 MZN130966:MZO130967 NJJ130966:NJK130967 NTF130966:NTG130967 ODB130966:ODC130967 OMX130966:OMY130967 OWT130966:OWU130967 PGP130966:PGQ130967 PQL130966:PQM130967 QAH130966:QAI130967 QKD130966:QKE130967 QTZ130966:QUA130967 RDV130966:RDW130967 RNR130966:RNS130967 RXN130966:RXO130967 SHJ130966:SHK130967 SRF130966:SRG130967 TBB130966:TBC130967 TKX130966:TKY130967 TUT130966:TUU130967 UEP130966:UEQ130967 UOL130966:UOM130967 UYH130966:UYI130967 VID130966:VIE130967 VRZ130966:VSA130967 WBV130966:WBW130967 WLR130966:WLS130967 WVN130966:WVO130967 JB196502:JC196503 SX196502:SY196503 ACT196502:ACU196503 AMP196502:AMQ196503 AWL196502:AWM196503 BGH196502:BGI196503 BQD196502:BQE196503 BZZ196502:CAA196503 CJV196502:CJW196503 CTR196502:CTS196503 DDN196502:DDO196503 DNJ196502:DNK196503 DXF196502:DXG196503 EHB196502:EHC196503 EQX196502:EQY196503 FAT196502:FAU196503 FKP196502:FKQ196503 FUL196502:FUM196503 GEH196502:GEI196503 GOD196502:GOE196503 GXZ196502:GYA196503 HHV196502:HHW196503 HRR196502:HRS196503 IBN196502:IBO196503 ILJ196502:ILK196503 IVF196502:IVG196503 JFB196502:JFC196503 JOX196502:JOY196503 JYT196502:JYU196503 KIP196502:KIQ196503 KSL196502:KSM196503 LCH196502:LCI196503 LMD196502:LME196503 LVZ196502:LWA196503 MFV196502:MFW196503 MPR196502:MPS196503 MZN196502:MZO196503 NJJ196502:NJK196503 NTF196502:NTG196503 ODB196502:ODC196503 OMX196502:OMY196503 OWT196502:OWU196503 PGP196502:PGQ196503 PQL196502:PQM196503 QAH196502:QAI196503 QKD196502:QKE196503 QTZ196502:QUA196503 RDV196502:RDW196503 RNR196502:RNS196503 RXN196502:RXO196503 SHJ196502:SHK196503 SRF196502:SRG196503 TBB196502:TBC196503 TKX196502:TKY196503 TUT196502:TUU196503 UEP196502:UEQ196503 UOL196502:UOM196503 UYH196502:UYI196503 VID196502:VIE196503 VRZ196502:VSA196503 WBV196502:WBW196503 WLR196502:WLS196503 WVN196502:WVO196503 JB262038:JC262039 SX262038:SY262039 ACT262038:ACU262039 AMP262038:AMQ262039 AWL262038:AWM262039 BGH262038:BGI262039 BQD262038:BQE262039 BZZ262038:CAA262039 CJV262038:CJW262039 CTR262038:CTS262039 DDN262038:DDO262039 DNJ262038:DNK262039 DXF262038:DXG262039 EHB262038:EHC262039 EQX262038:EQY262039 FAT262038:FAU262039 FKP262038:FKQ262039 FUL262038:FUM262039 GEH262038:GEI262039 GOD262038:GOE262039 GXZ262038:GYA262039 HHV262038:HHW262039 HRR262038:HRS262039 IBN262038:IBO262039 ILJ262038:ILK262039 IVF262038:IVG262039 JFB262038:JFC262039 JOX262038:JOY262039 JYT262038:JYU262039 KIP262038:KIQ262039 KSL262038:KSM262039 LCH262038:LCI262039 LMD262038:LME262039 LVZ262038:LWA262039 MFV262038:MFW262039 MPR262038:MPS262039 MZN262038:MZO262039 NJJ262038:NJK262039 NTF262038:NTG262039 ODB262038:ODC262039 OMX262038:OMY262039 OWT262038:OWU262039 PGP262038:PGQ262039 PQL262038:PQM262039 QAH262038:QAI262039 QKD262038:QKE262039 QTZ262038:QUA262039 RDV262038:RDW262039 RNR262038:RNS262039 RXN262038:RXO262039 SHJ262038:SHK262039 SRF262038:SRG262039 TBB262038:TBC262039 TKX262038:TKY262039 TUT262038:TUU262039 UEP262038:UEQ262039 UOL262038:UOM262039 UYH262038:UYI262039 VID262038:VIE262039 VRZ262038:VSA262039 WBV262038:WBW262039 WLR262038:WLS262039 WVN262038:WVO262039 JB327574:JC327575 SX327574:SY327575 ACT327574:ACU327575 AMP327574:AMQ327575 AWL327574:AWM327575 BGH327574:BGI327575 BQD327574:BQE327575 BZZ327574:CAA327575 CJV327574:CJW327575 CTR327574:CTS327575 DDN327574:DDO327575 DNJ327574:DNK327575 DXF327574:DXG327575 EHB327574:EHC327575 EQX327574:EQY327575 FAT327574:FAU327575 FKP327574:FKQ327575 FUL327574:FUM327575 GEH327574:GEI327575 GOD327574:GOE327575 GXZ327574:GYA327575 HHV327574:HHW327575 HRR327574:HRS327575 IBN327574:IBO327575 ILJ327574:ILK327575 IVF327574:IVG327575 JFB327574:JFC327575 JOX327574:JOY327575 JYT327574:JYU327575 KIP327574:KIQ327575 KSL327574:KSM327575 LCH327574:LCI327575 LMD327574:LME327575 LVZ327574:LWA327575 MFV327574:MFW327575 MPR327574:MPS327575 MZN327574:MZO327575 NJJ327574:NJK327575 NTF327574:NTG327575 ODB327574:ODC327575 OMX327574:OMY327575 OWT327574:OWU327575 PGP327574:PGQ327575 PQL327574:PQM327575 QAH327574:QAI327575 QKD327574:QKE327575 QTZ327574:QUA327575 RDV327574:RDW327575 RNR327574:RNS327575 RXN327574:RXO327575 SHJ327574:SHK327575 SRF327574:SRG327575 TBB327574:TBC327575 TKX327574:TKY327575 TUT327574:TUU327575 UEP327574:UEQ327575 UOL327574:UOM327575 UYH327574:UYI327575 VID327574:VIE327575 VRZ327574:VSA327575 WBV327574:WBW327575 WLR327574:WLS327575 WVN327574:WVO327575 JB393110:JC393111 SX393110:SY393111 ACT393110:ACU393111 AMP393110:AMQ393111 AWL393110:AWM393111 BGH393110:BGI393111 BQD393110:BQE393111 BZZ393110:CAA393111 CJV393110:CJW393111 CTR393110:CTS393111 DDN393110:DDO393111 DNJ393110:DNK393111 DXF393110:DXG393111 EHB393110:EHC393111 EQX393110:EQY393111 FAT393110:FAU393111 FKP393110:FKQ393111 FUL393110:FUM393111 GEH393110:GEI393111 GOD393110:GOE393111 GXZ393110:GYA393111 HHV393110:HHW393111 HRR393110:HRS393111 IBN393110:IBO393111 ILJ393110:ILK393111 IVF393110:IVG393111 JFB393110:JFC393111 JOX393110:JOY393111 JYT393110:JYU393111 KIP393110:KIQ393111 KSL393110:KSM393111 LCH393110:LCI393111 LMD393110:LME393111 LVZ393110:LWA393111 MFV393110:MFW393111 MPR393110:MPS393111 MZN393110:MZO393111 NJJ393110:NJK393111 NTF393110:NTG393111 ODB393110:ODC393111 OMX393110:OMY393111 OWT393110:OWU393111 PGP393110:PGQ393111 PQL393110:PQM393111 QAH393110:QAI393111 QKD393110:QKE393111 QTZ393110:QUA393111 RDV393110:RDW393111 RNR393110:RNS393111 RXN393110:RXO393111 SHJ393110:SHK393111 SRF393110:SRG393111 TBB393110:TBC393111 TKX393110:TKY393111 TUT393110:TUU393111 UEP393110:UEQ393111 UOL393110:UOM393111 UYH393110:UYI393111 VID393110:VIE393111 VRZ393110:VSA393111 WBV393110:WBW393111 WLR393110:WLS393111 WVN393110:WVO393111 JB458646:JC458647 SX458646:SY458647 ACT458646:ACU458647 AMP458646:AMQ458647 AWL458646:AWM458647 BGH458646:BGI458647 BQD458646:BQE458647 BZZ458646:CAA458647 CJV458646:CJW458647 CTR458646:CTS458647 DDN458646:DDO458647 DNJ458646:DNK458647 DXF458646:DXG458647 EHB458646:EHC458647 EQX458646:EQY458647 FAT458646:FAU458647 FKP458646:FKQ458647 FUL458646:FUM458647 GEH458646:GEI458647 GOD458646:GOE458647 GXZ458646:GYA458647 HHV458646:HHW458647 HRR458646:HRS458647 IBN458646:IBO458647 ILJ458646:ILK458647 IVF458646:IVG458647 JFB458646:JFC458647 JOX458646:JOY458647 JYT458646:JYU458647 KIP458646:KIQ458647 KSL458646:KSM458647 LCH458646:LCI458647 LMD458646:LME458647 LVZ458646:LWA458647 MFV458646:MFW458647 MPR458646:MPS458647 MZN458646:MZO458647 NJJ458646:NJK458647 NTF458646:NTG458647 ODB458646:ODC458647 OMX458646:OMY458647 OWT458646:OWU458647 PGP458646:PGQ458647 PQL458646:PQM458647 QAH458646:QAI458647 QKD458646:QKE458647 QTZ458646:QUA458647 RDV458646:RDW458647 RNR458646:RNS458647 RXN458646:RXO458647 SHJ458646:SHK458647 SRF458646:SRG458647 TBB458646:TBC458647 TKX458646:TKY458647 TUT458646:TUU458647 UEP458646:UEQ458647 UOL458646:UOM458647 UYH458646:UYI458647 VID458646:VIE458647 VRZ458646:VSA458647 WBV458646:WBW458647 WLR458646:WLS458647 WVN458646:WVO458647 JB524182:JC524183 SX524182:SY524183 ACT524182:ACU524183 AMP524182:AMQ524183 AWL524182:AWM524183 BGH524182:BGI524183 BQD524182:BQE524183 BZZ524182:CAA524183 CJV524182:CJW524183 CTR524182:CTS524183 DDN524182:DDO524183 DNJ524182:DNK524183 DXF524182:DXG524183 EHB524182:EHC524183 EQX524182:EQY524183 FAT524182:FAU524183 FKP524182:FKQ524183 FUL524182:FUM524183 GEH524182:GEI524183 GOD524182:GOE524183 GXZ524182:GYA524183 HHV524182:HHW524183 HRR524182:HRS524183 IBN524182:IBO524183 ILJ524182:ILK524183 IVF524182:IVG524183 JFB524182:JFC524183 JOX524182:JOY524183 JYT524182:JYU524183 KIP524182:KIQ524183 KSL524182:KSM524183 LCH524182:LCI524183 LMD524182:LME524183 LVZ524182:LWA524183 MFV524182:MFW524183 MPR524182:MPS524183 MZN524182:MZO524183 NJJ524182:NJK524183 NTF524182:NTG524183 ODB524182:ODC524183 OMX524182:OMY524183 OWT524182:OWU524183 PGP524182:PGQ524183 PQL524182:PQM524183 QAH524182:QAI524183 QKD524182:QKE524183 QTZ524182:QUA524183 RDV524182:RDW524183 RNR524182:RNS524183 RXN524182:RXO524183 SHJ524182:SHK524183 SRF524182:SRG524183 TBB524182:TBC524183 TKX524182:TKY524183 TUT524182:TUU524183 UEP524182:UEQ524183 UOL524182:UOM524183 UYH524182:UYI524183 VID524182:VIE524183 VRZ524182:VSA524183 WBV524182:WBW524183 WLR524182:WLS524183 WVN524182:WVO524183 JB589718:JC589719 SX589718:SY589719 ACT589718:ACU589719 AMP589718:AMQ589719 AWL589718:AWM589719 BGH589718:BGI589719 BQD589718:BQE589719 BZZ589718:CAA589719 CJV589718:CJW589719 CTR589718:CTS589719 DDN589718:DDO589719 DNJ589718:DNK589719 DXF589718:DXG589719 EHB589718:EHC589719 EQX589718:EQY589719 FAT589718:FAU589719 FKP589718:FKQ589719 FUL589718:FUM589719 GEH589718:GEI589719 GOD589718:GOE589719 GXZ589718:GYA589719 HHV589718:HHW589719 HRR589718:HRS589719 IBN589718:IBO589719 ILJ589718:ILK589719 IVF589718:IVG589719 JFB589718:JFC589719 JOX589718:JOY589719 JYT589718:JYU589719 KIP589718:KIQ589719 KSL589718:KSM589719 LCH589718:LCI589719 LMD589718:LME589719 LVZ589718:LWA589719 MFV589718:MFW589719 MPR589718:MPS589719 MZN589718:MZO589719 NJJ589718:NJK589719 NTF589718:NTG589719 ODB589718:ODC589719 OMX589718:OMY589719 OWT589718:OWU589719 PGP589718:PGQ589719 PQL589718:PQM589719 QAH589718:QAI589719 QKD589718:QKE589719 QTZ589718:QUA589719 RDV589718:RDW589719 RNR589718:RNS589719 RXN589718:RXO589719 SHJ589718:SHK589719 SRF589718:SRG589719 TBB589718:TBC589719 TKX589718:TKY589719 TUT589718:TUU589719 UEP589718:UEQ589719 UOL589718:UOM589719 UYH589718:UYI589719 VID589718:VIE589719 VRZ589718:VSA589719 WBV589718:WBW589719 WLR589718:WLS589719 WVN589718:WVO589719 JB655254:JC655255 SX655254:SY655255 ACT655254:ACU655255 AMP655254:AMQ655255 AWL655254:AWM655255 BGH655254:BGI655255 BQD655254:BQE655255 BZZ655254:CAA655255 CJV655254:CJW655255 CTR655254:CTS655255 DDN655254:DDO655255 DNJ655254:DNK655255 DXF655254:DXG655255 EHB655254:EHC655255 EQX655254:EQY655255 FAT655254:FAU655255 FKP655254:FKQ655255 FUL655254:FUM655255 GEH655254:GEI655255 GOD655254:GOE655255 GXZ655254:GYA655255 HHV655254:HHW655255 HRR655254:HRS655255 IBN655254:IBO655255 ILJ655254:ILK655255 IVF655254:IVG655255 JFB655254:JFC655255 JOX655254:JOY655255 JYT655254:JYU655255 KIP655254:KIQ655255 KSL655254:KSM655255 LCH655254:LCI655255 LMD655254:LME655255 LVZ655254:LWA655255 MFV655254:MFW655255 MPR655254:MPS655255 MZN655254:MZO655255 NJJ655254:NJK655255 NTF655254:NTG655255 ODB655254:ODC655255 OMX655254:OMY655255 OWT655254:OWU655255 PGP655254:PGQ655255 PQL655254:PQM655255 QAH655254:QAI655255 QKD655254:QKE655255 QTZ655254:QUA655255 RDV655254:RDW655255 RNR655254:RNS655255 RXN655254:RXO655255 SHJ655254:SHK655255 SRF655254:SRG655255 TBB655254:TBC655255 TKX655254:TKY655255 TUT655254:TUU655255 UEP655254:UEQ655255 UOL655254:UOM655255 UYH655254:UYI655255 VID655254:VIE655255 VRZ655254:VSA655255 WBV655254:WBW655255 WLR655254:WLS655255 WVN655254:WVO655255 JB720790:JC720791 SX720790:SY720791 ACT720790:ACU720791 AMP720790:AMQ720791 AWL720790:AWM720791 BGH720790:BGI720791 BQD720790:BQE720791 BZZ720790:CAA720791 CJV720790:CJW720791 CTR720790:CTS720791 DDN720790:DDO720791 DNJ720790:DNK720791 DXF720790:DXG720791 EHB720790:EHC720791 EQX720790:EQY720791 FAT720790:FAU720791 FKP720790:FKQ720791 FUL720790:FUM720791 GEH720790:GEI720791 GOD720790:GOE720791 GXZ720790:GYA720791 HHV720790:HHW720791 HRR720790:HRS720791 IBN720790:IBO720791 ILJ720790:ILK720791 IVF720790:IVG720791 JFB720790:JFC720791 JOX720790:JOY720791 JYT720790:JYU720791 KIP720790:KIQ720791 KSL720790:KSM720791 LCH720790:LCI720791 LMD720790:LME720791 LVZ720790:LWA720791 MFV720790:MFW720791 MPR720790:MPS720791 MZN720790:MZO720791 NJJ720790:NJK720791 NTF720790:NTG720791 ODB720790:ODC720791 OMX720790:OMY720791 OWT720790:OWU720791 PGP720790:PGQ720791 PQL720790:PQM720791 QAH720790:QAI720791 QKD720790:QKE720791 QTZ720790:QUA720791 RDV720790:RDW720791 RNR720790:RNS720791 RXN720790:RXO720791 SHJ720790:SHK720791 SRF720790:SRG720791 TBB720790:TBC720791 TKX720790:TKY720791 TUT720790:TUU720791 UEP720790:UEQ720791 UOL720790:UOM720791 UYH720790:UYI720791 VID720790:VIE720791 VRZ720790:VSA720791 WBV720790:WBW720791 WLR720790:WLS720791 WVN720790:WVO720791 JB786326:JC786327 SX786326:SY786327 ACT786326:ACU786327 AMP786326:AMQ786327 AWL786326:AWM786327 BGH786326:BGI786327 BQD786326:BQE786327 BZZ786326:CAA786327 CJV786326:CJW786327 CTR786326:CTS786327 DDN786326:DDO786327 DNJ786326:DNK786327 DXF786326:DXG786327 EHB786326:EHC786327 EQX786326:EQY786327 FAT786326:FAU786327 FKP786326:FKQ786327 FUL786326:FUM786327 GEH786326:GEI786327 GOD786326:GOE786327 GXZ786326:GYA786327 HHV786326:HHW786327 HRR786326:HRS786327 IBN786326:IBO786327 ILJ786326:ILK786327 IVF786326:IVG786327 JFB786326:JFC786327 JOX786326:JOY786327 JYT786326:JYU786327 KIP786326:KIQ786327 KSL786326:KSM786327 LCH786326:LCI786327 LMD786326:LME786327 LVZ786326:LWA786327 MFV786326:MFW786327 MPR786326:MPS786327 MZN786326:MZO786327 NJJ786326:NJK786327 NTF786326:NTG786327 ODB786326:ODC786327 OMX786326:OMY786327 OWT786326:OWU786327 PGP786326:PGQ786327 PQL786326:PQM786327 QAH786326:QAI786327 QKD786326:QKE786327 QTZ786326:QUA786327 RDV786326:RDW786327 RNR786326:RNS786327 RXN786326:RXO786327 SHJ786326:SHK786327 SRF786326:SRG786327 TBB786326:TBC786327 TKX786326:TKY786327 TUT786326:TUU786327 UEP786326:UEQ786327 UOL786326:UOM786327 UYH786326:UYI786327 VID786326:VIE786327 VRZ786326:VSA786327 WBV786326:WBW786327 WLR786326:WLS786327 WVN786326:WVO786327 JB851862:JC851863 SX851862:SY851863 ACT851862:ACU851863 AMP851862:AMQ851863 AWL851862:AWM851863 BGH851862:BGI851863 BQD851862:BQE851863 BZZ851862:CAA851863 CJV851862:CJW851863 CTR851862:CTS851863 DDN851862:DDO851863 DNJ851862:DNK851863 DXF851862:DXG851863 EHB851862:EHC851863 EQX851862:EQY851863 FAT851862:FAU851863 FKP851862:FKQ851863 FUL851862:FUM851863 GEH851862:GEI851863 GOD851862:GOE851863 GXZ851862:GYA851863 HHV851862:HHW851863 HRR851862:HRS851863 IBN851862:IBO851863 ILJ851862:ILK851863 IVF851862:IVG851863 JFB851862:JFC851863 JOX851862:JOY851863 JYT851862:JYU851863 KIP851862:KIQ851863 KSL851862:KSM851863 LCH851862:LCI851863 LMD851862:LME851863 LVZ851862:LWA851863 MFV851862:MFW851863 MPR851862:MPS851863 MZN851862:MZO851863 NJJ851862:NJK851863 NTF851862:NTG851863 ODB851862:ODC851863 OMX851862:OMY851863 OWT851862:OWU851863 PGP851862:PGQ851863 PQL851862:PQM851863 QAH851862:QAI851863 QKD851862:QKE851863 QTZ851862:QUA851863 RDV851862:RDW851863 RNR851862:RNS851863 RXN851862:RXO851863 SHJ851862:SHK851863 SRF851862:SRG851863 TBB851862:TBC851863 TKX851862:TKY851863 TUT851862:TUU851863 UEP851862:UEQ851863 UOL851862:UOM851863 UYH851862:UYI851863 VID851862:VIE851863 VRZ851862:VSA851863 WBV851862:WBW851863 WLR851862:WLS851863 WVN851862:WVO851863 JB917398:JC917399 SX917398:SY917399 ACT917398:ACU917399 AMP917398:AMQ917399 AWL917398:AWM917399 BGH917398:BGI917399 BQD917398:BQE917399 BZZ917398:CAA917399 CJV917398:CJW917399 CTR917398:CTS917399 DDN917398:DDO917399 DNJ917398:DNK917399 DXF917398:DXG917399 EHB917398:EHC917399 EQX917398:EQY917399 FAT917398:FAU917399 FKP917398:FKQ917399 FUL917398:FUM917399 GEH917398:GEI917399 GOD917398:GOE917399 GXZ917398:GYA917399 HHV917398:HHW917399 HRR917398:HRS917399 IBN917398:IBO917399 ILJ917398:ILK917399 IVF917398:IVG917399 JFB917398:JFC917399 JOX917398:JOY917399 JYT917398:JYU917399 KIP917398:KIQ917399 KSL917398:KSM917399 LCH917398:LCI917399 LMD917398:LME917399 LVZ917398:LWA917399 MFV917398:MFW917399 MPR917398:MPS917399 MZN917398:MZO917399 NJJ917398:NJK917399 NTF917398:NTG917399 ODB917398:ODC917399 OMX917398:OMY917399 OWT917398:OWU917399 PGP917398:PGQ917399 PQL917398:PQM917399 QAH917398:QAI917399 QKD917398:QKE917399 QTZ917398:QUA917399 RDV917398:RDW917399 RNR917398:RNS917399 RXN917398:RXO917399 SHJ917398:SHK917399 SRF917398:SRG917399 TBB917398:TBC917399 TKX917398:TKY917399 TUT917398:TUU917399 UEP917398:UEQ917399 UOL917398:UOM917399 UYH917398:UYI917399 VID917398:VIE917399 VRZ917398:VSA917399 WBV917398:WBW917399 WLR917398:WLS917399 WVN917398:WVO917399 JB982934:JC982935 SX982934:SY982935 ACT982934:ACU982935 AMP982934:AMQ982935 AWL982934:AWM982935 BGH982934:BGI982935 BQD982934:BQE982935 BZZ982934:CAA982935 CJV982934:CJW982935 CTR982934:CTS982935 DDN982934:DDO982935 DNJ982934:DNK982935 DXF982934:DXG982935 EHB982934:EHC982935 EQX982934:EQY982935 FAT982934:FAU982935 FKP982934:FKQ982935 FUL982934:FUM982935 GEH982934:GEI982935 GOD982934:GOE982935 GXZ982934:GYA982935 HHV982934:HHW982935 HRR982934:HRS982935 IBN982934:IBO982935 ILJ982934:ILK982935 IVF982934:IVG982935 JFB982934:JFC982935 JOX982934:JOY982935 JYT982934:JYU982935 KIP982934:KIQ982935 KSL982934:KSM982935 LCH982934:LCI982935 LMD982934:LME982935 LVZ982934:LWA982935 MFV982934:MFW982935 MPR982934:MPS982935 MZN982934:MZO982935 NJJ982934:NJK982935 NTF982934:NTG982935 ODB982934:ODC982935 OMX982934:OMY982935 OWT982934:OWU982935 PGP982934:PGQ982935 PQL982934:PQM982935 QAH982934:QAI982935 QKD982934:QKE982935 QTZ982934:QUA982935 RDV982934:RDW982935 RNR982934:RNS982935 RXN982934:RXO982935 SHJ982934:SHK982935 SRF982934:SRG982935 TBB982934:TBC982935 TKX982934:TKY982935 TUT982934:TUU982935 UEP982934:UEQ982935 UOL982934:UOM982935 UYH982934:UYI982935 VID982934:VIE982935 VRZ982934:VSA982935 WBV982934:WBW982935 WLR982934:WLS982935 WVN982934:WVO982935 JB65397:JC65397 SX65397:SY65397 ACT65397:ACU65397 AMP65397:AMQ65397 AWL65397:AWM65397 BGH65397:BGI65397 BQD65397:BQE65397 BZZ65397:CAA65397 CJV65397:CJW65397 CTR65397:CTS65397 DDN65397:DDO65397 DNJ65397:DNK65397 DXF65397:DXG65397 EHB65397:EHC65397 EQX65397:EQY65397 FAT65397:FAU65397 FKP65397:FKQ65397 FUL65397:FUM65397 GEH65397:GEI65397 GOD65397:GOE65397 GXZ65397:GYA65397 HHV65397:HHW65397 HRR65397:HRS65397 IBN65397:IBO65397 ILJ65397:ILK65397 IVF65397:IVG65397 JFB65397:JFC65397 JOX65397:JOY65397 JYT65397:JYU65397 KIP65397:KIQ65397 KSL65397:KSM65397 LCH65397:LCI65397 LMD65397:LME65397 LVZ65397:LWA65397 MFV65397:MFW65397 MPR65397:MPS65397 MZN65397:MZO65397 NJJ65397:NJK65397 NTF65397:NTG65397 ODB65397:ODC65397 OMX65397:OMY65397 OWT65397:OWU65397 PGP65397:PGQ65397 PQL65397:PQM65397 QAH65397:QAI65397 QKD65397:QKE65397 QTZ65397:QUA65397 RDV65397:RDW65397 RNR65397:RNS65397 RXN65397:RXO65397 SHJ65397:SHK65397 SRF65397:SRG65397 TBB65397:TBC65397 TKX65397:TKY65397 TUT65397:TUU65397 UEP65397:UEQ65397 UOL65397:UOM65397 UYH65397:UYI65397 VID65397:VIE65397 VRZ65397:VSA65397 WBV65397:WBW65397 WLR65397:WLS65397 WVN65397:WVO65397 JB130933:JC130933 SX130933:SY130933 ACT130933:ACU130933 AMP130933:AMQ130933 AWL130933:AWM130933 BGH130933:BGI130933 BQD130933:BQE130933 BZZ130933:CAA130933 CJV130933:CJW130933 CTR130933:CTS130933 DDN130933:DDO130933 DNJ130933:DNK130933 DXF130933:DXG130933 EHB130933:EHC130933 EQX130933:EQY130933 FAT130933:FAU130933 FKP130933:FKQ130933 FUL130933:FUM130933 GEH130933:GEI130933 GOD130933:GOE130933 GXZ130933:GYA130933 HHV130933:HHW130933 HRR130933:HRS130933 IBN130933:IBO130933 ILJ130933:ILK130933 IVF130933:IVG130933 JFB130933:JFC130933 JOX130933:JOY130933 JYT130933:JYU130933 KIP130933:KIQ130933 KSL130933:KSM130933 LCH130933:LCI130933 LMD130933:LME130933 LVZ130933:LWA130933 MFV130933:MFW130933 MPR130933:MPS130933 MZN130933:MZO130933 NJJ130933:NJK130933 NTF130933:NTG130933 ODB130933:ODC130933 OMX130933:OMY130933 OWT130933:OWU130933 PGP130933:PGQ130933 PQL130933:PQM130933 QAH130933:QAI130933 QKD130933:QKE130933 QTZ130933:QUA130933 RDV130933:RDW130933 RNR130933:RNS130933 RXN130933:RXO130933 SHJ130933:SHK130933 SRF130933:SRG130933 TBB130933:TBC130933 TKX130933:TKY130933 TUT130933:TUU130933 UEP130933:UEQ130933 UOL130933:UOM130933 UYH130933:UYI130933 VID130933:VIE130933 VRZ130933:VSA130933 WBV130933:WBW130933 WLR130933:WLS130933 WVN130933:WVO130933 JB196469:JC196469 SX196469:SY196469 ACT196469:ACU196469 AMP196469:AMQ196469 AWL196469:AWM196469 BGH196469:BGI196469 BQD196469:BQE196469 BZZ196469:CAA196469 CJV196469:CJW196469 CTR196469:CTS196469 DDN196469:DDO196469 DNJ196469:DNK196469 DXF196469:DXG196469 EHB196469:EHC196469 EQX196469:EQY196469 FAT196469:FAU196469 FKP196469:FKQ196469 FUL196469:FUM196469 GEH196469:GEI196469 GOD196469:GOE196469 GXZ196469:GYA196469 HHV196469:HHW196469 HRR196469:HRS196469 IBN196469:IBO196469 ILJ196469:ILK196469 IVF196469:IVG196469 JFB196469:JFC196469 JOX196469:JOY196469 JYT196469:JYU196469 KIP196469:KIQ196469 KSL196469:KSM196469 LCH196469:LCI196469 LMD196469:LME196469 LVZ196469:LWA196469 MFV196469:MFW196469 MPR196469:MPS196469 MZN196469:MZO196469 NJJ196469:NJK196469 NTF196469:NTG196469 ODB196469:ODC196469 OMX196469:OMY196469 OWT196469:OWU196469 PGP196469:PGQ196469 PQL196469:PQM196469 QAH196469:QAI196469 QKD196469:QKE196469 QTZ196469:QUA196469 RDV196469:RDW196469 RNR196469:RNS196469 RXN196469:RXO196469 SHJ196469:SHK196469 SRF196469:SRG196469 TBB196469:TBC196469 TKX196469:TKY196469 TUT196469:TUU196469 UEP196469:UEQ196469 UOL196469:UOM196469 UYH196469:UYI196469 VID196469:VIE196469 VRZ196469:VSA196469 WBV196469:WBW196469 WLR196469:WLS196469 WVN196469:WVO196469 JB262005:JC262005 SX262005:SY262005 ACT262005:ACU262005 AMP262005:AMQ262005 AWL262005:AWM262005 BGH262005:BGI262005 BQD262005:BQE262005 BZZ262005:CAA262005 CJV262005:CJW262005 CTR262005:CTS262005 DDN262005:DDO262005 DNJ262005:DNK262005 DXF262005:DXG262005 EHB262005:EHC262005 EQX262005:EQY262005 FAT262005:FAU262005 FKP262005:FKQ262005 FUL262005:FUM262005 GEH262005:GEI262005 GOD262005:GOE262005 GXZ262005:GYA262005 HHV262005:HHW262005 HRR262005:HRS262005 IBN262005:IBO262005 ILJ262005:ILK262005 IVF262005:IVG262005 JFB262005:JFC262005 JOX262005:JOY262005 JYT262005:JYU262005 KIP262005:KIQ262005 KSL262005:KSM262005 LCH262005:LCI262005 LMD262005:LME262005 LVZ262005:LWA262005 MFV262005:MFW262005 MPR262005:MPS262005 MZN262005:MZO262005 NJJ262005:NJK262005 NTF262005:NTG262005 ODB262005:ODC262005 OMX262005:OMY262005 OWT262005:OWU262005 PGP262005:PGQ262005 PQL262005:PQM262005 QAH262005:QAI262005 QKD262005:QKE262005 QTZ262005:QUA262005 RDV262005:RDW262005 RNR262005:RNS262005 RXN262005:RXO262005 SHJ262005:SHK262005 SRF262005:SRG262005 TBB262005:TBC262005 TKX262005:TKY262005 TUT262005:TUU262005 UEP262005:UEQ262005 UOL262005:UOM262005 UYH262005:UYI262005 VID262005:VIE262005 VRZ262005:VSA262005 WBV262005:WBW262005 WLR262005:WLS262005 WVN262005:WVO262005 JB327541:JC327541 SX327541:SY327541 ACT327541:ACU327541 AMP327541:AMQ327541 AWL327541:AWM327541 BGH327541:BGI327541 BQD327541:BQE327541 BZZ327541:CAA327541 CJV327541:CJW327541 CTR327541:CTS327541 DDN327541:DDO327541 DNJ327541:DNK327541 DXF327541:DXG327541 EHB327541:EHC327541 EQX327541:EQY327541 FAT327541:FAU327541 FKP327541:FKQ327541 FUL327541:FUM327541 GEH327541:GEI327541 GOD327541:GOE327541 GXZ327541:GYA327541 HHV327541:HHW327541 HRR327541:HRS327541 IBN327541:IBO327541 ILJ327541:ILK327541 IVF327541:IVG327541 JFB327541:JFC327541 JOX327541:JOY327541 JYT327541:JYU327541 KIP327541:KIQ327541 KSL327541:KSM327541 LCH327541:LCI327541 LMD327541:LME327541 LVZ327541:LWA327541 MFV327541:MFW327541 MPR327541:MPS327541 MZN327541:MZO327541 NJJ327541:NJK327541 NTF327541:NTG327541 ODB327541:ODC327541 OMX327541:OMY327541 OWT327541:OWU327541 PGP327541:PGQ327541 PQL327541:PQM327541 QAH327541:QAI327541 QKD327541:QKE327541 QTZ327541:QUA327541 RDV327541:RDW327541 RNR327541:RNS327541 RXN327541:RXO327541 SHJ327541:SHK327541 SRF327541:SRG327541 TBB327541:TBC327541 TKX327541:TKY327541 TUT327541:TUU327541 UEP327541:UEQ327541 UOL327541:UOM327541 UYH327541:UYI327541 VID327541:VIE327541 VRZ327541:VSA327541 WBV327541:WBW327541 WLR327541:WLS327541 WVN327541:WVO327541 JB393077:JC393077 SX393077:SY393077 ACT393077:ACU393077 AMP393077:AMQ393077 AWL393077:AWM393077 BGH393077:BGI393077 BQD393077:BQE393077 BZZ393077:CAA393077 CJV393077:CJW393077 CTR393077:CTS393077 DDN393077:DDO393077 DNJ393077:DNK393077 DXF393077:DXG393077 EHB393077:EHC393077 EQX393077:EQY393077 FAT393077:FAU393077 FKP393077:FKQ393077 FUL393077:FUM393077 GEH393077:GEI393077 GOD393077:GOE393077 GXZ393077:GYA393077 HHV393077:HHW393077 HRR393077:HRS393077 IBN393077:IBO393077 ILJ393077:ILK393077 IVF393077:IVG393077 JFB393077:JFC393077 JOX393077:JOY393077 JYT393077:JYU393077 KIP393077:KIQ393077 KSL393077:KSM393077 LCH393077:LCI393077 LMD393077:LME393077 LVZ393077:LWA393077 MFV393077:MFW393077 MPR393077:MPS393077 MZN393077:MZO393077 NJJ393077:NJK393077 NTF393077:NTG393077 ODB393077:ODC393077 OMX393077:OMY393077 OWT393077:OWU393077 PGP393077:PGQ393077 PQL393077:PQM393077 QAH393077:QAI393077 QKD393077:QKE393077 QTZ393077:QUA393077 RDV393077:RDW393077 RNR393077:RNS393077 RXN393077:RXO393077 SHJ393077:SHK393077 SRF393077:SRG393077 TBB393077:TBC393077 TKX393077:TKY393077 TUT393077:TUU393077 UEP393077:UEQ393077 UOL393077:UOM393077 UYH393077:UYI393077 VID393077:VIE393077 VRZ393077:VSA393077 WBV393077:WBW393077 WLR393077:WLS393077 WVN393077:WVO393077 JB458613:JC458613 SX458613:SY458613 ACT458613:ACU458613 AMP458613:AMQ458613 AWL458613:AWM458613 BGH458613:BGI458613 BQD458613:BQE458613 BZZ458613:CAA458613 CJV458613:CJW458613 CTR458613:CTS458613 DDN458613:DDO458613 DNJ458613:DNK458613 DXF458613:DXG458613 EHB458613:EHC458613 EQX458613:EQY458613 FAT458613:FAU458613 FKP458613:FKQ458613 FUL458613:FUM458613 GEH458613:GEI458613 GOD458613:GOE458613 GXZ458613:GYA458613 HHV458613:HHW458613 HRR458613:HRS458613 IBN458613:IBO458613 ILJ458613:ILK458613 IVF458613:IVG458613 JFB458613:JFC458613 JOX458613:JOY458613 JYT458613:JYU458613 KIP458613:KIQ458613 KSL458613:KSM458613 LCH458613:LCI458613 LMD458613:LME458613 LVZ458613:LWA458613 MFV458613:MFW458613 MPR458613:MPS458613 MZN458613:MZO458613 NJJ458613:NJK458613 NTF458613:NTG458613 ODB458613:ODC458613 OMX458613:OMY458613 OWT458613:OWU458613 PGP458613:PGQ458613 PQL458613:PQM458613 QAH458613:QAI458613 QKD458613:QKE458613 QTZ458613:QUA458613 RDV458613:RDW458613 RNR458613:RNS458613 RXN458613:RXO458613 SHJ458613:SHK458613 SRF458613:SRG458613 TBB458613:TBC458613 TKX458613:TKY458613 TUT458613:TUU458613 UEP458613:UEQ458613 UOL458613:UOM458613 UYH458613:UYI458613 VID458613:VIE458613 VRZ458613:VSA458613 WBV458613:WBW458613 WLR458613:WLS458613 WVN458613:WVO458613 JB524149:JC524149 SX524149:SY524149 ACT524149:ACU524149 AMP524149:AMQ524149 AWL524149:AWM524149 BGH524149:BGI524149 BQD524149:BQE524149 BZZ524149:CAA524149 CJV524149:CJW524149 CTR524149:CTS524149 DDN524149:DDO524149 DNJ524149:DNK524149 DXF524149:DXG524149 EHB524149:EHC524149 EQX524149:EQY524149 FAT524149:FAU524149 FKP524149:FKQ524149 FUL524149:FUM524149 GEH524149:GEI524149 GOD524149:GOE524149 GXZ524149:GYA524149 HHV524149:HHW524149 HRR524149:HRS524149 IBN524149:IBO524149 ILJ524149:ILK524149 IVF524149:IVG524149 JFB524149:JFC524149 JOX524149:JOY524149 JYT524149:JYU524149 KIP524149:KIQ524149 KSL524149:KSM524149 LCH524149:LCI524149 LMD524149:LME524149 LVZ524149:LWA524149 MFV524149:MFW524149 MPR524149:MPS524149 MZN524149:MZO524149 NJJ524149:NJK524149 NTF524149:NTG524149 ODB524149:ODC524149 OMX524149:OMY524149 OWT524149:OWU524149 PGP524149:PGQ524149 PQL524149:PQM524149 QAH524149:QAI524149 QKD524149:QKE524149 QTZ524149:QUA524149 RDV524149:RDW524149 RNR524149:RNS524149 RXN524149:RXO524149 SHJ524149:SHK524149 SRF524149:SRG524149 TBB524149:TBC524149 TKX524149:TKY524149 TUT524149:TUU524149 UEP524149:UEQ524149 UOL524149:UOM524149 UYH524149:UYI524149 VID524149:VIE524149 VRZ524149:VSA524149 WBV524149:WBW524149 WLR524149:WLS524149 WVN524149:WVO524149 JB589685:JC589685 SX589685:SY589685 ACT589685:ACU589685 AMP589685:AMQ589685 AWL589685:AWM589685 BGH589685:BGI589685 BQD589685:BQE589685 BZZ589685:CAA589685 CJV589685:CJW589685 CTR589685:CTS589685 DDN589685:DDO589685 DNJ589685:DNK589685 DXF589685:DXG589685 EHB589685:EHC589685 EQX589685:EQY589685 FAT589685:FAU589685 FKP589685:FKQ589685 FUL589685:FUM589685 GEH589685:GEI589685 GOD589685:GOE589685 GXZ589685:GYA589685 HHV589685:HHW589685 HRR589685:HRS589685 IBN589685:IBO589685 ILJ589685:ILK589685 IVF589685:IVG589685 JFB589685:JFC589685 JOX589685:JOY589685 JYT589685:JYU589685 KIP589685:KIQ589685 KSL589685:KSM589685 LCH589685:LCI589685 LMD589685:LME589685 LVZ589685:LWA589685 MFV589685:MFW589685 MPR589685:MPS589685 MZN589685:MZO589685 NJJ589685:NJK589685 NTF589685:NTG589685 ODB589685:ODC589685 OMX589685:OMY589685 OWT589685:OWU589685 PGP589685:PGQ589685 PQL589685:PQM589685 QAH589685:QAI589685 QKD589685:QKE589685 QTZ589685:QUA589685 RDV589685:RDW589685 RNR589685:RNS589685 RXN589685:RXO589685 SHJ589685:SHK589685 SRF589685:SRG589685 TBB589685:TBC589685 TKX589685:TKY589685 TUT589685:TUU589685 UEP589685:UEQ589685 UOL589685:UOM589685 UYH589685:UYI589685 VID589685:VIE589685 VRZ589685:VSA589685 WBV589685:WBW589685 WLR589685:WLS589685 WVN589685:WVO589685 JB655221:JC655221 SX655221:SY655221 ACT655221:ACU655221 AMP655221:AMQ655221 AWL655221:AWM655221 BGH655221:BGI655221 BQD655221:BQE655221 BZZ655221:CAA655221 CJV655221:CJW655221 CTR655221:CTS655221 DDN655221:DDO655221 DNJ655221:DNK655221 DXF655221:DXG655221 EHB655221:EHC655221 EQX655221:EQY655221 FAT655221:FAU655221 FKP655221:FKQ655221 FUL655221:FUM655221 GEH655221:GEI655221 GOD655221:GOE655221 GXZ655221:GYA655221 HHV655221:HHW655221 HRR655221:HRS655221 IBN655221:IBO655221 ILJ655221:ILK655221 IVF655221:IVG655221 JFB655221:JFC655221 JOX655221:JOY655221 JYT655221:JYU655221 KIP655221:KIQ655221 KSL655221:KSM655221 LCH655221:LCI655221 LMD655221:LME655221 LVZ655221:LWA655221 MFV655221:MFW655221 MPR655221:MPS655221 MZN655221:MZO655221 NJJ655221:NJK655221 NTF655221:NTG655221 ODB655221:ODC655221 OMX655221:OMY655221 OWT655221:OWU655221 PGP655221:PGQ655221 PQL655221:PQM655221 QAH655221:QAI655221 QKD655221:QKE655221 QTZ655221:QUA655221 RDV655221:RDW655221 RNR655221:RNS655221 RXN655221:RXO655221 SHJ655221:SHK655221 SRF655221:SRG655221 TBB655221:TBC655221 TKX655221:TKY655221 TUT655221:TUU655221 UEP655221:UEQ655221 UOL655221:UOM655221 UYH655221:UYI655221 VID655221:VIE655221 VRZ655221:VSA655221 WBV655221:WBW655221 WLR655221:WLS655221 WVN655221:WVO655221 JB720757:JC720757 SX720757:SY720757 ACT720757:ACU720757 AMP720757:AMQ720757 AWL720757:AWM720757 BGH720757:BGI720757 BQD720757:BQE720757 BZZ720757:CAA720757 CJV720757:CJW720757 CTR720757:CTS720757 DDN720757:DDO720757 DNJ720757:DNK720757 DXF720757:DXG720757 EHB720757:EHC720757 EQX720757:EQY720757 FAT720757:FAU720757 FKP720757:FKQ720757 FUL720757:FUM720757 GEH720757:GEI720757 GOD720757:GOE720757 GXZ720757:GYA720757 HHV720757:HHW720757 HRR720757:HRS720757 IBN720757:IBO720757 ILJ720757:ILK720757 IVF720757:IVG720757 JFB720757:JFC720757 JOX720757:JOY720757 JYT720757:JYU720757 KIP720757:KIQ720757 KSL720757:KSM720757 LCH720757:LCI720757 LMD720757:LME720757 LVZ720757:LWA720757 MFV720757:MFW720757 MPR720757:MPS720757 MZN720757:MZO720757 NJJ720757:NJK720757 NTF720757:NTG720757 ODB720757:ODC720757 OMX720757:OMY720757 OWT720757:OWU720757 PGP720757:PGQ720757 PQL720757:PQM720757 QAH720757:QAI720757 QKD720757:QKE720757 QTZ720757:QUA720757 RDV720757:RDW720757 RNR720757:RNS720757 RXN720757:RXO720757 SHJ720757:SHK720757 SRF720757:SRG720757 TBB720757:TBC720757 TKX720757:TKY720757 TUT720757:TUU720757 UEP720757:UEQ720757 UOL720757:UOM720757 UYH720757:UYI720757 VID720757:VIE720757 VRZ720757:VSA720757 WBV720757:WBW720757 WLR720757:WLS720757 WVN720757:WVO720757 JB786293:JC786293 SX786293:SY786293 ACT786293:ACU786293 AMP786293:AMQ786293 AWL786293:AWM786293 BGH786293:BGI786293 BQD786293:BQE786293 BZZ786293:CAA786293 CJV786293:CJW786293 CTR786293:CTS786293 DDN786293:DDO786293 DNJ786293:DNK786293 DXF786293:DXG786293 EHB786293:EHC786293 EQX786293:EQY786293 FAT786293:FAU786293 FKP786293:FKQ786293 FUL786293:FUM786293 GEH786293:GEI786293 GOD786293:GOE786293 GXZ786293:GYA786293 HHV786293:HHW786293 HRR786293:HRS786293 IBN786293:IBO786293 ILJ786293:ILK786293 IVF786293:IVG786293 JFB786293:JFC786293 JOX786293:JOY786293 JYT786293:JYU786293 KIP786293:KIQ786293 KSL786293:KSM786293 LCH786293:LCI786293 LMD786293:LME786293 LVZ786293:LWA786293 MFV786293:MFW786293 MPR786293:MPS786293 MZN786293:MZO786293 NJJ786293:NJK786293 NTF786293:NTG786293 ODB786293:ODC786293 OMX786293:OMY786293 OWT786293:OWU786293 PGP786293:PGQ786293 PQL786293:PQM786293 QAH786293:QAI786293 QKD786293:QKE786293 QTZ786293:QUA786293 RDV786293:RDW786293 RNR786293:RNS786293 RXN786293:RXO786293 SHJ786293:SHK786293 SRF786293:SRG786293 TBB786293:TBC786293 TKX786293:TKY786293 TUT786293:TUU786293 UEP786293:UEQ786293 UOL786293:UOM786293 UYH786293:UYI786293 VID786293:VIE786293 VRZ786293:VSA786293 WBV786293:WBW786293 WLR786293:WLS786293 WVN786293:WVO786293 JB851829:JC851829 SX851829:SY851829 ACT851829:ACU851829 AMP851829:AMQ851829 AWL851829:AWM851829 BGH851829:BGI851829 BQD851829:BQE851829 BZZ851829:CAA851829 CJV851829:CJW851829 CTR851829:CTS851829 DDN851829:DDO851829 DNJ851829:DNK851829 DXF851829:DXG851829 EHB851829:EHC851829 EQX851829:EQY851829 FAT851829:FAU851829 FKP851829:FKQ851829 FUL851829:FUM851829 GEH851829:GEI851829 GOD851829:GOE851829 GXZ851829:GYA851829 HHV851829:HHW851829 HRR851829:HRS851829 IBN851829:IBO851829 ILJ851829:ILK851829 IVF851829:IVG851829 JFB851829:JFC851829 JOX851829:JOY851829 JYT851829:JYU851829 KIP851829:KIQ851829 KSL851829:KSM851829 LCH851829:LCI851829 LMD851829:LME851829 LVZ851829:LWA851829 MFV851829:MFW851829 MPR851829:MPS851829 MZN851829:MZO851829 NJJ851829:NJK851829 NTF851829:NTG851829 ODB851829:ODC851829 OMX851829:OMY851829 OWT851829:OWU851829 PGP851829:PGQ851829 PQL851829:PQM851829 QAH851829:QAI851829 QKD851829:QKE851829 QTZ851829:QUA851829 RDV851829:RDW851829 RNR851829:RNS851829 RXN851829:RXO851829 SHJ851829:SHK851829 SRF851829:SRG851829 TBB851829:TBC851829 TKX851829:TKY851829 TUT851829:TUU851829 UEP851829:UEQ851829 UOL851829:UOM851829 UYH851829:UYI851829 VID851829:VIE851829 VRZ851829:VSA851829 WBV851829:WBW851829 WLR851829:WLS851829 WVN851829:WVO851829 JB917365:JC917365 SX917365:SY917365 ACT917365:ACU917365 AMP917365:AMQ917365 AWL917365:AWM917365 BGH917365:BGI917365 BQD917365:BQE917365 BZZ917365:CAA917365 CJV917365:CJW917365 CTR917365:CTS917365 DDN917365:DDO917365 DNJ917365:DNK917365 DXF917365:DXG917365 EHB917365:EHC917365 EQX917365:EQY917365 FAT917365:FAU917365 FKP917365:FKQ917365 FUL917365:FUM917365 GEH917365:GEI917365 GOD917365:GOE917365 GXZ917365:GYA917365 HHV917365:HHW917365 HRR917365:HRS917365 IBN917365:IBO917365 ILJ917365:ILK917365 IVF917365:IVG917365 JFB917365:JFC917365 JOX917365:JOY917365 JYT917365:JYU917365 KIP917365:KIQ917365 KSL917365:KSM917365 LCH917365:LCI917365 LMD917365:LME917365 LVZ917365:LWA917365 MFV917365:MFW917365 MPR917365:MPS917365 MZN917365:MZO917365 NJJ917365:NJK917365 NTF917365:NTG917365 ODB917365:ODC917365 OMX917365:OMY917365 OWT917365:OWU917365 PGP917365:PGQ917365 PQL917365:PQM917365 QAH917365:QAI917365 QKD917365:QKE917365 QTZ917365:QUA917365 RDV917365:RDW917365 RNR917365:RNS917365 RXN917365:RXO917365 SHJ917365:SHK917365 SRF917365:SRG917365 TBB917365:TBC917365 TKX917365:TKY917365 TUT917365:TUU917365 UEP917365:UEQ917365 UOL917365:UOM917365 UYH917365:UYI917365 VID917365:VIE917365 VRZ917365:VSA917365 WBV917365:WBW917365 WLR917365:WLS917365 WVN917365:WVO917365 JB982901:JC982901 SX982901:SY982901 ACT982901:ACU982901 AMP982901:AMQ982901 AWL982901:AWM982901 BGH982901:BGI982901 BQD982901:BQE982901 BZZ982901:CAA982901 CJV982901:CJW982901 CTR982901:CTS982901 DDN982901:DDO982901 DNJ982901:DNK982901 DXF982901:DXG982901 EHB982901:EHC982901 EQX982901:EQY982901 FAT982901:FAU982901 FKP982901:FKQ982901 FUL982901:FUM982901 GEH982901:GEI982901 GOD982901:GOE982901 GXZ982901:GYA982901 HHV982901:HHW982901 HRR982901:HRS982901 IBN982901:IBO982901 ILJ982901:ILK982901 IVF982901:IVG982901 JFB982901:JFC982901 JOX982901:JOY982901 JYT982901:JYU982901 KIP982901:KIQ982901 KSL982901:KSM982901 LCH982901:LCI982901 LMD982901:LME982901 LVZ982901:LWA982901 MFV982901:MFW982901 MPR982901:MPS982901 MZN982901:MZO982901 NJJ982901:NJK982901 NTF982901:NTG982901 ODB982901:ODC982901 OMX982901:OMY982901 OWT982901:OWU982901 PGP982901:PGQ982901 PQL982901:PQM982901 QAH982901:QAI982901 QKD982901:QKE982901 QTZ982901:QUA982901 RDV982901:RDW982901 RNR982901:RNS982901 RXN982901:RXO982901 SHJ982901:SHK982901 SRF982901:SRG982901 TBB982901:TBC982901 TKX982901:TKY982901 TUT982901:TUU982901 UEP982901:UEQ982901 UOL982901:UOM982901 UYH982901:UYI982901 VID982901:VIE982901 VRZ982901:VSA982901 WBV982901:WBW982901 WLR982901:WLS982901 WVN982901:WVO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Invalid entry" error="You can enter only whole numbers." sqref="H77:I78">
      <formula1>9999999999</formula1>
    </dataValidation>
    <dataValidation type="whole" operator="greaterThanOrEqual" allowBlank="1" showInputMessage="1" showErrorMessage="1" errorTitle="Invalid entry" error="You can enter only positive whole numbers or a zero." sqref="I39:I40 I63 H9:H40 I9 I13 I18 I22:I25 I29 H42:H63 I42 I47:I52 H65:H76">
      <formula1>0</formula1>
    </dataValidation>
    <dataValidation operator="greaterThanOrEqual" allowBlank="1" showInputMessage="1" showErrorMessage="1" errorTitle="Nedopušten unos" error="Dopušten je unos samo pozitivnih cjelobrojnih vrijednosti ili nule." sqref="I10:I12 I14:I17 I19:I21"/>
    <dataValidation type="whole" operator="greaterThanOrEqual" allowBlank="1" showInputMessage="1" showErrorMessage="1" errorTitle="Nedopušten unos" error="Dopušten je unos samo pozitivnih cjelobrojnih vrijednosti ili nule." sqref="I26:I28 I30:I38 I43:I46 I53:I62 I65 I68">
      <formula1>0</formula1>
    </dataValidation>
    <dataValidation type="whole" operator="notEqual" allowBlank="1" showInputMessage="1" showErrorMessage="1" errorTitle="Nedopušten upis" error="Dopušten je upis samo cjelobrojnih vrijednosti." sqref="I70:I76 I66:I67">
      <formula1>9999999999</formula1>
    </dataValidation>
    <dataValidation type="whole" operator="notEqual" allowBlank="1" showInputMessage="1" showErrorMessage="1" errorTitle="Nedopušten unos" error="Dopušten je unos samo cjelobrojnih (pozitivnih ili negativnih) vrijednosti ili nule." sqref="I69">
      <formula1>9999999999</formula1>
    </dataValidation>
  </dataValidations>
  <pageMargins left="0.7" right="0.7" top="0.75" bottom="0.75" header="0.3" footer="0.3"/>
  <pageSetup paperSize="9" scale="74"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zoomScaleSheetLayoutView="110" workbookViewId="0">
      <selection activeCell="H62" sqref="H62"/>
    </sheetView>
  </sheetViews>
  <sheetFormatPr defaultRowHeight="12.75" x14ac:dyDescent="0.2"/>
  <cols>
    <col min="1" max="5" width="9.140625" style="4"/>
    <col min="6" max="6" width="37.5703125" style="4" customWidth="1"/>
    <col min="7" max="7" width="9.140625" style="4"/>
    <col min="8" max="8" width="16.140625" style="29" bestFit="1" customWidth="1"/>
    <col min="9" max="9" width="12.7109375" style="29" bestFit="1" customWidth="1"/>
    <col min="10" max="10" width="23.140625" style="4" customWidth="1"/>
    <col min="11" max="260" width="9.140625" style="4"/>
    <col min="261" max="261" width="9.85546875" style="4" bestFit="1" customWidth="1"/>
    <col min="262" max="262" width="11.7109375" style="4" bestFit="1" customWidth="1"/>
    <col min="263" max="516" width="9.140625" style="4"/>
    <col min="517" max="517" width="9.85546875" style="4" bestFit="1" customWidth="1"/>
    <col min="518" max="518" width="11.7109375" style="4" bestFit="1" customWidth="1"/>
    <col min="519" max="772" width="9.140625" style="4"/>
    <col min="773" max="773" width="9.85546875" style="4" bestFit="1" customWidth="1"/>
    <col min="774" max="774" width="11.7109375" style="4" bestFit="1" customWidth="1"/>
    <col min="775" max="1028" width="9.140625" style="4"/>
    <col min="1029" max="1029" width="9.85546875" style="4" bestFit="1" customWidth="1"/>
    <col min="1030" max="1030" width="11.7109375" style="4" bestFit="1" customWidth="1"/>
    <col min="1031" max="1284" width="9.140625" style="4"/>
    <col min="1285" max="1285" width="9.85546875" style="4" bestFit="1" customWidth="1"/>
    <col min="1286" max="1286" width="11.7109375" style="4" bestFit="1" customWidth="1"/>
    <col min="1287" max="1540" width="9.140625" style="4"/>
    <col min="1541" max="1541" width="9.85546875" style="4" bestFit="1" customWidth="1"/>
    <col min="1542" max="1542" width="11.7109375" style="4" bestFit="1" customWidth="1"/>
    <col min="1543" max="1796" width="9.140625" style="4"/>
    <col min="1797" max="1797" width="9.85546875" style="4" bestFit="1" customWidth="1"/>
    <col min="1798" max="1798" width="11.7109375" style="4" bestFit="1" customWidth="1"/>
    <col min="1799" max="2052" width="9.140625" style="4"/>
    <col min="2053" max="2053" width="9.85546875" style="4" bestFit="1" customWidth="1"/>
    <col min="2054" max="2054" width="11.7109375" style="4" bestFit="1" customWidth="1"/>
    <col min="2055" max="2308" width="9.140625" style="4"/>
    <col min="2309" max="2309" width="9.85546875" style="4" bestFit="1" customWidth="1"/>
    <col min="2310" max="2310" width="11.7109375" style="4" bestFit="1" customWidth="1"/>
    <col min="2311" max="2564" width="9.140625" style="4"/>
    <col min="2565" max="2565" width="9.85546875" style="4" bestFit="1" customWidth="1"/>
    <col min="2566" max="2566" width="11.7109375" style="4" bestFit="1" customWidth="1"/>
    <col min="2567" max="2820" width="9.140625" style="4"/>
    <col min="2821" max="2821" width="9.85546875" style="4" bestFit="1" customWidth="1"/>
    <col min="2822" max="2822" width="11.7109375" style="4" bestFit="1" customWidth="1"/>
    <col min="2823" max="3076" width="9.140625" style="4"/>
    <col min="3077" max="3077" width="9.85546875" style="4" bestFit="1" customWidth="1"/>
    <col min="3078" max="3078" width="11.7109375" style="4" bestFit="1" customWidth="1"/>
    <col min="3079" max="3332" width="9.140625" style="4"/>
    <col min="3333" max="3333" width="9.85546875" style="4" bestFit="1" customWidth="1"/>
    <col min="3334" max="3334" width="11.7109375" style="4" bestFit="1" customWidth="1"/>
    <col min="3335" max="3588" width="9.140625" style="4"/>
    <col min="3589" max="3589" width="9.85546875" style="4" bestFit="1" customWidth="1"/>
    <col min="3590" max="3590" width="11.7109375" style="4" bestFit="1" customWidth="1"/>
    <col min="3591" max="3844" width="9.140625" style="4"/>
    <col min="3845" max="3845" width="9.85546875" style="4" bestFit="1" customWidth="1"/>
    <col min="3846" max="3846" width="11.7109375" style="4" bestFit="1" customWidth="1"/>
    <col min="3847" max="4100" width="9.140625" style="4"/>
    <col min="4101" max="4101" width="9.85546875" style="4" bestFit="1" customWidth="1"/>
    <col min="4102" max="4102" width="11.7109375" style="4" bestFit="1" customWidth="1"/>
    <col min="4103" max="4356" width="9.140625" style="4"/>
    <col min="4357" max="4357" width="9.85546875" style="4" bestFit="1" customWidth="1"/>
    <col min="4358" max="4358" width="11.7109375" style="4" bestFit="1" customWidth="1"/>
    <col min="4359" max="4612" width="9.140625" style="4"/>
    <col min="4613" max="4613" width="9.85546875" style="4" bestFit="1" customWidth="1"/>
    <col min="4614" max="4614" width="11.7109375" style="4" bestFit="1" customWidth="1"/>
    <col min="4615" max="4868" width="9.140625" style="4"/>
    <col min="4869" max="4869" width="9.85546875" style="4" bestFit="1" customWidth="1"/>
    <col min="4870" max="4870" width="11.7109375" style="4" bestFit="1" customWidth="1"/>
    <col min="4871" max="5124" width="9.140625" style="4"/>
    <col min="5125" max="5125" width="9.85546875" style="4" bestFit="1" customWidth="1"/>
    <col min="5126" max="5126" width="11.7109375" style="4" bestFit="1" customWidth="1"/>
    <col min="5127" max="5380" width="9.140625" style="4"/>
    <col min="5381" max="5381" width="9.85546875" style="4" bestFit="1" customWidth="1"/>
    <col min="5382" max="5382" width="11.7109375" style="4" bestFit="1" customWidth="1"/>
    <col min="5383" max="5636" width="9.140625" style="4"/>
    <col min="5637" max="5637" width="9.85546875" style="4" bestFit="1" customWidth="1"/>
    <col min="5638" max="5638" width="11.7109375" style="4" bestFit="1" customWidth="1"/>
    <col min="5639" max="5892" width="9.140625" style="4"/>
    <col min="5893" max="5893" width="9.85546875" style="4" bestFit="1" customWidth="1"/>
    <col min="5894" max="5894" width="11.7109375" style="4" bestFit="1" customWidth="1"/>
    <col min="5895" max="6148" width="9.140625" style="4"/>
    <col min="6149" max="6149" width="9.85546875" style="4" bestFit="1" customWidth="1"/>
    <col min="6150" max="6150" width="11.7109375" style="4" bestFit="1" customWidth="1"/>
    <col min="6151" max="6404" width="9.140625" style="4"/>
    <col min="6405" max="6405" width="9.85546875" style="4" bestFit="1" customWidth="1"/>
    <col min="6406" max="6406" width="11.7109375" style="4" bestFit="1" customWidth="1"/>
    <col min="6407" max="6660" width="9.140625" style="4"/>
    <col min="6661" max="6661" width="9.85546875" style="4" bestFit="1" customWidth="1"/>
    <col min="6662" max="6662" width="11.7109375" style="4" bestFit="1" customWidth="1"/>
    <col min="6663" max="6916" width="9.140625" style="4"/>
    <col min="6917" max="6917" width="9.85546875" style="4" bestFit="1" customWidth="1"/>
    <col min="6918" max="6918" width="11.7109375" style="4" bestFit="1" customWidth="1"/>
    <col min="6919" max="7172" width="9.140625" style="4"/>
    <col min="7173" max="7173" width="9.85546875" style="4" bestFit="1" customWidth="1"/>
    <col min="7174" max="7174" width="11.7109375" style="4" bestFit="1" customWidth="1"/>
    <col min="7175" max="7428" width="9.140625" style="4"/>
    <col min="7429" max="7429" width="9.85546875" style="4" bestFit="1" customWidth="1"/>
    <col min="7430" max="7430" width="11.7109375" style="4" bestFit="1" customWidth="1"/>
    <col min="7431" max="7684" width="9.140625" style="4"/>
    <col min="7685" max="7685" width="9.85546875" style="4" bestFit="1" customWidth="1"/>
    <col min="7686" max="7686" width="11.7109375" style="4" bestFit="1" customWidth="1"/>
    <col min="7687" max="7940" width="9.140625" style="4"/>
    <col min="7941" max="7941" width="9.85546875" style="4" bestFit="1" customWidth="1"/>
    <col min="7942" max="7942" width="11.7109375" style="4" bestFit="1" customWidth="1"/>
    <col min="7943" max="8196" width="9.140625" style="4"/>
    <col min="8197" max="8197" width="9.85546875" style="4" bestFit="1" customWidth="1"/>
    <col min="8198" max="8198" width="11.7109375" style="4" bestFit="1" customWidth="1"/>
    <col min="8199" max="8452" width="9.140625" style="4"/>
    <col min="8453" max="8453" width="9.85546875" style="4" bestFit="1" customWidth="1"/>
    <col min="8454" max="8454" width="11.7109375" style="4" bestFit="1" customWidth="1"/>
    <col min="8455" max="8708" width="9.140625" style="4"/>
    <col min="8709" max="8709" width="9.85546875" style="4" bestFit="1" customWidth="1"/>
    <col min="8710" max="8710" width="11.7109375" style="4" bestFit="1" customWidth="1"/>
    <col min="8711" max="8964" width="9.140625" style="4"/>
    <col min="8965" max="8965" width="9.85546875" style="4" bestFit="1" customWidth="1"/>
    <col min="8966" max="8966" width="11.7109375" style="4" bestFit="1" customWidth="1"/>
    <col min="8967" max="9220" width="9.140625" style="4"/>
    <col min="9221" max="9221" width="9.85546875" style="4" bestFit="1" customWidth="1"/>
    <col min="9222" max="9222" width="11.7109375" style="4" bestFit="1" customWidth="1"/>
    <col min="9223" max="9476" width="9.140625" style="4"/>
    <col min="9477" max="9477" width="9.85546875" style="4" bestFit="1" customWidth="1"/>
    <col min="9478" max="9478" width="11.7109375" style="4" bestFit="1" customWidth="1"/>
    <col min="9479" max="9732" width="9.140625" style="4"/>
    <col min="9733" max="9733" width="9.85546875" style="4" bestFit="1" customWidth="1"/>
    <col min="9734" max="9734" width="11.7109375" style="4" bestFit="1" customWidth="1"/>
    <col min="9735" max="9988" width="9.140625" style="4"/>
    <col min="9989" max="9989" width="9.85546875" style="4" bestFit="1" customWidth="1"/>
    <col min="9990" max="9990" width="11.7109375" style="4" bestFit="1" customWidth="1"/>
    <col min="9991" max="10244" width="9.140625" style="4"/>
    <col min="10245" max="10245" width="9.85546875" style="4" bestFit="1" customWidth="1"/>
    <col min="10246" max="10246" width="11.7109375" style="4" bestFit="1" customWidth="1"/>
    <col min="10247" max="10500" width="9.140625" style="4"/>
    <col min="10501" max="10501" width="9.85546875" style="4" bestFit="1" customWidth="1"/>
    <col min="10502" max="10502" width="11.7109375" style="4" bestFit="1" customWidth="1"/>
    <col min="10503" max="10756" width="9.140625" style="4"/>
    <col min="10757" max="10757" width="9.85546875" style="4" bestFit="1" customWidth="1"/>
    <col min="10758" max="10758" width="11.7109375" style="4" bestFit="1" customWidth="1"/>
    <col min="10759" max="11012" width="9.140625" style="4"/>
    <col min="11013" max="11013" width="9.85546875" style="4" bestFit="1" customWidth="1"/>
    <col min="11014" max="11014" width="11.7109375" style="4" bestFit="1" customWidth="1"/>
    <col min="11015" max="11268" width="9.140625" style="4"/>
    <col min="11269" max="11269" width="9.85546875" style="4" bestFit="1" customWidth="1"/>
    <col min="11270" max="11270" width="11.7109375" style="4" bestFit="1" customWidth="1"/>
    <col min="11271" max="11524" width="9.140625" style="4"/>
    <col min="11525" max="11525" width="9.85546875" style="4" bestFit="1" customWidth="1"/>
    <col min="11526" max="11526" width="11.7109375" style="4" bestFit="1" customWidth="1"/>
    <col min="11527" max="11780" width="9.140625" style="4"/>
    <col min="11781" max="11781" width="9.85546875" style="4" bestFit="1" customWidth="1"/>
    <col min="11782" max="11782" width="11.7109375" style="4" bestFit="1" customWidth="1"/>
    <col min="11783" max="12036" width="9.140625" style="4"/>
    <col min="12037" max="12037" width="9.85546875" style="4" bestFit="1" customWidth="1"/>
    <col min="12038" max="12038" width="11.7109375" style="4" bestFit="1" customWidth="1"/>
    <col min="12039" max="12292" width="9.140625" style="4"/>
    <col min="12293" max="12293" width="9.85546875" style="4" bestFit="1" customWidth="1"/>
    <col min="12294" max="12294" width="11.7109375" style="4" bestFit="1" customWidth="1"/>
    <col min="12295" max="12548" width="9.140625" style="4"/>
    <col min="12549" max="12549" width="9.85546875" style="4" bestFit="1" customWidth="1"/>
    <col min="12550" max="12550" width="11.7109375" style="4" bestFit="1" customWidth="1"/>
    <col min="12551" max="12804" width="9.140625" style="4"/>
    <col min="12805" max="12805" width="9.85546875" style="4" bestFit="1" customWidth="1"/>
    <col min="12806" max="12806" width="11.7109375" style="4" bestFit="1" customWidth="1"/>
    <col min="12807" max="13060" width="9.140625" style="4"/>
    <col min="13061" max="13061" width="9.85546875" style="4" bestFit="1" customWidth="1"/>
    <col min="13062" max="13062" width="11.7109375" style="4" bestFit="1" customWidth="1"/>
    <col min="13063" max="13316" width="9.140625" style="4"/>
    <col min="13317" max="13317" width="9.85546875" style="4" bestFit="1" customWidth="1"/>
    <col min="13318" max="13318" width="11.7109375" style="4" bestFit="1" customWidth="1"/>
    <col min="13319" max="13572" width="9.140625" style="4"/>
    <col min="13573" max="13573" width="9.85546875" style="4" bestFit="1" customWidth="1"/>
    <col min="13574" max="13574" width="11.7109375" style="4" bestFit="1" customWidth="1"/>
    <col min="13575" max="13828" width="9.140625" style="4"/>
    <col min="13829" max="13829" width="9.85546875" style="4" bestFit="1" customWidth="1"/>
    <col min="13830" max="13830" width="11.7109375" style="4" bestFit="1" customWidth="1"/>
    <col min="13831" max="14084" width="9.140625" style="4"/>
    <col min="14085" max="14085" width="9.85546875" style="4" bestFit="1" customWidth="1"/>
    <col min="14086" max="14086" width="11.7109375" style="4" bestFit="1" customWidth="1"/>
    <col min="14087" max="14340" width="9.140625" style="4"/>
    <col min="14341" max="14341" width="9.85546875" style="4" bestFit="1" customWidth="1"/>
    <col min="14342" max="14342" width="11.7109375" style="4" bestFit="1" customWidth="1"/>
    <col min="14343" max="14596" width="9.140625" style="4"/>
    <col min="14597" max="14597" width="9.85546875" style="4" bestFit="1" customWidth="1"/>
    <col min="14598" max="14598" width="11.7109375" style="4" bestFit="1" customWidth="1"/>
    <col min="14599" max="14852" width="9.140625" style="4"/>
    <col min="14853" max="14853" width="9.85546875" style="4" bestFit="1" customWidth="1"/>
    <col min="14854" max="14854" width="11.7109375" style="4" bestFit="1" customWidth="1"/>
    <col min="14855" max="15108" width="9.140625" style="4"/>
    <col min="15109" max="15109" width="9.85546875" style="4" bestFit="1" customWidth="1"/>
    <col min="15110" max="15110" width="11.7109375" style="4" bestFit="1" customWidth="1"/>
    <col min="15111" max="15364" width="9.140625" style="4"/>
    <col min="15365" max="15365" width="9.85546875" style="4" bestFit="1" customWidth="1"/>
    <col min="15366" max="15366" width="11.7109375" style="4" bestFit="1" customWidth="1"/>
    <col min="15367" max="15620" width="9.140625" style="4"/>
    <col min="15621" max="15621" width="9.85546875" style="4" bestFit="1" customWidth="1"/>
    <col min="15622" max="15622" width="11.7109375" style="4" bestFit="1" customWidth="1"/>
    <col min="15623" max="15876" width="9.140625" style="4"/>
    <col min="15877" max="15877" width="9.85546875" style="4" bestFit="1" customWidth="1"/>
    <col min="15878" max="15878" width="11.7109375" style="4" bestFit="1" customWidth="1"/>
    <col min="15879" max="16132" width="9.140625" style="4"/>
    <col min="16133" max="16133" width="9.85546875" style="4" bestFit="1" customWidth="1"/>
    <col min="16134" max="16134" width="11.7109375" style="4" bestFit="1" customWidth="1"/>
    <col min="16135" max="16384" width="9.140625" style="4"/>
  </cols>
  <sheetData>
    <row r="1" spans="1:10" x14ac:dyDescent="0.2">
      <c r="A1" s="285" t="s">
        <v>116</v>
      </c>
      <c r="B1" s="264"/>
      <c r="C1" s="264"/>
      <c r="D1" s="264"/>
      <c r="E1" s="264"/>
      <c r="F1" s="264"/>
      <c r="G1" s="264"/>
      <c r="H1" s="264"/>
    </row>
    <row r="2" spans="1:10" x14ac:dyDescent="0.2">
      <c r="A2" s="284" t="s">
        <v>268</v>
      </c>
      <c r="B2" s="266"/>
      <c r="C2" s="266"/>
      <c r="D2" s="266"/>
      <c r="E2" s="266"/>
      <c r="F2" s="266"/>
      <c r="G2" s="266"/>
      <c r="H2" s="266"/>
    </row>
    <row r="3" spans="1:10" x14ac:dyDescent="0.2">
      <c r="A3" s="288" t="s">
        <v>117</v>
      </c>
      <c r="B3" s="278"/>
      <c r="C3" s="278"/>
      <c r="D3" s="278"/>
      <c r="E3" s="278"/>
      <c r="F3" s="278"/>
      <c r="G3" s="278"/>
      <c r="H3" s="278"/>
      <c r="I3" s="278"/>
    </row>
    <row r="4" spans="1:10" x14ac:dyDescent="0.2">
      <c r="A4" s="295" t="s">
        <v>257</v>
      </c>
      <c r="B4" s="275"/>
      <c r="C4" s="275"/>
      <c r="D4" s="275"/>
      <c r="E4" s="275"/>
      <c r="F4" s="275"/>
      <c r="G4" s="275"/>
      <c r="H4" s="275"/>
      <c r="I4" s="275"/>
    </row>
    <row r="5" spans="1:10" ht="23.25" x14ac:dyDescent="0.2">
      <c r="A5" s="289" t="s">
        <v>118</v>
      </c>
      <c r="B5" s="290"/>
      <c r="C5" s="290"/>
      <c r="D5" s="290"/>
      <c r="E5" s="290"/>
      <c r="F5" s="291"/>
      <c r="G5" s="6" t="s">
        <v>119</v>
      </c>
      <c r="H5" s="35" t="s">
        <v>120</v>
      </c>
      <c r="I5" s="30" t="s">
        <v>121</v>
      </c>
    </row>
    <row r="6" spans="1:10" x14ac:dyDescent="0.2">
      <c r="A6" s="292">
        <v>1</v>
      </c>
      <c r="B6" s="293"/>
      <c r="C6" s="293"/>
      <c r="D6" s="293"/>
      <c r="E6" s="293"/>
      <c r="F6" s="293"/>
      <c r="G6" s="7">
        <v>2</v>
      </c>
      <c r="H6" s="8">
        <v>3</v>
      </c>
      <c r="I6" s="8">
        <v>4</v>
      </c>
    </row>
    <row r="7" spans="1:10" x14ac:dyDescent="0.2">
      <c r="A7" s="296" t="s">
        <v>122</v>
      </c>
      <c r="B7" s="296"/>
      <c r="C7" s="296"/>
      <c r="D7" s="296"/>
      <c r="E7" s="296"/>
      <c r="F7" s="296"/>
      <c r="G7" s="1">
        <v>1</v>
      </c>
      <c r="H7" s="31">
        <v>2003668147</v>
      </c>
      <c r="I7" s="31">
        <v>1889611612</v>
      </c>
    </row>
    <row r="8" spans="1:10" x14ac:dyDescent="0.2">
      <c r="A8" s="296" t="s">
        <v>123</v>
      </c>
      <c r="B8" s="296"/>
      <c r="C8" s="296"/>
      <c r="D8" s="296"/>
      <c r="E8" s="296"/>
      <c r="F8" s="296"/>
      <c r="G8" s="1">
        <v>2</v>
      </c>
      <c r="H8" s="31">
        <v>351796208</v>
      </c>
      <c r="I8" s="31">
        <v>275801542</v>
      </c>
    </row>
    <row r="9" spans="1:10" x14ac:dyDescent="0.2">
      <c r="A9" s="296" t="s">
        <v>124</v>
      </c>
      <c r="B9" s="296"/>
      <c r="C9" s="296"/>
      <c r="D9" s="296"/>
      <c r="E9" s="296"/>
      <c r="F9" s="296"/>
      <c r="G9" s="1">
        <v>3</v>
      </c>
      <c r="H9" s="31">
        <v>0</v>
      </c>
      <c r="I9" s="31">
        <v>0</v>
      </c>
    </row>
    <row r="10" spans="1:10" x14ac:dyDescent="0.2">
      <c r="A10" s="296" t="s">
        <v>125</v>
      </c>
      <c r="B10" s="296"/>
      <c r="C10" s="296"/>
      <c r="D10" s="296"/>
      <c r="E10" s="296"/>
      <c r="F10" s="296"/>
      <c r="G10" s="1">
        <v>4</v>
      </c>
      <c r="H10" s="31">
        <v>21344981</v>
      </c>
      <c r="I10" s="31">
        <v>69051997</v>
      </c>
    </row>
    <row r="11" spans="1:10" x14ac:dyDescent="0.2">
      <c r="A11" s="296" t="s">
        <v>126</v>
      </c>
      <c r="B11" s="296"/>
      <c r="C11" s="296"/>
      <c r="D11" s="296"/>
      <c r="E11" s="296"/>
      <c r="F11" s="296"/>
      <c r="G11" s="1">
        <v>5</v>
      </c>
      <c r="H11" s="31">
        <v>642120342</v>
      </c>
      <c r="I11" s="31">
        <v>690272396</v>
      </c>
    </row>
    <row r="12" spans="1:10" x14ac:dyDescent="0.2">
      <c r="A12" s="296" t="s">
        <v>127</v>
      </c>
      <c r="B12" s="296"/>
      <c r="C12" s="296"/>
      <c r="D12" s="296"/>
      <c r="E12" s="296"/>
      <c r="F12" s="296"/>
      <c r="G12" s="1">
        <v>6</v>
      </c>
      <c r="H12" s="31">
        <v>177131698</v>
      </c>
      <c r="I12" s="31">
        <v>185894140</v>
      </c>
    </row>
    <row r="13" spans="1:10" ht="24.75" customHeight="1" x14ac:dyDescent="0.2">
      <c r="A13" s="296" t="s">
        <v>128</v>
      </c>
      <c r="B13" s="296"/>
      <c r="C13" s="296"/>
      <c r="D13" s="296"/>
      <c r="E13" s="296"/>
      <c r="F13" s="296"/>
      <c r="G13" s="1">
        <v>7</v>
      </c>
      <c r="H13" s="31">
        <v>13704904</v>
      </c>
      <c r="I13" s="31">
        <v>-102814</v>
      </c>
    </row>
    <row r="14" spans="1:10" x14ac:dyDescent="0.2">
      <c r="A14" s="296" t="s">
        <v>129</v>
      </c>
      <c r="B14" s="296"/>
      <c r="C14" s="296"/>
      <c r="D14" s="296"/>
      <c r="E14" s="296"/>
      <c r="F14" s="296"/>
      <c r="G14" s="1">
        <v>8</v>
      </c>
      <c r="H14" s="31">
        <v>222438718</v>
      </c>
      <c r="I14" s="31">
        <v>211132069</v>
      </c>
      <c r="J14" s="148"/>
    </row>
    <row r="15" spans="1:10" x14ac:dyDescent="0.2">
      <c r="A15" s="296" t="s">
        <v>130</v>
      </c>
      <c r="B15" s="296"/>
      <c r="C15" s="296"/>
      <c r="D15" s="296"/>
      <c r="E15" s="296"/>
      <c r="F15" s="296"/>
      <c r="G15" s="1">
        <v>9</v>
      </c>
      <c r="H15" s="31">
        <v>2696602</v>
      </c>
      <c r="I15" s="31">
        <v>2552619</v>
      </c>
      <c r="J15" s="148"/>
    </row>
    <row r="16" spans="1:10" x14ac:dyDescent="0.2">
      <c r="A16" s="296" t="s">
        <v>131</v>
      </c>
      <c r="B16" s="296"/>
      <c r="C16" s="296"/>
      <c r="D16" s="296"/>
      <c r="E16" s="296"/>
      <c r="F16" s="296"/>
      <c r="G16" s="1">
        <v>10</v>
      </c>
      <c r="H16" s="31">
        <v>0</v>
      </c>
      <c r="I16" s="31">
        <v>0</v>
      </c>
      <c r="J16" s="148"/>
    </row>
    <row r="17" spans="1:10" x14ac:dyDescent="0.2">
      <c r="A17" s="296" t="s">
        <v>132</v>
      </c>
      <c r="B17" s="296"/>
      <c r="C17" s="296"/>
      <c r="D17" s="296"/>
      <c r="E17" s="296"/>
      <c r="F17" s="296"/>
      <c r="G17" s="1">
        <v>11</v>
      </c>
      <c r="H17" s="31">
        <v>0</v>
      </c>
      <c r="I17" s="31">
        <v>0</v>
      </c>
      <c r="J17" s="148"/>
    </row>
    <row r="18" spans="1:10" x14ac:dyDescent="0.2">
      <c r="A18" s="296" t="s">
        <v>133</v>
      </c>
      <c r="B18" s="296"/>
      <c r="C18" s="296"/>
      <c r="D18" s="296"/>
      <c r="E18" s="296"/>
      <c r="F18" s="296"/>
      <c r="G18" s="1">
        <v>12</v>
      </c>
      <c r="H18" s="31">
        <v>-18819257</v>
      </c>
      <c r="I18" s="31">
        <v>17012589</v>
      </c>
      <c r="J18" s="148"/>
    </row>
    <row r="19" spans="1:10" x14ac:dyDescent="0.2">
      <c r="A19" s="296" t="s">
        <v>134</v>
      </c>
      <c r="B19" s="296"/>
      <c r="C19" s="296"/>
      <c r="D19" s="296"/>
      <c r="E19" s="296"/>
      <c r="F19" s="296"/>
      <c r="G19" s="1">
        <v>13</v>
      </c>
      <c r="H19" s="31">
        <v>4162662</v>
      </c>
      <c r="I19" s="31">
        <v>22893996</v>
      </c>
      <c r="J19" s="148"/>
    </row>
    <row r="20" spans="1:10" x14ac:dyDescent="0.2">
      <c r="A20" s="296" t="s">
        <v>135</v>
      </c>
      <c r="B20" s="296"/>
      <c r="C20" s="296"/>
      <c r="D20" s="296"/>
      <c r="E20" s="296"/>
      <c r="F20" s="296"/>
      <c r="G20" s="1">
        <v>14</v>
      </c>
      <c r="H20" s="31">
        <v>40015618</v>
      </c>
      <c r="I20" s="31">
        <v>33257013</v>
      </c>
      <c r="J20" s="148"/>
    </row>
    <row r="21" spans="1:10" x14ac:dyDescent="0.2">
      <c r="A21" s="296" t="s">
        <v>136</v>
      </c>
      <c r="B21" s="296"/>
      <c r="C21" s="296"/>
      <c r="D21" s="296"/>
      <c r="E21" s="296"/>
      <c r="F21" s="296"/>
      <c r="G21" s="1">
        <v>15</v>
      </c>
      <c r="H21" s="31">
        <v>126371113</v>
      </c>
      <c r="I21" s="31">
        <v>121052328</v>
      </c>
      <c r="J21" s="148"/>
    </row>
    <row r="22" spans="1:10" x14ac:dyDescent="0.2">
      <c r="A22" s="300" t="s">
        <v>137</v>
      </c>
      <c r="B22" s="300"/>
      <c r="C22" s="300"/>
      <c r="D22" s="300"/>
      <c r="E22" s="300"/>
      <c r="F22" s="300"/>
      <c r="G22" s="2">
        <v>16</v>
      </c>
      <c r="H22" s="68">
        <f>H7-H8-H9+H10+H11-H12+H13+H14+H15+H16+H17+H18+H19+H20-H21</f>
        <v>2276033698</v>
      </c>
      <c r="I22" s="68">
        <f>I7-I8-I9+I10+I11-I12+I13+I14+I15+I16+I17+I18+I19+I20-I21</f>
        <v>2352933467</v>
      </c>
      <c r="J22" s="148"/>
    </row>
    <row r="23" spans="1:10" x14ac:dyDescent="0.2">
      <c r="A23" s="296" t="s">
        <v>138</v>
      </c>
      <c r="B23" s="296"/>
      <c r="C23" s="296"/>
      <c r="D23" s="296"/>
      <c r="E23" s="296"/>
      <c r="F23" s="296"/>
      <c r="G23" s="1">
        <v>17</v>
      </c>
      <c r="H23" s="31">
        <v>912018002</v>
      </c>
      <c r="I23" s="31">
        <v>962275166</v>
      </c>
      <c r="J23" s="148"/>
    </row>
    <row r="24" spans="1:10" x14ac:dyDescent="0.2">
      <c r="A24" s="296" t="s">
        <v>139</v>
      </c>
      <c r="B24" s="296"/>
      <c r="C24" s="296"/>
      <c r="D24" s="296"/>
      <c r="E24" s="296"/>
      <c r="F24" s="296"/>
      <c r="G24" s="1">
        <v>18</v>
      </c>
      <c r="H24" s="31">
        <v>75549535</v>
      </c>
      <c r="I24" s="31">
        <v>113725458</v>
      </c>
      <c r="J24" s="148"/>
    </row>
    <row r="25" spans="1:10" x14ac:dyDescent="0.2">
      <c r="A25" s="296" t="s">
        <v>140</v>
      </c>
      <c r="B25" s="296"/>
      <c r="C25" s="296"/>
      <c r="D25" s="296"/>
      <c r="E25" s="296"/>
      <c r="F25" s="296"/>
      <c r="G25" s="1">
        <v>19</v>
      </c>
      <c r="H25" s="31">
        <v>-328732</v>
      </c>
      <c r="I25" s="31">
        <v>-1184156</v>
      </c>
      <c r="J25" s="148"/>
    </row>
    <row r="26" spans="1:10" x14ac:dyDescent="0.2">
      <c r="A26" s="296" t="s">
        <v>141</v>
      </c>
      <c r="B26" s="296"/>
      <c r="C26" s="296"/>
      <c r="D26" s="296"/>
      <c r="E26" s="296"/>
      <c r="F26" s="296"/>
      <c r="G26" s="1">
        <v>20</v>
      </c>
      <c r="H26" s="31">
        <v>46769486</v>
      </c>
      <c r="I26" s="31">
        <v>315967271</v>
      </c>
      <c r="J26" s="148"/>
    </row>
    <row r="27" spans="1:10" x14ac:dyDescent="0.2">
      <c r="A27" s="296" t="s">
        <v>142</v>
      </c>
      <c r="B27" s="296"/>
      <c r="C27" s="296"/>
      <c r="D27" s="296"/>
      <c r="E27" s="296"/>
      <c r="F27" s="296"/>
      <c r="G27" s="1">
        <v>21</v>
      </c>
      <c r="H27" s="31">
        <v>163464215</v>
      </c>
      <c r="I27" s="31">
        <v>30058163</v>
      </c>
      <c r="J27" s="148"/>
    </row>
    <row r="28" spans="1:10" x14ac:dyDescent="0.2">
      <c r="A28" s="296" t="s">
        <v>143</v>
      </c>
      <c r="B28" s="296"/>
      <c r="C28" s="296"/>
      <c r="D28" s="296"/>
      <c r="E28" s="296"/>
      <c r="F28" s="296"/>
      <c r="G28" s="1">
        <v>22</v>
      </c>
      <c r="H28" s="31">
        <v>43520978</v>
      </c>
      <c r="I28" s="31">
        <v>-346834</v>
      </c>
      <c r="J28" s="148"/>
    </row>
    <row r="29" spans="1:10" x14ac:dyDescent="0.2">
      <c r="A29" s="296" t="s">
        <v>144</v>
      </c>
      <c r="B29" s="296"/>
      <c r="C29" s="296"/>
      <c r="D29" s="296"/>
      <c r="E29" s="296"/>
      <c r="F29" s="296"/>
      <c r="G29" s="1">
        <v>23</v>
      </c>
      <c r="H29" s="31">
        <v>8959682</v>
      </c>
      <c r="I29" s="31">
        <v>10792907</v>
      </c>
      <c r="J29" s="148"/>
    </row>
    <row r="30" spans="1:10" x14ac:dyDescent="0.2">
      <c r="A30" s="296" t="s">
        <v>145</v>
      </c>
      <c r="B30" s="296"/>
      <c r="C30" s="296"/>
      <c r="D30" s="296"/>
      <c r="E30" s="296"/>
      <c r="F30" s="296"/>
      <c r="G30" s="1">
        <v>24</v>
      </c>
      <c r="H30" s="31">
        <v>0</v>
      </c>
      <c r="I30" s="31">
        <v>0</v>
      </c>
      <c r="J30" s="148"/>
    </row>
    <row r="31" spans="1:10" x14ac:dyDescent="0.2">
      <c r="A31" s="296" t="s">
        <v>146</v>
      </c>
      <c r="B31" s="296"/>
      <c r="C31" s="296"/>
      <c r="D31" s="296"/>
      <c r="E31" s="296"/>
      <c r="F31" s="296"/>
      <c r="G31" s="1">
        <v>25</v>
      </c>
      <c r="H31" s="31">
        <v>0</v>
      </c>
      <c r="I31" s="31">
        <v>0</v>
      </c>
      <c r="J31" s="148"/>
    </row>
    <row r="32" spans="1:10" x14ac:dyDescent="0.2">
      <c r="A32" s="296" t="s">
        <v>147</v>
      </c>
      <c r="B32" s="296"/>
      <c r="C32" s="296"/>
      <c r="D32" s="296"/>
      <c r="E32" s="296"/>
      <c r="F32" s="296"/>
      <c r="G32" s="1">
        <v>26</v>
      </c>
      <c r="H32" s="31">
        <v>0</v>
      </c>
      <c r="I32" s="31">
        <v>0</v>
      </c>
      <c r="J32" s="148"/>
    </row>
    <row r="33" spans="1:10" x14ac:dyDescent="0.2">
      <c r="A33" s="297" t="s">
        <v>148</v>
      </c>
      <c r="B33" s="297"/>
      <c r="C33" s="297"/>
      <c r="D33" s="297"/>
      <c r="E33" s="297"/>
      <c r="F33" s="297"/>
      <c r="G33" s="2">
        <v>27</v>
      </c>
      <c r="H33" s="68">
        <f>H22-H23+H25-H24-H26-H27-H28-H29+H30+H31+H32</f>
        <v>1025423068</v>
      </c>
      <c r="I33" s="68">
        <f>I22-I23+I25-I24-I26-I27-I28-I29+I30+I31+I32</f>
        <v>919277180</v>
      </c>
      <c r="J33" s="148"/>
    </row>
    <row r="34" spans="1:10" x14ac:dyDescent="0.2">
      <c r="A34" s="296" t="s">
        <v>149</v>
      </c>
      <c r="B34" s="296"/>
      <c r="C34" s="296"/>
      <c r="D34" s="296"/>
      <c r="E34" s="296"/>
      <c r="F34" s="296"/>
      <c r="G34" s="1">
        <v>28</v>
      </c>
      <c r="H34" s="31">
        <v>195702537</v>
      </c>
      <c r="I34" s="31">
        <v>166743277</v>
      </c>
      <c r="J34" s="148"/>
    </row>
    <row r="35" spans="1:10" x14ac:dyDescent="0.2">
      <c r="A35" s="297" t="s">
        <v>150</v>
      </c>
      <c r="B35" s="297"/>
      <c r="C35" s="297"/>
      <c r="D35" s="297"/>
      <c r="E35" s="297"/>
      <c r="F35" s="297"/>
      <c r="G35" s="2">
        <v>29</v>
      </c>
      <c r="H35" s="68">
        <f>H33-H34</f>
        <v>829720531</v>
      </c>
      <c r="I35" s="68">
        <f>I33-I34</f>
        <v>752533903</v>
      </c>
      <c r="J35" s="148"/>
    </row>
    <row r="36" spans="1:10" x14ac:dyDescent="0.2">
      <c r="A36" s="297" t="s">
        <v>151</v>
      </c>
      <c r="B36" s="297"/>
      <c r="C36" s="297"/>
      <c r="D36" s="297"/>
      <c r="E36" s="297"/>
      <c r="F36" s="297"/>
      <c r="G36" s="2">
        <v>30</v>
      </c>
      <c r="H36" s="68">
        <f>H37-H38</f>
        <v>0</v>
      </c>
      <c r="I36" s="68">
        <f>I37-I38</f>
        <v>0</v>
      </c>
      <c r="J36" s="148"/>
    </row>
    <row r="37" spans="1:10" x14ac:dyDescent="0.2">
      <c r="A37" s="296" t="s">
        <v>152</v>
      </c>
      <c r="B37" s="296"/>
      <c r="C37" s="296"/>
      <c r="D37" s="296"/>
      <c r="E37" s="296"/>
      <c r="F37" s="296"/>
      <c r="G37" s="1">
        <v>31</v>
      </c>
      <c r="H37" s="31">
        <v>0</v>
      </c>
      <c r="I37" s="31">
        <v>0</v>
      </c>
      <c r="J37" s="148"/>
    </row>
    <row r="38" spans="1:10" x14ac:dyDescent="0.2">
      <c r="A38" s="296" t="s">
        <v>153</v>
      </c>
      <c r="B38" s="296"/>
      <c r="C38" s="296"/>
      <c r="D38" s="296"/>
      <c r="E38" s="296"/>
      <c r="F38" s="296"/>
      <c r="G38" s="1">
        <v>32</v>
      </c>
      <c r="H38" s="31">
        <v>0</v>
      </c>
      <c r="I38" s="31">
        <v>0</v>
      </c>
      <c r="J38" s="148"/>
    </row>
    <row r="39" spans="1:10" x14ac:dyDescent="0.2">
      <c r="A39" s="297" t="s">
        <v>154</v>
      </c>
      <c r="B39" s="297"/>
      <c r="C39" s="297"/>
      <c r="D39" s="297"/>
      <c r="E39" s="297"/>
      <c r="F39" s="297"/>
      <c r="G39" s="2">
        <v>33</v>
      </c>
      <c r="H39" s="68">
        <f>H35+H36</f>
        <v>829720531</v>
      </c>
      <c r="I39" s="68">
        <f>I35+I36</f>
        <v>752533903</v>
      </c>
      <c r="J39" s="148"/>
    </row>
    <row r="40" spans="1:10" x14ac:dyDescent="0.2">
      <c r="A40" s="296" t="s">
        <v>155</v>
      </c>
      <c r="B40" s="296"/>
      <c r="C40" s="296"/>
      <c r="D40" s="296"/>
      <c r="E40" s="296"/>
      <c r="F40" s="296"/>
      <c r="G40" s="1">
        <v>34</v>
      </c>
      <c r="H40" s="31">
        <v>0</v>
      </c>
      <c r="I40" s="31">
        <v>0</v>
      </c>
      <c r="J40" s="148"/>
    </row>
    <row r="41" spans="1:10" x14ac:dyDescent="0.2">
      <c r="A41" s="296" t="s">
        <v>156</v>
      </c>
      <c r="B41" s="296"/>
      <c r="C41" s="296"/>
      <c r="D41" s="296"/>
      <c r="E41" s="296"/>
      <c r="F41" s="296"/>
      <c r="G41" s="1">
        <v>35</v>
      </c>
      <c r="H41" s="31">
        <v>829720531</v>
      </c>
      <c r="I41" s="31">
        <v>752533903</v>
      </c>
      <c r="J41" s="148"/>
    </row>
    <row r="42" spans="1:10" x14ac:dyDescent="0.2">
      <c r="A42" s="301" t="s">
        <v>157</v>
      </c>
      <c r="B42" s="302"/>
      <c r="C42" s="302"/>
      <c r="D42" s="302"/>
      <c r="E42" s="302"/>
      <c r="F42" s="302"/>
      <c r="G42" s="303"/>
      <c r="H42" s="303"/>
      <c r="I42" s="303"/>
      <c r="J42" s="148"/>
    </row>
    <row r="43" spans="1:10" x14ac:dyDescent="0.2">
      <c r="A43" s="298" t="s">
        <v>158</v>
      </c>
      <c r="B43" s="298"/>
      <c r="C43" s="298"/>
      <c r="D43" s="298"/>
      <c r="E43" s="298"/>
      <c r="F43" s="298"/>
      <c r="G43" s="1">
        <v>36</v>
      </c>
      <c r="H43" s="32">
        <f>H39</f>
        <v>829720531</v>
      </c>
      <c r="I43" s="32">
        <v>752533903</v>
      </c>
      <c r="J43" s="148"/>
    </row>
    <row r="44" spans="1:10" x14ac:dyDescent="0.2">
      <c r="A44" s="300" t="s">
        <v>159</v>
      </c>
      <c r="B44" s="300"/>
      <c r="C44" s="300"/>
      <c r="D44" s="300"/>
      <c r="E44" s="300"/>
      <c r="F44" s="300"/>
      <c r="G44" s="2">
        <v>37</v>
      </c>
      <c r="H44" s="68">
        <f>H45+H57</f>
        <v>-31743847</v>
      </c>
      <c r="I44" s="68">
        <f>I45+I57</f>
        <v>109017972</v>
      </c>
      <c r="J44" s="148"/>
    </row>
    <row r="45" spans="1:10" x14ac:dyDescent="0.2">
      <c r="A45" s="286" t="s">
        <v>160</v>
      </c>
      <c r="B45" s="286"/>
      <c r="C45" s="286"/>
      <c r="D45" s="286"/>
      <c r="E45" s="286"/>
      <c r="F45" s="286"/>
      <c r="G45" s="2">
        <v>38</v>
      </c>
      <c r="H45" s="68">
        <f>SUM(H46:H52)+H55+H56</f>
        <v>16602941</v>
      </c>
      <c r="I45" s="68">
        <f>SUM(I46:I52)+I55+I56</f>
        <v>36836881</v>
      </c>
      <c r="J45" s="148"/>
    </row>
    <row r="46" spans="1:10" x14ac:dyDescent="0.2">
      <c r="A46" s="294" t="s">
        <v>161</v>
      </c>
      <c r="B46" s="294"/>
      <c r="C46" s="294"/>
      <c r="D46" s="294"/>
      <c r="E46" s="294"/>
      <c r="F46" s="294"/>
      <c r="G46" s="1">
        <v>39</v>
      </c>
      <c r="H46" s="31">
        <v>0</v>
      </c>
      <c r="I46" s="31">
        <v>0</v>
      </c>
      <c r="J46" s="148"/>
    </row>
    <row r="47" spans="1:10" x14ac:dyDescent="0.2">
      <c r="A47" s="294" t="s">
        <v>162</v>
      </c>
      <c r="B47" s="294"/>
      <c r="C47" s="294"/>
      <c r="D47" s="294"/>
      <c r="E47" s="294"/>
      <c r="F47" s="294"/>
      <c r="G47" s="1">
        <v>40</v>
      </c>
      <c r="H47" s="31">
        <v>0</v>
      </c>
      <c r="I47" s="31">
        <v>0</v>
      </c>
      <c r="J47" s="148"/>
    </row>
    <row r="48" spans="1:10" x14ac:dyDescent="0.2">
      <c r="A48" s="294" t="s">
        <v>163</v>
      </c>
      <c r="B48" s="294"/>
      <c r="C48" s="294"/>
      <c r="D48" s="294"/>
      <c r="E48" s="294"/>
      <c r="F48" s="294"/>
      <c r="G48" s="1">
        <v>41</v>
      </c>
      <c r="H48" s="31">
        <v>631937</v>
      </c>
      <c r="I48" s="31">
        <v>-22000</v>
      </c>
      <c r="J48" s="148"/>
    </row>
    <row r="49" spans="1:10" x14ac:dyDescent="0.2">
      <c r="A49" s="294" t="s">
        <v>164</v>
      </c>
      <c r="B49" s="294"/>
      <c r="C49" s="294"/>
      <c r="D49" s="294"/>
      <c r="E49" s="294"/>
      <c r="F49" s="294"/>
      <c r="G49" s="1">
        <v>42</v>
      </c>
      <c r="H49" s="31">
        <v>0</v>
      </c>
      <c r="I49" s="31">
        <v>0</v>
      </c>
      <c r="J49" s="148"/>
    </row>
    <row r="50" spans="1:10" x14ac:dyDescent="0.2">
      <c r="A50" s="294" t="s">
        <v>165</v>
      </c>
      <c r="B50" s="294"/>
      <c r="C50" s="294"/>
      <c r="D50" s="294"/>
      <c r="E50" s="294"/>
      <c r="F50" s="294"/>
      <c r="G50" s="1">
        <v>43</v>
      </c>
      <c r="H50" s="31">
        <v>0</v>
      </c>
      <c r="I50" s="31">
        <v>0</v>
      </c>
      <c r="J50" s="148"/>
    </row>
    <row r="51" spans="1:10" x14ac:dyDescent="0.2">
      <c r="A51" s="294" t="s">
        <v>166</v>
      </c>
      <c r="B51" s="294"/>
      <c r="C51" s="294"/>
      <c r="D51" s="294"/>
      <c r="E51" s="294"/>
      <c r="F51" s="294"/>
      <c r="G51" s="1">
        <v>44</v>
      </c>
      <c r="H51" s="31">
        <v>19644010</v>
      </c>
      <c r="I51" s="31">
        <v>45064287</v>
      </c>
      <c r="J51" s="148"/>
    </row>
    <row r="52" spans="1:10" x14ac:dyDescent="0.2">
      <c r="A52" s="287" t="s">
        <v>167</v>
      </c>
      <c r="B52" s="287"/>
      <c r="C52" s="287"/>
      <c r="D52" s="287"/>
      <c r="E52" s="287"/>
      <c r="F52" s="287"/>
      <c r="G52" s="1">
        <v>45</v>
      </c>
      <c r="H52" s="31">
        <v>0</v>
      </c>
      <c r="I52" s="31">
        <v>0</v>
      </c>
      <c r="J52" s="148"/>
    </row>
    <row r="53" spans="1:10" x14ac:dyDescent="0.2">
      <c r="A53" s="287" t="s">
        <v>168</v>
      </c>
      <c r="B53" s="287"/>
      <c r="C53" s="287"/>
      <c r="D53" s="287"/>
      <c r="E53" s="287"/>
      <c r="F53" s="287"/>
      <c r="G53" s="1">
        <v>46</v>
      </c>
      <c r="H53" s="31">
        <v>0</v>
      </c>
      <c r="I53" s="31">
        <v>0</v>
      </c>
      <c r="J53" s="148"/>
    </row>
    <row r="54" spans="1:10" x14ac:dyDescent="0.2">
      <c r="A54" s="287" t="s">
        <v>169</v>
      </c>
      <c r="B54" s="287"/>
      <c r="C54" s="287"/>
      <c r="D54" s="287"/>
      <c r="E54" s="287"/>
      <c r="F54" s="287"/>
      <c r="G54" s="1">
        <v>47</v>
      </c>
      <c r="H54" s="31">
        <v>0</v>
      </c>
      <c r="I54" s="31">
        <v>0</v>
      </c>
      <c r="J54" s="148"/>
    </row>
    <row r="55" spans="1:10" x14ac:dyDescent="0.2">
      <c r="A55" s="287" t="s">
        <v>170</v>
      </c>
      <c r="B55" s="287"/>
      <c r="C55" s="287"/>
      <c r="D55" s="287"/>
      <c r="E55" s="287"/>
      <c r="F55" s="287"/>
      <c r="G55" s="1">
        <v>48</v>
      </c>
      <c r="H55" s="31">
        <v>0</v>
      </c>
      <c r="I55" s="31">
        <v>0</v>
      </c>
      <c r="J55" s="148"/>
    </row>
    <row r="56" spans="1:10" x14ac:dyDescent="0.2">
      <c r="A56" s="287" t="s">
        <v>171</v>
      </c>
      <c r="B56" s="287"/>
      <c r="C56" s="287"/>
      <c r="D56" s="287"/>
      <c r="E56" s="287"/>
      <c r="F56" s="287"/>
      <c r="G56" s="1">
        <v>49</v>
      </c>
      <c r="H56" s="31">
        <v>-3673006</v>
      </c>
      <c r="I56" s="31">
        <v>-8205406</v>
      </c>
      <c r="J56" s="148"/>
    </row>
    <row r="57" spans="1:10" x14ac:dyDescent="0.2">
      <c r="A57" s="286" t="s">
        <v>172</v>
      </c>
      <c r="B57" s="286"/>
      <c r="C57" s="286"/>
      <c r="D57" s="286"/>
      <c r="E57" s="286"/>
      <c r="F57" s="286"/>
      <c r="G57" s="2">
        <v>50</v>
      </c>
      <c r="H57" s="68">
        <f>SUM(H58:H65)</f>
        <v>-48346788</v>
      </c>
      <c r="I57" s="68">
        <f>SUM(I58:I65)</f>
        <v>72181091</v>
      </c>
      <c r="J57" s="148"/>
    </row>
    <row r="58" spans="1:10" x14ac:dyDescent="0.2">
      <c r="A58" s="287" t="s">
        <v>173</v>
      </c>
      <c r="B58" s="287"/>
      <c r="C58" s="287"/>
      <c r="D58" s="287"/>
      <c r="E58" s="287"/>
      <c r="F58" s="287"/>
      <c r="G58" s="1">
        <v>51</v>
      </c>
      <c r="H58" s="31">
        <v>0</v>
      </c>
      <c r="I58" s="31">
        <v>0</v>
      </c>
      <c r="J58" s="148"/>
    </row>
    <row r="59" spans="1:10" x14ac:dyDescent="0.2">
      <c r="A59" s="287" t="s">
        <v>174</v>
      </c>
      <c r="B59" s="287"/>
      <c r="C59" s="287"/>
      <c r="D59" s="287"/>
      <c r="E59" s="287"/>
      <c r="F59" s="287"/>
      <c r="G59" s="1">
        <v>52</v>
      </c>
      <c r="H59" s="31">
        <v>0</v>
      </c>
      <c r="I59" s="31">
        <v>0</v>
      </c>
      <c r="J59" s="148"/>
    </row>
    <row r="60" spans="1:10" x14ac:dyDescent="0.2">
      <c r="A60" s="287" t="s">
        <v>175</v>
      </c>
      <c r="B60" s="287"/>
      <c r="C60" s="287"/>
      <c r="D60" s="287"/>
      <c r="E60" s="287"/>
      <c r="F60" s="287"/>
      <c r="G60" s="1">
        <v>53</v>
      </c>
      <c r="H60" s="31">
        <v>0</v>
      </c>
      <c r="I60" s="31">
        <v>0</v>
      </c>
      <c r="J60" s="148"/>
    </row>
    <row r="61" spans="1:10" x14ac:dyDescent="0.2">
      <c r="A61" s="287" t="s">
        <v>176</v>
      </c>
      <c r="B61" s="287"/>
      <c r="C61" s="287"/>
      <c r="D61" s="287"/>
      <c r="E61" s="287"/>
      <c r="F61" s="287"/>
      <c r="G61" s="1">
        <v>54</v>
      </c>
      <c r="H61" s="31">
        <v>0</v>
      </c>
      <c r="I61" s="31">
        <v>0</v>
      </c>
      <c r="J61" s="148"/>
    </row>
    <row r="62" spans="1:10" x14ac:dyDescent="0.2">
      <c r="A62" s="287" t="s">
        <v>177</v>
      </c>
      <c r="B62" s="287"/>
      <c r="C62" s="287"/>
      <c r="D62" s="287"/>
      <c r="E62" s="287"/>
      <c r="F62" s="287"/>
      <c r="G62" s="1">
        <v>55</v>
      </c>
      <c r="H62" s="31">
        <v>-52518845</v>
      </c>
      <c r="I62" s="31">
        <v>88025721</v>
      </c>
      <c r="J62" s="148"/>
    </row>
    <row r="63" spans="1:10" x14ac:dyDescent="0.2">
      <c r="A63" s="287" t="s">
        <v>178</v>
      </c>
      <c r="B63" s="287"/>
      <c r="C63" s="287"/>
      <c r="D63" s="287"/>
      <c r="E63" s="287"/>
      <c r="F63" s="287"/>
      <c r="G63" s="1">
        <v>56</v>
      </c>
      <c r="H63" s="31">
        <v>0</v>
      </c>
      <c r="I63" s="31">
        <v>0</v>
      </c>
      <c r="J63" s="148"/>
    </row>
    <row r="64" spans="1:10" x14ac:dyDescent="0.2">
      <c r="A64" s="287" t="s">
        <v>179</v>
      </c>
      <c r="B64" s="287"/>
      <c r="C64" s="287"/>
      <c r="D64" s="287"/>
      <c r="E64" s="287"/>
      <c r="F64" s="287"/>
      <c r="G64" s="1">
        <v>57</v>
      </c>
      <c r="H64" s="31">
        <v>0</v>
      </c>
      <c r="I64" s="31">
        <v>0</v>
      </c>
      <c r="J64" s="148"/>
    </row>
    <row r="65" spans="1:10" x14ac:dyDescent="0.2">
      <c r="A65" s="287" t="s">
        <v>180</v>
      </c>
      <c r="B65" s="287"/>
      <c r="C65" s="287"/>
      <c r="D65" s="287"/>
      <c r="E65" s="287"/>
      <c r="F65" s="287"/>
      <c r="G65" s="1">
        <v>58</v>
      </c>
      <c r="H65" s="31">
        <v>4172057</v>
      </c>
      <c r="I65" s="31">
        <v>-15844630</v>
      </c>
      <c r="J65" s="148"/>
    </row>
    <row r="66" spans="1:10" x14ac:dyDescent="0.2">
      <c r="A66" s="286" t="s">
        <v>181</v>
      </c>
      <c r="B66" s="286"/>
      <c r="C66" s="286"/>
      <c r="D66" s="286"/>
      <c r="E66" s="286"/>
      <c r="F66" s="286"/>
      <c r="G66" s="2">
        <v>59</v>
      </c>
      <c r="H66" s="69">
        <f>H43+H44</f>
        <v>797976684</v>
      </c>
      <c r="I66" s="69">
        <f>I43+I44</f>
        <v>861551875</v>
      </c>
      <c r="J66" s="148"/>
    </row>
    <row r="67" spans="1:10" x14ac:dyDescent="0.2">
      <c r="A67" s="299" t="s">
        <v>182</v>
      </c>
      <c r="B67" s="299"/>
      <c r="C67" s="299"/>
      <c r="D67" s="299"/>
      <c r="E67" s="299"/>
      <c r="F67" s="299"/>
      <c r="G67" s="1">
        <v>60</v>
      </c>
      <c r="H67" s="31">
        <v>0</v>
      </c>
      <c r="I67" s="31">
        <v>0</v>
      </c>
      <c r="J67" s="148"/>
    </row>
    <row r="68" spans="1:10" x14ac:dyDescent="0.2">
      <c r="A68" s="298" t="s">
        <v>183</v>
      </c>
      <c r="B68" s="298"/>
      <c r="C68" s="298"/>
      <c r="D68" s="298"/>
      <c r="E68" s="298"/>
      <c r="F68" s="298"/>
      <c r="G68" s="1">
        <v>61</v>
      </c>
      <c r="H68" s="31">
        <v>797976684</v>
      </c>
      <c r="I68" s="31">
        <v>861551875</v>
      </c>
      <c r="J68" s="148"/>
    </row>
    <row r="69" spans="1:10" x14ac:dyDescent="0.2">
      <c r="J69" s="148"/>
    </row>
  </sheetData>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11">
    <dataValidation type="whole" operator="greaterThanOrEqual" allowBlank="1" showInputMessage="1" showErrorMessage="1" errorTitle="Incorrect entry" error="You can enter only positive whole numbers."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Incorrect entry" error="You can enter only positive or negative whole numbers."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Incorrect entry" error="You can enter only whole numbers."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Invalid entry" error="You can enter only positive whole numbers or a zero" sqref="H7:H21 H23:H32 H37:I38 H34 I40 H46:H56 H58:H65 H40:H41 H67:H68">
      <formula1>0</formula1>
    </dataValidation>
    <dataValidation type="whole" operator="notEqual" allowBlank="1" showInputMessage="1" showErrorMessage="1" errorTitle="Invalid entry" error="You can enter only whole numbers." sqref="H43:I45 H57:I57 H22:I22 H66:I66">
      <formula1>999999999</formula1>
    </dataValidation>
    <dataValidation type="whole" operator="greaterThanOrEqual" allowBlank="1" showInputMessage="1" showErrorMessage="1" errorTitle="Invalid entry" error="You can enter only positive whole numbers or a zero." sqref="H35:I36 H39:I39 H33:I33">
      <formula1>0</formula1>
    </dataValidation>
    <dataValidation type="whole" operator="greaterThanOrEqual" allowBlank="1" showInputMessage="1" showErrorMessage="1" errorTitle="Nedopušten upis" error="Dopušten je upis samo pozitivnih cjelobrojnih vrijednosti ili nule." sqref="I20:I21 I30:I32 I34">
      <formula1>0</formula1>
    </dataValidation>
    <dataValidation type="whole" operator="notEqual" allowBlank="1" showInputMessage="1" showErrorMessage="1" errorTitle="Nedopušten upis" error="Dopušten je upis samo cjelobrojnih vrijednosti." sqref="I12:I19 I9 I26:I29 I46:I56 I58:I65 I67:I68">
      <formula1>999999999</formula1>
    </dataValidation>
    <dataValidation type="whole" operator="greaterThanOrEqual" allowBlank="1" showInputMessage="1" showErrorMessage="1" errorTitle="Nedopušten upis" error="Dopušten je upis samo pozitivnih cjelobrojnjih vrijednosti ili nule" sqref="I10:I11 I7:I8">
      <formula1>0</formula1>
    </dataValidation>
    <dataValidation type="whole" operator="greaterThanOrEqual" allowBlank="1" showInputMessage="1" showErrorMessage="1" errorTitle="Nedopušten upis" error="Dopušten je upis samo pozitivnih cjelobrojnih vrijednosti ili nule" sqref="I23:I25">
      <formula1>0</formula1>
    </dataValidation>
    <dataValidation operator="greaterThanOrEqual" allowBlank="1" showInputMessage="1" showErrorMessage="1" errorTitle="Nedopušten upis" error="Dopušten je upis samo pozitivnih cjelobrojnih vrijednosti ili nule." sqref="I41"/>
  </dataValidations>
  <pageMargins left="0.70866141732283472" right="0.70866141732283472" top="0.74803149606299213" bottom="0.74803149606299213" header="0.31496062992125984" footer="0.31496062992125984"/>
  <pageSetup paperSize="9" scale="73" orientation="portrait" r:id="rId1"/>
  <headerFooter>
    <oddHeader xml:space="preserve">&amp;L&amp;G
</oddHeader>
  </headerFooter>
  <rowBreaks count="1" manualBreakCount="1">
    <brk id="41"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Normal="100" zoomScaleSheetLayoutView="115" workbookViewId="0">
      <selection activeCell="H62" sqref="H62"/>
    </sheetView>
  </sheetViews>
  <sheetFormatPr defaultRowHeight="12.75" x14ac:dyDescent="0.2"/>
  <cols>
    <col min="1" max="5" width="9.140625" style="4"/>
    <col min="6" max="6" width="17.7109375" style="4" customWidth="1"/>
    <col min="7" max="7" width="9.140625" style="4"/>
    <col min="8" max="9" width="12.85546875" style="150" bestFit="1" customWidth="1"/>
    <col min="10" max="10" width="16" style="4" bestFit="1" customWidth="1"/>
    <col min="11" max="11" width="12.28515625" style="4" bestFit="1" customWidth="1"/>
    <col min="12" max="262" width="9.140625" style="4"/>
    <col min="263" max="264" width="9.85546875" style="4" bestFit="1" customWidth="1"/>
    <col min="265" max="265" width="12" style="4" bestFit="1" customWidth="1"/>
    <col min="266" max="266" width="10.28515625" style="4" bestFit="1" customWidth="1"/>
    <col min="267" max="267" width="12.28515625" style="4" bestFit="1" customWidth="1"/>
    <col min="268" max="518" width="9.140625" style="4"/>
    <col min="519" max="520" width="9.85546875" style="4" bestFit="1" customWidth="1"/>
    <col min="521" max="521" width="12" style="4" bestFit="1" customWidth="1"/>
    <col min="522" max="522" width="10.28515625" style="4" bestFit="1" customWidth="1"/>
    <col min="523" max="523" width="12.28515625" style="4" bestFit="1" customWidth="1"/>
    <col min="524" max="774" width="9.140625" style="4"/>
    <col min="775" max="776" width="9.85546875" style="4" bestFit="1" customWidth="1"/>
    <col min="777" max="777" width="12" style="4" bestFit="1" customWidth="1"/>
    <col min="778" max="778" width="10.28515625" style="4" bestFit="1" customWidth="1"/>
    <col min="779" max="779" width="12.28515625" style="4" bestFit="1" customWidth="1"/>
    <col min="780" max="1030" width="9.140625" style="4"/>
    <col min="1031" max="1032" width="9.85546875" style="4" bestFit="1" customWidth="1"/>
    <col min="1033" max="1033" width="12" style="4" bestFit="1" customWidth="1"/>
    <col min="1034" max="1034" width="10.28515625" style="4" bestFit="1" customWidth="1"/>
    <col min="1035" max="1035" width="12.28515625" style="4" bestFit="1" customWidth="1"/>
    <col min="1036" max="1286" width="9.140625" style="4"/>
    <col min="1287" max="1288" width="9.85546875" style="4" bestFit="1" customWidth="1"/>
    <col min="1289" max="1289" width="12" style="4" bestFit="1" customWidth="1"/>
    <col min="1290" max="1290" width="10.28515625" style="4" bestFit="1" customWidth="1"/>
    <col min="1291" max="1291" width="12.28515625" style="4" bestFit="1" customWidth="1"/>
    <col min="1292" max="1542" width="9.140625" style="4"/>
    <col min="1543" max="1544" width="9.85546875" style="4" bestFit="1" customWidth="1"/>
    <col min="1545" max="1545" width="12" style="4" bestFit="1" customWidth="1"/>
    <col min="1546" max="1546" width="10.28515625" style="4" bestFit="1" customWidth="1"/>
    <col min="1547" max="1547" width="12.28515625" style="4" bestFit="1" customWidth="1"/>
    <col min="1548" max="1798" width="9.140625" style="4"/>
    <col min="1799" max="1800" width="9.85546875" style="4" bestFit="1" customWidth="1"/>
    <col min="1801" max="1801" width="12" style="4" bestFit="1" customWidth="1"/>
    <col min="1802" max="1802" width="10.28515625" style="4" bestFit="1" customWidth="1"/>
    <col min="1803" max="1803" width="12.28515625" style="4" bestFit="1" customWidth="1"/>
    <col min="1804" max="2054" width="9.140625" style="4"/>
    <col min="2055" max="2056" width="9.85546875" style="4" bestFit="1" customWidth="1"/>
    <col min="2057" max="2057" width="12" style="4" bestFit="1" customWidth="1"/>
    <col min="2058" max="2058" width="10.28515625" style="4" bestFit="1" customWidth="1"/>
    <col min="2059" max="2059" width="12.28515625" style="4" bestFit="1" customWidth="1"/>
    <col min="2060" max="2310" width="9.140625" style="4"/>
    <col min="2311" max="2312" width="9.85546875" style="4" bestFit="1" customWidth="1"/>
    <col min="2313" max="2313" width="12" style="4" bestFit="1" customWidth="1"/>
    <col min="2314" max="2314" width="10.28515625" style="4" bestFit="1" customWidth="1"/>
    <col min="2315" max="2315" width="12.28515625" style="4" bestFit="1" customWidth="1"/>
    <col min="2316" max="2566" width="9.140625" style="4"/>
    <col min="2567" max="2568" width="9.85546875" style="4" bestFit="1" customWidth="1"/>
    <col min="2569" max="2569" width="12" style="4" bestFit="1" customWidth="1"/>
    <col min="2570" max="2570" width="10.28515625" style="4" bestFit="1" customWidth="1"/>
    <col min="2571" max="2571" width="12.28515625" style="4" bestFit="1" customWidth="1"/>
    <col min="2572" max="2822" width="9.140625" style="4"/>
    <col min="2823" max="2824" width="9.85546875" style="4" bestFit="1" customWidth="1"/>
    <col min="2825" max="2825" width="12" style="4" bestFit="1" customWidth="1"/>
    <col min="2826" max="2826" width="10.28515625" style="4" bestFit="1" customWidth="1"/>
    <col min="2827" max="2827" width="12.28515625" style="4" bestFit="1" customWidth="1"/>
    <col min="2828" max="3078" width="9.140625" style="4"/>
    <col min="3079" max="3080" width="9.85546875" style="4" bestFit="1" customWidth="1"/>
    <col min="3081" max="3081" width="12" style="4" bestFit="1" customWidth="1"/>
    <col min="3082" max="3082" width="10.28515625" style="4" bestFit="1" customWidth="1"/>
    <col min="3083" max="3083" width="12.28515625" style="4" bestFit="1" customWidth="1"/>
    <col min="3084" max="3334" width="9.140625" style="4"/>
    <col min="3335" max="3336" width="9.85546875" style="4" bestFit="1" customWidth="1"/>
    <col min="3337" max="3337" width="12" style="4" bestFit="1" customWidth="1"/>
    <col min="3338" max="3338" width="10.28515625" style="4" bestFit="1" customWidth="1"/>
    <col min="3339" max="3339" width="12.28515625" style="4" bestFit="1" customWidth="1"/>
    <col min="3340" max="3590" width="9.140625" style="4"/>
    <col min="3591" max="3592" width="9.85546875" style="4" bestFit="1" customWidth="1"/>
    <col min="3593" max="3593" width="12" style="4" bestFit="1" customWidth="1"/>
    <col min="3594" max="3594" width="10.28515625" style="4" bestFit="1" customWidth="1"/>
    <col min="3595" max="3595" width="12.28515625" style="4" bestFit="1" customWidth="1"/>
    <col min="3596" max="3846" width="9.140625" style="4"/>
    <col min="3847" max="3848" width="9.85546875" style="4" bestFit="1" customWidth="1"/>
    <col min="3849" max="3849" width="12" style="4" bestFit="1" customWidth="1"/>
    <col min="3850" max="3850" width="10.28515625" style="4" bestFit="1" customWidth="1"/>
    <col min="3851" max="3851" width="12.28515625" style="4" bestFit="1" customWidth="1"/>
    <col min="3852" max="4102" width="9.140625" style="4"/>
    <col min="4103" max="4104" width="9.85546875" style="4" bestFit="1" customWidth="1"/>
    <col min="4105" max="4105" width="12" style="4" bestFit="1" customWidth="1"/>
    <col min="4106" max="4106" width="10.28515625" style="4" bestFit="1" customWidth="1"/>
    <col min="4107" max="4107" width="12.28515625" style="4" bestFit="1" customWidth="1"/>
    <col min="4108" max="4358" width="9.140625" style="4"/>
    <col min="4359" max="4360" width="9.85546875" style="4" bestFit="1" customWidth="1"/>
    <col min="4361" max="4361" width="12" style="4" bestFit="1" customWidth="1"/>
    <col min="4362" max="4362" width="10.28515625" style="4" bestFit="1" customWidth="1"/>
    <col min="4363" max="4363" width="12.28515625" style="4" bestFit="1" customWidth="1"/>
    <col min="4364" max="4614" width="9.140625" style="4"/>
    <col min="4615" max="4616" width="9.85546875" style="4" bestFit="1" customWidth="1"/>
    <col min="4617" max="4617" width="12" style="4" bestFit="1" customWidth="1"/>
    <col min="4618" max="4618" width="10.28515625" style="4" bestFit="1" customWidth="1"/>
    <col min="4619" max="4619" width="12.28515625" style="4" bestFit="1" customWidth="1"/>
    <col min="4620" max="4870" width="9.140625" style="4"/>
    <col min="4871" max="4872" width="9.85546875" style="4" bestFit="1" customWidth="1"/>
    <col min="4873" max="4873" width="12" style="4" bestFit="1" customWidth="1"/>
    <col min="4874" max="4874" width="10.28515625" style="4" bestFit="1" customWidth="1"/>
    <col min="4875" max="4875" width="12.28515625" style="4" bestFit="1" customWidth="1"/>
    <col min="4876" max="5126" width="9.140625" style="4"/>
    <col min="5127" max="5128" width="9.85546875" style="4" bestFit="1" customWidth="1"/>
    <col min="5129" max="5129" width="12" style="4" bestFit="1" customWidth="1"/>
    <col min="5130" max="5130" width="10.28515625" style="4" bestFit="1" customWidth="1"/>
    <col min="5131" max="5131" width="12.28515625" style="4" bestFit="1" customWidth="1"/>
    <col min="5132" max="5382" width="9.140625" style="4"/>
    <col min="5383" max="5384" width="9.85546875" style="4" bestFit="1" customWidth="1"/>
    <col min="5385" max="5385" width="12" style="4" bestFit="1" customWidth="1"/>
    <col min="5386" max="5386" width="10.28515625" style="4" bestFit="1" customWidth="1"/>
    <col min="5387" max="5387" width="12.28515625" style="4" bestFit="1" customWidth="1"/>
    <col min="5388" max="5638" width="9.140625" style="4"/>
    <col min="5639" max="5640" width="9.85546875" style="4" bestFit="1" customWidth="1"/>
    <col min="5641" max="5641" width="12" style="4" bestFit="1" customWidth="1"/>
    <col min="5642" max="5642" width="10.28515625" style="4" bestFit="1" customWidth="1"/>
    <col min="5643" max="5643" width="12.28515625" style="4" bestFit="1" customWidth="1"/>
    <col min="5644" max="5894" width="9.140625" style="4"/>
    <col min="5895" max="5896" width="9.85546875" style="4" bestFit="1" customWidth="1"/>
    <col min="5897" max="5897" width="12" style="4" bestFit="1" customWidth="1"/>
    <col min="5898" max="5898" width="10.28515625" style="4" bestFit="1" customWidth="1"/>
    <col min="5899" max="5899" width="12.28515625" style="4" bestFit="1" customWidth="1"/>
    <col min="5900" max="6150" width="9.140625" style="4"/>
    <col min="6151" max="6152" width="9.85546875" style="4" bestFit="1" customWidth="1"/>
    <col min="6153" max="6153" width="12" style="4" bestFit="1" customWidth="1"/>
    <col min="6154" max="6154" width="10.28515625" style="4" bestFit="1" customWidth="1"/>
    <col min="6155" max="6155" width="12.28515625" style="4" bestFit="1" customWidth="1"/>
    <col min="6156" max="6406" width="9.140625" style="4"/>
    <col min="6407" max="6408" width="9.85546875" style="4" bestFit="1" customWidth="1"/>
    <col min="6409" max="6409" width="12" style="4" bestFit="1" customWidth="1"/>
    <col min="6410" max="6410" width="10.28515625" style="4" bestFit="1" customWidth="1"/>
    <col min="6411" max="6411" width="12.28515625" style="4" bestFit="1" customWidth="1"/>
    <col min="6412" max="6662" width="9.140625" style="4"/>
    <col min="6663" max="6664" width="9.85546875" style="4" bestFit="1" customWidth="1"/>
    <col min="6665" max="6665" width="12" style="4" bestFit="1" customWidth="1"/>
    <col min="6666" max="6666" width="10.28515625" style="4" bestFit="1" customWidth="1"/>
    <col min="6667" max="6667" width="12.28515625" style="4" bestFit="1" customWidth="1"/>
    <col min="6668" max="6918" width="9.140625" style="4"/>
    <col min="6919" max="6920" width="9.85546875" style="4" bestFit="1" customWidth="1"/>
    <col min="6921" max="6921" width="12" style="4" bestFit="1" customWidth="1"/>
    <col min="6922" max="6922" width="10.28515625" style="4" bestFit="1" customWidth="1"/>
    <col min="6923" max="6923" width="12.28515625" style="4" bestFit="1" customWidth="1"/>
    <col min="6924" max="7174" width="9.140625" style="4"/>
    <col min="7175" max="7176" width="9.85546875" style="4" bestFit="1" customWidth="1"/>
    <col min="7177" max="7177" width="12" style="4" bestFit="1" customWidth="1"/>
    <col min="7178" max="7178" width="10.28515625" style="4" bestFit="1" customWidth="1"/>
    <col min="7179" max="7179" width="12.28515625" style="4" bestFit="1" customWidth="1"/>
    <col min="7180" max="7430" width="9.140625" style="4"/>
    <col min="7431" max="7432" width="9.85546875" style="4" bestFit="1" customWidth="1"/>
    <col min="7433" max="7433" width="12" style="4" bestFit="1" customWidth="1"/>
    <col min="7434" max="7434" width="10.28515625" style="4" bestFit="1" customWidth="1"/>
    <col min="7435" max="7435" width="12.28515625" style="4" bestFit="1" customWidth="1"/>
    <col min="7436" max="7686" width="9.140625" style="4"/>
    <col min="7687" max="7688" width="9.85546875" style="4" bestFit="1" customWidth="1"/>
    <col min="7689" max="7689" width="12" style="4" bestFit="1" customWidth="1"/>
    <col min="7690" max="7690" width="10.28515625" style="4" bestFit="1" customWidth="1"/>
    <col min="7691" max="7691" width="12.28515625" style="4" bestFit="1" customWidth="1"/>
    <col min="7692" max="7942" width="9.140625" style="4"/>
    <col min="7943" max="7944" width="9.85546875" style="4" bestFit="1" customWidth="1"/>
    <col min="7945" max="7945" width="12" style="4" bestFit="1" customWidth="1"/>
    <col min="7946" max="7946" width="10.28515625" style="4" bestFit="1" customWidth="1"/>
    <col min="7947" max="7947" width="12.28515625" style="4" bestFit="1" customWidth="1"/>
    <col min="7948" max="8198" width="9.140625" style="4"/>
    <col min="8199" max="8200" width="9.85546875" style="4" bestFit="1" customWidth="1"/>
    <col min="8201" max="8201" width="12" style="4" bestFit="1" customWidth="1"/>
    <col min="8202" max="8202" width="10.28515625" style="4" bestFit="1" customWidth="1"/>
    <col min="8203" max="8203" width="12.28515625" style="4" bestFit="1" customWidth="1"/>
    <col min="8204" max="8454" width="9.140625" style="4"/>
    <col min="8455" max="8456" width="9.85546875" style="4" bestFit="1" customWidth="1"/>
    <col min="8457" max="8457" width="12" style="4" bestFit="1" customWidth="1"/>
    <col min="8458" max="8458" width="10.28515625" style="4" bestFit="1" customWidth="1"/>
    <col min="8459" max="8459" width="12.28515625" style="4" bestFit="1" customWidth="1"/>
    <col min="8460" max="8710" width="9.140625" style="4"/>
    <col min="8711" max="8712" width="9.85546875" style="4" bestFit="1" customWidth="1"/>
    <col min="8713" max="8713" width="12" style="4" bestFit="1" customWidth="1"/>
    <col min="8714" max="8714" width="10.28515625" style="4" bestFit="1" customWidth="1"/>
    <col min="8715" max="8715" width="12.28515625" style="4" bestFit="1" customWidth="1"/>
    <col min="8716" max="8966" width="9.140625" style="4"/>
    <col min="8967" max="8968" width="9.85546875" style="4" bestFit="1" customWidth="1"/>
    <col min="8969" max="8969" width="12" style="4" bestFit="1" customWidth="1"/>
    <col min="8970" max="8970" width="10.28515625" style="4" bestFit="1" customWidth="1"/>
    <col min="8971" max="8971" width="12.28515625" style="4" bestFit="1" customWidth="1"/>
    <col min="8972" max="9222" width="9.140625" style="4"/>
    <col min="9223" max="9224" width="9.85546875" style="4" bestFit="1" customWidth="1"/>
    <col min="9225" max="9225" width="12" style="4" bestFit="1" customWidth="1"/>
    <col min="9226" max="9226" width="10.28515625" style="4" bestFit="1" customWidth="1"/>
    <col min="9227" max="9227" width="12.28515625" style="4" bestFit="1" customWidth="1"/>
    <col min="9228" max="9478" width="9.140625" style="4"/>
    <col min="9479" max="9480" width="9.85546875" style="4" bestFit="1" customWidth="1"/>
    <col min="9481" max="9481" width="12" style="4" bestFit="1" customWidth="1"/>
    <col min="9482" max="9482" width="10.28515625" style="4" bestFit="1" customWidth="1"/>
    <col min="9483" max="9483" width="12.28515625" style="4" bestFit="1" customWidth="1"/>
    <col min="9484" max="9734" width="9.140625" style="4"/>
    <col min="9735" max="9736" width="9.85546875" style="4" bestFit="1" customWidth="1"/>
    <col min="9737" max="9737" width="12" style="4" bestFit="1" customWidth="1"/>
    <col min="9738" max="9738" width="10.28515625" style="4" bestFit="1" customWidth="1"/>
    <col min="9739" max="9739" width="12.28515625" style="4" bestFit="1" customWidth="1"/>
    <col min="9740" max="9990" width="9.140625" style="4"/>
    <col min="9991" max="9992" width="9.85546875" style="4" bestFit="1" customWidth="1"/>
    <col min="9993" max="9993" width="12" style="4" bestFit="1" customWidth="1"/>
    <col min="9994" max="9994" width="10.28515625" style="4" bestFit="1" customWidth="1"/>
    <col min="9995" max="9995" width="12.28515625" style="4" bestFit="1" customWidth="1"/>
    <col min="9996" max="10246" width="9.140625" style="4"/>
    <col min="10247" max="10248" width="9.85546875" style="4" bestFit="1" customWidth="1"/>
    <col min="10249" max="10249" width="12" style="4" bestFit="1" customWidth="1"/>
    <col min="10250" max="10250" width="10.28515625" style="4" bestFit="1" customWidth="1"/>
    <col min="10251" max="10251" width="12.28515625" style="4" bestFit="1" customWidth="1"/>
    <col min="10252" max="10502" width="9.140625" style="4"/>
    <col min="10503" max="10504" width="9.85546875" style="4" bestFit="1" customWidth="1"/>
    <col min="10505" max="10505" width="12" style="4" bestFit="1" customWidth="1"/>
    <col min="10506" max="10506" width="10.28515625" style="4" bestFit="1" customWidth="1"/>
    <col min="10507" max="10507" width="12.28515625" style="4" bestFit="1" customWidth="1"/>
    <col min="10508" max="10758" width="9.140625" style="4"/>
    <col min="10759" max="10760" width="9.85546875" style="4" bestFit="1" customWidth="1"/>
    <col min="10761" max="10761" width="12" style="4" bestFit="1" customWidth="1"/>
    <col min="10762" max="10762" width="10.28515625" style="4" bestFit="1" customWidth="1"/>
    <col min="10763" max="10763" width="12.28515625" style="4" bestFit="1" customWidth="1"/>
    <col min="10764" max="11014" width="9.140625" style="4"/>
    <col min="11015" max="11016" width="9.85546875" style="4" bestFit="1" customWidth="1"/>
    <col min="11017" max="11017" width="12" style="4" bestFit="1" customWidth="1"/>
    <col min="11018" max="11018" width="10.28515625" style="4" bestFit="1" customWidth="1"/>
    <col min="11019" max="11019" width="12.28515625" style="4" bestFit="1" customWidth="1"/>
    <col min="11020" max="11270" width="9.140625" style="4"/>
    <col min="11271" max="11272" width="9.85546875" style="4" bestFit="1" customWidth="1"/>
    <col min="11273" max="11273" width="12" style="4" bestFit="1" customWidth="1"/>
    <col min="11274" max="11274" width="10.28515625" style="4" bestFit="1" customWidth="1"/>
    <col min="11275" max="11275" width="12.28515625" style="4" bestFit="1" customWidth="1"/>
    <col min="11276" max="11526" width="9.140625" style="4"/>
    <col min="11527" max="11528" width="9.85546875" style="4" bestFit="1" customWidth="1"/>
    <col min="11529" max="11529" width="12" style="4" bestFit="1" customWidth="1"/>
    <col min="11530" max="11530" width="10.28515625" style="4" bestFit="1" customWidth="1"/>
    <col min="11531" max="11531" width="12.28515625" style="4" bestFit="1" customWidth="1"/>
    <col min="11532" max="11782" width="9.140625" style="4"/>
    <col min="11783" max="11784" width="9.85546875" style="4" bestFit="1" customWidth="1"/>
    <col min="11785" max="11785" width="12" style="4" bestFit="1" customWidth="1"/>
    <col min="11786" max="11786" width="10.28515625" style="4" bestFit="1" customWidth="1"/>
    <col min="11787" max="11787" width="12.28515625" style="4" bestFit="1" customWidth="1"/>
    <col min="11788" max="12038" width="9.140625" style="4"/>
    <col min="12039" max="12040" width="9.85546875" style="4" bestFit="1" customWidth="1"/>
    <col min="12041" max="12041" width="12" style="4" bestFit="1" customWidth="1"/>
    <col min="12042" max="12042" width="10.28515625" style="4" bestFit="1" customWidth="1"/>
    <col min="12043" max="12043" width="12.28515625" style="4" bestFit="1" customWidth="1"/>
    <col min="12044" max="12294" width="9.140625" style="4"/>
    <col min="12295" max="12296" width="9.85546875" style="4" bestFit="1" customWidth="1"/>
    <col min="12297" max="12297" width="12" style="4" bestFit="1" customWidth="1"/>
    <col min="12298" max="12298" width="10.28515625" style="4" bestFit="1" customWidth="1"/>
    <col min="12299" max="12299" width="12.28515625" style="4" bestFit="1" customWidth="1"/>
    <col min="12300" max="12550" width="9.140625" style="4"/>
    <col min="12551" max="12552" width="9.85546875" style="4" bestFit="1" customWidth="1"/>
    <col min="12553" max="12553" width="12" style="4" bestFit="1" customWidth="1"/>
    <col min="12554" max="12554" width="10.28515625" style="4" bestFit="1" customWidth="1"/>
    <col min="12555" max="12555" width="12.28515625" style="4" bestFit="1" customWidth="1"/>
    <col min="12556" max="12806" width="9.140625" style="4"/>
    <col min="12807" max="12808" width="9.85546875" style="4" bestFit="1" customWidth="1"/>
    <col min="12809" max="12809" width="12" style="4" bestFit="1" customWidth="1"/>
    <col min="12810" max="12810" width="10.28515625" style="4" bestFit="1" customWidth="1"/>
    <col min="12811" max="12811" width="12.28515625" style="4" bestFit="1" customWidth="1"/>
    <col min="12812" max="13062" width="9.140625" style="4"/>
    <col min="13063" max="13064" width="9.85546875" style="4" bestFit="1" customWidth="1"/>
    <col min="13065" max="13065" width="12" style="4" bestFit="1" customWidth="1"/>
    <col min="13066" max="13066" width="10.28515625" style="4" bestFit="1" customWidth="1"/>
    <col min="13067" max="13067" width="12.28515625" style="4" bestFit="1" customWidth="1"/>
    <col min="13068" max="13318" width="9.140625" style="4"/>
    <col min="13319" max="13320" width="9.85546875" style="4" bestFit="1" customWidth="1"/>
    <col min="13321" max="13321" width="12" style="4" bestFit="1" customWidth="1"/>
    <col min="13322" max="13322" width="10.28515625" style="4" bestFit="1" customWidth="1"/>
    <col min="13323" max="13323" width="12.28515625" style="4" bestFit="1" customWidth="1"/>
    <col min="13324" max="13574" width="9.140625" style="4"/>
    <col min="13575" max="13576" width="9.85546875" style="4" bestFit="1" customWidth="1"/>
    <col min="13577" max="13577" width="12" style="4" bestFit="1" customWidth="1"/>
    <col min="13578" max="13578" width="10.28515625" style="4" bestFit="1" customWidth="1"/>
    <col min="13579" max="13579" width="12.28515625" style="4" bestFit="1" customWidth="1"/>
    <col min="13580" max="13830" width="9.140625" style="4"/>
    <col min="13831" max="13832" width="9.85546875" style="4" bestFit="1" customWidth="1"/>
    <col min="13833" max="13833" width="12" style="4" bestFit="1" customWidth="1"/>
    <col min="13834" max="13834" width="10.28515625" style="4" bestFit="1" customWidth="1"/>
    <col min="13835" max="13835" width="12.28515625" style="4" bestFit="1" customWidth="1"/>
    <col min="13836" max="14086" width="9.140625" style="4"/>
    <col min="14087" max="14088" width="9.85546875" style="4" bestFit="1" customWidth="1"/>
    <col min="14089" max="14089" width="12" style="4" bestFit="1" customWidth="1"/>
    <col min="14090" max="14090" width="10.28515625" style="4" bestFit="1" customWidth="1"/>
    <col min="14091" max="14091" width="12.28515625" style="4" bestFit="1" customWidth="1"/>
    <col min="14092" max="14342" width="9.140625" style="4"/>
    <col min="14343" max="14344" width="9.85546875" style="4" bestFit="1" customWidth="1"/>
    <col min="14345" max="14345" width="12" style="4" bestFit="1" customWidth="1"/>
    <col min="14346" max="14346" width="10.28515625" style="4" bestFit="1" customWidth="1"/>
    <col min="14347" max="14347" width="12.28515625" style="4" bestFit="1" customWidth="1"/>
    <col min="14348" max="14598" width="9.140625" style="4"/>
    <col min="14599" max="14600" width="9.85546875" style="4" bestFit="1" customWidth="1"/>
    <col min="14601" max="14601" width="12" style="4" bestFit="1" customWidth="1"/>
    <col min="14602" max="14602" width="10.28515625" style="4" bestFit="1" customWidth="1"/>
    <col min="14603" max="14603" width="12.28515625" style="4" bestFit="1" customWidth="1"/>
    <col min="14604" max="14854" width="9.140625" style="4"/>
    <col min="14855" max="14856" width="9.85546875" style="4" bestFit="1" customWidth="1"/>
    <col min="14857" max="14857" width="12" style="4" bestFit="1" customWidth="1"/>
    <col min="14858" max="14858" width="10.28515625" style="4" bestFit="1" customWidth="1"/>
    <col min="14859" max="14859" width="12.28515625" style="4" bestFit="1" customWidth="1"/>
    <col min="14860" max="15110" width="9.140625" style="4"/>
    <col min="15111" max="15112" width="9.85546875" style="4" bestFit="1" customWidth="1"/>
    <col min="15113" max="15113" width="12" style="4" bestFit="1" customWidth="1"/>
    <col min="15114" max="15114" width="10.28515625" style="4" bestFit="1" customWidth="1"/>
    <col min="15115" max="15115" width="12.28515625" style="4" bestFit="1" customWidth="1"/>
    <col min="15116" max="15366" width="9.140625" style="4"/>
    <col min="15367" max="15368" width="9.85546875" style="4" bestFit="1" customWidth="1"/>
    <col min="15369" max="15369" width="12" style="4" bestFit="1" customWidth="1"/>
    <col min="15370" max="15370" width="10.28515625" style="4" bestFit="1" customWidth="1"/>
    <col min="15371" max="15371" width="12.28515625" style="4" bestFit="1" customWidth="1"/>
    <col min="15372" max="15622" width="9.140625" style="4"/>
    <col min="15623" max="15624" width="9.85546875" style="4" bestFit="1" customWidth="1"/>
    <col min="15625" max="15625" width="12" style="4" bestFit="1" customWidth="1"/>
    <col min="15626" max="15626" width="10.28515625" style="4" bestFit="1" customWidth="1"/>
    <col min="15627" max="15627" width="12.28515625" style="4" bestFit="1" customWidth="1"/>
    <col min="15628" max="15878" width="9.140625" style="4"/>
    <col min="15879" max="15880" width="9.85546875" style="4" bestFit="1" customWidth="1"/>
    <col min="15881" max="15881" width="12" style="4" bestFit="1" customWidth="1"/>
    <col min="15882" max="15882" width="10.28515625" style="4" bestFit="1" customWidth="1"/>
    <col min="15883" max="15883" width="12.28515625" style="4" bestFit="1" customWidth="1"/>
    <col min="15884" max="16134" width="9.140625" style="4"/>
    <col min="16135" max="16136" width="9.85546875" style="4" bestFit="1" customWidth="1"/>
    <col min="16137" max="16137" width="12" style="4" bestFit="1" customWidth="1"/>
    <col min="16138" max="16138" width="10.28515625" style="4" bestFit="1" customWidth="1"/>
    <col min="16139" max="16139" width="12.28515625" style="4" bestFit="1" customWidth="1"/>
    <col min="16140" max="16384" width="9.140625" style="4"/>
  </cols>
  <sheetData>
    <row r="1" spans="1:9" ht="12.75" customHeight="1" x14ac:dyDescent="0.2">
      <c r="A1" s="285" t="s">
        <v>184</v>
      </c>
      <c r="B1" s="307"/>
      <c r="C1" s="307"/>
      <c r="D1" s="307"/>
      <c r="E1" s="307"/>
      <c r="F1" s="307"/>
      <c r="G1" s="307"/>
      <c r="H1" s="307"/>
    </row>
    <row r="2" spans="1:9" ht="12.75" customHeight="1" x14ac:dyDescent="0.2">
      <c r="A2" s="284" t="s">
        <v>268</v>
      </c>
      <c r="B2" s="266"/>
      <c r="C2" s="266"/>
      <c r="D2" s="266"/>
      <c r="E2" s="266"/>
      <c r="F2" s="266"/>
      <c r="G2" s="266"/>
      <c r="H2" s="266"/>
    </row>
    <row r="3" spans="1:9" x14ac:dyDescent="0.2">
      <c r="A3" s="310" t="s">
        <v>185</v>
      </c>
      <c r="B3" s="311"/>
      <c r="C3" s="311"/>
      <c r="D3" s="311"/>
      <c r="E3" s="311"/>
      <c r="F3" s="311"/>
      <c r="G3" s="311"/>
      <c r="H3" s="311"/>
      <c r="I3" s="278"/>
    </row>
    <row r="4" spans="1:9" x14ac:dyDescent="0.2">
      <c r="A4" s="315" t="s">
        <v>257</v>
      </c>
      <c r="B4" s="274"/>
      <c r="C4" s="274"/>
      <c r="D4" s="274"/>
      <c r="E4" s="274"/>
      <c r="F4" s="274"/>
      <c r="G4" s="274"/>
      <c r="H4" s="274"/>
      <c r="I4" s="275"/>
    </row>
    <row r="5" spans="1:9" ht="48" x14ac:dyDescent="0.2">
      <c r="A5" s="308" t="s">
        <v>186</v>
      </c>
      <c r="B5" s="309"/>
      <c r="C5" s="309"/>
      <c r="D5" s="309"/>
      <c r="E5" s="309"/>
      <c r="F5" s="309"/>
      <c r="G5" s="36" t="s">
        <v>187</v>
      </c>
      <c r="H5" s="151" t="s">
        <v>349</v>
      </c>
      <c r="I5" s="152" t="s">
        <v>350</v>
      </c>
    </row>
    <row r="6" spans="1:9" x14ac:dyDescent="0.2">
      <c r="A6" s="312">
        <v>1</v>
      </c>
      <c r="B6" s="309"/>
      <c r="C6" s="309"/>
      <c r="D6" s="309"/>
      <c r="E6" s="309"/>
      <c r="F6" s="309"/>
      <c r="G6" s="34">
        <v>2</v>
      </c>
      <c r="H6" s="151" t="s">
        <v>351</v>
      </c>
      <c r="I6" s="151" t="s">
        <v>352</v>
      </c>
    </row>
    <row r="7" spans="1:9" x14ac:dyDescent="0.2">
      <c r="A7" s="305" t="s">
        <v>188</v>
      </c>
      <c r="B7" s="306"/>
      <c r="C7" s="306"/>
      <c r="D7" s="306"/>
      <c r="E7" s="306"/>
      <c r="F7" s="306"/>
      <c r="G7" s="306"/>
      <c r="H7" s="306"/>
      <c r="I7" s="306"/>
    </row>
    <row r="8" spans="1:9" x14ac:dyDescent="0.2">
      <c r="A8" s="304" t="s">
        <v>189</v>
      </c>
      <c r="B8" s="304"/>
      <c r="C8" s="304"/>
      <c r="D8" s="304"/>
      <c r="E8" s="304"/>
      <c r="F8" s="304"/>
      <c r="G8" s="1">
        <v>1</v>
      </c>
      <c r="H8" s="33">
        <v>0</v>
      </c>
      <c r="I8" s="33">
        <v>0</v>
      </c>
    </row>
    <row r="9" spans="1:9" x14ac:dyDescent="0.2">
      <c r="A9" s="304" t="s">
        <v>190</v>
      </c>
      <c r="B9" s="304"/>
      <c r="C9" s="304"/>
      <c r="D9" s="304"/>
      <c r="E9" s="304"/>
      <c r="F9" s="304"/>
      <c r="G9" s="1">
        <v>2</v>
      </c>
      <c r="H9" s="33">
        <v>0</v>
      </c>
      <c r="I9" s="33">
        <v>0</v>
      </c>
    </row>
    <row r="10" spans="1:9" x14ac:dyDescent="0.2">
      <c r="A10" s="304" t="s">
        <v>191</v>
      </c>
      <c r="B10" s="304"/>
      <c r="C10" s="304"/>
      <c r="D10" s="304"/>
      <c r="E10" s="304"/>
      <c r="F10" s="304"/>
      <c r="G10" s="1">
        <v>3</v>
      </c>
      <c r="H10" s="33">
        <v>0</v>
      </c>
      <c r="I10" s="33">
        <v>0</v>
      </c>
    </row>
    <row r="11" spans="1:9" x14ac:dyDescent="0.2">
      <c r="A11" s="304" t="s">
        <v>192</v>
      </c>
      <c r="B11" s="304"/>
      <c r="C11" s="304"/>
      <c r="D11" s="304"/>
      <c r="E11" s="304"/>
      <c r="F11" s="304"/>
      <c r="G11" s="1">
        <v>4</v>
      </c>
      <c r="H11" s="33">
        <v>0</v>
      </c>
      <c r="I11" s="33">
        <v>0</v>
      </c>
    </row>
    <row r="12" spans="1:9" x14ac:dyDescent="0.2">
      <c r="A12" s="304" t="s">
        <v>193</v>
      </c>
      <c r="B12" s="304"/>
      <c r="C12" s="304"/>
      <c r="D12" s="304"/>
      <c r="E12" s="304"/>
      <c r="F12" s="304"/>
      <c r="G12" s="1">
        <v>5</v>
      </c>
      <c r="H12" s="33">
        <v>0</v>
      </c>
      <c r="I12" s="33">
        <v>0</v>
      </c>
    </row>
    <row r="13" spans="1:9" ht="20.25" customHeight="1" x14ac:dyDescent="0.2">
      <c r="A13" s="304" t="s">
        <v>194</v>
      </c>
      <c r="B13" s="304"/>
      <c r="C13" s="304"/>
      <c r="D13" s="304"/>
      <c r="E13" s="304"/>
      <c r="F13" s="304"/>
      <c r="G13" s="1">
        <v>6</v>
      </c>
      <c r="H13" s="33">
        <v>0</v>
      </c>
      <c r="I13" s="33">
        <v>0</v>
      </c>
    </row>
    <row r="14" spans="1:9" x14ac:dyDescent="0.2">
      <c r="A14" s="304" t="s">
        <v>195</v>
      </c>
      <c r="B14" s="304"/>
      <c r="C14" s="304"/>
      <c r="D14" s="304"/>
      <c r="E14" s="304"/>
      <c r="F14" s="304"/>
      <c r="G14" s="1">
        <v>7</v>
      </c>
      <c r="H14" s="33">
        <v>0</v>
      </c>
      <c r="I14" s="33">
        <v>0</v>
      </c>
    </row>
    <row r="15" spans="1:9" x14ac:dyDescent="0.2">
      <c r="A15" s="304" t="s">
        <v>196</v>
      </c>
      <c r="B15" s="304"/>
      <c r="C15" s="304"/>
      <c r="D15" s="304"/>
      <c r="E15" s="304"/>
      <c r="F15" s="304"/>
      <c r="G15" s="1">
        <v>8</v>
      </c>
      <c r="H15" s="33">
        <v>0</v>
      </c>
      <c r="I15" s="33">
        <v>0</v>
      </c>
    </row>
    <row r="16" spans="1:9" x14ac:dyDescent="0.2">
      <c r="A16" s="305" t="s">
        <v>197</v>
      </c>
      <c r="B16" s="306"/>
      <c r="C16" s="306"/>
      <c r="D16" s="306"/>
      <c r="E16" s="306"/>
      <c r="F16" s="306"/>
      <c r="G16" s="306"/>
      <c r="H16" s="306"/>
      <c r="I16" s="306"/>
    </row>
    <row r="17" spans="1:10" x14ac:dyDescent="0.2">
      <c r="A17" s="304" t="s">
        <v>198</v>
      </c>
      <c r="B17" s="304"/>
      <c r="C17" s="304"/>
      <c r="D17" s="304"/>
      <c r="E17" s="304"/>
      <c r="F17" s="304"/>
      <c r="G17" s="1">
        <v>9</v>
      </c>
      <c r="H17" s="33">
        <v>829720531</v>
      </c>
      <c r="I17" s="33">
        <v>919277180</v>
      </c>
      <c r="J17" s="148"/>
    </row>
    <row r="18" spans="1:10" x14ac:dyDescent="0.2">
      <c r="A18" s="304" t="s">
        <v>199</v>
      </c>
      <c r="B18" s="304"/>
      <c r="C18" s="304"/>
      <c r="D18" s="304"/>
      <c r="E18" s="304"/>
      <c r="F18" s="304"/>
      <c r="G18" s="1"/>
      <c r="H18" s="33">
        <v>0</v>
      </c>
      <c r="I18" s="33">
        <v>0</v>
      </c>
      <c r="J18" s="148"/>
    </row>
    <row r="19" spans="1:10" x14ac:dyDescent="0.2">
      <c r="A19" s="304" t="s">
        <v>200</v>
      </c>
      <c r="B19" s="304"/>
      <c r="C19" s="304"/>
      <c r="D19" s="304"/>
      <c r="E19" s="304"/>
      <c r="F19" s="304"/>
      <c r="G19" s="1">
        <v>10</v>
      </c>
      <c r="H19" s="33">
        <v>252714591</v>
      </c>
      <c r="I19" s="33">
        <v>356789289</v>
      </c>
      <c r="J19" s="148"/>
    </row>
    <row r="20" spans="1:10" x14ac:dyDescent="0.2">
      <c r="A20" s="304" t="s">
        <v>201</v>
      </c>
      <c r="B20" s="304"/>
      <c r="C20" s="304"/>
      <c r="D20" s="304"/>
      <c r="E20" s="304"/>
      <c r="F20" s="304"/>
      <c r="G20" s="1">
        <v>11</v>
      </c>
      <c r="H20" s="33">
        <v>75549535</v>
      </c>
      <c r="I20" s="33">
        <v>113725458</v>
      </c>
      <c r="J20" s="148"/>
    </row>
    <row r="21" spans="1:10" ht="21" customHeight="1" x14ac:dyDescent="0.2">
      <c r="A21" s="304" t="s">
        <v>202</v>
      </c>
      <c r="B21" s="304"/>
      <c r="C21" s="304"/>
      <c r="D21" s="304"/>
      <c r="E21" s="304"/>
      <c r="F21" s="304"/>
      <c r="G21" s="1">
        <v>12</v>
      </c>
      <c r="H21" s="33">
        <v>0</v>
      </c>
      <c r="I21" s="33">
        <v>0</v>
      </c>
      <c r="J21" s="148"/>
    </row>
    <row r="22" spans="1:10" x14ac:dyDescent="0.2">
      <c r="A22" s="304" t="s">
        <v>203</v>
      </c>
      <c r="B22" s="304"/>
      <c r="C22" s="304"/>
      <c r="D22" s="304"/>
      <c r="E22" s="304"/>
      <c r="F22" s="304"/>
      <c r="G22" s="1">
        <v>13</v>
      </c>
      <c r="H22" s="33">
        <v>-2063692</v>
      </c>
      <c r="I22" s="33">
        <v>-10774753</v>
      </c>
      <c r="J22" s="148"/>
    </row>
    <row r="23" spans="1:10" x14ac:dyDescent="0.2">
      <c r="A23" s="304" t="s">
        <v>204</v>
      </c>
      <c r="B23" s="304"/>
      <c r="C23" s="304"/>
      <c r="D23" s="304"/>
      <c r="E23" s="304"/>
      <c r="F23" s="304"/>
      <c r="G23" s="1">
        <v>14</v>
      </c>
      <c r="H23" s="33">
        <v>184142769</v>
      </c>
      <c r="I23" s="33">
        <v>-69051997</v>
      </c>
      <c r="J23" s="148"/>
    </row>
    <row r="24" spans="1:10" x14ac:dyDescent="0.2">
      <c r="A24" s="305" t="s">
        <v>205</v>
      </c>
      <c r="B24" s="306"/>
      <c r="C24" s="306"/>
      <c r="D24" s="306"/>
      <c r="E24" s="306"/>
      <c r="F24" s="306"/>
      <c r="G24" s="306"/>
      <c r="H24" s="306"/>
      <c r="I24" s="306"/>
      <c r="J24" s="148"/>
    </row>
    <row r="25" spans="1:10" x14ac:dyDescent="0.2">
      <c r="A25" s="304" t="s">
        <v>206</v>
      </c>
      <c r="B25" s="304"/>
      <c r="C25" s="304"/>
      <c r="D25" s="304"/>
      <c r="E25" s="304"/>
      <c r="F25" s="304"/>
      <c r="G25" s="1">
        <v>15</v>
      </c>
      <c r="H25" s="33">
        <v>-218074194</v>
      </c>
      <c r="I25" s="33">
        <v>-223917857</v>
      </c>
      <c r="J25" s="148"/>
    </row>
    <row r="26" spans="1:10" x14ac:dyDescent="0.2">
      <c r="A26" s="304" t="s">
        <v>207</v>
      </c>
      <c r="B26" s="304"/>
      <c r="C26" s="304"/>
      <c r="D26" s="304"/>
      <c r="E26" s="304"/>
      <c r="F26" s="304"/>
      <c r="G26" s="1">
        <v>16</v>
      </c>
      <c r="H26" s="33">
        <v>-600237242</v>
      </c>
      <c r="I26" s="33">
        <v>1063082020</v>
      </c>
      <c r="J26" s="148"/>
    </row>
    <row r="27" spans="1:10" x14ac:dyDescent="0.2">
      <c r="A27" s="304" t="s">
        <v>208</v>
      </c>
      <c r="B27" s="304"/>
      <c r="C27" s="304"/>
      <c r="D27" s="304"/>
      <c r="E27" s="304"/>
      <c r="F27" s="304"/>
      <c r="G27" s="1">
        <v>17</v>
      </c>
      <c r="H27" s="33">
        <v>-5583650844</v>
      </c>
      <c r="I27" s="33">
        <v>-2945467005</v>
      </c>
      <c r="J27" s="148"/>
    </row>
    <row r="28" spans="1:10" ht="24" customHeight="1" x14ac:dyDescent="0.2">
      <c r="A28" s="304" t="s">
        <v>209</v>
      </c>
      <c r="B28" s="304"/>
      <c r="C28" s="304"/>
      <c r="D28" s="304"/>
      <c r="E28" s="304"/>
      <c r="F28" s="304"/>
      <c r="G28" s="1">
        <v>18</v>
      </c>
      <c r="H28" s="33">
        <v>1101033628</v>
      </c>
      <c r="I28" s="33">
        <v>-3925800886</v>
      </c>
      <c r="J28" s="148"/>
    </row>
    <row r="29" spans="1:10" x14ac:dyDescent="0.2">
      <c r="A29" s="304" t="s">
        <v>210</v>
      </c>
      <c r="B29" s="304"/>
      <c r="C29" s="304"/>
      <c r="D29" s="304"/>
      <c r="E29" s="304"/>
      <c r="F29" s="304"/>
      <c r="G29" s="1">
        <v>19</v>
      </c>
      <c r="H29" s="33">
        <v>195063646</v>
      </c>
      <c r="I29" s="33">
        <v>58768359</v>
      </c>
      <c r="J29" s="148"/>
    </row>
    <row r="30" spans="1:10" ht="21.75" customHeight="1" x14ac:dyDescent="0.2">
      <c r="A30" s="304" t="s">
        <v>211</v>
      </c>
      <c r="B30" s="304"/>
      <c r="C30" s="304"/>
      <c r="D30" s="304"/>
      <c r="E30" s="304"/>
      <c r="F30" s="304"/>
      <c r="G30" s="1">
        <v>20</v>
      </c>
      <c r="H30" s="33">
        <v>0</v>
      </c>
      <c r="I30" s="33">
        <v>0</v>
      </c>
      <c r="J30" s="148"/>
    </row>
    <row r="31" spans="1:10" ht="24" customHeight="1" x14ac:dyDescent="0.2">
      <c r="A31" s="304" t="s">
        <v>212</v>
      </c>
      <c r="B31" s="304"/>
      <c r="C31" s="304"/>
      <c r="D31" s="304"/>
      <c r="E31" s="304"/>
      <c r="F31" s="304"/>
      <c r="G31" s="1">
        <v>21</v>
      </c>
      <c r="H31" s="33">
        <v>-2508283</v>
      </c>
      <c r="I31" s="33">
        <v>-2596873</v>
      </c>
      <c r="J31" s="148"/>
    </row>
    <row r="32" spans="1:10" x14ac:dyDescent="0.2">
      <c r="A32" s="304" t="s">
        <v>213</v>
      </c>
      <c r="B32" s="304"/>
      <c r="C32" s="304"/>
      <c r="D32" s="304"/>
      <c r="E32" s="304"/>
      <c r="F32" s="304"/>
      <c r="G32" s="1">
        <v>22</v>
      </c>
      <c r="H32" s="33">
        <v>42578119</v>
      </c>
      <c r="I32" s="33">
        <v>-473558808</v>
      </c>
      <c r="J32" s="148"/>
    </row>
    <row r="33" spans="1:10" x14ac:dyDescent="0.2">
      <c r="A33" s="304" t="s">
        <v>214</v>
      </c>
      <c r="B33" s="304"/>
      <c r="C33" s="304"/>
      <c r="D33" s="304"/>
      <c r="E33" s="304"/>
      <c r="F33" s="304"/>
      <c r="G33" s="1">
        <v>23</v>
      </c>
      <c r="H33" s="33">
        <v>-171332557</v>
      </c>
      <c r="I33" s="33">
        <v>58506309</v>
      </c>
      <c r="J33" s="148"/>
    </row>
    <row r="34" spans="1:10" x14ac:dyDescent="0.2">
      <c r="A34" s="304" t="s">
        <v>215</v>
      </c>
      <c r="B34" s="304"/>
      <c r="C34" s="304"/>
      <c r="D34" s="304"/>
      <c r="E34" s="304"/>
      <c r="F34" s="304"/>
      <c r="G34" s="1">
        <v>24</v>
      </c>
      <c r="H34" s="33">
        <v>-1491744426</v>
      </c>
      <c r="I34" s="33">
        <v>-322610441</v>
      </c>
      <c r="J34" s="148"/>
    </row>
    <row r="35" spans="1:10" x14ac:dyDescent="0.2">
      <c r="A35" s="304" t="s">
        <v>216</v>
      </c>
      <c r="B35" s="304"/>
      <c r="C35" s="304"/>
      <c r="D35" s="304"/>
      <c r="E35" s="304"/>
      <c r="F35" s="304"/>
      <c r="G35" s="1">
        <v>25</v>
      </c>
      <c r="H35" s="33">
        <v>6607581819</v>
      </c>
      <c r="I35" s="33">
        <v>2632696853</v>
      </c>
      <c r="J35" s="148"/>
    </row>
    <row r="36" spans="1:10" x14ac:dyDescent="0.2">
      <c r="A36" s="304" t="s">
        <v>217</v>
      </c>
      <c r="B36" s="304"/>
      <c r="C36" s="304"/>
      <c r="D36" s="304"/>
      <c r="E36" s="304"/>
      <c r="F36" s="304"/>
      <c r="G36" s="1">
        <v>26</v>
      </c>
      <c r="H36" s="33">
        <v>235582657</v>
      </c>
      <c r="I36" s="33">
        <v>632335467</v>
      </c>
      <c r="J36" s="148"/>
    </row>
    <row r="37" spans="1:10" x14ac:dyDescent="0.2">
      <c r="A37" s="304" t="s">
        <v>218</v>
      </c>
      <c r="B37" s="304"/>
      <c r="C37" s="304"/>
      <c r="D37" s="304"/>
      <c r="E37" s="304"/>
      <c r="F37" s="304"/>
      <c r="G37" s="1">
        <v>27</v>
      </c>
      <c r="H37" s="33">
        <v>-1479281558</v>
      </c>
      <c r="I37" s="33">
        <v>-1554287272</v>
      </c>
      <c r="J37" s="148"/>
    </row>
    <row r="38" spans="1:10" x14ac:dyDescent="0.2">
      <c r="A38" s="304" t="s">
        <v>219</v>
      </c>
      <c r="B38" s="304"/>
      <c r="C38" s="304"/>
      <c r="D38" s="304"/>
      <c r="E38" s="304"/>
      <c r="F38" s="304"/>
      <c r="G38" s="1">
        <v>28</v>
      </c>
      <c r="H38" s="33">
        <v>-24658429</v>
      </c>
      <c r="I38" s="33">
        <v>979465</v>
      </c>
      <c r="J38" s="148"/>
    </row>
    <row r="39" spans="1:10" x14ac:dyDescent="0.2">
      <c r="A39" s="304" t="s">
        <v>220</v>
      </c>
      <c r="B39" s="304"/>
      <c r="C39" s="304"/>
      <c r="D39" s="304"/>
      <c r="E39" s="304"/>
      <c r="F39" s="304"/>
      <c r="G39" s="1">
        <v>29</v>
      </c>
      <c r="H39" s="33">
        <v>-20010211</v>
      </c>
      <c r="I39" s="33">
        <v>495888599</v>
      </c>
      <c r="J39" s="148"/>
    </row>
    <row r="40" spans="1:10" x14ac:dyDescent="0.2">
      <c r="A40" s="304" t="s">
        <v>221</v>
      </c>
      <c r="B40" s="304"/>
      <c r="C40" s="304"/>
      <c r="D40" s="304"/>
      <c r="E40" s="304"/>
      <c r="F40" s="304"/>
      <c r="G40" s="1">
        <v>30</v>
      </c>
      <c r="H40" s="33">
        <v>2087645036</v>
      </c>
      <c r="I40" s="33">
        <v>1899520364</v>
      </c>
      <c r="J40" s="148"/>
    </row>
    <row r="41" spans="1:10" x14ac:dyDescent="0.2">
      <c r="A41" s="304" t="s">
        <v>222</v>
      </c>
      <c r="B41" s="304"/>
      <c r="C41" s="304"/>
      <c r="D41" s="304"/>
      <c r="E41" s="304"/>
      <c r="F41" s="304"/>
      <c r="G41" s="1">
        <v>31</v>
      </c>
      <c r="H41" s="33">
        <v>20383770</v>
      </c>
      <c r="I41" s="33">
        <v>69051997</v>
      </c>
      <c r="J41" s="148"/>
    </row>
    <row r="42" spans="1:10" x14ac:dyDescent="0.2">
      <c r="A42" s="304" t="s">
        <v>223</v>
      </c>
      <c r="B42" s="304"/>
      <c r="C42" s="304"/>
      <c r="D42" s="304"/>
      <c r="E42" s="304"/>
      <c r="F42" s="304"/>
      <c r="G42" s="1">
        <v>32</v>
      </c>
      <c r="H42" s="33">
        <v>-359838423</v>
      </c>
      <c r="I42" s="33">
        <v>-272239121</v>
      </c>
      <c r="J42" s="148"/>
    </row>
    <row r="43" spans="1:10" x14ac:dyDescent="0.2">
      <c r="A43" s="304" t="s">
        <v>224</v>
      </c>
      <c r="B43" s="304"/>
      <c r="C43" s="304"/>
      <c r="D43" s="304"/>
      <c r="E43" s="304"/>
      <c r="F43" s="304"/>
      <c r="G43" s="1">
        <v>33</v>
      </c>
      <c r="H43" s="33">
        <v>0</v>
      </c>
      <c r="I43" s="33">
        <v>-252827387</v>
      </c>
      <c r="J43" s="148"/>
    </row>
    <row r="44" spans="1:10" x14ac:dyDescent="0.2">
      <c r="A44" s="316" t="s">
        <v>225</v>
      </c>
      <c r="B44" s="316"/>
      <c r="C44" s="316"/>
      <c r="D44" s="316"/>
      <c r="E44" s="316"/>
      <c r="F44" s="316"/>
      <c r="G44" s="1">
        <v>34</v>
      </c>
      <c r="H44" s="153">
        <f>SUM(H25:H43)+SUM(H17:H23)+SUM(H8:H15)</f>
        <v>1678596242</v>
      </c>
      <c r="I44" s="153">
        <f>SUM(I25:I43)+SUM(I17:I23)+SUM(I8:I15)</f>
        <v>-1752511040</v>
      </c>
      <c r="J44" s="148"/>
    </row>
    <row r="45" spans="1:10" x14ac:dyDescent="0.2">
      <c r="A45" s="305" t="s">
        <v>226</v>
      </c>
      <c r="B45" s="306"/>
      <c r="C45" s="306"/>
      <c r="D45" s="306"/>
      <c r="E45" s="306"/>
      <c r="F45" s="306"/>
      <c r="G45" s="306"/>
      <c r="H45" s="306"/>
      <c r="I45" s="306"/>
      <c r="J45" s="148"/>
    </row>
    <row r="46" spans="1:10" ht="22.5" customHeight="1" x14ac:dyDescent="0.2">
      <c r="A46" s="304" t="s">
        <v>227</v>
      </c>
      <c r="B46" s="304"/>
      <c r="C46" s="304"/>
      <c r="D46" s="304"/>
      <c r="E46" s="304"/>
      <c r="F46" s="304"/>
      <c r="G46" s="1">
        <v>35</v>
      </c>
      <c r="H46" s="33">
        <v>-119574040</v>
      </c>
      <c r="I46" s="33">
        <v>-138564449</v>
      </c>
      <c r="J46" s="148"/>
    </row>
    <row r="47" spans="1:10" ht="23.25" customHeight="1" x14ac:dyDescent="0.2">
      <c r="A47" s="304" t="s">
        <v>228</v>
      </c>
      <c r="B47" s="304"/>
      <c r="C47" s="304"/>
      <c r="D47" s="304"/>
      <c r="E47" s="304"/>
      <c r="F47" s="304"/>
      <c r="G47" s="1">
        <v>36</v>
      </c>
      <c r="H47" s="33">
        <v>-81361500</v>
      </c>
      <c r="I47" s="33">
        <v>0</v>
      </c>
      <c r="J47" s="148"/>
    </row>
    <row r="48" spans="1:10" ht="26.25" customHeight="1" x14ac:dyDescent="0.2">
      <c r="A48" s="304" t="s">
        <v>229</v>
      </c>
      <c r="B48" s="304"/>
      <c r="C48" s="304"/>
      <c r="D48" s="304"/>
      <c r="E48" s="304"/>
      <c r="F48" s="304"/>
      <c r="G48" s="1">
        <v>37</v>
      </c>
      <c r="H48" s="33">
        <v>0</v>
      </c>
      <c r="I48" s="33">
        <v>0</v>
      </c>
      <c r="J48" s="148"/>
    </row>
    <row r="49" spans="1:10" x14ac:dyDescent="0.2">
      <c r="A49" s="304" t="s">
        <v>230</v>
      </c>
      <c r="B49" s="304"/>
      <c r="C49" s="304"/>
      <c r="D49" s="304"/>
      <c r="E49" s="304"/>
      <c r="F49" s="304"/>
      <c r="G49" s="1">
        <v>38</v>
      </c>
      <c r="H49" s="33">
        <v>0</v>
      </c>
      <c r="I49" s="33">
        <v>0</v>
      </c>
      <c r="J49" s="148"/>
    </row>
    <row r="50" spans="1:10" x14ac:dyDescent="0.2">
      <c r="A50" s="304" t="s">
        <v>231</v>
      </c>
      <c r="B50" s="304"/>
      <c r="C50" s="304"/>
      <c r="D50" s="304"/>
      <c r="E50" s="304"/>
      <c r="F50" s="304"/>
      <c r="G50" s="1">
        <v>39</v>
      </c>
      <c r="H50" s="33">
        <v>0</v>
      </c>
      <c r="I50" s="33">
        <v>0</v>
      </c>
      <c r="J50" s="148"/>
    </row>
    <row r="51" spans="1:10" x14ac:dyDescent="0.2">
      <c r="A51" s="316" t="s">
        <v>232</v>
      </c>
      <c r="B51" s="316"/>
      <c r="C51" s="316"/>
      <c r="D51" s="316"/>
      <c r="E51" s="316"/>
      <c r="F51" s="316"/>
      <c r="G51" s="1">
        <v>40</v>
      </c>
      <c r="H51" s="153">
        <f>SUM(H46:H50)</f>
        <v>-200935540</v>
      </c>
      <c r="I51" s="153">
        <f>SUM(I46:I50)</f>
        <v>-138564449</v>
      </c>
      <c r="J51" s="148"/>
    </row>
    <row r="52" spans="1:10" x14ac:dyDescent="0.2">
      <c r="A52" s="305" t="s">
        <v>233</v>
      </c>
      <c r="B52" s="306"/>
      <c r="C52" s="306"/>
      <c r="D52" s="306"/>
      <c r="E52" s="306"/>
      <c r="F52" s="306"/>
      <c r="G52" s="306"/>
      <c r="H52" s="306"/>
      <c r="I52" s="306"/>
      <c r="J52" s="148"/>
    </row>
    <row r="53" spans="1:10" x14ac:dyDescent="0.2">
      <c r="A53" s="304" t="s">
        <v>234</v>
      </c>
      <c r="B53" s="304"/>
      <c r="C53" s="304"/>
      <c r="D53" s="304"/>
      <c r="E53" s="304"/>
      <c r="F53" s="304"/>
      <c r="G53" s="1">
        <v>41</v>
      </c>
      <c r="H53" s="33">
        <v>-156041084</v>
      </c>
      <c r="I53" s="33">
        <v>0</v>
      </c>
      <c r="J53" s="148"/>
    </row>
    <row r="54" spans="1:10" x14ac:dyDescent="0.2">
      <c r="A54" s="304" t="s">
        <v>235</v>
      </c>
      <c r="B54" s="304"/>
      <c r="C54" s="304"/>
      <c r="D54" s="304"/>
      <c r="E54" s="304"/>
      <c r="F54" s="304"/>
      <c r="G54" s="1">
        <v>42</v>
      </c>
      <c r="H54" s="33">
        <v>300926953</v>
      </c>
      <c r="I54" s="33">
        <v>0</v>
      </c>
      <c r="J54" s="148"/>
    </row>
    <row r="55" spans="1:10" x14ac:dyDescent="0.2">
      <c r="A55" s="314" t="s">
        <v>236</v>
      </c>
      <c r="B55" s="314"/>
      <c r="C55" s="314"/>
      <c r="D55" s="314"/>
      <c r="E55" s="314"/>
      <c r="F55" s="314"/>
      <c r="G55" s="1">
        <v>43</v>
      </c>
      <c r="H55" s="33">
        <v>0</v>
      </c>
      <c r="I55" s="33">
        <v>0</v>
      </c>
      <c r="J55" s="148"/>
    </row>
    <row r="56" spans="1:10" x14ac:dyDescent="0.2">
      <c r="A56" s="314" t="s">
        <v>237</v>
      </c>
      <c r="B56" s="314"/>
      <c r="C56" s="314"/>
      <c r="D56" s="314"/>
      <c r="E56" s="314"/>
      <c r="F56" s="314"/>
      <c r="G56" s="1">
        <v>44</v>
      </c>
      <c r="H56" s="33">
        <v>0</v>
      </c>
      <c r="I56" s="33">
        <v>0</v>
      </c>
      <c r="J56" s="148"/>
    </row>
    <row r="57" spans="1:10" x14ac:dyDescent="0.2">
      <c r="A57" s="304" t="s">
        <v>238</v>
      </c>
      <c r="B57" s="304"/>
      <c r="C57" s="304"/>
      <c r="D57" s="304"/>
      <c r="E57" s="304"/>
      <c r="F57" s="304"/>
      <c r="G57" s="1">
        <v>45</v>
      </c>
      <c r="H57" s="33">
        <v>-160160770</v>
      </c>
      <c r="I57" s="33">
        <v>-288730975</v>
      </c>
      <c r="J57" s="148"/>
    </row>
    <row r="58" spans="1:10" x14ac:dyDescent="0.2">
      <c r="A58" s="304" t="s">
        <v>239</v>
      </c>
      <c r="B58" s="304"/>
      <c r="C58" s="304"/>
      <c r="D58" s="304"/>
      <c r="E58" s="304"/>
      <c r="F58" s="304"/>
      <c r="G58" s="1">
        <v>46</v>
      </c>
      <c r="H58" s="33">
        <v>0</v>
      </c>
      <c r="I58" s="33">
        <v>-27261416</v>
      </c>
      <c r="J58" s="148"/>
    </row>
    <row r="59" spans="1:10" x14ac:dyDescent="0.2">
      <c r="A59" s="316" t="s">
        <v>240</v>
      </c>
      <c r="B59" s="304"/>
      <c r="C59" s="304"/>
      <c r="D59" s="304"/>
      <c r="E59" s="304"/>
      <c r="F59" s="304"/>
      <c r="G59" s="1">
        <v>47</v>
      </c>
      <c r="H59" s="153">
        <f>H53+H54+H55+H56+H57+H58</f>
        <v>-15274901</v>
      </c>
      <c r="I59" s="153">
        <f>I53+I54+I55+I56+I57+I58</f>
        <v>-315992391</v>
      </c>
      <c r="J59" s="148"/>
    </row>
    <row r="60" spans="1:10" x14ac:dyDescent="0.2">
      <c r="A60" s="316" t="s">
        <v>241</v>
      </c>
      <c r="B60" s="316"/>
      <c r="C60" s="316"/>
      <c r="D60" s="316"/>
      <c r="E60" s="316"/>
      <c r="F60" s="316"/>
      <c r="G60" s="1">
        <v>48</v>
      </c>
      <c r="H60" s="153">
        <f>H44+H51+H59</f>
        <v>1462385801</v>
      </c>
      <c r="I60" s="153">
        <f>I44+I51+I59</f>
        <v>-2207067880</v>
      </c>
      <c r="J60" s="148"/>
    </row>
    <row r="61" spans="1:10" x14ac:dyDescent="0.2">
      <c r="A61" s="316" t="s">
        <v>242</v>
      </c>
      <c r="B61" s="304"/>
      <c r="C61" s="304"/>
      <c r="D61" s="304"/>
      <c r="E61" s="304"/>
      <c r="F61" s="304"/>
      <c r="G61" s="1">
        <v>49</v>
      </c>
      <c r="H61" s="154">
        <v>4873354188</v>
      </c>
      <c r="I61" s="154">
        <v>6335739989</v>
      </c>
      <c r="J61" s="148"/>
    </row>
    <row r="62" spans="1:10" x14ac:dyDescent="0.2">
      <c r="A62" s="304" t="s">
        <v>243</v>
      </c>
      <c r="B62" s="304"/>
      <c r="C62" s="304"/>
      <c r="D62" s="304"/>
      <c r="E62" s="304"/>
      <c r="F62" s="304"/>
      <c r="G62" s="1">
        <v>50</v>
      </c>
      <c r="H62" s="154">
        <v>0</v>
      </c>
      <c r="I62" s="154">
        <v>0</v>
      </c>
      <c r="J62" s="148"/>
    </row>
    <row r="63" spans="1:10" x14ac:dyDescent="0.2">
      <c r="A63" s="313" t="s">
        <v>244</v>
      </c>
      <c r="B63" s="314"/>
      <c r="C63" s="314"/>
      <c r="D63" s="314"/>
      <c r="E63" s="314"/>
      <c r="F63" s="314"/>
      <c r="G63" s="1">
        <v>51</v>
      </c>
      <c r="H63" s="153">
        <f>H60+H61+H62</f>
        <v>6335739989</v>
      </c>
      <c r="I63" s="153">
        <f>I60+I61+I62</f>
        <v>4128672109</v>
      </c>
      <c r="J63" s="148"/>
    </row>
  </sheetData>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5">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Invalid entry" error="You can enter only whole numbers." sqref="H8:I15 H17:H23 I44 I51 H25:H44 H46:H51 H53:H63 I59:I60 I62:I63">
      <formula1>999999999</formula1>
    </dataValidation>
    <dataValidation type="whole" operator="notEqual" allowBlank="1" showInputMessage="1" showErrorMessage="1" errorTitle="Nedopušten upis" error="Dopušten je upis samo cjelobrojnih vrijednosti." sqref="I17:I23 I25:I43 I46:I50 I53:I58 I61">
      <formula1>999999999</formula1>
    </dataValidation>
  </dataValidations>
  <pageMargins left="0.7" right="0.7" top="0.75" bottom="0.75" header="0.3" footer="0.3"/>
  <pageSetup paperSize="9" scale="82"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zoomScaleSheetLayoutView="110" workbookViewId="0">
      <selection activeCell="H62" sqref="H62"/>
    </sheetView>
  </sheetViews>
  <sheetFormatPr defaultRowHeight="12" x14ac:dyDescent="0.2"/>
  <cols>
    <col min="1" max="2" width="9.140625" style="174"/>
    <col min="3" max="3" width="20.85546875" style="174" customWidth="1"/>
    <col min="4" max="4" width="9.140625" style="174"/>
    <col min="5" max="6" width="12.28515625" style="150" bestFit="1" customWidth="1"/>
    <col min="7" max="7" width="8.28515625" style="150" bestFit="1" customWidth="1"/>
    <col min="8" max="8" width="9.85546875" style="150" customWidth="1"/>
    <col min="9" max="9" width="10.85546875" style="150" bestFit="1" customWidth="1"/>
    <col min="10" max="10" width="12.28515625" style="150" bestFit="1" customWidth="1"/>
    <col min="11" max="11" width="8.42578125" style="150" bestFit="1" customWidth="1"/>
    <col min="12" max="12" width="9.85546875" style="150" bestFit="1" customWidth="1"/>
    <col min="13" max="13" width="8.28515625" style="150" bestFit="1" customWidth="1"/>
    <col min="14" max="14" width="11.42578125" style="150" bestFit="1" customWidth="1"/>
    <col min="15" max="15" width="6.7109375" style="150" bestFit="1" customWidth="1"/>
    <col min="16" max="16" width="9.28515625" style="150" bestFit="1" customWidth="1"/>
    <col min="17" max="17" width="5.5703125" style="150" bestFit="1" customWidth="1"/>
    <col min="18" max="18" width="12.28515625" style="150" bestFit="1" customWidth="1"/>
    <col min="19" max="264" width="9.140625" style="174"/>
    <col min="265" max="265" width="10.140625" style="174" bestFit="1" customWidth="1"/>
    <col min="266" max="269" width="9.140625" style="174"/>
    <col min="270" max="271" width="9.85546875" style="174" bestFit="1" customWidth="1"/>
    <col min="272" max="520" width="9.140625" style="174"/>
    <col min="521" max="521" width="10.140625" style="174" bestFit="1" customWidth="1"/>
    <col min="522" max="525" width="9.140625" style="174"/>
    <col min="526" max="527" width="9.85546875" style="174" bestFit="1" customWidth="1"/>
    <col min="528" max="776" width="9.140625" style="174"/>
    <col min="777" max="777" width="10.140625" style="174" bestFit="1" customWidth="1"/>
    <col min="778" max="781" width="9.140625" style="174"/>
    <col min="782" max="783" width="9.85546875" style="174" bestFit="1" customWidth="1"/>
    <col min="784" max="1032" width="9.140625" style="174"/>
    <col min="1033" max="1033" width="10.140625" style="174" bestFit="1" customWidth="1"/>
    <col min="1034" max="1037" width="9.140625" style="174"/>
    <col min="1038" max="1039" width="9.85546875" style="174" bestFit="1" customWidth="1"/>
    <col min="1040" max="1288" width="9.140625" style="174"/>
    <col min="1289" max="1289" width="10.140625" style="174" bestFit="1" customWidth="1"/>
    <col min="1290" max="1293" width="9.140625" style="174"/>
    <col min="1294" max="1295" width="9.85546875" style="174" bestFit="1" customWidth="1"/>
    <col min="1296" max="1544" width="9.140625" style="174"/>
    <col min="1545" max="1545" width="10.140625" style="174" bestFit="1" customWidth="1"/>
    <col min="1546" max="1549" width="9.140625" style="174"/>
    <col min="1550" max="1551" width="9.85546875" style="174" bestFit="1" customWidth="1"/>
    <col min="1552" max="1800" width="9.140625" style="174"/>
    <col min="1801" max="1801" width="10.140625" style="174" bestFit="1" customWidth="1"/>
    <col min="1802" max="1805" width="9.140625" style="174"/>
    <col min="1806" max="1807" width="9.85546875" style="174" bestFit="1" customWidth="1"/>
    <col min="1808" max="2056" width="9.140625" style="174"/>
    <col min="2057" max="2057" width="10.140625" style="174" bestFit="1" customWidth="1"/>
    <col min="2058" max="2061" width="9.140625" style="174"/>
    <col min="2062" max="2063" width="9.85546875" style="174" bestFit="1" customWidth="1"/>
    <col min="2064" max="2312" width="9.140625" style="174"/>
    <col min="2313" max="2313" width="10.140625" style="174" bestFit="1" customWidth="1"/>
    <col min="2314" max="2317" width="9.140625" style="174"/>
    <col min="2318" max="2319" width="9.85546875" style="174" bestFit="1" customWidth="1"/>
    <col min="2320" max="2568" width="9.140625" style="174"/>
    <col min="2569" max="2569" width="10.140625" style="174" bestFit="1" customWidth="1"/>
    <col min="2570" max="2573" width="9.140625" style="174"/>
    <col min="2574" max="2575" width="9.85546875" style="174" bestFit="1" customWidth="1"/>
    <col min="2576" max="2824" width="9.140625" style="174"/>
    <col min="2825" max="2825" width="10.140625" style="174" bestFit="1" customWidth="1"/>
    <col min="2826" max="2829" width="9.140625" style="174"/>
    <col min="2830" max="2831" width="9.85546875" style="174" bestFit="1" customWidth="1"/>
    <col min="2832" max="3080" width="9.140625" style="174"/>
    <col min="3081" max="3081" width="10.140625" style="174" bestFit="1" customWidth="1"/>
    <col min="3082" max="3085" width="9.140625" style="174"/>
    <col min="3086" max="3087" width="9.85546875" style="174" bestFit="1" customWidth="1"/>
    <col min="3088" max="3336" width="9.140625" style="174"/>
    <col min="3337" max="3337" width="10.140625" style="174" bestFit="1" customWidth="1"/>
    <col min="3338" max="3341" width="9.140625" style="174"/>
    <col min="3342" max="3343" width="9.85546875" style="174" bestFit="1" customWidth="1"/>
    <col min="3344" max="3592" width="9.140625" style="174"/>
    <col min="3593" max="3593" width="10.140625" style="174" bestFit="1" customWidth="1"/>
    <col min="3594" max="3597" width="9.140625" style="174"/>
    <col min="3598" max="3599" width="9.85546875" style="174" bestFit="1" customWidth="1"/>
    <col min="3600" max="3848" width="9.140625" style="174"/>
    <col min="3849" max="3849" width="10.140625" style="174" bestFit="1" customWidth="1"/>
    <col min="3850" max="3853" width="9.140625" style="174"/>
    <col min="3854" max="3855" width="9.85546875" style="174" bestFit="1" customWidth="1"/>
    <col min="3856" max="4104" width="9.140625" style="174"/>
    <col min="4105" max="4105" width="10.140625" style="174" bestFit="1" customWidth="1"/>
    <col min="4106" max="4109" width="9.140625" style="174"/>
    <col min="4110" max="4111" width="9.85546875" style="174" bestFit="1" customWidth="1"/>
    <col min="4112" max="4360" width="9.140625" style="174"/>
    <col min="4361" max="4361" width="10.140625" style="174" bestFit="1" customWidth="1"/>
    <col min="4362" max="4365" width="9.140625" style="174"/>
    <col min="4366" max="4367" width="9.85546875" style="174" bestFit="1" customWidth="1"/>
    <col min="4368" max="4616" width="9.140625" style="174"/>
    <col min="4617" max="4617" width="10.140625" style="174" bestFit="1" customWidth="1"/>
    <col min="4618" max="4621" width="9.140625" style="174"/>
    <col min="4622" max="4623" width="9.85546875" style="174" bestFit="1" customWidth="1"/>
    <col min="4624" max="4872" width="9.140625" style="174"/>
    <col min="4873" max="4873" width="10.140625" style="174" bestFit="1" customWidth="1"/>
    <col min="4874" max="4877" width="9.140625" style="174"/>
    <col min="4878" max="4879" width="9.85546875" style="174" bestFit="1" customWidth="1"/>
    <col min="4880" max="5128" width="9.140625" style="174"/>
    <col min="5129" max="5129" width="10.140625" style="174" bestFit="1" customWidth="1"/>
    <col min="5130" max="5133" width="9.140625" style="174"/>
    <col min="5134" max="5135" width="9.85546875" style="174" bestFit="1" customWidth="1"/>
    <col min="5136" max="5384" width="9.140625" style="174"/>
    <col min="5385" max="5385" width="10.140625" style="174" bestFit="1" customWidth="1"/>
    <col min="5386" max="5389" width="9.140625" style="174"/>
    <col min="5390" max="5391" width="9.85546875" style="174" bestFit="1" customWidth="1"/>
    <col min="5392" max="5640" width="9.140625" style="174"/>
    <col min="5641" max="5641" width="10.140625" style="174" bestFit="1" customWidth="1"/>
    <col min="5642" max="5645" width="9.140625" style="174"/>
    <col min="5646" max="5647" width="9.85546875" style="174" bestFit="1" customWidth="1"/>
    <col min="5648" max="5896" width="9.140625" style="174"/>
    <col min="5897" max="5897" width="10.140625" style="174" bestFit="1" customWidth="1"/>
    <col min="5898" max="5901" width="9.140625" style="174"/>
    <col min="5902" max="5903" width="9.85546875" style="174" bestFit="1" customWidth="1"/>
    <col min="5904" max="6152" width="9.140625" style="174"/>
    <col min="6153" max="6153" width="10.140625" style="174" bestFit="1" customWidth="1"/>
    <col min="6154" max="6157" width="9.140625" style="174"/>
    <col min="6158" max="6159" width="9.85546875" style="174" bestFit="1" customWidth="1"/>
    <col min="6160" max="6408" width="9.140625" style="174"/>
    <col min="6409" max="6409" width="10.140625" style="174" bestFit="1" customWidth="1"/>
    <col min="6410" max="6413" width="9.140625" style="174"/>
    <col min="6414" max="6415" width="9.85546875" style="174" bestFit="1" customWidth="1"/>
    <col min="6416" max="6664" width="9.140625" style="174"/>
    <col min="6665" max="6665" width="10.140625" style="174" bestFit="1" customWidth="1"/>
    <col min="6666" max="6669" width="9.140625" style="174"/>
    <col min="6670" max="6671" width="9.85546875" style="174" bestFit="1" customWidth="1"/>
    <col min="6672" max="6920" width="9.140625" style="174"/>
    <col min="6921" max="6921" width="10.140625" style="174" bestFit="1" customWidth="1"/>
    <col min="6922" max="6925" width="9.140625" style="174"/>
    <col min="6926" max="6927" width="9.85546875" style="174" bestFit="1" customWidth="1"/>
    <col min="6928" max="7176" width="9.140625" style="174"/>
    <col min="7177" max="7177" width="10.140625" style="174" bestFit="1" customWidth="1"/>
    <col min="7178" max="7181" width="9.140625" style="174"/>
    <col min="7182" max="7183" width="9.85546875" style="174" bestFit="1" customWidth="1"/>
    <col min="7184" max="7432" width="9.140625" style="174"/>
    <col min="7433" max="7433" width="10.140625" style="174" bestFit="1" customWidth="1"/>
    <col min="7434" max="7437" width="9.140625" style="174"/>
    <col min="7438" max="7439" width="9.85546875" style="174" bestFit="1" customWidth="1"/>
    <col min="7440" max="7688" width="9.140625" style="174"/>
    <col min="7689" max="7689" width="10.140625" style="174" bestFit="1" customWidth="1"/>
    <col min="7690" max="7693" width="9.140625" style="174"/>
    <col min="7694" max="7695" width="9.85546875" style="174" bestFit="1" customWidth="1"/>
    <col min="7696" max="7944" width="9.140625" style="174"/>
    <col min="7945" max="7945" width="10.140625" style="174" bestFit="1" customWidth="1"/>
    <col min="7946" max="7949" width="9.140625" style="174"/>
    <col min="7950" max="7951" width="9.85546875" style="174" bestFit="1" customWidth="1"/>
    <col min="7952" max="8200" width="9.140625" style="174"/>
    <col min="8201" max="8201" width="10.140625" style="174" bestFit="1" customWidth="1"/>
    <col min="8202" max="8205" width="9.140625" style="174"/>
    <col min="8206" max="8207" width="9.85546875" style="174" bestFit="1" customWidth="1"/>
    <col min="8208" max="8456" width="9.140625" style="174"/>
    <col min="8457" max="8457" width="10.140625" style="174" bestFit="1" customWidth="1"/>
    <col min="8458" max="8461" width="9.140625" style="174"/>
    <col min="8462" max="8463" width="9.85546875" style="174" bestFit="1" customWidth="1"/>
    <col min="8464" max="8712" width="9.140625" style="174"/>
    <col min="8713" max="8713" width="10.140625" style="174" bestFit="1" customWidth="1"/>
    <col min="8714" max="8717" width="9.140625" style="174"/>
    <col min="8718" max="8719" width="9.85546875" style="174" bestFit="1" customWidth="1"/>
    <col min="8720" max="8968" width="9.140625" style="174"/>
    <col min="8969" max="8969" width="10.140625" style="174" bestFit="1" customWidth="1"/>
    <col min="8970" max="8973" width="9.140625" style="174"/>
    <col min="8974" max="8975" width="9.85546875" style="174" bestFit="1" customWidth="1"/>
    <col min="8976" max="9224" width="9.140625" style="174"/>
    <col min="9225" max="9225" width="10.140625" style="174" bestFit="1" customWidth="1"/>
    <col min="9226" max="9229" width="9.140625" style="174"/>
    <col min="9230" max="9231" width="9.85546875" style="174" bestFit="1" customWidth="1"/>
    <col min="9232" max="9480" width="9.140625" style="174"/>
    <col min="9481" max="9481" width="10.140625" style="174" bestFit="1" customWidth="1"/>
    <col min="9482" max="9485" width="9.140625" style="174"/>
    <col min="9486" max="9487" width="9.85546875" style="174" bestFit="1" customWidth="1"/>
    <col min="9488" max="9736" width="9.140625" style="174"/>
    <col min="9737" max="9737" width="10.140625" style="174" bestFit="1" customWidth="1"/>
    <col min="9738" max="9741" width="9.140625" style="174"/>
    <col min="9742" max="9743" width="9.85546875" style="174" bestFit="1" customWidth="1"/>
    <col min="9744" max="9992" width="9.140625" style="174"/>
    <col min="9993" max="9993" width="10.140625" style="174" bestFit="1" customWidth="1"/>
    <col min="9994" max="9997" width="9.140625" style="174"/>
    <col min="9998" max="9999" width="9.85546875" style="174" bestFit="1" customWidth="1"/>
    <col min="10000" max="10248" width="9.140625" style="174"/>
    <col min="10249" max="10249" width="10.140625" style="174" bestFit="1" customWidth="1"/>
    <col min="10250" max="10253" width="9.140625" style="174"/>
    <col min="10254" max="10255" width="9.85546875" style="174" bestFit="1" customWidth="1"/>
    <col min="10256" max="10504" width="9.140625" style="174"/>
    <col min="10505" max="10505" width="10.140625" style="174" bestFit="1" customWidth="1"/>
    <col min="10506" max="10509" width="9.140625" style="174"/>
    <col min="10510" max="10511" width="9.85546875" style="174" bestFit="1" customWidth="1"/>
    <col min="10512" max="10760" width="9.140625" style="174"/>
    <col min="10761" max="10761" width="10.140625" style="174" bestFit="1" customWidth="1"/>
    <col min="10762" max="10765" width="9.140625" style="174"/>
    <col min="10766" max="10767" width="9.85546875" style="174" bestFit="1" customWidth="1"/>
    <col min="10768" max="11016" width="9.140625" style="174"/>
    <col min="11017" max="11017" width="10.140625" style="174" bestFit="1" customWidth="1"/>
    <col min="11018" max="11021" width="9.140625" style="174"/>
    <col min="11022" max="11023" width="9.85546875" style="174" bestFit="1" customWidth="1"/>
    <col min="11024" max="11272" width="9.140625" style="174"/>
    <col min="11273" max="11273" width="10.140625" style="174" bestFit="1" customWidth="1"/>
    <col min="11274" max="11277" width="9.140625" style="174"/>
    <col min="11278" max="11279" width="9.85546875" style="174" bestFit="1" customWidth="1"/>
    <col min="11280" max="11528" width="9.140625" style="174"/>
    <col min="11529" max="11529" width="10.140625" style="174" bestFit="1" customWidth="1"/>
    <col min="11530" max="11533" width="9.140625" style="174"/>
    <col min="11534" max="11535" width="9.85546875" style="174" bestFit="1" customWidth="1"/>
    <col min="11536" max="11784" width="9.140625" style="174"/>
    <col min="11785" max="11785" width="10.140625" style="174" bestFit="1" customWidth="1"/>
    <col min="11786" max="11789" width="9.140625" style="174"/>
    <col min="11790" max="11791" width="9.85546875" style="174" bestFit="1" customWidth="1"/>
    <col min="11792" max="12040" width="9.140625" style="174"/>
    <col min="12041" max="12041" width="10.140625" style="174" bestFit="1" customWidth="1"/>
    <col min="12042" max="12045" width="9.140625" style="174"/>
    <col min="12046" max="12047" width="9.85546875" style="174" bestFit="1" customWidth="1"/>
    <col min="12048" max="12296" width="9.140625" style="174"/>
    <col min="12297" max="12297" width="10.140625" style="174" bestFit="1" customWidth="1"/>
    <col min="12298" max="12301" width="9.140625" style="174"/>
    <col min="12302" max="12303" width="9.85546875" style="174" bestFit="1" customWidth="1"/>
    <col min="12304" max="12552" width="9.140625" style="174"/>
    <col min="12553" max="12553" width="10.140625" style="174" bestFit="1" customWidth="1"/>
    <col min="12554" max="12557" width="9.140625" style="174"/>
    <col min="12558" max="12559" width="9.85546875" style="174" bestFit="1" customWidth="1"/>
    <col min="12560" max="12808" width="9.140625" style="174"/>
    <col min="12809" max="12809" width="10.140625" style="174" bestFit="1" customWidth="1"/>
    <col min="12810" max="12813" width="9.140625" style="174"/>
    <col min="12814" max="12815" width="9.85546875" style="174" bestFit="1" customWidth="1"/>
    <col min="12816" max="13064" width="9.140625" style="174"/>
    <col min="13065" max="13065" width="10.140625" style="174" bestFit="1" customWidth="1"/>
    <col min="13066" max="13069" width="9.140625" style="174"/>
    <col min="13070" max="13071" width="9.85546875" style="174" bestFit="1" customWidth="1"/>
    <col min="13072" max="13320" width="9.140625" style="174"/>
    <col min="13321" max="13321" width="10.140625" style="174" bestFit="1" customWidth="1"/>
    <col min="13322" max="13325" width="9.140625" style="174"/>
    <col min="13326" max="13327" width="9.85546875" style="174" bestFit="1" customWidth="1"/>
    <col min="13328" max="13576" width="9.140625" style="174"/>
    <col min="13577" max="13577" width="10.140625" style="174" bestFit="1" customWidth="1"/>
    <col min="13578" max="13581" width="9.140625" style="174"/>
    <col min="13582" max="13583" width="9.85546875" style="174" bestFit="1" customWidth="1"/>
    <col min="13584" max="13832" width="9.140625" style="174"/>
    <col min="13833" max="13833" width="10.140625" style="174" bestFit="1" customWidth="1"/>
    <col min="13834" max="13837" width="9.140625" style="174"/>
    <col min="13838" max="13839" width="9.85546875" style="174" bestFit="1" customWidth="1"/>
    <col min="13840" max="14088" width="9.140625" style="174"/>
    <col min="14089" max="14089" width="10.140625" style="174" bestFit="1" customWidth="1"/>
    <col min="14090" max="14093" width="9.140625" style="174"/>
    <col min="14094" max="14095" width="9.85546875" style="174" bestFit="1" customWidth="1"/>
    <col min="14096" max="14344" width="9.140625" style="174"/>
    <col min="14345" max="14345" width="10.140625" style="174" bestFit="1" customWidth="1"/>
    <col min="14346" max="14349" width="9.140625" style="174"/>
    <col min="14350" max="14351" width="9.85546875" style="174" bestFit="1" customWidth="1"/>
    <col min="14352" max="14600" width="9.140625" style="174"/>
    <col min="14601" max="14601" width="10.140625" style="174" bestFit="1" customWidth="1"/>
    <col min="14602" max="14605" width="9.140625" style="174"/>
    <col min="14606" max="14607" width="9.85546875" style="174" bestFit="1" customWidth="1"/>
    <col min="14608" max="14856" width="9.140625" style="174"/>
    <col min="14857" max="14857" width="10.140625" style="174" bestFit="1" customWidth="1"/>
    <col min="14858" max="14861" width="9.140625" style="174"/>
    <col min="14862" max="14863" width="9.85546875" style="174" bestFit="1" customWidth="1"/>
    <col min="14864" max="15112" width="9.140625" style="174"/>
    <col min="15113" max="15113" width="10.140625" style="174" bestFit="1" customWidth="1"/>
    <col min="15114" max="15117" width="9.140625" style="174"/>
    <col min="15118" max="15119" width="9.85546875" style="174" bestFit="1" customWidth="1"/>
    <col min="15120" max="15368" width="9.140625" style="174"/>
    <col min="15369" max="15369" width="10.140625" style="174" bestFit="1" customWidth="1"/>
    <col min="15370" max="15373" width="9.140625" style="174"/>
    <col min="15374" max="15375" width="9.85546875" style="174" bestFit="1" customWidth="1"/>
    <col min="15376" max="15624" width="9.140625" style="174"/>
    <col min="15625" max="15625" width="10.140625" style="174" bestFit="1" customWidth="1"/>
    <col min="15626" max="15629" width="9.140625" style="174"/>
    <col min="15630" max="15631" width="9.85546875" style="174" bestFit="1" customWidth="1"/>
    <col min="15632" max="15880" width="9.140625" style="174"/>
    <col min="15881" max="15881" width="10.140625" style="174" bestFit="1" customWidth="1"/>
    <col min="15882" max="15885" width="9.140625" style="174"/>
    <col min="15886" max="15887" width="9.85546875" style="174" bestFit="1" customWidth="1"/>
    <col min="15888" max="16136" width="9.140625" style="174"/>
    <col min="16137" max="16137" width="10.140625" style="174" bestFit="1" customWidth="1"/>
    <col min="16138" max="16141" width="9.140625" style="174"/>
    <col min="16142" max="16143" width="9.85546875" style="174" bestFit="1" customWidth="1"/>
    <col min="16144" max="16384" width="9.140625" style="174"/>
  </cols>
  <sheetData>
    <row r="1" spans="1:18" x14ac:dyDescent="0.2">
      <c r="A1" s="318" t="s">
        <v>386</v>
      </c>
      <c r="B1" s="319"/>
      <c r="C1" s="319"/>
      <c r="D1" s="319"/>
      <c r="E1" s="319"/>
      <c r="F1" s="319"/>
      <c r="G1" s="319"/>
      <c r="H1" s="319"/>
      <c r="I1" s="319"/>
      <c r="J1" s="164"/>
      <c r="K1" s="164"/>
      <c r="L1" s="164"/>
      <c r="M1" s="164"/>
      <c r="N1" s="164"/>
      <c r="O1" s="164"/>
    </row>
    <row r="2" spans="1:18" x14ac:dyDescent="0.2">
      <c r="A2" s="175"/>
      <c r="B2" s="176"/>
      <c r="C2" s="320" t="s">
        <v>269</v>
      </c>
      <c r="D2" s="320"/>
      <c r="E2" s="165" t="s">
        <v>355</v>
      </c>
      <c r="F2" s="166">
        <v>43830</v>
      </c>
      <c r="G2" s="167"/>
      <c r="H2" s="167"/>
      <c r="I2" s="167"/>
      <c r="J2" s="168"/>
      <c r="K2" s="168"/>
      <c r="L2" s="168"/>
      <c r="M2" s="168"/>
      <c r="N2" s="168"/>
      <c r="O2" s="168"/>
      <c r="R2" s="150" t="s">
        <v>356</v>
      </c>
    </row>
    <row r="3" spans="1:18" ht="21" customHeight="1" x14ac:dyDescent="0.2">
      <c r="A3" s="321" t="s">
        <v>387</v>
      </c>
      <c r="B3" s="325"/>
      <c r="C3" s="325"/>
      <c r="D3" s="321" t="s">
        <v>388</v>
      </c>
      <c r="E3" s="323" t="s">
        <v>357</v>
      </c>
      <c r="F3" s="324"/>
      <c r="G3" s="324"/>
      <c r="H3" s="324"/>
      <c r="I3" s="324"/>
      <c r="J3" s="324"/>
      <c r="K3" s="324"/>
      <c r="L3" s="324"/>
      <c r="M3" s="324"/>
      <c r="N3" s="324"/>
      <c r="O3" s="324"/>
      <c r="P3" s="323" t="s">
        <v>358</v>
      </c>
      <c r="Q3" s="324"/>
      <c r="R3" s="323" t="s">
        <v>359</v>
      </c>
    </row>
    <row r="4" spans="1:18" ht="84" x14ac:dyDescent="0.2">
      <c r="A4" s="325"/>
      <c r="B4" s="325"/>
      <c r="C4" s="325"/>
      <c r="D4" s="322"/>
      <c r="E4" s="169" t="s">
        <v>360</v>
      </c>
      <c r="F4" s="169" t="s">
        <v>361</v>
      </c>
      <c r="G4" s="169" t="s">
        <v>362</v>
      </c>
      <c r="H4" s="169" t="s">
        <v>363</v>
      </c>
      <c r="I4" s="169" t="s">
        <v>364</v>
      </c>
      <c r="J4" s="169" t="s">
        <v>365</v>
      </c>
      <c r="K4" s="169" t="s">
        <v>366</v>
      </c>
      <c r="L4" s="169" t="s">
        <v>367</v>
      </c>
      <c r="M4" s="169" t="s">
        <v>368</v>
      </c>
      <c r="N4" s="169" t="s">
        <v>369</v>
      </c>
      <c r="O4" s="169" t="s">
        <v>370</v>
      </c>
      <c r="P4" s="169" t="s">
        <v>364</v>
      </c>
      <c r="Q4" s="169" t="s">
        <v>371</v>
      </c>
      <c r="R4" s="323"/>
    </row>
    <row r="5" spans="1:18" x14ac:dyDescent="0.2">
      <c r="A5" s="326">
        <v>1</v>
      </c>
      <c r="B5" s="326"/>
      <c r="C5" s="326"/>
      <c r="D5" s="177">
        <v>2</v>
      </c>
      <c r="E5" s="169" t="s">
        <v>372</v>
      </c>
      <c r="F5" s="170" t="s">
        <v>373</v>
      </c>
      <c r="G5" s="169" t="s">
        <v>374</v>
      </c>
      <c r="H5" s="170" t="s">
        <v>375</v>
      </c>
      <c r="I5" s="169" t="s">
        <v>376</v>
      </c>
      <c r="J5" s="170" t="s">
        <v>377</v>
      </c>
      <c r="K5" s="170" t="s">
        <v>378</v>
      </c>
      <c r="L5" s="170" t="s">
        <v>379</v>
      </c>
      <c r="M5" s="170" t="s">
        <v>380</v>
      </c>
      <c r="N5" s="170" t="s">
        <v>381</v>
      </c>
      <c r="O5" s="170" t="s">
        <v>382</v>
      </c>
      <c r="P5" s="169" t="s">
        <v>383</v>
      </c>
      <c r="Q5" s="169" t="s">
        <v>384</v>
      </c>
      <c r="R5" s="170" t="s">
        <v>385</v>
      </c>
    </row>
    <row r="6" spans="1:18" x14ac:dyDescent="0.2">
      <c r="A6" s="313" t="s">
        <v>389</v>
      </c>
      <c r="B6" s="316"/>
      <c r="C6" s="316"/>
      <c r="D6" s="178">
        <v>1</v>
      </c>
      <c r="E6" s="33">
        <v>1698417500</v>
      </c>
      <c r="F6" s="33">
        <v>1801947133</v>
      </c>
      <c r="G6" s="33">
        <v>0</v>
      </c>
      <c r="H6" s="33">
        <v>0</v>
      </c>
      <c r="I6" s="33">
        <v>204434471</v>
      </c>
      <c r="J6" s="33">
        <v>3191219376</v>
      </c>
      <c r="K6" s="33">
        <v>0</v>
      </c>
      <c r="L6" s="33">
        <v>84921058</v>
      </c>
      <c r="M6" s="33">
        <v>0</v>
      </c>
      <c r="N6" s="33">
        <v>829720531</v>
      </c>
      <c r="O6" s="33">
        <v>0</v>
      </c>
      <c r="P6" s="33">
        <v>0</v>
      </c>
      <c r="Q6" s="33">
        <v>0</v>
      </c>
      <c r="R6" s="171">
        <f>SUM(E6:Q6)</f>
        <v>7810660069</v>
      </c>
    </row>
    <row r="7" spans="1:18" x14ac:dyDescent="0.2">
      <c r="A7" s="314" t="s">
        <v>390</v>
      </c>
      <c r="B7" s="304"/>
      <c r="C7" s="304"/>
      <c r="D7" s="178">
        <v>2</v>
      </c>
      <c r="E7" s="33">
        <v>0</v>
      </c>
      <c r="F7" s="33">
        <v>0</v>
      </c>
      <c r="G7" s="33">
        <v>0</v>
      </c>
      <c r="H7" s="33">
        <v>0</v>
      </c>
      <c r="I7" s="33">
        <v>0</v>
      </c>
      <c r="J7" s="33">
        <v>0</v>
      </c>
      <c r="K7" s="33">
        <v>0</v>
      </c>
      <c r="L7" s="33">
        <v>0</v>
      </c>
      <c r="M7" s="33">
        <v>0</v>
      </c>
      <c r="N7" s="33">
        <v>0</v>
      </c>
      <c r="O7" s="33">
        <v>0</v>
      </c>
      <c r="P7" s="33">
        <v>0</v>
      </c>
      <c r="Q7" s="33">
        <v>0</v>
      </c>
      <c r="R7" s="171">
        <f t="shared" ref="R7:R26" si="0">SUM(E7:Q7)</f>
        <v>0</v>
      </c>
    </row>
    <row r="8" spans="1:18" x14ac:dyDescent="0.2">
      <c r="A8" s="313" t="s">
        <v>391</v>
      </c>
      <c r="B8" s="316"/>
      <c r="C8" s="316"/>
      <c r="D8" s="178">
        <v>3</v>
      </c>
      <c r="E8" s="33">
        <v>0</v>
      </c>
      <c r="F8" s="33">
        <v>0</v>
      </c>
      <c r="G8" s="33">
        <v>0</v>
      </c>
      <c r="H8" s="33">
        <v>0</v>
      </c>
      <c r="I8" s="33">
        <v>0</v>
      </c>
      <c r="J8" s="33">
        <v>0</v>
      </c>
      <c r="K8" s="33">
        <v>0</v>
      </c>
      <c r="L8" s="33">
        <v>0</v>
      </c>
      <c r="M8" s="33">
        <v>0</v>
      </c>
      <c r="N8" s="33">
        <v>0</v>
      </c>
      <c r="O8" s="33">
        <v>0</v>
      </c>
      <c r="P8" s="33">
        <v>0</v>
      </c>
      <c r="Q8" s="33">
        <v>0</v>
      </c>
      <c r="R8" s="171">
        <f t="shared" si="0"/>
        <v>0</v>
      </c>
    </row>
    <row r="9" spans="1:18" x14ac:dyDescent="0.2">
      <c r="A9" s="327" t="s">
        <v>392</v>
      </c>
      <c r="B9" s="327"/>
      <c r="C9" s="327"/>
      <c r="D9" s="179">
        <v>4</v>
      </c>
      <c r="E9" s="172">
        <f>E6+E7+E8</f>
        <v>1698417500</v>
      </c>
      <c r="F9" s="172">
        <f t="shared" ref="F9:Q9" si="1">F6+F7+F8</f>
        <v>1801947133</v>
      </c>
      <c r="G9" s="172">
        <f t="shared" si="1"/>
        <v>0</v>
      </c>
      <c r="H9" s="172">
        <f t="shared" si="1"/>
        <v>0</v>
      </c>
      <c r="I9" s="172">
        <f t="shared" si="1"/>
        <v>204434471</v>
      </c>
      <c r="J9" s="172">
        <f t="shared" si="1"/>
        <v>3191219376</v>
      </c>
      <c r="K9" s="172">
        <f t="shared" si="1"/>
        <v>0</v>
      </c>
      <c r="L9" s="172">
        <f t="shared" si="1"/>
        <v>84921058</v>
      </c>
      <c r="M9" s="172">
        <f t="shared" si="1"/>
        <v>0</v>
      </c>
      <c r="N9" s="172">
        <f t="shared" si="1"/>
        <v>829720531</v>
      </c>
      <c r="O9" s="172">
        <f t="shared" si="1"/>
        <v>0</v>
      </c>
      <c r="P9" s="172">
        <f t="shared" si="1"/>
        <v>0</v>
      </c>
      <c r="Q9" s="172">
        <f t="shared" si="1"/>
        <v>0</v>
      </c>
      <c r="R9" s="171">
        <f t="shared" si="0"/>
        <v>7810660069</v>
      </c>
    </row>
    <row r="10" spans="1:18" x14ac:dyDescent="0.2">
      <c r="A10" s="314" t="s">
        <v>393</v>
      </c>
      <c r="B10" s="304"/>
      <c r="C10" s="304"/>
      <c r="D10" s="178">
        <v>5</v>
      </c>
      <c r="E10" s="33">
        <v>0</v>
      </c>
      <c r="F10" s="33">
        <v>0</v>
      </c>
      <c r="G10" s="33">
        <v>0</v>
      </c>
      <c r="H10" s="33">
        <v>0</v>
      </c>
      <c r="I10" s="33">
        <v>0</v>
      </c>
      <c r="J10" s="33">
        <v>0</v>
      </c>
      <c r="K10" s="33">
        <v>0</v>
      </c>
      <c r="L10" s="33">
        <v>0</v>
      </c>
      <c r="M10" s="33">
        <v>0</v>
      </c>
      <c r="N10" s="33">
        <v>0</v>
      </c>
      <c r="O10" s="33">
        <v>0</v>
      </c>
      <c r="P10" s="33">
        <v>0</v>
      </c>
      <c r="Q10" s="33">
        <v>0</v>
      </c>
      <c r="R10" s="171">
        <f t="shared" si="0"/>
        <v>0</v>
      </c>
    </row>
    <row r="11" spans="1:18" x14ac:dyDescent="0.2">
      <c r="A11" s="314" t="s">
        <v>394</v>
      </c>
      <c r="B11" s="304"/>
      <c r="C11" s="304"/>
      <c r="D11" s="178">
        <v>6</v>
      </c>
      <c r="E11" s="33">
        <v>0</v>
      </c>
      <c r="F11" s="33">
        <v>0</v>
      </c>
      <c r="G11" s="33">
        <v>0</v>
      </c>
      <c r="H11" s="33">
        <v>0</v>
      </c>
      <c r="I11" s="33">
        <v>0</v>
      </c>
      <c r="J11" s="33">
        <v>0</v>
      </c>
      <c r="K11" s="33">
        <v>0</v>
      </c>
      <c r="L11" s="33">
        <v>0</v>
      </c>
      <c r="M11" s="33">
        <v>0</v>
      </c>
      <c r="N11" s="33">
        <v>0</v>
      </c>
      <c r="O11" s="33">
        <v>0</v>
      </c>
      <c r="P11" s="33">
        <v>0</v>
      </c>
      <c r="Q11" s="33">
        <v>0</v>
      </c>
      <c r="R11" s="171">
        <f t="shared" si="0"/>
        <v>0</v>
      </c>
    </row>
    <row r="12" spans="1:18" x14ac:dyDescent="0.2">
      <c r="A12" s="314" t="s">
        <v>395</v>
      </c>
      <c r="B12" s="304"/>
      <c r="C12" s="304"/>
      <c r="D12" s="178">
        <v>7</v>
      </c>
      <c r="E12" s="33">
        <v>0</v>
      </c>
      <c r="F12" s="33">
        <v>0</v>
      </c>
      <c r="G12" s="33">
        <v>0</v>
      </c>
      <c r="H12" s="33">
        <v>0</v>
      </c>
      <c r="I12" s="33">
        <v>0</v>
      </c>
      <c r="J12" s="33">
        <v>0</v>
      </c>
      <c r="K12" s="33">
        <v>0</v>
      </c>
      <c r="L12" s="33">
        <v>0</v>
      </c>
      <c r="M12" s="33">
        <v>0</v>
      </c>
      <c r="N12" s="33">
        <v>0</v>
      </c>
      <c r="O12" s="33">
        <v>0</v>
      </c>
      <c r="P12" s="33">
        <v>0</v>
      </c>
      <c r="Q12" s="33">
        <v>0</v>
      </c>
      <c r="R12" s="171">
        <f t="shared" si="0"/>
        <v>0</v>
      </c>
    </row>
    <row r="13" spans="1:18" ht="21" customHeight="1" x14ac:dyDescent="0.2">
      <c r="A13" s="313" t="s">
        <v>396</v>
      </c>
      <c r="B13" s="316"/>
      <c r="C13" s="316"/>
      <c r="D13" s="178">
        <v>8</v>
      </c>
      <c r="E13" s="33">
        <v>0</v>
      </c>
      <c r="F13" s="33">
        <v>0</v>
      </c>
      <c r="G13" s="33">
        <v>0</v>
      </c>
      <c r="H13" s="33">
        <v>0</v>
      </c>
      <c r="I13" s="33">
        <v>0</v>
      </c>
      <c r="J13" s="33">
        <v>0</v>
      </c>
      <c r="K13" s="33">
        <v>0</v>
      </c>
      <c r="L13" s="33">
        <v>0</v>
      </c>
      <c r="M13" s="33">
        <v>0</v>
      </c>
      <c r="N13" s="33">
        <v>0</v>
      </c>
      <c r="O13" s="33">
        <v>0</v>
      </c>
      <c r="P13" s="33">
        <v>0</v>
      </c>
      <c r="Q13" s="33">
        <v>0</v>
      </c>
      <c r="R13" s="171">
        <f t="shared" si="0"/>
        <v>0</v>
      </c>
    </row>
    <row r="14" spans="1:18" x14ac:dyDescent="0.2">
      <c r="A14" s="314" t="s">
        <v>397</v>
      </c>
      <c r="B14" s="304"/>
      <c r="C14" s="304"/>
      <c r="D14" s="178">
        <v>9</v>
      </c>
      <c r="E14" s="33">
        <v>0</v>
      </c>
      <c r="F14" s="33">
        <v>0</v>
      </c>
      <c r="G14" s="33">
        <v>0</v>
      </c>
      <c r="H14" s="33">
        <v>0</v>
      </c>
      <c r="I14" s="33">
        <v>0</v>
      </c>
      <c r="J14" s="33">
        <v>0</v>
      </c>
      <c r="K14" s="33">
        <v>0</v>
      </c>
      <c r="L14" s="33">
        <v>0</v>
      </c>
      <c r="M14" s="33">
        <v>0</v>
      </c>
      <c r="N14" s="33">
        <v>0</v>
      </c>
      <c r="O14" s="33">
        <v>0</v>
      </c>
      <c r="P14" s="33">
        <v>0</v>
      </c>
      <c r="Q14" s="33">
        <v>0</v>
      </c>
      <c r="R14" s="171">
        <f t="shared" si="0"/>
        <v>0</v>
      </c>
    </row>
    <row r="15" spans="1:18" x14ac:dyDescent="0.2">
      <c r="A15" s="313" t="s">
        <v>398</v>
      </c>
      <c r="B15" s="316"/>
      <c r="C15" s="316"/>
      <c r="D15" s="178">
        <v>10</v>
      </c>
      <c r="E15" s="33">
        <v>0</v>
      </c>
      <c r="F15" s="33">
        <v>0</v>
      </c>
      <c r="G15" s="33">
        <v>0</v>
      </c>
      <c r="H15" s="33">
        <v>0</v>
      </c>
      <c r="I15" s="33">
        <v>0</v>
      </c>
      <c r="J15" s="33">
        <v>0</v>
      </c>
      <c r="K15" s="33">
        <v>0</v>
      </c>
      <c r="L15" s="33">
        <v>0</v>
      </c>
      <c r="M15" s="33">
        <v>0</v>
      </c>
      <c r="N15" s="33">
        <v>0</v>
      </c>
      <c r="O15" s="33">
        <v>0</v>
      </c>
      <c r="P15" s="33">
        <v>0</v>
      </c>
      <c r="Q15" s="33">
        <v>0</v>
      </c>
      <c r="R15" s="171">
        <f t="shared" si="0"/>
        <v>0</v>
      </c>
    </row>
    <row r="16" spans="1:18" x14ac:dyDescent="0.2">
      <c r="A16" s="314" t="s">
        <v>399</v>
      </c>
      <c r="B16" s="304"/>
      <c r="C16" s="304"/>
      <c r="D16" s="178">
        <v>11</v>
      </c>
      <c r="E16" s="33">
        <v>0</v>
      </c>
      <c r="F16" s="33">
        <v>0</v>
      </c>
      <c r="G16" s="33">
        <v>0</v>
      </c>
      <c r="H16" s="33">
        <v>0</v>
      </c>
      <c r="I16" s="33">
        <v>0</v>
      </c>
      <c r="J16" s="33">
        <v>-288730975</v>
      </c>
      <c r="K16" s="33">
        <v>0</v>
      </c>
      <c r="L16" s="33">
        <v>0</v>
      </c>
      <c r="M16" s="33">
        <v>0</v>
      </c>
      <c r="N16" s="33">
        <v>0</v>
      </c>
      <c r="O16" s="33">
        <v>0</v>
      </c>
      <c r="P16" s="33">
        <v>0</v>
      </c>
      <c r="Q16" s="33">
        <v>0</v>
      </c>
      <c r="R16" s="171">
        <f t="shared" si="0"/>
        <v>-288730975</v>
      </c>
    </row>
    <row r="17" spans="1:18" x14ac:dyDescent="0.2">
      <c r="A17" s="314" t="s">
        <v>400</v>
      </c>
      <c r="B17" s="304"/>
      <c r="C17" s="304"/>
      <c r="D17" s="178">
        <v>12</v>
      </c>
      <c r="E17" s="33">
        <v>0</v>
      </c>
      <c r="F17" s="33">
        <v>0</v>
      </c>
      <c r="G17" s="33">
        <v>0</v>
      </c>
      <c r="H17" s="33">
        <v>0</v>
      </c>
      <c r="I17" s="33">
        <v>0</v>
      </c>
      <c r="J17" s="33">
        <v>0</v>
      </c>
      <c r="K17" s="33">
        <v>0</v>
      </c>
      <c r="L17" s="33">
        <v>0</v>
      </c>
      <c r="M17" s="33">
        <v>0</v>
      </c>
      <c r="N17" s="33">
        <v>0</v>
      </c>
      <c r="O17" s="33">
        <v>0</v>
      </c>
      <c r="P17" s="33">
        <v>0</v>
      </c>
      <c r="Q17" s="33">
        <v>0</v>
      </c>
      <c r="R17" s="171">
        <f t="shared" si="0"/>
        <v>0</v>
      </c>
    </row>
    <row r="18" spans="1:18" x14ac:dyDescent="0.2">
      <c r="A18" s="314" t="s">
        <v>401</v>
      </c>
      <c r="B18" s="304"/>
      <c r="C18" s="304"/>
      <c r="D18" s="178">
        <v>13</v>
      </c>
      <c r="E18" s="33">
        <v>0</v>
      </c>
      <c r="F18" s="33">
        <v>0</v>
      </c>
      <c r="G18" s="33">
        <v>0</v>
      </c>
      <c r="H18" s="33">
        <v>0</v>
      </c>
      <c r="I18" s="33">
        <v>0</v>
      </c>
      <c r="J18" s="33">
        <v>0</v>
      </c>
      <c r="K18" s="33">
        <v>0</v>
      </c>
      <c r="L18" s="33">
        <v>0</v>
      </c>
      <c r="M18" s="33">
        <v>0</v>
      </c>
      <c r="N18" s="33">
        <v>0</v>
      </c>
      <c r="O18" s="33">
        <v>0</v>
      </c>
      <c r="P18" s="33">
        <v>0</v>
      </c>
      <c r="Q18" s="33">
        <v>0</v>
      </c>
      <c r="R18" s="171">
        <f t="shared" si="0"/>
        <v>0</v>
      </c>
    </row>
    <row r="19" spans="1:18" ht="20.25" customHeight="1" x14ac:dyDescent="0.2">
      <c r="A19" s="314" t="s">
        <v>402</v>
      </c>
      <c r="B19" s="304"/>
      <c r="C19" s="304"/>
      <c r="D19" s="178">
        <v>14</v>
      </c>
      <c r="E19" s="33">
        <v>0</v>
      </c>
      <c r="F19" s="33">
        <v>0</v>
      </c>
      <c r="G19" s="33">
        <v>0</v>
      </c>
      <c r="H19" s="33">
        <v>0</v>
      </c>
      <c r="I19" s="33">
        <v>0</v>
      </c>
      <c r="J19" s="33">
        <v>0</v>
      </c>
      <c r="K19" s="33">
        <v>0</v>
      </c>
      <c r="L19" s="33">
        <v>0</v>
      </c>
      <c r="M19" s="33">
        <v>0</v>
      </c>
      <c r="N19" s="33">
        <v>0</v>
      </c>
      <c r="O19" s="33">
        <v>0</v>
      </c>
      <c r="P19" s="33">
        <v>0</v>
      </c>
      <c r="Q19" s="33">
        <v>0</v>
      </c>
      <c r="R19" s="171">
        <f t="shared" si="0"/>
        <v>0</v>
      </c>
    </row>
    <row r="20" spans="1:18" ht="24.75" customHeight="1" x14ac:dyDescent="0.2">
      <c r="A20" s="314" t="s">
        <v>403</v>
      </c>
      <c r="B20" s="304"/>
      <c r="C20" s="304"/>
      <c r="D20" s="178">
        <v>15</v>
      </c>
      <c r="E20" s="33">
        <v>0</v>
      </c>
      <c r="F20" s="33">
        <v>0</v>
      </c>
      <c r="G20" s="33">
        <v>0</v>
      </c>
      <c r="H20" s="33">
        <v>0</v>
      </c>
      <c r="I20" s="33">
        <v>0</v>
      </c>
      <c r="J20" s="33">
        <v>0</v>
      </c>
      <c r="K20" s="33">
        <v>0</v>
      </c>
      <c r="L20" s="33">
        <v>0</v>
      </c>
      <c r="M20" s="33">
        <v>0</v>
      </c>
      <c r="N20" s="33">
        <v>0</v>
      </c>
      <c r="O20" s="33">
        <v>0</v>
      </c>
      <c r="P20" s="33">
        <v>0</v>
      </c>
      <c r="Q20" s="33">
        <v>0</v>
      </c>
      <c r="R20" s="171">
        <f t="shared" si="0"/>
        <v>0</v>
      </c>
    </row>
    <row r="21" spans="1:18" x14ac:dyDescent="0.2">
      <c r="A21" s="313" t="s">
        <v>404</v>
      </c>
      <c r="B21" s="316"/>
      <c r="C21" s="316"/>
      <c r="D21" s="178">
        <v>16</v>
      </c>
      <c r="E21" s="33">
        <v>0</v>
      </c>
      <c r="F21" s="33">
        <v>0</v>
      </c>
      <c r="G21" s="33">
        <v>0</v>
      </c>
      <c r="H21" s="33">
        <v>0</v>
      </c>
      <c r="I21" s="33">
        <v>0</v>
      </c>
      <c r="J21" s="33">
        <v>829720531</v>
      </c>
      <c r="K21" s="33">
        <v>0</v>
      </c>
      <c r="L21" s="33">
        <v>0</v>
      </c>
      <c r="M21" s="33">
        <v>0</v>
      </c>
      <c r="N21" s="33">
        <v>-829720531</v>
      </c>
      <c r="O21" s="33">
        <v>0</v>
      </c>
      <c r="P21" s="33">
        <v>0</v>
      </c>
      <c r="Q21" s="33">
        <v>0</v>
      </c>
      <c r="R21" s="171">
        <f t="shared" si="0"/>
        <v>0</v>
      </c>
    </row>
    <row r="22" spans="1:18" x14ac:dyDescent="0.2">
      <c r="A22" s="313" t="s">
        <v>405</v>
      </c>
      <c r="B22" s="316"/>
      <c r="C22" s="316"/>
      <c r="D22" s="178">
        <v>17</v>
      </c>
      <c r="E22" s="33">
        <v>0</v>
      </c>
      <c r="F22" s="33">
        <v>0</v>
      </c>
      <c r="G22" s="33">
        <v>0</v>
      </c>
      <c r="H22" s="33">
        <v>0</v>
      </c>
      <c r="I22" s="33">
        <v>0</v>
      </c>
      <c r="J22" s="33">
        <v>0</v>
      </c>
      <c r="K22" s="33">
        <v>0</v>
      </c>
      <c r="L22" s="33">
        <v>0</v>
      </c>
      <c r="M22" s="33">
        <v>0</v>
      </c>
      <c r="N22" s="33">
        <v>0</v>
      </c>
      <c r="O22" s="33">
        <v>0</v>
      </c>
      <c r="P22" s="33">
        <v>0</v>
      </c>
      <c r="Q22" s="33">
        <v>0</v>
      </c>
      <c r="R22" s="171">
        <f t="shared" si="0"/>
        <v>0</v>
      </c>
    </row>
    <row r="23" spans="1:18" ht="21" customHeight="1" x14ac:dyDescent="0.2">
      <c r="A23" s="313" t="s">
        <v>406</v>
      </c>
      <c r="B23" s="316"/>
      <c r="C23" s="316"/>
      <c r="D23" s="178">
        <v>18</v>
      </c>
      <c r="E23" s="33">
        <v>0</v>
      </c>
      <c r="F23" s="33">
        <v>-604078</v>
      </c>
      <c r="G23" s="33">
        <v>0</v>
      </c>
      <c r="H23" s="33">
        <v>0</v>
      </c>
      <c r="I23" s="33">
        <v>543300</v>
      </c>
      <c r="J23" s="33">
        <v>60778</v>
      </c>
      <c r="K23" s="33">
        <v>0</v>
      </c>
      <c r="L23" s="33">
        <v>0</v>
      </c>
      <c r="M23" s="33">
        <v>0</v>
      </c>
      <c r="N23" s="33">
        <v>0</v>
      </c>
      <c r="O23" s="33">
        <v>0</v>
      </c>
      <c r="P23" s="33">
        <v>0</v>
      </c>
      <c r="Q23" s="33">
        <v>0</v>
      </c>
      <c r="R23" s="171">
        <f t="shared" si="0"/>
        <v>0</v>
      </c>
    </row>
    <row r="24" spans="1:18" x14ac:dyDescent="0.2">
      <c r="A24" s="313" t="s">
        <v>407</v>
      </c>
      <c r="B24" s="316"/>
      <c r="C24" s="316"/>
      <c r="D24" s="178">
        <v>19</v>
      </c>
      <c r="E24" s="33">
        <v>0</v>
      </c>
      <c r="F24" s="33">
        <v>0</v>
      </c>
      <c r="G24" s="33">
        <v>0</v>
      </c>
      <c r="H24" s="33">
        <v>0</v>
      </c>
      <c r="I24" s="33">
        <v>109017973</v>
      </c>
      <c r="J24" s="33">
        <v>0</v>
      </c>
      <c r="K24" s="33">
        <v>0</v>
      </c>
      <c r="L24" s="33">
        <v>0</v>
      </c>
      <c r="M24" s="33">
        <v>0</v>
      </c>
      <c r="N24" s="33">
        <v>752533903</v>
      </c>
      <c r="O24" s="33">
        <v>0</v>
      </c>
      <c r="P24" s="33">
        <v>0</v>
      </c>
      <c r="Q24" s="33">
        <v>0</v>
      </c>
      <c r="R24" s="171">
        <f t="shared" si="0"/>
        <v>861551876</v>
      </c>
    </row>
    <row r="25" spans="1:18" ht="25.5" customHeight="1" x14ac:dyDescent="0.2">
      <c r="A25" s="313" t="s">
        <v>408</v>
      </c>
      <c r="B25" s="316"/>
      <c r="C25" s="316"/>
      <c r="D25" s="178">
        <v>20</v>
      </c>
      <c r="E25" s="33">
        <v>0</v>
      </c>
      <c r="F25" s="33">
        <v>0</v>
      </c>
      <c r="G25" s="33">
        <v>0</v>
      </c>
      <c r="H25" s="33">
        <v>0</v>
      </c>
      <c r="I25" s="33">
        <v>0</v>
      </c>
      <c r="J25" s="33">
        <v>0</v>
      </c>
      <c r="K25" s="33">
        <v>0</v>
      </c>
      <c r="L25" s="33">
        <v>0</v>
      </c>
      <c r="M25" s="33">
        <v>0</v>
      </c>
      <c r="N25" s="33">
        <v>0</v>
      </c>
      <c r="O25" s="33">
        <v>0</v>
      </c>
      <c r="P25" s="33">
        <v>0</v>
      </c>
      <c r="Q25" s="33">
        <v>0</v>
      </c>
      <c r="R25" s="171">
        <f t="shared" si="0"/>
        <v>0</v>
      </c>
    </row>
    <row r="26" spans="1:18" x14ac:dyDescent="0.2">
      <c r="A26" s="317" t="s">
        <v>409</v>
      </c>
      <c r="B26" s="317"/>
      <c r="C26" s="317"/>
      <c r="D26" s="179">
        <v>21</v>
      </c>
      <c r="E26" s="171">
        <f>SUM(E9:E25)</f>
        <v>1698417500</v>
      </c>
      <c r="F26" s="171">
        <f t="shared" ref="F26:Q26" si="2">SUM(F9:F25)</f>
        <v>1801343055</v>
      </c>
      <c r="G26" s="171">
        <f t="shared" si="2"/>
        <v>0</v>
      </c>
      <c r="H26" s="171">
        <f t="shared" si="2"/>
        <v>0</v>
      </c>
      <c r="I26" s="171">
        <f t="shared" si="2"/>
        <v>313995744</v>
      </c>
      <c r="J26" s="171">
        <f t="shared" si="2"/>
        <v>3732269710</v>
      </c>
      <c r="K26" s="171">
        <f t="shared" si="2"/>
        <v>0</v>
      </c>
      <c r="L26" s="171">
        <f t="shared" si="2"/>
        <v>84921058</v>
      </c>
      <c r="M26" s="171">
        <f t="shared" si="2"/>
        <v>0</v>
      </c>
      <c r="N26" s="171">
        <f t="shared" si="2"/>
        <v>752533903</v>
      </c>
      <c r="O26" s="171">
        <f t="shared" si="2"/>
        <v>0</v>
      </c>
      <c r="P26" s="171">
        <f t="shared" si="2"/>
        <v>0</v>
      </c>
      <c r="Q26" s="171">
        <f t="shared" si="2"/>
        <v>0</v>
      </c>
      <c r="R26" s="171">
        <f t="shared" si="0"/>
        <v>8383480970</v>
      </c>
    </row>
    <row r="27" spans="1:18" ht="21" customHeight="1" x14ac:dyDescent="0.2">
      <c r="A27" s="180"/>
      <c r="B27" s="181"/>
      <c r="C27" s="181"/>
      <c r="D27" s="3"/>
      <c r="E27" s="173"/>
      <c r="F27" s="173"/>
      <c r="G27" s="173"/>
      <c r="H27" s="173"/>
      <c r="I27" s="173"/>
      <c r="J27" s="173"/>
      <c r="K27" s="173"/>
      <c r="L27" s="173"/>
      <c r="M27" s="173"/>
      <c r="N27" s="173"/>
      <c r="O27" s="173"/>
      <c r="P27" s="173"/>
      <c r="Q27" s="173"/>
      <c r="R27" s="173"/>
    </row>
  </sheetData>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6"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6">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Invalid entry" error="You can enter only (positive or negative) whole numbers" sqref="E6:E27 F6:R26">
      <formula1>9999999999</formula1>
    </dataValidation>
    <dataValidation operator="notEqual" allowBlank="1" showInputMessage="1" showErrorMessage="1" errorTitle="Invalid entry" error="You can enter only (positive or negative) whole numbers" sqref="F27:R27"/>
  </dataValidations>
  <pageMargins left="0.75" right="0.75" top="1" bottom="1" header="0.5" footer="0.5"/>
  <pageSetup paperSize="9" scale="71" orientation="landscape" r:id="rId1"/>
  <headerFooter>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zoomScaleNormal="100" workbookViewId="0">
      <selection activeCell="B13" sqref="B13"/>
    </sheetView>
  </sheetViews>
  <sheetFormatPr defaultRowHeight="12.75" x14ac:dyDescent="0.2"/>
  <cols>
    <col min="1" max="1" width="10.5703125" style="70" customWidth="1"/>
    <col min="2" max="2" width="32.5703125" style="70" customWidth="1"/>
    <col min="3" max="3" width="17.140625" style="70" customWidth="1"/>
    <col min="4" max="4" width="41.7109375" style="70" customWidth="1"/>
    <col min="5" max="5" width="14" style="70" customWidth="1"/>
    <col min="6" max="6" width="15.7109375" style="70" customWidth="1"/>
    <col min="7" max="7" width="28.7109375" style="70" customWidth="1"/>
    <col min="8" max="8" width="23.28515625" style="70" customWidth="1"/>
    <col min="9" max="16384" width="9.140625" style="70"/>
  </cols>
  <sheetData>
    <row r="1" spans="1:10" ht="17.45" customHeight="1" x14ac:dyDescent="0.2">
      <c r="B1" s="355" t="s">
        <v>270</v>
      </c>
      <c r="C1" s="355"/>
      <c r="D1" s="355"/>
      <c r="E1" s="355"/>
      <c r="F1" s="72"/>
      <c r="G1" s="71"/>
      <c r="H1" s="71"/>
      <c r="I1" s="71"/>
      <c r="J1" s="71"/>
    </row>
    <row r="2" spans="1:10" ht="17.45" customHeight="1" x14ac:dyDescent="0.2">
      <c r="A2" s="72"/>
      <c r="B2" s="355"/>
      <c r="C2" s="355"/>
      <c r="D2" s="355"/>
      <c r="E2" s="355"/>
      <c r="F2" s="72"/>
      <c r="G2" s="71"/>
      <c r="H2" s="71"/>
      <c r="I2" s="71"/>
      <c r="J2" s="71"/>
    </row>
    <row r="3" spans="1:10" ht="17.45" customHeight="1" x14ac:dyDescent="0.2">
      <c r="A3" s="72"/>
      <c r="B3" s="355"/>
      <c r="C3" s="355"/>
      <c r="D3" s="355"/>
      <c r="E3" s="355"/>
      <c r="F3" s="72"/>
      <c r="G3" s="71"/>
      <c r="H3" s="71"/>
      <c r="I3" s="71"/>
      <c r="J3" s="71"/>
    </row>
    <row r="4" spans="1:10" ht="17.45" customHeight="1" x14ac:dyDescent="0.2">
      <c r="A4" s="72"/>
      <c r="B4" s="149"/>
      <c r="C4" s="149"/>
      <c r="D4" s="149"/>
      <c r="E4" s="149"/>
      <c r="F4" s="72"/>
      <c r="G4" s="71"/>
      <c r="H4" s="71"/>
      <c r="I4" s="71"/>
      <c r="J4" s="71"/>
    </row>
    <row r="5" spans="1:10" x14ac:dyDescent="0.2">
      <c r="A5" s="73"/>
      <c r="B5" s="73"/>
      <c r="C5" s="73"/>
      <c r="D5" s="73"/>
      <c r="E5" s="71"/>
      <c r="F5" s="71"/>
      <c r="G5" s="71"/>
      <c r="H5" s="71"/>
      <c r="I5" s="71"/>
      <c r="J5" s="71"/>
    </row>
    <row r="6" spans="1:10" ht="22.5" customHeight="1" x14ac:dyDescent="0.2">
      <c r="B6" s="356" t="s">
        <v>262</v>
      </c>
      <c r="C6" s="356"/>
      <c r="D6" s="356"/>
      <c r="E6" s="356"/>
      <c r="F6" s="356"/>
      <c r="G6" s="75"/>
      <c r="H6" s="75"/>
      <c r="I6" s="71"/>
      <c r="J6" s="71"/>
    </row>
    <row r="7" spans="1:10" ht="22.5" customHeight="1" x14ac:dyDescent="0.2">
      <c r="A7" s="75"/>
      <c r="B7" s="356"/>
      <c r="C7" s="356"/>
      <c r="D7" s="356"/>
      <c r="E7" s="356"/>
      <c r="F7" s="356"/>
      <c r="G7" s="75"/>
      <c r="H7" s="75"/>
      <c r="I7" s="71"/>
      <c r="J7" s="71"/>
    </row>
    <row r="8" spans="1:10" ht="22.5" customHeight="1" x14ac:dyDescent="0.2">
      <c r="A8" s="75"/>
      <c r="B8" s="356"/>
      <c r="C8" s="356"/>
      <c r="D8" s="356"/>
      <c r="E8" s="356"/>
      <c r="F8" s="356"/>
      <c r="G8" s="75"/>
      <c r="H8" s="75"/>
      <c r="I8" s="71"/>
      <c r="J8" s="71"/>
    </row>
    <row r="9" spans="1:10" ht="22.5" customHeight="1" x14ac:dyDescent="0.2">
      <c r="A9" s="75"/>
      <c r="B9" s="356"/>
      <c r="C9" s="356"/>
      <c r="D9" s="356"/>
      <c r="E9" s="356"/>
      <c r="F9" s="356"/>
      <c r="G9" s="75"/>
      <c r="H9" s="75"/>
      <c r="I9" s="71"/>
      <c r="J9" s="71"/>
    </row>
    <row r="11" spans="1:10" ht="21.75" customHeight="1" x14ac:dyDescent="0.2">
      <c r="B11" s="354" t="s">
        <v>263</v>
      </c>
      <c r="C11" s="354"/>
      <c r="D11" s="354"/>
      <c r="E11" s="354"/>
      <c r="F11" s="354"/>
      <c r="G11" s="76"/>
      <c r="H11" s="76"/>
    </row>
    <row r="12" spans="1:10" ht="12.75" customHeight="1" x14ac:dyDescent="0.2">
      <c r="A12" s="74"/>
      <c r="B12" s="357" t="s">
        <v>412</v>
      </c>
      <c r="C12" s="74"/>
      <c r="D12" s="74"/>
    </row>
    <row r="13" spans="1:10" ht="13.5" thickBot="1" x14ac:dyDescent="0.25"/>
    <row r="14" spans="1:10" ht="13.5" thickBot="1" x14ac:dyDescent="0.25">
      <c r="B14" s="78"/>
      <c r="C14" s="86"/>
      <c r="D14" s="85"/>
      <c r="E14" s="78"/>
      <c r="F14" s="87"/>
      <c r="G14" s="80" t="s">
        <v>272</v>
      </c>
    </row>
    <row r="15" spans="1:10" ht="13.5" thickBot="1" x14ac:dyDescent="0.25">
      <c r="B15" s="81" t="s">
        <v>273</v>
      </c>
      <c r="C15" s="88" t="s">
        <v>274</v>
      </c>
      <c r="D15" s="83" t="s">
        <v>410</v>
      </c>
      <c r="E15" s="89" t="s">
        <v>274</v>
      </c>
      <c r="F15" s="82" t="s">
        <v>275</v>
      </c>
      <c r="G15" s="78" t="s">
        <v>276</v>
      </c>
    </row>
    <row r="16" spans="1:10" x14ac:dyDescent="0.2">
      <c r="B16" s="344" t="s">
        <v>277</v>
      </c>
      <c r="C16" s="346">
        <v>4339</v>
      </c>
      <c r="D16" s="328" t="s">
        <v>278</v>
      </c>
      <c r="E16" s="90">
        <v>2407</v>
      </c>
      <c r="F16" s="348" t="s">
        <v>271</v>
      </c>
      <c r="G16" s="91"/>
    </row>
    <row r="17" spans="2:7" x14ac:dyDescent="0.2">
      <c r="B17" s="350"/>
      <c r="C17" s="351"/>
      <c r="D17" s="352"/>
      <c r="E17" s="92">
        <v>1708</v>
      </c>
      <c r="F17" s="353"/>
      <c r="G17" s="93"/>
    </row>
    <row r="18" spans="2:7" ht="13.5" thickBot="1" x14ac:dyDescent="0.25">
      <c r="B18" s="345"/>
      <c r="C18" s="347"/>
      <c r="D18" s="330"/>
      <c r="E18" s="94">
        <v>224</v>
      </c>
      <c r="F18" s="349"/>
      <c r="G18" s="95"/>
    </row>
    <row r="19" spans="2:7" ht="13.5" thickBot="1" x14ac:dyDescent="0.25">
      <c r="B19" s="95" t="s">
        <v>279</v>
      </c>
      <c r="C19" s="94">
        <v>226</v>
      </c>
      <c r="D19" s="95" t="s">
        <v>279</v>
      </c>
      <c r="E19" s="94">
        <v>226</v>
      </c>
      <c r="F19" s="96" t="s">
        <v>271</v>
      </c>
      <c r="G19" s="81"/>
    </row>
    <row r="20" spans="2:7" ht="28.5" customHeight="1" x14ac:dyDescent="0.2">
      <c r="B20" s="97" t="s">
        <v>280</v>
      </c>
      <c r="C20" s="90">
        <v>10</v>
      </c>
      <c r="D20" s="97" t="s">
        <v>280</v>
      </c>
      <c r="E20" s="98">
        <v>25</v>
      </c>
      <c r="F20" s="99">
        <f>+C20-E20</f>
        <v>-15</v>
      </c>
      <c r="G20" s="97" t="s">
        <v>281</v>
      </c>
    </row>
    <row r="21" spans="2:7" ht="28.5" customHeight="1" thickBot="1" x14ac:dyDescent="0.25">
      <c r="B21" s="100" t="s">
        <v>282</v>
      </c>
      <c r="C21" s="94">
        <v>15</v>
      </c>
      <c r="D21" s="100" t="s">
        <v>282</v>
      </c>
      <c r="E21" s="101"/>
      <c r="F21" s="102">
        <f>+C21-E21</f>
        <v>15</v>
      </c>
      <c r="G21" s="95" t="s">
        <v>283</v>
      </c>
    </row>
    <row r="22" spans="2:7" ht="21.75" customHeight="1" thickBot="1" x14ac:dyDescent="0.25">
      <c r="B22" s="182" t="s">
        <v>284</v>
      </c>
      <c r="C22" s="94">
        <v>9961</v>
      </c>
      <c r="D22" s="104" t="s">
        <v>284</v>
      </c>
      <c r="E22" s="94">
        <v>9961</v>
      </c>
      <c r="F22" s="105" t="s">
        <v>271</v>
      </c>
      <c r="G22" s="106"/>
    </row>
    <row r="23" spans="2:7" ht="21.75" customHeight="1" x14ac:dyDescent="0.2">
      <c r="B23" s="97" t="s">
        <v>285</v>
      </c>
      <c r="C23" s="90">
        <v>45353</v>
      </c>
      <c r="D23" s="97" t="s">
        <v>285</v>
      </c>
      <c r="E23" s="346">
        <v>45541</v>
      </c>
      <c r="F23" s="107" t="s">
        <v>271</v>
      </c>
      <c r="G23" s="91"/>
    </row>
    <row r="24" spans="2:7" ht="13.5" thickBot="1" x14ac:dyDescent="0.25">
      <c r="B24" s="95" t="s">
        <v>286</v>
      </c>
      <c r="C24" s="94">
        <v>188</v>
      </c>
      <c r="D24" s="95"/>
      <c r="E24" s="347"/>
      <c r="F24" s="108"/>
      <c r="G24" s="95"/>
    </row>
    <row r="25" spans="2:7" ht="13.5" thickBot="1" x14ac:dyDescent="0.25">
      <c r="B25" s="103" t="s">
        <v>287</v>
      </c>
      <c r="C25" s="94">
        <v>1464</v>
      </c>
      <c r="D25" s="103" t="s">
        <v>287</v>
      </c>
      <c r="E25" s="94">
        <v>1464</v>
      </c>
      <c r="F25" s="105" t="s">
        <v>271</v>
      </c>
      <c r="G25" s="103"/>
    </row>
    <row r="26" spans="2:7" x14ac:dyDescent="0.2">
      <c r="B26" s="91" t="s">
        <v>288</v>
      </c>
      <c r="C26" s="90">
        <v>989</v>
      </c>
      <c r="D26" s="328" t="s">
        <v>289</v>
      </c>
      <c r="E26" s="346">
        <v>1027</v>
      </c>
      <c r="F26" s="107"/>
      <c r="G26" s="91"/>
    </row>
    <row r="27" spans="2:7" ht="13.5" thickBot="1" x14ac:dyDescent="0.25">
      <c r="B27" s="100" t="s">
        <v>290</v>
      </c>
      <c r="C27" s="94">
        <v>38</v>
      </c>
      <c r="D27" s="330"/>
      <c r="E27" s="347"/>
      <c r="F27" s="108" t="s">
        <v>271</v>
      </c>
      <c r="G27" s="95"/>
    </row>
    <row r="28" spans="2:7" x14ac:dyDescent="0.2">
      <c r="B28" s="91" t="s">
        <v>291</v>
      </c>
      <c r="C28" s="90">
        <v>803</v>
      </c>
      <c r="D28" s="344" t="s">
        <v>292</v>
      </c>
      <c r="E28" s="346">
        <v>806</v>
      </c>
      <c r="F28" s="348" t="s">
        <v>271</v>
      </c>
      <c r="G28" s="91"/>
    </row>
    <row r="29" spans="2:7" ht="13.5" thickBot="1" x14ac:dyDescent="0.25">
      <c r="B29" s="95" t="s">
        <v>293</v>
      </c>
      <c r="C29" s="94">
        <v>3</v>
      </c>
      <c r="D29" s="345"/>
      <c r="E29" s="347"/>
      <c r="F29" s="349"/>
      <c r="G29" s="95"/>
    </row>
    <row r="30" spans="2:7" ht="13.5" thickBot="1" x14ac:dyDescent="0.25">
      <c r="B30" s="103" t="s">
        <v>294</v>
      </c>
      <c r="C30" s="94">
        <v>121</v>
      </c>
      <c r="D30" s="103" t="s">
        <v>294</v>
      </c>
      <c r="E30" s="94">
        <v>121</v>
      </c>
      <c r="F30" s="105" t="s">
        <v>271</v>
      </c>
      <c r="G30" s="106"/>
    </row>
    <row r="31" spans="2:7" ht="13.5" thickBot="1" x14ac:dyDescent="0.25">
      <c r="B31" s="103" t="s">
        <v>295</v>
      </c>
      <c r="C31" s="94">
        <v>75</v>
      </c>
      <c r="D31" s="103" t="s">
        <v>295</v>
      </c>
      <c r="E31" s="94">
        <v>75</v>
      </c>
      <c r="F31" s="105" t="s">
        <v>271</v>
      </c>
      <c r="G31" s="106"/>
    </row>
    <row r="32" spans="2:7" ht="13.5" thickBot="1" x14ac:dyDescent="0.25">
      <c r="B32" s="103" t="s">
        <v>296</v>
      </c>
      <c r="C32" s="94">
        <v>356</v>
      </c>
      <c r="D32" s="103" t="s">
        <v>296</v>
      </c>
      <c r="E32" s="94">
        <v>356</v>
      </c>
      <c r="F32" s="105" t="s">
        <v>271</v>
      </c>
      <c r="G32" s="106"/>
    </row>
    <row r="33" spans="2:7" ht="13.5" thickBot="1" x14ac:dyDescent="0.25">
      <c r="B33" s="81" t="s">
        <v>297</v>
      </c>
      <c r="C33" s="109">
        <v>63941</v>
      </c>
      <c r="D33" s="81" t="s">
        <v>297</v>
      </c>
      <c r="E33" s="109">
        <v>63941</v>
      </c>
      <c r="F33" s="110">
        <f>SUM(F16:F32)</f>
        <v>0</v>
      </c>
      <c r="G33" s="81"/>
    </row>
    <row r="35" spans="2:7" ht="13.5" thickBot="1" x14ac:dyDescent="0.25"/>
    <row r="36" spans="2:7" ht="13.5" thickBot="1" x14ac:dyDescent="0.25">
      <c r="B36" s="78"/>
      <c r="C36" s="79"/>
      <c r="D36" s="85"/>
      <c r="E36" s="78"/>
      <c r="F36" s="78"/>
      <c r="G36" s="80" t="s">
        <v>272</v>
      </c>
    </row>
    <row r="37" spans="2:7" ht="13.5" thickBot="1" x14ac:dyDescent="0.25">
      <c r="B37" s="81" t="s">
        <v>273</v>
      </c>
      <c r="C37" s="88" t="s">
        <v>274</v>
      </c>
      <c r="D37" s="83" t="s">
        <v>410</v>
      </c>
      <c r="E37" s="89" t="s">
        <v>274</v>
      </c>
      <c r="F37" s="82" t="s">
        <v>298</v>
      </c>
      <c r="G37" s="81" t="s">
        <v>276</v>
      </c>
    </row>
    <row r="38" spans="2:7" ht="13.5" thickBot="1" x14ac:dyDescent="0.25">
      <c r="B38" s="106" t="s">
        <v>299</v>
      </c>
      <c r="C38" s="111">
        <v>36</v>
      </c>
      <c r="D38" s="106" t="s">
        <v>299</v>
      </c>
      <c r="E38" s="111">
        <v>36</v>
      </c>
      <c r="F38" s="112">
        <f>+C38-E38</f>
        <v>0</v>
      </c>
      <c r="G38" s="113"/>
    </row>
    <row r="39" spans="2:7" ht="23.25" customHeight="1" thickBot="1" x14ac:dyDescent="0.25">
      <c r="B39" s="106" t="s">
        <v>300</v>
      </c>
      <c r="C39" s="114">
        <v>53730</v>
      </c>
      <c r="D39" s="106" t="s">
        <v>300</v>
      </c>
      <c r="E39" s="114">
        <v>53730</v>
      </c>
      <c r="F39" s="112">
        <f t="shared" ref="F39:F46" si="0">+C39-E39</f>
        <v>0</v>
      </c>
      <c r="G39" s="113"/>
    </row>
    <row r="40" spans="2:7" ht="13.5" thickBot="1" x14ac:dyDescent="0.25">
      <c r="B40" s="106" t="s">
        <v>301</v>
      </c>
      <c r="C40" s="111">
        <v>672</v>
      </c>
      <c r="D40" s="106" t="s">
        <v>301</v>
      </c>
      <c r="E40" s="111">
        <v>672</v>
      </c>
      <c r="F40" s="112">
        <f t="shared" si="0"/>
        <v>0</v>
      </c>
      <c r="G40" s="113"/>
    </row>
    <row r="41" spans="2:7" x14ac:dyDescent="0.2">
      <c r="B41" s="91" t="s">
        <v>302</v>
      </c>
      <c r="C41" s="98">
        <v>127</v>
      </c>
      <c r="D41" s="91" t="s">
        <v>302</v>
      </c>
      <c r="E41" s="90">
        <v>232</v>
      </c>
      <c r="F41" s="115">
        <f>+C41+C42-E41</f>
        <v>0</v>
      </c>
      <c r="G41" s="91"/>
    </row>
    <row r="42" spans="2:7" ht="13.5" thickBot="1" x14ac:dyDescent="0.25">
      <c r="B42" s="95" t="s">
        <v>303</v>
      </c>
      <c r="C42" s="114">
        <v>105</v>
      </c>
      <c r="D42" s="95"/>
      <c r="E42" s="116"/>
      <c r="F42" s="117"/>
      <c r="G42" s="95"/>
    </row>
    <row r="43" spans="2:7" ht="13.5" thickBot="1" x14ac:dyDescent="0.25">
      <c r="B43" s="106" t="s">
        <v>304</v>
      </c>
      <c r="C43" s="111">
        <v>453</v>
      </c>
      <c r="D43" s="106" t="s">
        <v>304</v>
      </c>
      <c r="E43" s="111">
        <v>453</v>
      </c>
      <c r="F43" s="112">
        <f t="shared" si="0"/>
        <v>0</v>
      </c>
      <c r="G43" s="113"/>
    </row>
    <row r="44" spans="2:7" ht="13.5" thickBot="1" x14ac:dyDescent="0.25">
      <c r="B44" s="106" t="s">
        <v>305</v>
      </c>
      <c r="C44" s="111">
        <v>8</v>
      </c>
      <c r="D44" s="106" t="s">
        <v>305</v>
      </c>
      <c r="E44" s="111">
        <v>8</v>
      </c>
      <c r="F44" s="112">
        <f t="shared" si="0"/>
        <v>0</v>
      </c>
      <c r="G44" s="113"/>
    </row>
    <row r="45" spans="2:7" ht="13.5" thickBot="1" x14ac:dyDescent="0.25">
      <c r="B45" s="106" t="s">
        <v>306</v>
      </c>
      <c r="C45" s="114">
        <v>427</v>
      </c>
      <c r="D45" s="106" t="s">
        <v>306</v>
      </c>
      <c r="E45" s="114">
        <v>427</v>
      </c>
      <c r="F45" s="112">
        <f t="shared" si="0"/>
        <v>0</v>
      </c>
      <c r="G45" s="113"/>
    </row>
    <row r="46" spans="2:7" ht="13.5" thickBot="1" x14ac:dyDescent="0.25">
      <c r="B46" s="106" t="s">
        <v>307</v>
      </c>
      <c r="C46" s="114">
        <v>8383</v>
      </c>
      <c r="D46" s="106" t="s">
        <v>307</v>
      </c>
      <c r="E46" s="114">
        <v>8383</v>
      </c>
      <c r="F46" s="112">
        <f t="shared" si="0"/>
        <v>0</v>
      </c>
      <c r="G46" s="113"/>
    </row>
    <row r="47" spans="2:7" ht="13.5" thickBot="1" x14ac:dyDescent="0.25">
      <c r="B47" s="81" t="s">
        <v>308</v>
      </c>
      <c r="C47" s="109">
        <v>63941</v>
      </c>
      <c r="D47" s="81" t="s">
        <v>308</v>
      </c>
      <c r="E47" s="109">
        <v>63941</v>
      </c>
      <c r="F47" s="118"/>
      <c r="G47" s="84"/>
    </row>
    <row r="49" spans="2:7" ht="13.5" thickBot="1" x14ac:dyDescent="0.25"/>
    <row r="50" spans="2:7" ht="13.5" thickBot="1" x14ac:dyDescent="0.25">
      <c r="B50" s="78"/>
      <c r="C50" s="119"/>
      <c r="D50" s="78"/>
      <c r="E50" s="120"/>
      <c r="F50" s="121"/>
      <c r="G50" s="80" t="s">
        <v>272</v>
      </c>
    </row>
    <row r="51" spans="2:7" ht="13.5" thickBot="1" x14ac:dyDescent="0.25">
      <c r="B51" s="81" t="s">
        <v>309</v>
      </c>
      <c r="C51" s="122" t="s">
        <v>274</v>
      </c>
      <c r="D51" s="81" t="s">
        <v>411</v>
      </c>
      <c r="E51" s="118" t="s">
        <v>274</v>
      </c>
      <c r="F51" s="123" t="s">
        <v>298</v>
      </c>
      <c r="G51" s="81" t="s">
        <v>310</v>
      </c>
    </row>
    <row r="52" spans="2:7" x14ac:dyDescent="0.2">
      <c r="B52" s="124" t="s">
        <v>311</v>
      </c>
      <c r="C52" s="125">
        <v>1836</v>
      </c>
      <c r="D52" s="334" t="s">
        <v>311</v>
      </c>
      <c r="E52" s="125">
        <v>1889</v>
      </c>
      <c r="F52" s="338">
        <f>+C52+C53-E52</f>
        <v>14</v>
      </c>
      <c r="G52" s="328" t="s">
        <v>312</v>
      </c>
    </row>
    <row r="53" spans="2:7" ht="13.5" thickBot="1" x14ac:dyDescent="0.25">
      <c r="B53" s="126" t="s">
        <v>313</v>
      </c>
      <c r="C53" s="127">
        <v>67</v>
      </c>
      <c r="D53" s="335"/>
      <c r="E53" s="127"/>
      <c r="F53" s="339"/>
      <c r="G53" s="330"/>
    </row>
    <row r="54" spans="2:7" x14ac:dyDescent="0.2">
      <c r="B54" s="124" t="s">
        <v>314</v>
      </c>
      <c r="C54" s="125">
        <v>-217</v>
      </c>
      <c r="D54" s="334" t="s">
        <v>314</v>
      </c>
      <c r="E54" s="342">
        <v>-276</v>
      </c>
      <c r="F54" s="338">
        <f>+C54+C55-E54</f>
        <v>-14</v>
      </c>
      <c r="G54" s="328" t="s">
        <v>312</v>
      </c>
    </row>
    <row r="55" spans="2:7" ht="13.5" thickBot="1" x14ac:dyDescent="0.25">
      <c r="B55" s="126" t="s">
        <v>315</v>
      </c>
      <c r="C55" s="127">
        <v>-73</v>
      </c>
      <c r="D55" s="335"/>
      <c r="E55" s="343"/>
      <c r="F55" s="339"/>
      <c r="G55" s="330"/>
    </row>
    <row r="56" spans="2:7" ht="13.5" thickBot="1" x14ac:dyDescent="0.25">
      <c r="B56" s="126" t="s">
        <v>316</v>
      </c>
      <c r="C56" s="127">
        <v>690</v>
      </c>
      <c r="D56" s="126" t="s">
        <v>317</v>
      </c>
      <c r="E56" s="127">
        <v>690</v>
      </c>
      <c r="F56" s="128" t="s">
        <v>271</v>
      </c>
      <c r="G56" s="104"/>
    </row>
    <row r="57" spans="2:7" ht="13.5" thickBot="1" x14ac:dyDescent="0.25">
      <c r="B57" s="126" t="s">
        <v>318</v>
      </c>
      <c r="C57" s="129">
        <v>-186</v>
      </c>
      <c r="D57" s="126" t="s">
        <v>319</v>
      </c>
      <c r="E57" s="129">
        <v>-186</v>
      </c>
      <c r="F57" s="128" t="s">
        <v>271</v>
      </c>
      <c r="G57" s="130" t="s">
        <v>271</v>
      </c>
    </row>
    <row r="58" spans="2:7" ht="22.5" customHeight="1" x14ac:dyDescent="0.2">
      <c r="B58" s="334" t="s">
        <v>320</v>
      </c>
      <c r="C58" s="336">
        <v>228</v>
      </c>
      <c r="D58" s="124" t="s">
        <v>321</v>
      </c>
      <c r="E58" s="131">
        <v>211</v>
      </c>
      <c r="F58" s="338" t="s">
        <v>271</v>
      </c>
      <c r="G58" s="132" t="s">
        <v>271</v>
      </c>
    </row>
    <row r="59" spans="2:7" ht="9.75" customHeight="1" thickBot="1" x14ac:dyDescent="0.25">
      <c r="B59" s="335"/>
      <c r="C59" s="337"/>
      <c r="D59" s="133" t="s">
        <v>322</v>
      </c>
      <c r="E59" s="134">
        <v>17</v>
      </c>
      <c r="F59" s="339"/>
      <c r="G59" s="104" t="s">
        <v>271</v>
      </c>
    </row>
    <row r="60" spans="2:7" x14ac:dyDescent="0.2">
      <c r="B60" s="135" t="s">
        <v>323</v>
      </c>
      <c r="C60" s="136">
        <v>-538</v>
      </c>
      <c r="D60" s="137" t="s">
        <v>324</v>
      </c>
      <c r="E60" s="136">
        <v>-961</v>
      </c>
      <c r="F60" s="340">
        <f>+C60+C61-E60+E61</f>
        <v>-73</v>
      </c>
      <c r="G60" s="328" t="s">
        <v>325</v>
      </c>
    </row>
    <row r="61" spans="2:7" x14ac:dyDescent="0.2">
      <c r="B61" s="135" t="s">
        <v>326</v>
      </c>
      <c r="C61" s="138">
        <v>-496</v>
      </c>
      <c r="D61" s="139" t="s">
        <v>327</v>
      </c>
      <c r="E61" s="138"/>
      <c r="F61" s="341"/>
      <c r="G61" s="329"/>
    </row>
    <row r="62" spans="2:7" ht="13.5" thickBot="1" x14ac:dyDescent="0.25">
      <c r="B62" s="126" t="s">
        <v>328</v>
      </c>
      <c r="C62" s="127">
        <v>-114</v>
      </c>
      <c r="D62" s="140" t="s">
        <v>329</v>
      </c>
      <c r="E62" s="138">
        <v>-114</v>
      </c>
      <c r="F62" s="141"/>
      <c r="G62" s="330"/>
    </row>
    <row r="63" spans="2:7" ht="15.75" customHeight="1" x14ac:dyDescent="0.2">
      <c r="B63" s="142" t="s">
        <v>330</v>
      </c>
      <c r="C63" s="125">
        <v>-278</v>
      </c>
      <c r="D63" s="142" t="s">
        <v>331</v>
      </c>
      <c r="E63" s="125">
        <v>23</v>
      </c>
      <c r="F63" s="331">
        <f>+C63+C64+C65-E63-E64-E65-E66-E67-E68-E69</f>
        <v>73</v>
      </c>
      <c r="G63" s="328" t="s">
        <v>332</v>
      </c>
    </row>
    <row r="64" spans="2:7" ht="15.75" customHeight="1" x14ac:dyDescent="0.2">
      <c r="B64" s="137" t="s">
        <v>333</v>
      </c>
      <c r="C64" s="136">
        <v>0</v>
      </c>
      <c r="D64" s="137" t="s">
        <v>334</v>
      </c>
      <c r="E64" s="136">
        <v>33</v>
      </c>
      <c r="F64" s="332"/>
      <c r="G64" s="329"/>
    </row>
    <row r="65" spans="2:7" ht="15.75" customHeight="1" x14ac:dyDescent="0.2">
      <c r="B65" s="137" t="s">
        <v>335</v>
      </c>
      <c r="C65" s="136">
        <v>-72</v>
      </c>
      <c r="D65" s="137" t="s">
        <v>336</v>
      </c>
      <c r="E65" s="136">
        <v>-121</v>
      </c>
      <c r="F65" s="332"/>
      <c r="G65" s="329"/>
    </row>
    <row r="66" spans="2:7" ht="15.75" customHeight="1" x14ac:dyDescent="0.2">
      <c r="B66" s="137"/>
      <c r="C66" s="143"/>
      <c r="D66" s="137" t="s">
        <v>337</v>
      </c>
      <c r="E66" s="143">
        <v>-316</v>
      </c>
      <c r="F66" s="332"/>
      <c r="G66" s="329"/>
    </row>
    <row r="67" spans="2:7" ht="15.75" customHeight="1" x14ac:dyDescent="0.2">
      <c r="B67" s="137"/>
      <c r="C67" s="143"/>
      <c r="D67" s="137" t="s">
        <v>338</v>
      </c>
      <c r="E67" s="143">
        <v>-30</v>
      </c>
      <c r="F67" s="332"/>
      <c r="G67" s="329"/>
    </row>
    <row r="68" spans="2:7" ht="15.75" customHeight="1" x14ac:dyDescent="0.2">
      <c r="B68" s="137"/>
      <c r="C68" s="143"/>
      <c r="D68" s="137" t="s">
        <v>327</v>
      </c>
      <c r="E68" s="143">
        <v>-1</v>
      </c>
      <c r="F68" s="332"/>
      <c r="G68" s="329"/>
    </row>
    <row r="69" spans="2:7" ht="15.75" customHeight="1" thickBot="1" x14ac:dyDescent="0.25">
      <c r="B69" s="144"/>
      <c r="C69" s="129"/>
      <c r="D69" s="144" t="s">
        <v>339</v>
      </c>
      <c r="E69" s="129">
        <v>-11</v>
      </c>
      <c r="F69" s="333"/>
      <c r="G69" s="330"/>
    </row>
    <row r="70" spans="2:7" ht="13.5" thickBot="1" x14ac:dyDescent="0.25">
      <c r="B70" s="126" t="s">
        <v>340</v>
      </c>
      <c r="C70" s="129">
        <v>69</v>
      </c>
      <c r="D70" s="126" t="s">
        <v>340</v>
      </c>
      <c r="E70" s="129">
        <v>69</v>
      </c>
      <c r="F70" s="128" t="s">
        <v>271</v>
      </c>
      <c r="G70" s="130" t="s">
        <v>271</v>
      </c>
    </row>
    <row r="71" spans="2:7" ht="30" customHeight="1" thickBot="1" x14ac:dyDescent="0.25">
      <c r="B71" s="126" t="s">
        <v>341</v>
      </c>
      <c r="C71" s="129">
        <v>0</v>
      </c>
      <c r="D71" s="184" t="s">
        <v>342</v>
      </c>
      <c r="E71" s="129">
        <v>0</v>
      </c>
      <c r="F71" s="128" t="s">
        <v>271</v>
      </c>
      <c r="G71" s="130" t="s">
        <v>271</v>
      </c>
    </row>
    <row r="72" spans="2:7" ht="24.75" customHeight="1" thickBot="1" x14ac:dyDescent="0.25">
      <c r="B72" s="126" t="s">
        <v>343</v>
      </c>
      <c r="C72" s="129">
        <v>3</v>
      </c>
      <c r="D72" s="126" t="s">
        <v>343</v>
      </c>
      <c r="E72" s="129">
        <v>3</v>
      </c>
      <c r="F72" s="128" t="s">
        <v>271</v>
      </c>
      <c r="G72" s="130" t="s">
        <v>271</v>
      </c>
    </row>
    <row r="73" spans="2:7" ht="13.5" thickBot="1" x14ac:dyDescent="0.25">
      <c r="B73" s="145" t="s">
        <v>344</v>
      </c>
      <c r="C73" s="146">
        <v>919</v>
      </c>
      <c r="D73" s="145" t="s">
        <v>345</v>
      </c>
      <c r="E73" s="146">
        <v>919</v>
      </c>
      <c r="F73" s="128" t="s">
        <v>271</v>
      </c>
      <c r="G73" s="130" t="s">
        <v>271</v>
      </c>
    </row>
    <row r="74" spans="2:7" ht="13.5" thickBot="1" x14ac:dyDescent="0.25">
      <c r="B74" s="126" t="s">
        <v>346</v>
      </c>
      <c r="C74" s="147">
        <v>-166</v>
      </c>
      <c r="D74" s="126" t="s">
        <v>346</v>
      </c>
      <c r="E74" s="147">
        <v>-166</v>
      </c>
      <c r="F74" s="128" t="s">
        <v>271</v>
      </c>
      <c r="G74" s="130" t="s">
        <v>271</v>
      </c>
    </row>
    <row r="75" spans="2:7" ht="13.5" thickBot="1" x14ac:dyDescent="0.25">
      <c r="B75" s="145" t="s">
        <v>347</v>
      </c>
      <c r="C75" s="146">
        <v>753</v>
      </c>
      <c r="D75" s="145" t="s">
        <v>348</v>
      </c>
      <c r="E75" s="146">
        <v>753</v>
      </c>
      <c r="F75" s="128">
        <f>SUM(F52:F74)</f>
        <v>0</v>
      </c>
      <c r="G75" s="130" t="s">
        <v>271</v>
      </c>
    </row>
  </sheetData>
  <mergeCells count="27">
    <mergeCell ref="B11:F11"/>
    <mergeCell ref="B1:E3"/>
    <mergeCell ref="B6:F9"/>
    <mergeCell ref="D26:D27"/>
    <mergeCell ref="E26:E27"/>
    <mergeCell ref="D28:D29"/>
    <mergeCell ref="E28:E29"/>
    <mergeCell ref="F28:F29"/>
    <mergeCell ref="B16:B18"/>
    <mergeCell ref="C16:C18"/>
    <mergeCell ref="D16:D18"/>
    <mergeCell ref="F16:F18"/>
    <mergeCell ref="E23:E24"/>
    <mergeCell ref="G52:G53"/>
    <mergeCell ref="D54:D55"/>
    <mergeCell ref="E54:E55"/>
    <mergeCell ref="F54:F55"/>
    <mergeCell ref="G54:G55"/>
    <mergeCell ref="D52:D53"/>
    <mergeCell ref="F52:F53"/>
    <mergeCell ref="G60:G62"/>
    <mergeCell ref="F63:F69"/>
    <mergeCell ref="G63:G69"/>
    <mergeCell ref="B58:B59"/>
    <mergeCell ref="C58:C59"/>
    <mergeCell ref="F58:F59"/>
    <mergeCell ref="F60:F61"/>
  </mergeCells>
  <pageMargins left="1" right="1" top="1" bottom="1" header="0.5" footer="0.5"/>
  <pageSetup paperSize="9" scale="67" orientation="landscape" r:id="rId1"/>
  <headerFooter>
    <oddHeader>&amp;L&amp;G</oddHeader>
  </headerFooter>
  <rowBreaks count="1" manualBreakCount="1">
    <brk id="34"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59C566BE-59B9-42F0-842C-4046AD948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microsoft.com/office/2006/documentManagement/types"/>
    <ds:schemaRef ds:uri="http://purl.org/dc/dcmitype/"/>
    <ds:schemaRef ds:uri="d8745bc5-821e-4205-946a-621c2da728c8"/>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vt:lpstr>
      <vt:lpstr>CF_D</vt:lpstr>
      <vt:lpstr>SOCE</vt:lpstr>
      <vt:lpstr>Notes</vt:lpstr>
      <vt:lpstr>'Balance sheet'!Print_Area</vt:lpstr>
      <vt:lpstr>CF_D!Print_Area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Hadzovic Lana ES</cp:lastModifiedBy>
  <cp:lastPrinted>2020-03-16T10:36:05Z</cp:lastPrinted>
  <dcterms:created xsi:type="dcterms:W3CDTF">2008-10-17T11:51:54Z</dcterms:created>
  <dcterms:modified xsi:type="dcterms:W3CDTF">2020-03-17T21:41:07Z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