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rv026\Dokumenti\DirekcijaRacunovodstva\SluzbaIzvjestavanja\HANFA\FIN. IZVJEŠĆA ZA OBJAVU\2019\12.2019\GRUPA\ENG\"/>
    </mc:Choice>
  </mc:AlternateContent>
  <workbookProtection workbookPassword="CA29" lockStructure="1"/>
  <bookViews>
    <workbookView xWindow="0" yWindow="0" windowWidth="28800" windowHeight="11445" activeTab="5"/>
  </bookViews>
  <sheets>
    <sheet name="General data" sheetId="23" r:id="rId1"/>
    <sheet name="Balance sheet" sheetId="18" r:id="rId2"/>
    <sheet name="P&amp;L" sheetId="19" r:id="rId3"/>
    <sheet name="CF_D" sheetId="21" r:id="rId4"/>
    <sheet name="SOCE" sheetId="22" r:id="rId5"/>
    <sheet name="Notes" sheetId="24" r:id="rId6"/>
  </sheets>
  <definedNames>
    <definedName name="_AMO_UniqueIdentifier" hidden="1">"'57d86cda-b868-48e9-a113-61cb98d5fe57'"</definedName>
    <definedName name="_xlnm.Print_Area" localSheetId="1">'Balance sheet'!$A$1:$I$78</definedName>
    <definedName name="_xlnm.Print_Area" localSheetId="3">CF_D!$A$1:$I$63</definedName>
    <definedName name="_xlnm.Print_Area" localSheetId="0">'General data'!$A$1:$J$66</definedName>
    <definedName name="_xlnm.Print_Area" localSheetId="5">Notes!$A:$G</definedName>
    <definedName name="_xlnm.Print_Area" localSheetId="4">SOCE!$A$1:$R$26</definedName>
  </definedNames>
  <calcPr calcId="152511"/>
</workbook>
</file>

<file path=xl/calcChain.xml><?xml version="1.0" encoding="utf-8"?>
<calcChain xmlns="http://schemas.openxmlformats.org/spreadsheetml/2006/main">
  <c r="F54" i="24" l="1"/>
  <c r="F46" i="24"/>
  <c r="F45" i="24"/>
  <c r="F43" i="24"/>
  <c r="F39" i="24"/>
  <c r="F38" i="24"/>
  <c r="F60" i="24" l="1"/>
  <c r="F20" i="24"/>
  <c r="F33" i="24" s="1"/>
  <c r="F52" i="24"/>
  <c r="F63" i="24"/>
  <c r="F19" i="24"/>
  <c r="F40" i="24"/>
  <c r="F44" i="24"/>
  <c r="F62" i="24"/>
  <c r="R24" i="22"/>
  <c r="R25" i="22"/>
  <c r="I17" i="21"/>
  <c r="I44" i="21" s="1"/>
  <c r="I67" i="19"/>
  <c r="I57" i="19"/>
  <c r="I45" i="19"/>
  <c r="I36" i="19"/>
  <c r="I22" i="19"/>
  <c r="I33" i="19" s="1"/>
  <c r="I35" i="19" s="1"/>
  <c r="I39" i="19" s="1"/>
  <c r="I43" i="19" s="1"/>
  <c r="I77" i="18"/>
  <c r="I52" i="18"/>
  <c r="I48" i="18"/>
  <c r="I42" i="18"/>
  <c r="I29" i="18"/>
  <c r="I25" i="18"/>
  <c r="I22" i="18"/>
  <c r="I18" i="18"/>
  <c r="I13" i="18"/>
  <c r="I9" i="18"/>
  <c r="I40" i="18" l="1"/>
  <c r="I63" i="18"/>
  <c r="I78" i="18" s="1"/>
  <c r="I44" i="19"/>
  <c r="I66" i="19" s="1"/>
  <c r="I68" i="19" s="1"/>
  <c r="I51" i="21" l="1"/>
  <c r="H59" i="21"/>
  <c r="H51" i="21"/>
  <c r="H44" i="21"/>
  <c r="H57" i="19"/>
  <c r="H45" i="19"/>
  <c r="H36" i="19"/>
  <c r="H22" i="19"/>
  <c r="H33" i="19" s="1"/>
  <c r="H35" i="19" s="1"/>
  <c r="H77" i="18"/>
  <c r="H52" i="18"/>
  <c r="H48" i="18"/>
  <c r="H63" i="18" s="1"/>
  <c r="H42" i="18"/>
  <c r="H29" i="18"/>
  <c r="H25" i="18"/>
  <c r="H22" i="18"/>
  <c r="H18" i="18"/>
  <c r="H13" i="18"/>
  <c r="H9" i="18"/>
  <c r="H60" i="21" l="1"/>
  <c r="H63" i="21" s="1"/>
  <c r="H39" i="19"/>
  <c r="H43" i="19" s="1"/>
  <c r="H40" i="18"/>
  <c r="H44" i="19"/>
  <c r="H78" i="18"/>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E9" i="22"/>
  <c r="E26" i="22" s="1"/>
  <c r="R8" i="22"/>
  <c r="R7" i="22"/>
  <c r="R6" i="22"/>
  <c r="I59" i="21"/>
  <c r="H66" i="19" l="1"/>
  <c r="R26" i="22"/>
  <c r="I60" i="21"/>
  <c r="I63" i="21" s="1"/>
  <c r="R9" i="22"/>
</calcChain>
</file>

<file path=xl/sharedStrings.xml><?xml version="1.0" encoding="utf-8"?>
<sst xmlns="http://schemas.openxmlformats.org/spreadsheetml/2006/main" count="512" uniqueCount="434">
  <si>
    <r>
      <rPr>
        <b/>
        <sz val="11"/>
        <rFont val="Arial"/>
        <family val="2"/>
        <charset val="238"/>
      </rPr>
      <t>GENERAL DATA FOR ISSUERS</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</si>
  <si>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</si>
  <si>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</si>
  <si>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</si>
  <si>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</si>
  <si>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</si>
  <si>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</si>
  <si>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</si>
  <si>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</si>
  <si>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</si>
  <si>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</si>
  <si>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</si>
  <si>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</si>
  <si>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</si>
  <si>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</si>
  <si>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</si>
  <si>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</si>
  <si>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</si>
  <si>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</si>
  <si>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</si>
  <si>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</si>
  <si>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</si>
  <si>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</si>
  <si>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</si>
  <si>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</si>
  <si>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</si>
  <si>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</si>
  <si>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</si>
  <si>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</si>
  <si>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</si>
  <si>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</si>
  <si>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</si>
  <si>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</si>
  <si>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</si>
  <si>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</si>
  <si>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</si>
  <si>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</si>
  <si>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</si>
  <si>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</si>
  <si>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</si>
  <si>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</si>
  <si>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</si>
  <si>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</si>
  <si>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</si>
  <si>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</si>
  <si>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9"/>
        <rFont val="Arial"/>
        <family val="2"/>
        <charset val="238"/>
      </rPr>
      <t>Assets</t>
    </r>
  </si>
  <si>
    <r>
      <rPr>
        <sz val="9"/>
        <rFont val="Arial"/>
        <family val="2"/>
        <charset val="238"/>
      </rPr>
      <t>Cash, cash balances at central banks and other demand deposits (from 2 to 4)</t>
    </r>
  </si>
  <si>
    <r>
      <rPr>
        <sz val="9"/>
        <rFont val="Arial"/>
        <family val="2"/>
        <charset val="238"/>
      </rPr>
      <t>Cash in hand</t>
    </r>
  </si>
  <si>
    <r>
      <rPr>
        <sz val="9"/>
        <rFont val="Arial"/>
        <family val="2"/>
        <charset val="238"/>
      </rPr>
      <t>Cash balances at central banks</t>
    </r>
  </si>
  <si>
    <r>
      <rPr>
        <sz val="9"/>
        <rFont val="Arial"/>
        <family val="2"/>
        <charset val="238"/>
      </rPr>
      <t xml:space="preserve">   Other demand deposits</t>
    </r>
  </si>
  <si>
    <r>
      <rPr>
        <sz val="9"/>
        <rFont val="Arial"/>
        <family val="2"/>
        <charset val="238"/>
      </rPr>
      <t xml:space="preserve">   Financial assets held for trading (from 6 to 9)</t>
    </r>
  </si>
  <si>
    <r>
      <rPr>
        <sz val="9"/>
        <rFont val="Arial"/>
        <family val="2"/>
        <charset val="238"/>
      </rPr>
      <t xml:space="preserve">   Derivatives</t>
    </r>
  </si>
  <si>
    <r>
      <rPr>
        <sz val="9"/>
        <rFont val="Arial"/>
        <family val="2"/>
        <charset val="238"/>
      </rPr>
      <t xml:space="preserve">   Equity instruments</t>
    </r>
  </si>
  <si>
    <r>
      <rPr>
        <sz val="9"/>
        <rFont val="Arial"/>
        <family val="2"/>
        <charset val="238"/>
      </rPr>
      <t xml:space="preserve">   Debt securities</t>
    </r>
  </si>
  <si>
    <r>
      <rPr>
        <sz val="9"/>
        <rFont val="Arial"/>
        <family val="2"/>
        <charset val="238"/>
      </rPr>
      <t xml:space="preserve">   Loans and advances</t>
    </r>
  </si>
  <si>
    <r>
      <rPr>
        <sz val="9"/>
        <rFont val="Arial"/>
        <family val="2"/>
        <charset val="238"/>
      </rPr>
      <t xml:space="preserve">    Non-trading financial assets mandatorily at fair value through profit or loss (from 11 to 13)</t>
    </r>
  </si>
  <si>
    <r>
      <rPr>
        <sz val="9"/>
        <rFont val="Arial"/>
        <family val="2"/>
        <charset val="238"/>
      </rPr>
      <t xml:space="preserve">   Equity instruments</t>
    </r>
  </si>
  <si>
    <r>
      <rPr>
        <sz val="9"/>
        <rFont val="Arial"/>
        <family val="2"/>
        <charset val="238"/>
      </rPr>
      <t xml:space="preserve">   Debt securities</t>
    </r>
  </si>
  <si>
    <r>
      <rPr>
        <sz val="9"/>
        <rFont val="Arial"/>
        <family val="2"/>
        <charset val="238"/>
      </rPr>
      <t xml:space="preserve">   Loans and advances</t>
    </r>
  </si>
  <si>
    <r>
      <rPr>
        <sz val="9"/>
        <rFont val="Arial"/>
        <family val="2"/>
        <charset val="238"/>
      </rPr>
      <t xml:space="preserve">   Financial assets at fair value through profit or loss (15 + 16)</t>
    </r>
  </si>
  <si>
    <r>
      <rPr>
        <sz val="9"/>
        <rFont val="Arial"/>
        <family val="2"/>
        <charset val="238"/>
      </rPr>
      <t xml:space="preserve">   Debt securities</t>
    </r>
  </si>
  <si>
    <r>
      <rPr>
        <sz val="9"/>
        <rFont val="Arial"/>
        <family val="2"/>
        <charset val="238"/>
      </rPr>
      <t xml:space="preserve">   Loans and advances</t>
    </r>
  </si>
  <si>
    <r>
      <rPr>
        <sz val="9"/>
        <rFont val="Arial"/>
        <family val="2"/>
        <charset val="238"/>
      </rPr>
      <t xml:space="preserve">   Financial assets at fair value through other comprehensive income (from 18 to 20)</t>
    </r>
  </si>
  <si>
    <r>
      <rPr>
        <sz val="9"/>
        <rFont val="Arial"/>
        <family val="2"/>
        <charset val="238"/>
      </rPr>
      <t xml:space="preserve">   Equity instruments</t>
    </r>
  </si>
  <si>
    <r>
      <rPr>
        <sz val="9"/>
        <rFont val="Arial"/>
        <family val="2"/>
        <charset val="238"/>
      </rPr>
      <t xml:space="preserve">   Debt securities</t>
    </r>
  </si>
  <si>
    <r>
      <rPr>
        <sz val="9"/>
        <rFont val="Arial"/>
        <family val="2"/>
        <charset val="238"/>
      </rPr>
      <t xml:space="preserve">   Loans and advances</t>
    </r>
  </si>
  <si>
    <r>
      <rPr>
        <sz val="9"/>
        <rFont val="Arial"/>
        <family val="2"/>
        <charset val="238"/>
      </rPr>
      <t xml:space="preserve">    Financial assets at amortised cost (22 + 23)</t>
    </r>
  </si>
  <si>
    <r>
      <rPr>
        <sz val="9"/>
        <rFont val="Arial"/>
        <family val="2"/>
        <charset val="238"/>
      </rPr>
      <t xml:space="preserve">   Debt securities</t>
    </r>
  </si>
  <si>
    <r>
      <rPr>
        <sz val="9"/>
        <rFont val="Arial"/>
        <family val="2"/>
        <charset val="238"/>
      </rPr>
      <t xml:space="preserve">   Loans and advances</t>
    </r>
  </si>
  <si>
    <r>
      <rPr>
        <sz val="9"/>
        <rFont val="Arial"/>
        <family val="2"/>
        <charset val="238"/>
      </rPr>
      <t xml:space="preserve">   </t>
    </r>
    <r>
      <rPr>
        <b/>
        <sz val="9"/>
        <rFont val="Arial"/>
        <family val="2"/>
        <charset val="238"/>
      </rPr>
      <t>Derivatives - hedge accounting</t>
    </r>
  </si>
  <si>
    <r>
      <rPr>
        <sz val="9"/>
        <rFont val="Arial"/>
        <family val="2"/>
        <charset val="238"/>
      </rPr>
      <t xml:space="preserve">   Fair value changes of the hedged items in portfolio hedge of interest rate risk</t>
    </r>
  </si>
  <si>
    <r>
      <rPr>
        <sz val="9"/>
        <rFont val="Arial"/>
        <family val="2"/>
        <charset val="238"/>
      </rPr>
      <t xml:space="preserve">   Investments in subsidiaries, joint ventures and associates</t>
    </r>
  </si>
  <si>
    <r>
      <rPr>
        <sz val="9"/>
        <rFont val="Arial"/>
        <family val="2"/>
        <charset val="238"/>
      </rPr>
      <t xml:space="preserve">   Tangible assets</t>
    </r>
  </si>
  <si>
    <r>
      <rPr>
        <sz val="9"/>
        <rFont val="Arial"/>
        <family val="2"/>
        <charset val="238"/>
      </rPr>
      <t xml:space="preserve">   Intangible assets</t>
    </r>
  </si>
  <si>
    <r>
      <rPr>
        <sz val="9"/>
        <rFont val="Arial"/>
        <family val="2"/>
        <charset val="238"/>
      </rPr>
      <t xml:space="preserve">   Tax assets</t>
    </r>
  </si>
  <si>
    <r>
      <rPr>
        <sz val="9"/>
        <rFont val="Arial"/>
        <family val="2"/>
        <charset val="238"/>
      </rPr>
      <t xml:space="preserve">   Other assets</t>
    </r>
  </si>
  <si>
    <r>
      <rPr>
        <sz val="9"/>
        <rFont val="Arial"/>
        <family val="2"/>
        <charset val="238"/>
      </rPr>
      <t xml:space="preserve">   Fixed assets and disposal groups classified as held for sale</t>
    </r>
  </si>
  <si>
    <r>
      <rPr>
        <b/>
        <sz val="9"/>
        <rFont val="Arial"/>
        <family val="2"/>
        <charset val="238"/>
      </rPr>
      <t>Total assets (1 + 5 + 10 + 14 + 17 + 21 + from 24 to 31)</t>
    </r>
  </si>
  <si>
    <r>
      <rPr>
        <b/>
        <sz val="9"/>
        <rFont val="Arial"/>
        <family val="2"/>
        <charset val="238"/>
      </rPr>
      <t>Payables</t>
    </r>
  </si>
  <si>
    <r>
      <rPr>
        <b/>
        <sz val="9"/>
        <rFont val="Arial"/>
        <family val="2"/>
        <charset val="238"/>
      </rPr>
      <t>Financial liabilities held for trading (from 34 to 38)</t>
    </r>
  </si>
  <si>
    <r>
      <rPr>
        <sz val="9"/>
        <rFont val="Arial"/>
        <family val="2"/>
        <charset val="238"/>
      </rPr>
      <t xml:space="preserve">     Derivatives</t>
    </r>
  </si>
  <si>
    <r>
      <rPr>
        <sz val="9"/>
        <rFont val="Arial"/>
        <family val="2"/>
        <charset val="238"/>
      </rPr>
      <t xml:space="preserve">     Short positions</t>
    </r>
  </si>
  <si>
    <r>
      <rPr>
        <sz val="9"/>
        <rFont val="Arial"/>
        <family val="2"/>
        <charset val="238"/>
      </rPr>
      <t xml:space="preserve">     Deposits</t>
    </r>
  </si>
  <si>
    <r>
      <rPr>
        <sz val="9"/>
        <rFont val="Arial"/>
        <family val="2"/>
        <charset val="238"/>
      </rPr>
      <t xml:space="preserve">     Debt securities issued</t>
    </r>
  </si>
  <si>
    <r>
      <rPr>
        <sz val="9"/>
        <rFont val="Arial"/>
        <family val="2"/>
        <charset val="238"/>
      </rPr>
      <t xml:space="preserve">     Other financial liabilities</t>
    </r>
  </si>
  <si>
    <r>
      <rPr>
        <b/>
        <sz val="9"/>
        <rFont val="Arial"/>
        <family val="2"/>
        <charset val="238"/>
      </rPr>
      <t xml:space="preserve"> Financial liabilities at fair value through profit or loss (from 40 to 42)</t>
    </r>
  </si>
  <si>
    <r>
      <rPr>
        <sz val="9"/>
        <rFont val="Arial"/>
        <family val="2"/>
        <charset val="238"/>
      </rPr>
      <t xml:space="preserve">     Deposits</t>
    </r>
  </si>
  <si>
    <r>
      <rPr>
        <sz val="9"/>
        <rFont val="Arial"/>
        <family val="2"/>
        <charset val="238"/>
      </rPr>
      <t xml:space="preserve">     Debt securities issued</t>
    </r>
  </si>
  <si>
    <r>
      <rPr>
        <sz val="9"/>
        <rFont val="Arial"/>
        <family val="2"/>
        <charset val="238"/>
      </rPr>
      <t xml:space="preserve">     Other financial liabilities</t>
    </r>
  </si>
  <si>
    <r>
      <rPr>
        <b/>
        <sz val="9"/>
        <rFont val="Arial"/>
        <family val="2"/>
        <charset val="238"/>
      </rPr>
      <t xml:space="preserve"> Financial liabilities measured at amortised cost (from 44 to 46)</t>
    </r>
  </si>
  <si>
    <r>
      <rPr>
        <sz val="9"/>
        <rFont val="Arial"/>
        <family val="2"/>
        <charset val="238"/>
      </rPr>
      <t xml:space="preserve">     Deposits</t>
    </r>
  </si>
  <si>
    <r>
      <rPr>
        <sz val="9"/>
        <rFont val="Arial"/>
        <family val="2"/>
        <charset val="238"/>
      </rPr>
      <t xml:space="preserve">     Debt securities issued</t>
    </r>
  </si>
  <si>
    <r>
      <rPr>
        <sz val="9"/>
        <rFont val="Arial"/>
        <family val="2"/>
        <charset val="238"/>
      </rPr>
      <t xml:space="preserve">     Other financial liabilities</t>
    </r>
  </si>
  <si>
    <r>
      <rPr>
        <sz val="9"/>
        <rFont val="Arial"/>
        <family val="2"/>
        <charset val="238"/>
      </rPr>
      <t xml:space="preserve">     Derivatives - hedge accounting</t>
    </r>
  </si>
  <si>
    <r>
      <rPr>
        <b/>
        <sz val="9"/>
        <rFont val="Arial"/>
        <family val="2"/>
        <charset val="238"/>
      </rPr>
      <t xml:space="preserve"> Fair value changes of the hedged items in portfolio hedge of interest rate risk</t>
    </r>
  </si>
  <si>
    <r>
      <rPr>
        <b/>
        <sz val="9"/>
        <rFont val="Arial"/>
        <family val="2"/>
        <charset val="238"/>
      </rPr>
      <t xml:space="preserve"> Provisions</t>
    </r>
  </si>
  <si>
    <r>
      <rPr>
        <b/>
        <sz val="9"/>
        <rFont val="Arial"/>
        <family val="2"/>
        <charset val="238"/>
      </rPr>
      <t xml:space="preserve"> Tax liabilities</t>
    </r>
  </si>
  <si>
    <r>
      <rPr>
        <b/>
        <sz val="9"/>
        <rFont val="Arial"/>
        <family val="2"/>
        <charset val="238"/>
      </rPr>
      <t xml:space="preserve"> Share capital repayable on demand</t>
    </r>
  </si>
  <si>
    <r>
      <rPr>
        <b/>
        <sz val="9"/>
        <rFont val="Arial"/>
        <family val="2"/>
        <charset val="238"/>
      </rPr>
      <t xml:space="preserve"> Other liabilities</t>
    </r>
  </si>
  <si>
    <r>
      <rPr>
        <b/>
        <sz val="9"/>
        <rFont val="Arial"/>
        <family val="2"/>
        <charset val="238"/>
      </rPr>
      <t xml:space="preserve"> Liabilities included in disposal groups classified as held for sale</t>
    </r>
  </si>
  <si>
    <r>
      <rPr>
        <b/>
        <sz val="9"/>
        <rFont val="Arial"/>
        <family val="2"/>
        <charset val="238"/>
      </rPr>
      <t>Total liabilities (33 + 39 + 43 + from 47 to 53)</t>
    </r>
  </si>
  <si>
    <r>
      <rPr>
        <b/>
        <sz val="9"/>
        <color rgb="FF000080"/>
        <rFont val="Arial"/>
        <family val="2"/>
        <charset val="238"/>
      </rPr>
      <t>Equity</t>
    </r>
  </si>
  <si>
    <r>
      <rPr>
        <sz val="9"/>
        <rFont val="Arial"/>
        <family val="2"/>
        <charset val="238"/>
      </rPr>
      <t xml:space="preserve">  Initial capital</t>
    </r>
  </si>
  <si>
    <r>
      <rPr>
        <sz val="9"/>
        <rFont val="Arial"/>
        <family val="2"/>
        <charset val="238"/>
      </rPr>
      <t xml:space="preserve">  Share premium</t>
    </r>
  </si>
  <si>
    <r>
      <rPr>
        <sz val="9"/>
        <rFont val="Arial"/>
        <family val="2"/>
        <charset val="238"/>
      </rPr>
      <t xml:space="preserve">  Equity instruments issued other than capital</t>
    </r>
  </si>
  <si>
    <r>
      <rPr>
        <sz val="9"/>
        <rFont val="Arial"/>
        <family val="2"/>
        <charset val="238"/>
      </rPr>
      <t xml:space="preserve">  Other equity instruments</t>
    </r>
  </si>
  <si>
    <r>
      <rPr>
        <sz val="9"/>
        <rFont val="Arial"/>
        <family val="2"/>
        <charset val="238"/>
      </rPr>
      <t xml:space="preserve">  Accumulated other comprehensive income</t>
    </r>
  </si>
  <si>
    <r>
      <rPr>
        <sz val="9"/>
        <rFont val="Arial"/>
        <family val="2"/>
        <charset val="238"/>
      </rPr>
      <t xml:space="preserve">  Retained profit</t>
    </r>
  </si>
  <si>
    <r>
      <rPr>
        <sz val="9"/>
        <rFont val="Arial"/>
        <family val="2"/>
        <charset val="238"/>
      </rPr>
      <t xml:space="preserve">  Revaluation reserves</t>
    </r>
  </si>
  <si>
    <r>
      <rPr>
        <sz val="9"/>
        <rFont val="Arial"/>
        <family val="2"/>
        <charset val="238"/>
      </rPr>
      <t xml:space="preserve">  Other reserves</t>
    </r>
  </si>
  <si>
    <r>
      <rPr>
        <sz val="9"/>
        <rFont val="Arial"/>
        <family val="2"/>
        <charset val="238"/>
      </rPr>
      <t xml:space="preserve">  ( – ) Treasury shares</t>
    </r>
  </si>
  <si>
    <r>
      <rPr>
        <sz val="9"/>
        <rFont val="Arial"/>
        <family val="2"/>
        <charset val="238"/>
      </rPr>
      <t xml:space="preserve">  Profit or loss attributable to owners of the parent</t>
    </r>
  </si>
  <si>
    <r>
      <rPr>
        <sz val="9"/>
        <rFont val="Arial"/>
        <family val="2"/>
        <charset val="238"/>
      </rPr>
      <t xml:space="preserve">  (-–) Interim dividends</t>
    </r>
  </si>
  <si>
    <r>
      <rPr>
        <sz val="9"/>
        <rFont val="Arial"/>
        <family val="2"/>
        <charset val="238"/>
      </rPr>
      <t xml:space="preserve">  Minority interests [non-controlling interests] </t>
    </r>
  </si>
  <si>
    <r>
      <rPr>
        <b/>
        <sz val="9"/>
        <rFont val="Arial"/>
        <family val="2"/>
        <charset val="238"/>
      </rPr>
      <t>Total equity (from 55 to 66)</t>
    </r>
  </si>
  <si>
    <r>
      <rPr>
        <b/>
        <sz val="9"/>
        <rFont val="Arial"/>
        <family val="2"/>
        <charset val="238"/>
      </rPr>
      <t>Total equity and liabilities (54 + 67)</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</si>
  <si>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</si>
  <si>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</si>
  <si>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</si>
  <si>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</si>
  <si>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</si>
  <si>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</si>
  <si>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Interest income</t>
    </r>
  </si>
  <si>
    <r>
      <rPr>
        <sz val="9"/>
        <rFont val="Arial"/>
        <family val="2"/>
        <charset val="238"/>
      </rPr>
      <t xml:space="preserve">  (Interest expenses) </t>
    </r>
  </si>
  <si>
    <r>
      <rPr>
        <sz val="9"/>
        <rFont val="Arial"/>
        <family val="2"/>
        <charset val="238"/>
      </rPr>
      <t xml:space="preserve">  (Expenses on share capital repayable on demand)</t>
    </r>
  </si>
  <si>
    <r>
      <rPr>
        <sz val="9"/>
        <rFont val="Arial"/>
        <family val="2"/>
        <charset val="238"/>
      </rPr>
      <t xml:space="preserve">  Dividend income</t>
    </r>
  </si>
  <si>
    <r>
      <rPr>
        <sz val="9"/>
        <rFont val="Arial"/>
        <family val="2"/>
        <charset val="238"/>
      </rPr>
      <t xml:space="preserve">  Fees and commissions income</t>
    </r>
  </si>
  <si>
    <r>
      <rPr>
        <sz val="9"/>
        <rFont val="Arial"/>
        <family val="2"/>
        <charset val="238"/>
      </rPr>
      <t xml:space="preserve">  (Fees and commissions expenses)</t>
    </r>
  </si>
  <si>
    <r>
      <rPr>
        <sz val="9"/>
        <rFont val="Arial"/>
        <family val="2"/>
        <charset val="238"/>
      </rPr>
      <t xml:space="preserve">  Gains or (-) losses on derecognition of financial assets and liabilities not measured at fair value through profit or loss, net</t>
    </r>
  </si>
  <si>
    <r>
      <rPr>
        <sz val="9"/>
        <rFont val="Arial"/>
        <family val="2"/>
        <charset val="238"/>
      </rPr>
      <t xml:space="preserve">  Gains or (-) losses on financial assets and liabilities held for trading, net </t>
    </r>
  </si>
  <si>
    <r>
      <rPr>
        <sz val="9"/>
        <rFont val="Arial"/>
        <family val="2"/>
        <charset val="238"/>
      </rPr>
      <t xml:space="preserve">  Gains or losses on non-trading financial assets mandatorily at fair value through profit or loss, net</t>
    </r>
  </si>
  <si>
    <r>
      <rPr>
        <sz val="9"/>
        <rFont val="Arial"/>
        <family val="2"/>
        <charset val="238"/>
      </rPr>
      <t>Gains or (-) losses on financial assets and liabilities at fair value through profit or loss, net</t>
    </r>
  </si>
  <si>
    <r>
      <rPr>
        <sz val="9"/>
        <rFont val="Arial"/>
        <family val="2"/>
        <charset val="238"/>
      </rPr>
      <t xml:space="preserve">Gains or (-) losses from hedge accounting, net </t>
    </r>
  </si>
  <si>
    <r>
      <rPr>
        <sz val="9"/>
        <rFont val="Arial"/>
        <family val="2"/>
        <charset val="238"/>
      </rPr>
      <t xml:space="preserve">Exchange rate differences [gain or (-) loss], net  </t>
    </r>
  </si>
  <si>
    <r>
      <rPr>
        <sz val="9"/>
        <rFont val="Arial"/>
        <family val="2"/>
        <charset val="238"/>
      </rPr>
      <t>Gains or (-) losses on derecognition of non-financial assets, net</t>
    </r>
  </si>
  <si>
    <r>
      <rPr>
        <sz val="9"/>
        <rFont val="Arial"/>
        <family val="2"/>
        <charset val="238"/>
      </rPr>
      <t xml:space="preserve">Other operating income </t>
    </r>
  </si>
  <si>
    <r>
      <rPr>
        <sz val="9"/>
        <rFont val="Arial"/>
        <family val="2"/>
        <charset val="238"/>
      </rPr>
      <t>(Other operating expenses)</t>
    </r>
  </si>
  <si>
    <r>
      <rPr>
        <b/>
        <sz val="9"/>
        <rFont val="Arial"/>
        <family val="2"/>
        <charset val="238"/>
      </rPr>
      <t>Total operating income, net (1 – 2 – 3 + 4 + 5 – 6 + from 7 to 14 – 15)</t>
    </r>
  </si>
  <si>
    <r>
      <rPr>
        <sz val="9"/>
        <rFont val="Arial"/>
        <family val="2"/>
        <charset val="238"/>
      </rPr>
      <t xml:space="preserve">(Administrative expenses) </t>
    </r>
  </si>
  <si>
    <r>
      <rPr>
        <sz val="9"/>
        <rFont val="Arial"/>
        <family val="2"/>
        <charset val="238"/>
      </rPr>
      <t>(Depreciation)</t>
    </r>
  </si>
  <si>
    <r>
      <rPr>
        <sz val="9"/>
        <rFont val="Arial"/>
        <family val="2"/>
        <charset val="238"/>
      </rPr>
      <t xml:space="preserve">Modification gains or (-) losses, net </t>
    </r>
  </si>
  <si>
    <r>
      <rPr>
        <sz val="9"/>
        <rFont val="Arial"/>
        <family val="2"/>
        <charset val="238"/>
      </rPr>
      <t>(Provisions or (-) reversal of provisions)</t>
    </r>
  </si>
  <si>
    <r>
      <rPr>
        <sz val="9"/>
        <rFont val="Arial"/>
        <family val="2"/>
        <charset val="238"/>
      </rPr>
      <t xml:space="preserve">(Impairment or (-) reversal of impairment on financial assets not measured at fair value through profit or loss) </t>
    </r>
  </si>
  <si>
    <r>
      <rPr>
        <sz val="9"/>
        <rFont val="Arial"/>
        <family val="2"/>
        <charset val="238"/>
      </rPr>
      <t>(Impairment or (-) reversal of impairment of investments in subsidiaries, joint ventures and associates)</t>
    </r>
  </si>
  <si>
    <r>
      <rPr>
        <sz val="9"/>
        <rFont val="Arial"/>
        <family val="2"/>
        <charset val="238"/>
      </rPr>
      <t>(Impairment or (-) reversal of impairment on non-financial assets)</t>
    </r>
  </si>
  <si>
    <r>
      <rPr>
        <sz val="9"/>
        <rFont val="Arial"/>
        <family val="2"/>
        <charset val="238"/>
      </rPr>
      <t>Negative goodwill recognised in profit or loss</t>
    </r>
  </si>
  <si>
    <r>
      <rPr>
        <sz val="9"/>
        <rFont val="Arial"/>
        <family val="2"/>
        <charset val="238"/>
      </rPr>
      <t>Share of the profit or (-) loss of investments in subsidiaries, joint ventures and associates accounted for using the equity method</t>
    </r>
  </si>
  <si>
    <r>
      <rPr>
        <sz val="9"/>
        <rFont val="Arial"/>
        <family val="2"/>
        <charset val="238"/>
      </rPr>
      <t>Profit or (-) loss from fixed assets and disposal groups classified as held for sale not qualifying as discontinued operations</t>
    </r>
  </si>
  <si>
    <r>
      <rPr>
        <sz val="9"/>
        <rFont val="Arial"/>
        <family val="2"/>
        <charset val="238"/>
      </rPr>
      <t>Profit or (-) loss before tax from continuing operations (16 – 17 – 18 + 19 – from 20 to 23 + from 24 to 26)</t>
    </r>
  </si>
  <si>
    <r>
      <rPr>
        <sz val="9"/>
        <rFont val="Arial"/>
        <family val="2"/>
        <charset val="238"/>
      </rPr>
      <t>(Tax expense or (-) income related to profit or loss from continuing operations)</t>
    </r>
  </si>
  <si>
    <r>
      <rPr>
        <sz val="9"/>
        <rFont val="Arial"/>
        <family val="2"/>
        <charset val="238"/>
      </rPr>
      <t>Profit or (-) loss after tax from continuing operations (27 – 28)</t>
    </r>
  </si>
  <si>
    <r>
      <rPr>
        <sz val="9"/>
        <rFont val="Arial"/>
        <family val="2"/>
        <charset val="238"/>
      </rPr>
      <t>Profit or (-) loss after tax from discontinued operations (31 – 32)</t>
    </r>
  </si>
  <si>
    <r>
      <rPr>
        <sz val="9"/>
        <rFont val="Arial"/>
        <family val="2"/>
        <charset val="238"/>
      </rPr>
      <t>Profit or (-) loss before tax from discontinued operations</t>
    </r>
  </si>
  <si>
    <r>
      <rPr>
        <sz val="9"/>
        <rFont val="Arial"/>
        <family val="2"/>
        <charset val="238"/>
      </rPr>
      <t>(Tax expense or (-) income related to discontinued operations)</t>
    </r>
  </si>
  <si>
    <r>
      <rPr>
        <sz val="9"/>
        <rFont val="Arial"/>
        <family val="2"/>
        <charset val="238"/>
      </rPr>
      <t>Profit or ( – ) loss for the year (29 + 30; 34 + 35)</t>
    </r>
  </si>
  <si>
    <r>
      <rPr>
        <sz val="9"/>
        <rFont val="Arial"/>
        <family val="2"/>
        <charset val="238"/>
      </rPr>
      <t>Attributable to minority interest [non-controlling interests]</t>
    </r>
  </si>
  <si>
    <r>
      <rPr>
        <sz val="9"/>
        <rFont val="Arial"/>
        <family val="2"/>
        <charset val="238"/>
      </rPr>
      <t xml:space="preserve">Attributable to owners of the parent </t>
    </r>
  </si>
  <si>
    <r>
      <rPr>
        <b/>
        <sz val="9"/>
        <color rgb="FF000080"/>
        <rFont val="Arial"/>
        <family val="2"/>
        <charset val="238"/>
      </rPr>
      <t>STATEMENT OF OTHER COMPREHENSIVE INCOME</t>
    </r>
  </si>
  <si>
    <r>
      <rPr>
        <b/>
        <sz val="9"/>
        <rFont val="Arial"/>
        <family val="2"/>
        <charset val="238"/>
      </rPr>
      <t xml:space="preserve">Income or (-) loss for the current year </t>
    </r>
  </si>
  <si>
    <r>
      <rPr>
        <b/>
        <sz val="9"/>
        <rFont val="Arial"/>
        <family val="2"/>
        <charset val="238"/>
      </rPr>
      <t>Other comprehensive income (38 + 50)</t>
    </r>
  </si>
  <si>
    <r>
      <rPr>
        <b/>
        <sz val="9"/>
        <rFont val="Arial"/>
        <family val="2"/>
        <charset val="238"/>
      </rPr>
      <t xml:space="preserve"> Items that will not be reclassified to profit or loss (from 39 to 45) + 48 + 49)</t>
    </r>
  </si>
  <si>
    <r>
      <rPr>
        <sz val="9"/>
        <rFont val="Arial"/>
        <family val="2"/>
        <charset val="238"/>
      </rPr>
      <t xml:space="preserve">Tangible assets </t>
    </r>
  </si>
  <si>
    <r>
      <rPr>
        <sz val="9"/>
        <rFont val="Arial"/>
        <family val="2"/>
        <charset val="238"/>
      </rPr>
      <t>Intangible assets</t>
    </r>
  </si>
  <si>
    <r>
      <rPr>
        <sz val="9"/>
        <rFont val="Arial"/>
        <family val="2"/>
        <charset val="238"/>
      </rPr>
      <t>Actuarial gains or (-) losses on defined benefit pension plans</t>
    </r>
  </si>
  <si>
    <r>
      <rPr>
        <sz val="9"/>
        <rFont val="Arial"/>
        <family val="2"/>
        <charset val="238"/>
      </rPr>
      <t>Fixed assets and disposal groups classified as held for sale</t>
    </r>
  </si>
  <si>
    <r>
      <rPr>
        <sz val="9"/>
        <rFont val="Arial"/>
        <family val="2"/>
        <charset val="238"/>
      </rPr>
      <t>Share of other recognised income and expense of entities accounted for using the equity method</t>
    </r>
  </si>
  <si>
    <r>
      <rPr>
        <sz val="9"/>
        <rFont val="Arial"/>
        <family val="2"/>
        <charset val="238"/>
      </rPr>
      <t>Fair value changes of equity instruments measured at fair value through other comprehensive income</t>
    </r>
  </si>
  <si>
    <r>
      <rPr>
        <sz val="9"/>
        <rFont val="Arial"/>
        <family val="2"/>
        <charset val="238"/>
      </rPr>
      <t xml:space="preserve">Gains or (-) losses from hedge accounting of equity instruments at fair value through other comprehensive income, net
        </t>
    </r>
  </si>
  <si>
    <r>
      <rPr>
        <sz val="9"/>
        <rFont val="Arial"/>
        <family val="2"/>
        <charset val="238"/>
      </rPr>
      <t xml:space="preserve">Fair value changes of equity instruments measured at fair value through other comprehensive income [hedged item]
        </t>
    </r>
  </si>
  <si>
    <r>
      <rPr>
        <sz val="9"/>
        <rFont val="Arial"/>
        <family val="2"/>
        <charset val="238"/>
      </rPr>
      <t xml:space="preserve">Fair value changes of equity instruments measured at fair value through other comprehensive income [hedging instrument]
        </t>
    </r>
  </si>
  <si>
    <r>
      <rPr>
        <sz val="9"/>
        <rFont val="Arial"/>
        <family val="2"/>
        <charset val="238"/>
      </rPr>
      <t xml:space="preserve">Fair value changes of financial liabilities at fair value through profit or loss attributable to changes in their credit risk
        </t>
    </r>
  </si>
  <si>
    <r>
      <rPr>
        <sz val="9"/>
        <rFont val="Arial"/>
        <family val="2"/>
        <charset val="238"/>
      </rPr>
      <t xml:space="preserve">Income tax relating to items that will not be reclassified        </t>
    </r>
  </si>
  <si>
    <r>
      <rPr>
        <b/>
        <sz val="9"/>
        <rFont val="Arial"/>
        <family val="2"/>
        <charset val="238"/>
      </rPr>
      <t>Items that may be reclassified to profit or loss (from 51 to 58)</t>
    </r>
  </si>
  <si>
    <r>
      <rPr>
        <sz val="9"/>
        <rFont val="Arial"/>
        <family val="2"/>
        <charset val="238"/>
      </rPr>
      <t>Hedge of net investments in foreign operations [effective portion]</t>
    </r>
  </si>
  <si>
    <r>
      <rPr>
        <sz val="9"/>
        <rFont val="Arial"/>
        <family val="2"/>
        <charset val="238"/>
      </rPr>
      <t>Foreign currency translation</t>
    </r>
  </si>
  <si>
    <r>
      <rPr>
        <sz val="9"/>
        <rFont val="Arial"/>
        <family val="2"/>
        <charset val="238"/>
      </rPr>
      <t xml:space="preserve">Cash flow hedges [effective portion] </t>
    </r>
  </si>
  <si>
    <r>
      <rPr>
        <sz val="9"/>
        <rFont val="Arial"/>
        <family val="2"/>
        <charset val="238"/>
      </rPr>
      <t xml:space="preserve">Hedging instruments [not designated elements] </t>
    </r>
  </si>
  <si>
    <r>
      <rPr>
        <sz val="9"/>
        <rFont val="Arial"/>
        <family val="2"/>
        <charset val="238"/>
      </rPr>
      <t>Debt instruments at fair value through other comprehensive income</t>
    </r>
  </si>
  <si>
    <r>
      <rPr>
        <sz val="9"/>
        <rFont val="Arial"/>
        <family val="2"/>
        <charset val="238"/>
      </rPr>
      <t>Fixed assets and disposal groups classified as held for sale</t>
    </r>
  </si>
  <si>
    <r>
      <rPr>
        <sz val="9"/>
        <rFont val="Arial"/>
        <family val="2"/>
        <charset val="238"/>
      </rPr>
      <t>Share of other recognised income and expense of investments in subsidiaries, joint ventures and associates</t>
    </r>
  </si>
  <si>
    <r>
      <rPr>
        <sz val="9"/>
        <rFont val="Arial"/>
        <family val="2"/>
        <charset val="238"/>
      </rPr>
      <t xml:space="preserve">Income tax relating to items that may be reclassified to profit or (-) loss </t>
    </r>
  </si>
  <si>
    <r>
      <rPr>
        <b/>
        <sz val="9"/>
        <rFont val="Arial"/>
        <family val="2"/>
        <charset val="238"/>
      </rPr>
      <t>Total comprehensive income for the current year (36 + 37; 60 + 61)</t>
    </r>
  </si>
  <si>
    <r>
      <rPr>
        <b/>
        <sz val="9"/>
        <rFont val="Arial"/>
        <family val="2"/>
        <charset val="238"/>
      </rPr>
      <t>Attributable to minority interest [non-controlling interest]</t>
    </r>
  </si>
  <si>
    <r>
      <rPr>
        <b/>
        <sz val="9"/>
        <rFont val="Arial"/>
        <family val="2"/>
        <charset val="238"/>
      </rPr>
      <t xml:space="preserve">    Attributable to owners of the parent</t>
    </r>
  </si>
  <si>
    <r>
      <rPr>
        <b/>
        <sz val="12"/>
        <rFont val="Arial"/>
        <family val="2"/>
        <charset val="238"/>
      </rPr>
      <t xml:space="preserve">STATEMENT OF CASH FLOW </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</si>
  <si>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</si>
  <si>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</si>
  <si>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</si>
  <si>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9"/>
        <color rgb="FF000080"/>
        <rFont val="Arial"/>
        <family val="2"/>
        <charset val="238"/>
      </rPr>
      <t>Operating activities - direct method</t>
    </r>
  </si>
  <si>
    <r>
      <rPr>
        <sz val="9"/>
        <rFont val="Arial"/>
        <family val="2"/>
        <charset val="238"/>
      </rPr>
      <t xml:space="preserve">      Interest received and similar receipts</t>
    </r>
  </si>
  <si>
    <r>
      <rPr>
        <sz val="9"/>
        <rFont val="Arial"/>
        <family val="2"/>
        <charset val="238"/>
      </rPr>
      <t xml:space="preserve">      Fees and commissions received </t>
    </r>
  </si>
  <si>
    <r>
      <rPr>
        <sz val="9"/>
        <rFont val="Arial"/>
        <family val="2"/>
        <charset val="238"/>
      </rPr>
      <t xml:space="preserve">      (Interest paid and similar expenditures)</t>
    </r>
  </si>
  <si>
    <r>
      <rPr>
        <sz val="9"/>
        <rFont val="Arial"/>
        <family val="2"/>
        <charset val="238"/>
      </rPr>
      <t xml:space="preserve">      (Fees and commissions paid)</t>
    </r>
  </si>
  <si>
    <r>
      <rPr>
        <sz val="9"/>
        <rFont val="Arial"/>
        <family val="2"/>
        <charset val="238"/>
      </rPr>
      <t xml:space="preserve">      (Operating expenses paid)</t>
    </r>
  </si>
  <si>
    <r>
      <rPr>
        <sz val="9"/>
        <rFont val="Arial"/>
        <family val="2"/>
        <charset val="238"/>
      </rPr>
      <t xml:space="preserve">      Net gains/losses from financial instruments at fair value through statement of profit or loss </t>
    </r>
  </si>
  <si>
    <r>
      <rPr>
        <sz val="9"/>
        <rFont val="Arial"/>
        <family val="2"/>
        <charset val="238"/>
      </rPr>
      <t xml:space="preserve">      Other receipts</t>
    </r>
  </si>
  <si>
    <r>
      <rPr>
        <sz val="9"/>
        <rFont val="Arial"/>
        <family val="2"/>
        <charset val="238"/>
      </rPr>
      <t xml:space="preserve">      (Other expenditures)</t>
    </r>
  </si>
  <si>
    <r>
      <rPr>
        <b/>
        <sz val="9"/>
        <color rgb="FF000080"/>
        <rFont val="Arial"/>
        <family val="2"/>
        <charset val="238"/>
      </rPr>
      <t>Operating activities - indirect method</t>
    </r>
  </si>
  <si>
    <r>
      <rPr>
        <sz val="9"/>
        <rFont val="Arial"/>
        <family val="2"/>
        <charset val="238"/>
      </rPr>
      <t xml:space="preserve">      Profit/(loss) before tax</t>
    </r>
  </si>
  <si>
    <r>
      <rPr>
        <sz val="9"/>
        <rFont val="Arial"/>
        <family val="2"/>
        <charset val="238"/>
      </rPr>
      <t xml:space="preserve">      Adjustments:</t>
    </r>
  </si>
  <si>
    <r>
      <rPr>
        <sz val="9"/>
        <rFont val="Arial"/>
        <family val="2"/>
        <charset val="238"/>
      </rPr>
      <t xml:space="preserve">      Impairment and provisions</t>
    </r>
  </si>
  <si>
    <r>
      <rPr>
        <sz val="9"/>
        <rFont val="Arial"/>
        <family val="2"/>
        <charset val="238"/>
      </rPr>
      <t xml:space="preserve">      Depreciation</t>
    </r>
  </si>
  <si>
    <r>
      <rPr>
        <sz val="9"/>
        <rFont val="Arial"/>
        <family val="2"/>
        <charset val="238"/>
      </rPr>
      <t xml:space="preserve">      Net unrealised (gains)/losses on financial assets and liabilities at fair value through statement of profit or loss</t>
    </r>
  </si>
  <si>
    <r>
      <rPr>
        <sz val="9"/>
        <rFont val="Arial"/>
        <family val="2"/>
        <charset val="238"/>
      </rPr>
      <t xml:space="preserve">      (Profit)/loss from the sale of tangible assets</t>
    </r>
  </si>
  <si>
    <r>
      <rPr>
        <sz val="9"/>
        <rFont val="Arial"/>
        <family val="2"/>
        <charset val="238"/>
      </rPr>
      <t xml:space="preserve">      Other non-cash items</t>
    </r>
  </si>
  <si>
    <r>
      <rPr>
        <b/>
        <sz val="9"/>
        <color rgb="FF000080"/>
        <rFont val="Arial"/>
        <family val="2"/>
        <charset val="238"/>
      </rPr>
      <t>Changes in assets and liabilities from operating activities</t>
    </r>
  </si>
  <si>
    <r>
      <rPr>
        <sz val="9"/>
        <rFont val="Arial"/>
        <family val="2"/>
        <charset val="238"/>
      </rPr>
      <t xml:space="preserve">      Deposits with the Croatian National Bank</t>
    </r>
  </si>
  <si>
    <r>
      <rPr>
        <sz val="9"/>
        <rFont val="Arial"/>
        <family val="2"/>
        <charset val="238"/>
      </rPr>
      <t xml:space="preserve">      Deposits with financial institutions and loans to financial institutions </t>
    </r>
  </si>
  <si>
    <r>
      <rPr>
        <sz val="9"/>
        <rFont val="Arial"/>
        <family val="2"/>
        <charset val="238"/>
      </rPr>
      <t xml:space="preserve">      Loans and advances to other clients</t>
    </r>
  </si>
  <si>
    <r>
      <rPr>
        <sz val="9"/>
        <rFont val="Arial"/>
        <family val="2"/>
        <charset val="238"/>
      </rPr>
      <t xml:space="preserve">      Securities and other financial instruments at fair value through other comprehensive income</t>
    </r>
  </si>
  <si>
    <r>
      <rPr>
        <sz val="9"/>
        <rFont val="Arial"/>
        <family val="2"/>
        <charset val="238"/>
      </rPr>
      <t xml:space="preserve">     Securities and other financial instruments held for trading</t>
    </r>
  </si>
  <si>
    <r>
      <rPr>
        <sz val="9"/>
        <rFont val="Arial"/>
        <family val="2"/>
        <charset val="238"/>
      </rPr>
      <t xml:space="preserve">      Securities and other financial instruments at fair value through statement of profit or loss, not traded </t>
    </r>
  </si>
  <si>
    <r>
      <rPr>
        <sz val="9"/>
        <rFont val="Arial"/>
        <family val="2"/>
        <charset val="238"/>
      </rPr>
      <t xml:space="preserve">      Securities and other financial instruments at fair value through statement of profit or loss</t>
    </r>
  </si>
  <si>
    <r>
      <rPr>
        <sz val="9"/>
        <rFont val="Arial"/>
        <family val="2"/>
        <charset val="238"/>
      </rPr>
      <t xml:space="preserve">      Securities and other financial instruments at amortised cost</t>
    </r>
  </si>
  <si>
    <r>
      <rPr>
        <sz val="9"/>
        <rFont val="Arial"/>
        <family val="2"/>
        <charset val="238"/>
      </rPr>
      <t xml:space="preserve">      Other assets from operating activities</t>
    </r>
  </si>
  <si>
    <r>
      <rPr>
        <sz val="9"/>
        <rFont val="Arial"/>
        <family val="2"/>
        <charset val="238"/>
      </rPr>
      <t xml:space="preserve">      Deposits from financial institutions</t>
    </r>
  </si>
  <si>
    <r>
      <rPr>
        <sz val="9"/>
        <rFont val="Arial"/>
        <family val="2"/>
        <charset val="238"/>
      </rPr>
      <t xml:space="preserve">      Transaction accounts of other clients</t>
    </r>
  </si>
  <si>
    <r>
      <rPr>
        <sz val="9"/>
        <rFont val="Arial"/>
        <family val="2"/>
        <charset val="238"/>
      </rPr>
      <t xml:space="preserve">      Savings deposits of other clients</t>
    </r>
  </si>
  <si>
    <r>
      <rPr>
        <sz val="9"/>
        <rFont val="Arial"/>
        <family val="2"/>
        <charset val="238"/>
      </rPr>
      <t xml:space="preserve">      Time deposits of other clients</t>
    </r>
  </si>
  <si>
    <r>
      <rPr>
        <sz val="9"/>
        <rFont val="Arial"/>
        <family val="2"/>
        <charset val="238"/>
      </rPr>
      <t xml:space="preserve">      Derivative financial liabilities and other traded liabilities</t>
    </r>
  </si>
  <si>
    <r>
      <rPr>
        <sz val="9"/>
        <rFont val="Arial"/>
        <family val="2"/>
        <charset val="238"/>
      </rPr>
      <t xml:space="preserve">      Other liabilities from operating activities</t>
    </r>
  </si>
  <si>
    <r>
      <rPr>
        <sz val="9"/>
        <rFont val="Arial"/>
        <family val="2"/>
        <charset val="238"/>
      </rPr>
      <t xml:space="preserve">      Interest received from operating activities  [indirect method]</t>
    </r>
  </si>
  <si>
    <r>
      <rPr>
        <sz val="9"/>
        <rFont val="Arial"/>
        <family val="2"/>
        <charset val="238"/>
      </rPr>
      <t xml:space="preserve">      Dividends received from operating activities [indirect method]</t>
    </r>
  </si>
  <si>
    <r>
      <rPr>
        <sz val="9"/>
        <rFont val="Arial"/>
        <family val="2"/>
        <charset val="238"/>
      </rPr>
      <t xml:space="preserve">      Interest paid from operating activities  [indirect method]</t>
    </r>
  </si>
  <si>
    <r>
      <rPr>
        <sz val="9"/>
        <rFont val="Arial"/>
        <family val="2"/>
        <charset val="238"/>
      </rPr>
      <t xml:space="preserve">      (Income tax paid)</t>
    </r>
  </si>
  <si>
    <r>
      <rPr>
        <b/>
        <sz val="9"/>
        <rFont val="Arial"/>
        <family val="2"/>
        <charset val="238"/>
      </rPr>
      <t xml:space="preserve">  Net cash flow from operating activities (from 1 to 33)</t>
    </r>
  </si>
  <si>
    <r>
      <rPr>
        <b/>
        <sz val="9"/>
        <color rgb="FF000080"/>
        <rFont val="Arial"/>
        <family val="2"/>
        <charset val="238"/>
      </rPr>
      <t>Investing activities</t>
    </r>
  </si>
  <si>
    <r>
      <rPr>
        <sz val="9"/>
        <rFont val="Arial"/>
        <family val="2"/>
        <charset val="238"/>
      </rPr>
      <t xml:space="preserve">      Cash receipts from the sale / payments for the purchase of tangible and intangible assets</t>
    </r>
  </si>
  <si>
    <r>
      <rPr>
        <sz val="9"/>
        <rFont val="Arial"/>
        <family val="2"/>
        <charset val="238"/>
      </rPr>
      <t xml:space="preserve">      Cash receipts from the sale / payments for the purchase of investments in branches, associates and joint ventures</t>
    </r>
  </si>
  <si>
    <r>
      <rPr>
        <sz val="9"/>
        <rFont val="Arial"/>
        <family val="2"/>
        <charset val="238"/>
      </rPr>
      <t xml:space="preserve">      Cash receipts from the sale / payments for the purchase of securities and other financial instruments held to maturity</t>
    </r>
  </si>
  <si>
    <r>
      <rPr>
        <sz val="9"/>
        <rFont val="Arial"/>
        <family val="2"/>
        <charset val="238"/>
      </rPr>
      <t xml:space="preserve">      Dividends received from investing activities</t>
    </r>
  </si>
  <si>
    <r>
      <rPr>
        <sz val="9"/>
        <rFont val="Arial"/>
        <family val="2"/>
        <charset val="238"/>
      </rPr>
      <t xml:space="preserve">      Other receipts/payments from investing activities</t>
    </r>
  </si>
  <si>
    <r>
      <rPr>
        <b/>
        <sz val="9"/>
        <rFont val="Arial"/>
        <family val="2"/>
        <charset val="238"/>
      </rPr>
      <t xml:space="preserve">  Net cash flow from investing activities (from 35 to 39)</t>
    </r>
  </si>
  <si>
    <r>
      <rPr>
        <b/>
        <sz val="9"/>
        <color rgb="FF000080"/>
        <rFont val="Arial"/>
        <family val="2"/>
        <charset val="238"/>
      </rPr>
      <t>Financing activities</t>
    </r>
  </si>
  <si>
    <r>
      <rPr>
        <sz val="9"/>
        <rFont val="Arial"/>
        <family val="2"/>
        <charset val="238"/>
      </rPr>
      <t xml:space="preserve">      Net increase/(decrease) in loans received from financing activities</t>
    </r>
  </si>
  <si>
    <r>
      <rPr>
        <sz val="9"/>
        <rFont val="Arial"/>
        <family val="2"/>
        <charset val="238"/>
      </rPr>
      <t xml:space="preserve">      Net increase/(decrease) of debt securities issued</t>
    </r>
  </si>
  <si>
    <r>
      <rPr>
        <sz val="9"/>
        <rFont val="Arial"/>
        <family val="2"/>
        <charset val="238"/>
      </rPr>
      <t xml:space="preserve">      Net increase/(decrease) of Tier 2 capital instruments</t>
    </r>
  </si>
  <si>
    <r>
      <rPr>
        <sz val="9"/>
        <rFont val="Arial"/>
        <family val="2"/>
        <charset val="238"/>
      </rPr>
      <t xml:space="preserve">      Increase of share capital</t>
    </r>
  </si>
  <si>
    <r>
      <rPr>
        <sz val="9"/>
        <rFont val="Arial"/>
        <family val="2"/>
        <charset val="238"/>
      </rPr>
      <t xml:space="preserve">      (Dividends paid)</t>
    </r>
  </si>
  <si>
    <r>
      <rPr>
        <sz val="9"/>
        <rFont val="Arial"/>
        <family val="2"/>
        <charset val="238"/>
      </rPr>
      <t xml:space="preserve">      Other receipts/(payments) from financing activities</t>
    </r>
  </si>
  <si>
    <r>
      <rPr>
        <b/>
        <sz val="9"/>
        <rFont val="Arial"/>
        <family val="2"/>
        <charset val="238"/>
      </rPr>
      <t>Net cash flow from financing activities (from 41 to 46)</t>
    </r>
  </si>
  <si>
    <r>
      <rPr>
        <b/>
        <sz val="9"/>
        <rFont val="Arial"/>
        <family val="2"/>
        <charset val="238"/>
      </rPr>
      <t>Net increase/(decrease) of cash and cash equivalents (34 + 40 + 47)</t>
    </r>
  </si>
  <si>
    <r>
      <rPr>
        <b/>
        <sz val="9"/>
        <rFont val="Arial"/>
        <family val="2"/>
        <charset val="238"/>
      </rPr>
      <t>Cash and cash equivalents at the beginning of period</t>
    </r>
  </si>
  <si>
    <r>
      <rPr>
        <sz val="9"/>
        <rFont val="Arial"/>
        <family val="2"/>
        <charset val="238"/>
      </rPr>
      <t>Effect of exchange rate fluctuations on cash and cash equivalents</t>
    </r>
  </si>
  <si>
    <r>
      <rPr>
        <b/>
        <sz val="9"/>
        <rFont val="Arial"/>
        <family val="2"/>
        <charset val="238"/>
      </rPr>
      <t>Cash and cash equivalents at the end of period (48 + 49 + 50)</t>
    </r>
  </si>
  <si>
    <r>
      <rPr>
        <b/>
        <sz val="12"/>
        <rFont val="Arial"/>
        <family val="2"/>
        <charset val="238"/>
      </rPr>
      <t>STATEMENT OF CHANGES IN EQUITY</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</si>
  <si>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</si>
  <si>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</si>
  <si>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</si>
  <si>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</si>
  <si>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</si>
  <si>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Non-controlling interest</t>
    </r>
  </si>
  <si>
    <r>
      <rPr>
        <b/>
        <sz val="8"/>
        <color rgb="FFFFFFFF"/>
        <rFont val="Arial"/>
        <family val="2"/>
        <charset val="238"/>
      </rPr>
      <t>Total</t>
    </r>
  </si>
  <si>
    <r>
      <rPr>
        <b/>
        <sz val="8"/>
        <color rgb="FFFFFFFF"/>
        <rFont val="Arial"/>
        <family val="2"/>
        <charset val="238"/>
      </rPr>
      <t>Equity</t>
    </r>
  </si>
  <si>
    <r>
      <rPr>
        <b/>
        <sz val="8"/>
        <color rgb="FFFFFFFF"/>
        <rFont val="Arial"/>
        <family val="2"/>
        <charset val="238"/>
      </rPr>
      <t>Share premium</t>
    </r>
  </si>
  <si>
    <r>
      <rPr>
        <b/>
        <sz val="8"/>
        <color rgb="FFFFFFFF"/>
        <rFont val="Arial"/>
        <family val="2"/>
        <charset val="238"/>
      </rPr>
      <t xml:space="preserve">Equity instruments issued other than capital </t>
    </r>
  </si>
  <si>
    <r>
      <rPr>
        <b/>
        <sz val="8"/>
        <color rgb="FFFFFFFF"/>
        <rFont val="Arial"/>
        <family val="2"/>
        <charset val="238"/>
      </rPr>
      <t>Other equity instruments</t>
    </r>
  </si>
  <si>
    <r>
      <rPr>
        <b/>
        <sz val="8"/>
        <color rgb="FFFFFFFF"/>
        <rFont val="Arial"/>
        <family val="2"/>
        <charset val="238"/>
      </rPr>
      <t>Accumulated other comprehensive income</t>
    </r>
  </si>
  <si>
    <r>
      <rPr>
        <b/>
        <sz val="7"/>
        <color rgb="FFFFFFFF"/>
        <rFont val="Arial"/>
        <family val="2"/>
        <charset val="238"/>
      </rPr>
      <t>Retained profit</t>
    </r>
  </si>
  <si>
    <r>
      <rPr>
        <b/>
        <sz val="7"/>
        <color rgb="FFFFFFFF"/>
        <rFont val="Arial"/>
        <family val="2"/>
        <charset val="238"/>
      </rPr>
      <t>Revaluation reserves</t>
    </r>
  </si>
  <si>
    <r>
      <rPr>
        <b/>
        <sz val="7"/>
        <color rgb="FFFFFFFF"/>
        <rFont val="Arial"/>
        <family val="2"/>
        <charset val="238"/>
      </rPr>
      <t>Other reserves</t>
    </r>
  </si>
  <si>
    <r>
      <rPr>
        <b/>
        <sz val="7"/>
        <color rgb="FFFFFFFF"/>
        <rFont val="Arial"/>
        <family val="2"/>
        <charset val="238"/>
      </rPr>
      <t>( ) Treasury shares</t>
    </r>
  </si>
  <si>
    <r>
      <rPr>
        <b/>
        <sz val="7"/>
        <color rgb="FFFFFFFF"/>
        <rFont val="Arial"/>
        <family val="2"/>
        <charset val="238"/>
      </rPr>
      <t>Profit or ( - ) loss attributable to owners of the parent</t>
    </r>
  </si>
  <si>
    <r>
      <rPr>
        <b/>
        <sz val="7"/>
        <color rgb="FFFFFFFF"/>
        <rFont val="Arial"/>
        <family val="2"/>
        <charset val="238"/>
      </rPr>
      <t>(-) Interim dividends</t>
    </r>
  </si>
  <si>
    <r>
      <rPr>
        <b/>
        <sz val="8"/>
        <color rgb="FFFFFFFF"/>
        <rFont val="Arial"/>
        <family val="2"/>
        <charset val="238"/>
      </rPr>
      <t>Accumulated other comprehensive income</t>
    </r>
  </si>
  <si>
    <r>
      <rPr>
        <b/>
        <sz val="8"/>
        <color rgb="FFFFFFFF"/>
        <rFont val="Arial"/>
        <family val="2"/>
        <charset val="238"/>
      </rPr>
      <t>Other items</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</si>
  <si>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</si>
  <si>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</si>
  <si>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</si>
  <si>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</si>
  <si>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</si>
  <si>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</si>
  <si>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</si>
  <si>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</si>
  <si>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</si>
  <si>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</si>
  <si>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</si>
  <si>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</si>
  <si>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</si>
  <si>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t>
    </r>
  </si>
  <si>
    <r>
      <rPr>
        <b/>
        <sz val="8"/>
        <rFont val="Arial"/>
        <family val="2"/>
        <charset val="238"/>
      </rPr>
      <t>Opening balance [before restatement]</t>
    </r>
  </si>
  <si>
    <r>
      <rPr>
        <sz val="8"/>
        <rFont val="Arial"/>
        <family val="2"/>
        <charset val="238"/>
      </rPr>
      <t>Effects of error corrections</t>
    </r>
  </si>
  <si>
    <r>
      <rPr>
        <b/>
        <sz val="8"/>
        <rFont val="Arial"/>
        <family val="2"/>
        <charset val="238"/>
      </rPr>
      <t>Effects of changes in accounting policies</t>
    </r>
  </si>
  <si>
    <r>
      <rPr>
        <sz val="8"/>
        <rFont val="Arial"/>
        <family val="2"/>
        <charset val="238"/>
      </rPr>
      <t>Opening balance [current period] (1 + 2 + 3)</t>
    </r>
  </si>
  <si>
    <r>
      <rPr>
        <sz val="8"/>
        <rFont val="Arial"/>
        <family val="2"/>
        <charset val="238"/>
      </rPr>
      <t>Ordinary shares issue</t>
    </r>
  </si>
  <si>
    <r>
      <rPr>
        <sz val="8"/>
        <rFont val="Arial"/>
        <family val="2"/>
        <charset val="238"/>
      </rPr>
      <t>Preference shares issue</t>
    </r>
  </si>
  <si>
    <r>
      <rPr>
        <sz val="8"/>
        <rFont val="Arial"/>
        <family val="2"/>
        <charset val="238"/>
      </rPr>
      <t>Issue of other equity instruments</t>
    </r>
  </si>
  <si>
    <r>
      <rPr>
        <b/>
        <sz val="8"/>
        <rFont val="Arial"/>
        <family val="2"/>
        <charset val="238"/>
      </rPr>
      <t>Exercise or expiration of other equity instruments issued</t>
    </r>
  </si>
  <si>
    <r>
      <rPr>
        <sz val="8"/>
        <rFont val="Arial"/>
        <family val="2"/>
        <charset val="238"/>
      </rPr>
      <t>Conversion of debt to equity</t>
    </r>
  </si>
  <si>
    <r>
      <rPr>
        <b/>
        <sz val="8"/>
        <rFont val="Arial"/>
        <family val="2"/>
        <charset val="238"/>
      </rPr>
      <t>Capital reduction</t>
    </r>
  </si>
  <si>
    <r>
      <rPr>
        <sz val="8"/>
        <rFont val="Arial"/>
        <family val="2"/>
        <charset val="238"/>
      </rPr>
      <t>Dividends</t>
    </r>
  </si>
  <si>
    <r>
      <rPr>
        <sz val="8"/>
        <rFont val="Arial"/>
        <family val="2"/>
        <charset val="238"/>
      </rPr>
      <t>Purchase/sale of treasury shares</t>
    </r>
  </si>
  <si>
    <r>
      <rPr>
        <sz val="8"/>
        <rFont val="Arial"/>
        <family val="2"/>
        <charset val="238"/>
      </rPr>
      <t>Sale or cancellation of treasury shares</t>
    </r>
  </si>
  <si>
    <r>
      <rPr>
        <sz val="8"/>
        <rFont val="Arial"/>
        <family val="2"/>
        <charset val="238"/>
      </rPr>
      <t>Reclassification of financial instruments from equity to liability</t>
    </r>
  </si>
  <si>
    <r>
      <rPr>
        <sz val="8"/>
        <rFont val="Arial"/>
        <family val="2"/>
        <charset val="238"/>
      </rPr>
      <t>Reclassification of financial instruments from liability to equity</t>
    </r>
  </si>
  <si>
    <r>
      <rPr>
        <b/>
        <sz val="8"/>
        <rFont val="Arial"/>
        <family val="2"/>
        <charset val="238"/>
      </rPr>
      <t>Transfers among components of equity instruments</t>
    </r>
  </si>
  <si>
    <r>
      <rPr>
        <b/>
        <sz val="8"/>
        <rFont val="Arial"/>
        <family val="2"/>
        <charset val="238"/>
      </rPr>
      <t>Share based payments</t>
    </r>
  </si>
  <si>
    <r>
      <rPr>
        <b/>
        <sz val="8"/>
        <rFont val="Arial"/>
        <family val="2"/>
        <charset val="238"/>
      </rPr>
      <t>Other increase or ( - ) decrease of equity instruments</t>
    </r>
  </si>
  <si>
    <r>
      <rPr>
        <b/>
        <sz val="8"/>
        <rFont val="Arial"/>
        <family val="2"/>
        <charset val="238"/>
      </rPr>
      <t>Total comprehensive income for the current year</t>
    </r>
  </si>
  <si>
    <r>
      <rPr>
        <b/>
        <sz val="8"/>
        <rFont val="Arial"/>
        <family val="2"/>
        <charset val="238"/>
      </rPr>
      <t>Equity instruments increase or (-) decrease resulting from business combinations</t>
    </r>
  </si>
  <si>
    <r>
      <rPr>
        <b/>
        <sz val="8"/>
        <rFont val="Arial"/>
        <family val="2"/>
        <charset val="238"/>
      </rPr>
      <t>Closing balance [current period] (from 4 to 20)</t>
    </r>
  </si>
  <si>
    <t>03337367</t>
  </si>
  <si>
    <t>040001037</t>
  </si>
  <si>
    <t xml:space="preserve">ERSTE &amp; STEIERMARKISCHE BANK DD </t>
  </si>
  <si>
    <t>RIJEKA</t>
  </si>
  <si>
    <t>JADRANSKI TRG 3A</t>
  </si>
  <si>
    <t>erstebank@erstebank.hr</t>
  </si>
  <si>
    <t>www.erstebank.hr</t>
  </si>
  <si>
    <t>KD</t>
  </si>
  <si>
    <t>RD</t>
  </si>
  <si>
    <t>Erste &amp; Steiermärkische S-Leasing, d.o.o.</t>
  </si>
  <si>
    <t>Zagreb, Zelinska 3</t>
  </si>
  <si>
    <t>Erste Factoring d.o.o.</t>
  </si>
  <si>
    <t>Erste Nekretnine d.o.o.</t>
  </si>
  <si>
    <t>Erste Group IT HR d.o.o.</t>
  </si>
  <si>
    <t>Bjelovar, Jurja Haulika 19/A</t>
  </si>
  <si>
    <t>Erste Card Club d.d.</t>
  </si>
  <si>
    <t>Erste Bank a.d., Podgorica</t>
  </si>
  <si>
    <t>Izbor Nekretnina d.o.o.</t>
  </si>
  <si>
    <t>Erste Card d.o.o. Slovenija</t>
  </si>
  <si>
    <t>Slovenija, Ljubljana, Dunajska cesta 129</t>
  </si>
  <si>
    <t>Diners Club International Mak d.o.o.e.l. in Skopje</t>
  </si>
  <si>
    <t>Makedonija, Skopje, Kej 13-ti Noemvri, 2/2 GTC</t>
  </si>
  <si>
    <t>1262343</t>
  </si>
  <si>
    <t>4175590</t>
  </si>
  <si>
    <t>8705634</t>
  </si>
  <si>
    <t>Zagreb, Ulica Frana Folnegovića 6</t>
  </si>
  <si>
    <t>No</t>
  </si>
  <si>
    <t>PricewaterhouseCoopers d.o.o.</t>
  </si>
  <si>
    <t xml:space="preserve">Submitter: ERSTE &amp; STEIERMARKISCHE BANK DD </t>
  </si>
  <si>
    <t>HR</t>
  </si>
  <si>
    <t>549300A2F46GR0UOM390</t>
  </si>
  <si>
    <t>Siniša Dušić</t>
  </si>
  <si>
    <t>2341</t>
  </si>
  <si>
    <t>Zagreb, Ivana Lučića 2A</t>
  </si>
  <si>
    <t>Crna Gora, Podgorica, Ulica Arsenija Boljevića 2A</t>
  </si>
  <si>
    <t xml:space="preserve">The Annual financial statements are prepared in accordance with the Decision on the structure and content of the annual financial statements of credit institutions, International Financial Reporting Standards, as well as with the instructions from Annex V of the Commission Implementing Regulation (EU) No 680/2014 of 16 April 2014 laying down implementing technical standards with regard to supervisory reporting of institutions according to Regulation (EU) No 575/2013 of the European Parliament and of the Council. In order to present prior period in compliance with IFRS requirements, prior period in the Balance Sheet is prepared based on the measurement method. 
</t>
  </si>
  <si>
    <t>Additional and supplementary information in the notes to the financial statements are presented as an integral part of the Annual Report.</t>
  </si>
  <si>
    <t>GROUP</t>
  </si>
  <si>
    <t>Annual report (AR)</t>
  </si>
  <si>
    <t>in HRK million</t>
  </si>
  <si>
    <t>Form Statement of financial position (CNB)</t>
  </si>
  <si>
    <t xml:space="preserve">Diff. </t>
  </si>
  <si>
    <t>Explanation</t>
  </si>
  <si>
    <t>Cash and cash balances</t>
  </si>
  <si>
    <t>Cash on hand, Cash balances at Central bank and Other demand deposits</t>
  </si>
  <si>
    <t>-</t>
  </si>
  <si>
    <t>Financial assets held for trading</t>
  </si>
  <si>
    <t>Non-trading financial assets at fair value through profit or loss- Equity instruments</t>
  </si>
  <si>
    <t>AR - Non-trading financial assets at fair value through profit or loss- Debt securities</t>
  </si>
  <si>
    <t>Non-trading financial assets at fair value through profit or loss- Debt securities</t>
  </si>
  <si>
    <t>CNB- Equity instruments</t>
  </si>
  <si>
    <t>Financial assets at fair value through other comprehensive income</t>
  </si>
  <si>
    <t>Financial assets at amortised cost- Loans and advances</t>
  </si>
  <si>
    <t>Trade and other receivables</t>
  </si>
  <si>
    <t>Finance lease receivables</t>
  </si>
  <si>
    <t>Financial assets at amortised cost- Debt securities</t>
  </si>
  <si>
    <t>Investments in subsidiaries</t>
  </si>
  <si>
    <t>Investments in associates, subsidiaries and joint ventures</t>
  </si>
  <si>
    <t>Investments in joint ventures and associates</t>
  </si>
  <si>
    <t>Property and equipment</t>
  </si>
  <si>
    <t>Tangible assets</t>
  </si>
  <si>
    <t xml:space="preserve">Investment property </t>
  </si>
  <si>
    <t>Intangible assets</t>
  </si>
  <si>
    <t>Tax Assets- Deferred tax assets</t>
  </si>
  <si>
    <t>Other assets</t>
  </si>
  <si>
    <t>TOTAL ASSETS</t>
  </si>
  <si>
    <t>Diff.</t>
  </si>
  <si>
    <t>Financial liabilities held for trading- Derivatives</t>
  </si>
  <si>
    <t>Financial liabilities measured at amortised cost- Deposits</t>
  </si>
  <si>
    <t>Debt securities in issue</t>
  </si>
  <si>
    <t>Other financial liabilities</t>
  </si>
  <si>
    <t>Finance lease liabilities</t>
  </si>
  <si>
    <t>Provisions</t>
  </si>
  <si>
    <t>Tax liabilities</t>
  </si>
  <si>
    <t>Other Liabilities</t>
  </si>
  <si>
    <t>Total equity</t>
  </si>
  <si>
    <t>TOTAL LIABILITIES AND EQUITY</t>
  </si>
  <si>
    <t>ANNUAL REPORT (AR)</t>
  </si>
  <si>
    <t>Form Income statement (CNB)</t>
  </si>
  <si>
    <t>EXPLANATION</t>
  </si>
  <si>
    <t>Interest income</t>
  </si>
  <si>
    <t>CNB- Gains or losses on financial assets and financial liabilities held for trading, net</t>
  </si>
  <si>
    <t>Other similar income</t>
  </si>
  <si>
    <t>Interest expense</t>
  </si>
  <si>
    <t>Other similar expense</t>
  </si>
  <si>
    <t>Fee and commission income</t>
  </si>
  <si>
    <t>Fees and commissions income</t>
  </si>
  <si>
    <t>Fee and commission expense</t>
  </si>
  <si>
    <t>Fees and commissions expenses</t>
  </si>
  <si>
    <t>Net trading result </t>
  </si>
  <si>
    <t>Gains or losses on financial assets and financial liabilities held for trading, net</t>
  </si>
  <si>
    <t>Exchange differences [gain or loss], net</t>
  </si>
  <si>
    <t>Personnel expenses</t>
  </si>
  <si>
    <t>Administrative expenses</t>
  </si>
  <si>
    <t>CNB- Other operating expense</t>
  </si>
  <si>
    <t>Other administrative expenses</t>
  </si>
  <si>
    <t>Depreciation and amortisation</t>
  </si>
  <si>
    <t>Depreciation</t>
  </si>
  <si>
    <t>Other operating result </t>
  </si>
  <si>
    <t>Gains or losses from derecognition of non-financial assets, net</t>
  </si>
  <si>
    <t>AR - Other administrative expenses</t>
  </si>
  <si>
    <t>Rental income from investment properties &amp; other operating leases</t>
  </si>
  <si>
    <t>Other operating income</t>
  </si>
  <si>
    <t>Net impairment loss on financial instruments</t>
  </si>
  <si>
    <t>Other operating epense</t>
  </si>
  <si>
    <t>Provisions or cancellation of provisions</t>
  </si>
  <si>
    <t xml:space="preserve">Modification gains or (-) losses, net </t>
  </si>
  <si>
    <t>Impairment of non-financial assets</t>
  </si>
  <si>
    <t>Net result from equity method investments</t>
  </si>
  <si>
    <t>Share of the profit or (-) loss of investments in subsidiaries, joint ventures and associates accounted for using the equity method</t>
  </si>
  <si>
    <t>Dividend income</t>
  </si>
  <si>
    <t>Other gains/losses from derecognition of financial instruments not measured at fair value through profit or loss </t>
  </si>
  <si>
    <t>Gains/losses from derecognition of financial instruments not measured at fair value through profit or loss </t>
  </si>
  <si>
    <t>Gains/losses from financial instruments measured at fair value through profit or loss</t>
  </si>
  <si>
    <t>Pre-tax profit from continuing operations</t>
  </si>
  <si>
    <t xml:space="preserve">P R E - T A X   P R O F I T   </t>
  </si>
  <si>
    <t>Taxes on income</t>
  </si>
  <si>
    <t>NET PROFIT  OF THE YEAR</t>
  </si>
  <si>
    <t>NET PROFIT FOR THE PERIOD</t>
  </si>
  <si>
    <r>
      <t xml:space="preserve">                   NOTES TO THE ANNUAL FINANCIAL STATEMENTS (GFI)
Name of issuer:  </t>
    </r>
    <r>
      <rPr>
        <b/>
        <sz val="10"/>
        <rFont val="Arial"/>
        <family val="2"/>
        <charset val="238"/>
      </rPr>
      <t>ERSTE &amp; STEIERMARKISCHE BANK DD</t>
    </r>
    <r>
      <rPr>
        <sz val="10"/>
        <rFont val="Arial"/>
        <family val="2"/>
        <charset val="238"/>
      </rPr>
      <t xml:space="preserve">
OIB:   </t>
    </r>
    <r>
      <rPr>
        <b/>
        <sz val="10"/>
        <rFont val="Arial"/>
        <family val="2"/>
        <charset val="238"/>
      </rPr>
      <t>23057039320</t>
    </r>
    <r>
      <rPr>
        <sz val="10"/>
        <rFont val="Arial"/>
        <family val="2"/>
        <charset val="238"/>
      </rPr>
      <t xml:space="preserve">
Reporting period: </t>
    </r>
    <r>
      <rPr>
        <b/>
        <sz val="10"/>
        <rFont val="Arial"/>
        <family val="2"/>
        <charset val="238"/>
      </rPr>
      <t>1.1.2019 to 31.12.2019</t>
    </r>
    <r>
      <rPr>
        <sz val="10"/>
        <rFont val="Arial"/>
        <family val="2"/>
        <charset val="238"/>
      </rPr>
      <t xml:space="preserve">
</t>
    </r>
  </si>
  <si>
    <t>MARIJA DRAGINIĆ</t>
  </si>
  <si>
    <t>mdraginic@erstebank.hr</t>
  </si>
  <si>
    <t>01 7237 2018</t>
  </si>
  <si>
    <t>Last day of the preceding business year</t>
  </si>
  <si>
    <t>Current period</t>
  </si>
  <si>
    <t>Same period of the previous year</t>
  </si>
  <si>
    <t>At the reporting date of the current period</t>
  </si>
  <si>
    <t>3</t>
  </si>
  <si>
    <t>4</t>
  </si>
  <si>
    <t>balance as at 31.12.2019</t>
  </si>
  <si>
    <t>for the period 1.1.2019 to 31.12.2019</t>
  </si>
  <si>
    <t>for the period from 1.1.2019</t>
  </si>
  <si>
    <t>Differences between financial statements according to IFRS and local requirements are presented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</si>
</sst>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k_n_-;\-* #,##0.00\ _k_n_-;_-* &quot;-&quot;??\ _k_n_-;_-@_-"/>
    <numFmt numFmtId="164" formatCode="000"/>
    <numFmt numFmtId="165" formatCode="00"/>
    <numFmt numFmtId="166" formatCode="#,##0;\(#,##0\);\-"/>
    <numFmt numFmtId="167" formatCode="#,##0_ ;\-#,##0\ "/>
    <numFmt numFmtId="168" formatCode="_-* #,##0\ _k_n_-;\-* #,##0\ _k_n_-;_-* &quot;-&quot;??\ _k_n_-;_-@_-"/>
  </numFmts>
  <fonts count="4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9"/>
      <color rgb="FF000080"/>
      <name val="Arial"/>
      <family val="2"/>
      <charset val="238"/>
    </font>
    <font>
      <b/>
      <sz val="8"/>
      <color rgb="FFFFFFFF"/>
      <name val="Arial"/>
      <family val="2"/>
      <charset val="238"/>
    </font>
    <font>
      <b/>
      <sz val="7"/>
      <color rgb="FFFFFFFF"/>
      <name val="Arial"/>
      <family val="2"/>
      <charset val="238"/>
    </font>
    <font>
      <sz val="10"/>
      <name val="Arial"/>
      <family val="2"/>
    </font>
    <font>
      <sz val="9"/>
      <color indexed="12"/>
      <name val="Arial"/>
      <family val="2"/>
      <charset val="238"/>
    </font>
    <font>
      <b/>
      <sz val="9"/>
      <color indexed="12"/>
      <name val="Arial"/>
      <family val="2"/>
      <charset val="238"/>
    </font>
    <font>
      <sz val="10"/>
      <name val="Arial"/>
      <family val="2"/>
      <charset val="238"/>
    </font>
    <font>
      <b/>
      <sz val="7"/>
      <color rgb="FF005493"/>
      <name val="Arial"/>
      <family val="2"/>
      <charset val="238"/>
    </font>
    <font>
      <b/>
      <i/>
      <sz val="7"/>
      <color rgb="FFFF0000"/>
      <name val="Arial"/>
      <family val="2"/>
      <charset val="238"/>
    </font>
    <font>
      <sz val="7"/>
      <color theme="1"/>
      <name val="Arial"/>
      <family val="2"/>
      <charset val="238"/>
    </font>
    <font>
      <i/>
      <sz val="7"/>
      <name val="Arial"/>
      <family val="2"/>
      <charset val="238"/>
    </font>
    <font>
      <sz val="7"/>
      <name val="Arial"/>
      <family val="2"/>
      <charset val="238"/>
    </font>
    <font>
      <sz val="7"/>
      <color rgb="FFFF0000"/>
      <name val="Arial"/>
      <family val="2"/>
      <charset val="238"/>
    </font>
    <font>
      <b/>
      <sz val="7"/>
      <color rgb="FF005091"/>
      <name val="Arial"/>
      <family val="2"/>
      <charset val="238"/>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FED"/>
        <bgColor indexed="64"/>
      </patternFill>
    </fill>
    <fill>
      <patternFill patternType="solid">
        <fgColor rgb="FFFFFFF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22"/>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rgb="FF005191"/>
      </top>
      <bottom style="medium">
        <color rgb="FF005191"/>
      </bottom>
      <diagonal/>
    </border>
    <border>
      <left/>
      <right style="medium">
        <color rgb="FFFFFFFF"/>
      </right>
      <top style="medium">
        <color rgb="FF005191"/>
      </top>
      <bottom style="medium">
        <color rgb="FF005191"/>
      </bottom>
      <diagonal/>
    </border>
    <border>
      <left/>
      <right/>
      <top/>
      <bottom style="medium">
        <color rgb="FF005191"/>
      </bottom>
      <diagonal/>
    </border>
    <border>
      <left/>
      <right style="medium">
        <color rgb="FFFFFFFF"/>
      </right>
      <top/>
      <bottom style="medium">
        <color rgb="FF005191"/>
      </bottom>
      <diagonal/>
    </border>
    <border>
      <left/>
      <right/>
      <top style="medium">
        <color rgb="FF005191"/>
      </top>
      <bottom/>
      <diagonal/>
    </border>
  </borders>
  <cellStyleXfs count="10">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4" fillId="0" borderId="0"/>
    <xf numFmtId="0" fontId="34" fillId="0" borderId="0"/>
    <xf numFmtId="0" fontId="34" fillId="0" borderId="0"/>
    <xf numFmtId="0" fontId="6" fillId="0" borderId="0">
      <alignment vertical="top"/>
    </xf>
    <xf numFmtId="43" fontId="37" fillId="0" borderId="0" applyFont="0" applyFill="0" applyBorder="0" applyAlignment="0" applyProtection="0"/>
    <xf numFmtId="0" fontId="45" fillId="0" borderId="0" applyNumberFormat="0" applyFill="0" applyBorder="0" applyAlignment="0" applyProtection="0"/>
  </cellStyleXfs>
  <cellXfs count="365">
    <xf numFmtId="0" fontId="0" fillId="0" borderId="0" xfId="0"/>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1" fillId="0" borderId="0" xfId="3" applyFont="1" applyProtection="1"/>
    <xf numFmtId="49" fontId="8" fillId="3" borderId="1" xfId="0" applyNumberFormat="1" applyFont="1" applyFill="1" applyBorder="1" applyAlignment="1" applyProtection="1">
      <alignment horizontal="center" vertical="center"/>
    </xf>
    <xf numFmtId="164" fontId="14" fillId="0" borderId="1" xfId="0" applyNumberFormat="1" applyFont="1" applyFill="1" applyBorder="1" applyAlignment="1" applyProtection="1">
      <alignment horizontal="center" vertical="center"/>
    </xf>
    <xf numFmtId="164" fontId="14" fillId="8" borderId="1"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165" fontId="3" fillId="0" borderId="0" xfId="0" applyNumberFormat="1" applyFont="1" applyFill="1" applyBorder="1" applyAlignment="1" applyProtection="1">
      <alignment horizontal="center" vertical="center"/>
    </xf>
    <xf numFmtId="0" fontId="10" fillId="0" borderId="0" xfId="3" applyProtection="1"/>
    <xf numFmtId="164" fontId="14" fillId="0" borderId="10" xfId="0" applyNumberFormat="1" applyFont="1" applyFill="1" applyBorder="1" applyAlignment="1" applyProtection="1">
      <alignment horizontal="center" vertical="center"/>
    </xf>
    <xf numFmtId="0" fontId="3" fillId="3" borderId="18" xfId="3" applyFont="1" applyFill="1"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0" xfId="0" applyProtection="1"/>
    <xf numFmtId="0" fontId="3" fillId="3" borderId="13" xfId="0" applyFont="1" applyFill="1" applyBorder="1" applyAlignment="1" applyProtection="1">
      <alignment horizontal="center" vertical="center" wrapText="1"/>
    </xf>
    <xf numFmtId="0" fontId="14" fillId="3" borderId="12" xfId="0" applyFont="1" applyFill="1" applyBorder="1" applyAlignment="1" applyProtection="1">
      <alignment horizontal="center" vertical="center"/>
    </xf>
    <xf numFmtId="164" fontId="14" fillId="8" borderId="10" xfId="0" applyNumberFormat="1" applyFont="1" applyFill="1" applyBorder="1" applyAlignment="1" applyProtection="1">
      <alignment horizontal="center" vertical="center"/>
    </xf>
    <xf numFmtId="0" fontId="19" fillId="9" borderId="2" xfId="0" applyFont="1" applyFill="1" applyBorder="1"/>
    <xf numFmtId="0" fontId="0" fillId="9" borderId="16" xfId="0" applyFill="1" applyBorder="1"/>
    <xf numFmtId="0" fontId="4" fillId="9" borderId="21" xfId="0" applyFont="1" applyFill="1" applyBorder="1" applyAlignment="1">
      <alignment vertical="center"/>
    </xf>
    <xf numFmtId="0" fontId="0" fillId="9" borderId="20" xfId="0" applyFill="1" applyBorder="1"/>
    <xf numFmtId="0" fontId="22" fillId="9" borderId="19" xfId="0" applyFont="1" applyFill="1" applyBorder="1"/>
    <xf numFmtId="0" fontId="22" fillId="9" borderId="20" xfId="0" applyFont="1" applyFill="1" applyBorder="1" applyAlignment="1">
      <alignment wrapText="1"/>
    </xf>
    <xf numFmtId="0" fontId="22" fillId="9" borderId="20" xfId="0" applyFont="1" applyFill="1" applyBorder="1"/>
    <xf numFmtId="0" fontId="3" fillId="9" borderId="0" xfId="0" applyFont="1" applyFill="1" applyBorder="1" applyAlignment="1">
      <alignment vertical="center"/>
    </xf>
    <xf numFmtId="0" fontId="3" fillId="9" borderId="0" xfId="0" applyFont="1" applyFill="1" applyBorder="1" applyAlignment="1">
      <alignment horizontal="center" vertical="center"/>
    </xf>
    <xf numFmtId="0" fontId="4" fillId="9" borderId="20" xfId="0" applyFont="1" applyFill="1" applyBorder="1" applyAlignment="1">
      <alignment horizontal="center" vertical="center"/>
    </xf>
    <xf numFmtId="0" fontId="22" fillId="9" borderId="19" xfId="0" applyFont="1" applyFill="1" applyBorder="1" applyAlignment="1">
      <alignment vertical="top"/>
    </xf>
    <xf numFmtId="0" fontId="4" fillId="9" borderId="20" xfId="0" applyFont="1" applyFill="1" applyBorder="1" applyAlignment="1">
      <alignment vertical="center"/>
    </xf>
    <xf numFmtId="0" fontId="0" fillId="9" borderId="4" xfId="0" applyFill="1" applyBorder="1"/>
    <xf numFmtId="0" fontId="0" fillId="9" borderId="3" xfId="0" applyFill="1" applyBorder="1"/>
    <xf numFmtId="0" fontId="0" fillId="9" borderId="5" xfId="0" applyFill="1" applyBorder="1"/>
    <xf numFmtId="0" fontId="3" fillId="10" borderId="22" xfId="0" applyFont="1" applyFill="1" applyBorder="1" applyAlignment="1" applyProtection="1">
      <alignment horizontal="center" vertical="center"/>
      <protection locked="0"/>
    </xf>
    <xf numFmtId="3" fontId="10" fillId="0" borderId="0" xfId="3" applyNumberFormat="1" applyProtection="1"/>
    <xf numFmtId="3" fontId="10" fillId="0" borderId="0" xfId="1" applyNumberFormat="1" applyFont="1" applyAlignment="1" applyProtection="1">
      <alignment wrapText="1"/>
    </xf>
    <xf numFmtId="3" fontId="10" fillId="0" borderId="0" xfId="3" applyNumberFormat="1" applyFont="1" applyProtection="1"/>
    <xf numFmtId="3" fontId="5" fillId="0" borderId="0" xfId="1" applyNumberFormat="1" applyFont="1" applyFill="1" applyBorder="1" applyAlignment="1" applyProtection="1">
      <alignment horizontal="center" vertical="center"/>
    </xf>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1" xfId="0" applyNumberFormat="1" applyFont="1" applyFill="1" applyBorder="1" applyAlignment="1" applyProtection="1">
      <alignment horizontal="center" vertical="center" wrapText="1"/>
    </xf>
    <xf numFmtId="3" fontId="12" fillId="3" borderId="1" xfId="0" applyNumberFormat="1"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xf>
    <xf numFmtId="3" fontId="4" fillId="0" borderId="1" xfId="0" applyNumberFormat="1" applyFont="1" applyFill="1" applyBorder="1" applyAlignment="1" applyProtection="1">
      <alignment horizontal="right" vertical="center" shrinkToFit="1"/>
      <protection locked="0"/>
    </xf>
    <xf numFmtId="3" fontId="16" fillId="8" borderId="1" xfId="0" applyNumberFormat="1" applyFont="1" applyFill="1" applyBorder="1" applyAlignment="1" applyProtection="1">
      <alignment horizontal="right" vertical="center" shrinkToFit="1"/>
    </xf>
    <xf numFmtId="3" fontId="17" fillId="8" borderId="1" xfId="0" applyNumberFormat="1" applyFont="1" applyFill="1" applyBorder="1" applyAlignment="1" applyProtection="1">
      <alignment horizontal="right" vertical="center" shrinkToFit="1"/>
    </xf>
    <xf numFmtId="3" fontId="16" fillId="0" borderId="0" xfId="0" applyNumberFormat="1" applyFont="1" applyFill="1" applyBorder="1" applyAlignment="1" applyProtection="1">
      <alignment horizontal="right" vertical="center" shrinkToFit="1"/>
    </xf>
    <xf numFmtId="0" fontId="14" fillId="3" borderId="1" xfId="3" applyFont="1" applyFill="1" applyBorder="1" applyAlignment="1" applyProtection="1">
      <alignment horizontal="center" vertical="center"/>
    </xf>
    <xf numFmtId="14" fontId="5" fillId="2" borderId="0" xfId="1" applyNumberFormat="1" applyFont="1" applyFill="1" applyBorder="1" applyAlignment="1" applyProtection="1">
      <alignment horizontal="center" vertical="center"/>
    </xf>
    <xf numFmtId="0" fontId="3" fillId="3" borderId="1" xfId="3" applyFont="1" applyFill="1" applyBorder="1" applyAlignment="1" applyProtection="1">
      <alignment horizontal="center" vertical="center" wrapText="1"/>
    </xf>
    <xf numFmtId="0" fontId="22" fillId="9" borderId="0" xfId="0" applyFont="1" applyFill="1" applyBorder="1"/>
    <xf numFmtId="0" fontId="4" fillId="9" borderId="0" xfId="0" applyFont="1" applyFill="1" applyBorder="1" applyAlignment="1">
      <alignment horizontal="right" vertical="center" wrapText="1"/>
    </xf>
    <xf numFmtId="0" fontId="22" fillId="9" borderId="0" xfId="0" applyFont="1" applyFill="1" applyBorder="1" applyAlignment="1">
      <alignment vertical="top"/>
    </xf>
    <xf numFmtId="0" fontId="4" fillId="9" borderId="0" xfId="0" applyFont="1" applyFill="1" applyBorder="1" applyAlignment="1">
      <alignment horizontal="center" vertical="center"/>
    </xf>
    <xf numFmtId="0" fontId="23" fillId="9" borderId="0" xfId="0" applyFont="1" applyFill="1" applyBorder="1" applyAlignment="1">
      <alignment vertical="center"/>
    </xf>
    <xf numFmtId="0" fontId="23" fillId="9" borderId="20" xfId="0" applyFont="1" applyFill="1" applyBorder="1" applyAlignment="1">
      <alignment vertical="center"/>
    </xf>
    <xf numFmtId="0" fontId="22" fillId="9" borderId="0" xfId="0" applyFont="1" applyFill="1" applyBorder="1" applyAlignment="1">
      <alignment vertical="center"/>
    </xf>
    <xf numFmtId="0" fontId="22" fillId="9" borderId="20" xfId="0" applyFont="1" applyFill="1" applyBorder="1" applyAlignment="1">
      <alignment vertical="center"/>
    </xf>
    <xf numFmtId="0" fontId="22" fillId="9" borderId="0" xfId="0" applyFont="1" applyFill="1" applyBorder="1" applyAlignment="1">
      <alignment wrapText="1"/>
    </xf>
    <xf numFmtId="0" fontId="22" fillId="9" borderId="19" xfId="0" applyFont="1" applyFill="1" applyBorder="1" applyAlignment="1">
      <alignment wrapText="1"/>
    </xf>
    <xf numFmtId="0" fontId="21" fillId="9" borderId="19" xfId="0" applyFont="1" applyFill="1" applyBorder="1" applyAlignment="1">
      <alignment horizontal="center" vertical="center"/>
    </xf>
    <xf numFmtId="0" fontId="21" fillId="9" borderId="0" xfId="0" applyFont="1" applyFill="1" applyBorder="1" applyAlignment="1">
      <alignment horizontal="center" vertical="center"/>
    </xf>
    <xf numFmtId="0" fontId="21" fillId="9" borderId="20" xfId="0" applyFont="1" applyFill="1" applyBorder="1" applyAlignment="1">
      <alignment horizontal="center" vertical="center"/>
    </xf>
    <xf numFmtId="0" fontId="3" fillId="9" borderId="19" xfId="0" applyFont="1" applyFill="1" applyBorder="1" applyAlignment="1">
      <alignment vertical="center" wrapText="1"/>
    </xf>
    <xf numFmtId="0" fontId="3" fillId="9" borderId="0" xfId="0" applyFont="1" applyFill="1" applyBorder="1" applyAlignment="1">
      <alignment vertical="center" wrapText="1"/>
    </xf>
    <xf numFmtId="0" fontId="24" fillId="0" borderId="0" xfId="0" applyFont="1" applyFill="1"/>
    <xf numFmtId="0" fontId="3" fillId="9" borderId="0" xfId="0" applyFont="1" applyFill="1" applyBorder="1" applyAlignment="1">
      <alignment horizontal="right" vertical="center" wrapText="1"/>
    </xf>
    <xf numFmtId="14" fontId="3" fillId="11" borderId="0" xfId="0" applyNumberFormat="1" applyFont="1" applyFill="1" applyBorder="1" applyAlignment="1" applyProtection="1">
      <alignment horizontal="center" vertical="center"/>
      <protection locked="0"/>
    </xf>
    <xf numFmtId="14" fontId="3" fillId="12" borderId="0" xfId="0" applyNumberFormat="1" applyFont="1" applyFill="1" applyBorder="1" applyAlignment="1" applyProtection="1">
      <alignment horizontal="center" vertical="center"/>
      <protection locked="0"/>
    </xf>
    <xf numFmtId="0" fontId="0" fillId="13" borderId="0" xfId="0" applyFill="1"/>
    <xf numFmtId="0" fontId="25" fillId="9" borderId="0" xfId="0" applyFont="1" applyFill="1" applyBorder="1" applyAlignment="1"/>
    <xf numFmtId="0" fontId="26" fillId="9" borderId="0" xfId="0" applyFont="1" applyFill="1" applyBorder="1" applyAlignment="1">
      <alignment vertical="center"/>
    </xf>
    <xf numFmtId="0" fontId="27" fillId="9" borderId="20" xfId="0" applyFont="1" applyFill="1" applyBorder="1" applyAlignment="1">
      <alignment vertical="center"/>
    </xf>
    <xf numFmtId="0" fontId="29" fillId="9" borderId="0" xfId="0" applyFont="1" applyFill="1" applyBorder="1" applyAlignment="1">
      <alignment vertical="center"/>
    </xf>
    <xf numFmtId="0" fontId="30" fillId="9" borderId="0" xfId="0" applyFont="1" applyFill="1" applyBorder="1" applyAlignment="1">
      <alignment vertical="center"/>
    </xf>
    <xf numFmtId="0" fontId="28" fillId="9" borderId="20" xfId="0" applyFont="1" applyFill="1" applyBorder="1" applyAlignment="1">
      <alignment vertical="center"/>
    </xf>
    <xf numFmtId="0" fontId="25" fillId="9" borderId="20" xfId="0" applyFont="1" applyFill="1" applyBorder="1"/>
    <xf numFmtId="1" fontId="3" fillId="10" borderId="22" xfId="0" applyNumberFormat="1" applyFont="1" applyFill="1" applyBorder="1" applyAlignment="1" applyProtection="1">
      <alignment horizontal="center" vertical="center"/>
      <protection locked="0"/>
    </xf>
    <xf numFmtId="49" fontId="3" fillId="10" borderId="22" xfId="0" applyNumberFormat="1" applyFont="1" applyFill="1" applyBorder="1" applyAlignment="1" applyProtection="1">
      <alignment horizontal="center" vertical="center"/>
      <protection locked="0"/>
    </xf>
    <xf numFmtId="0" fontId="22" fillId="9" borderId="0" xfId="0" applyFont="1" applyFill="1" applyBorder="1"/>
    <xf numFmtId="49" fontId="3" fillId="10" borderId="5" xfId="0" applyNumberFormat="1" applyFont="1" applyFill="1" applyBorder="1" applyAlignment="1" applyProtection="1">
      <alignment horizontal="center" vertical="center"/>
      <protection locked="0"/>
    </xf>
    <xf numFmtId="0" fontId="3" fillId="10" borderId="5" xfId="0" applyFont="1" applyFill="1" applyBorder="1" applyAlignment="1" applyProtection="1">
      <alignment horizontal="center" vertical="center"/>
      <protection locked="0"/>
    </xf>
    <xf numFmtId="0" fontId="22" fillId="9" borderId="0" xfId="0" applyFont="1" applyFill="1" applyBorder="1" applyAlignment="1">
      <alignment vertical="top"/>
    </xf>
    <xf numFmtId="2" fontId="3" fillId="10" borderId="5" xfId="0" applyNumberFormat="1" applyFont="1" applyFill="1" applyBorder="1" applyAlignment="1" applyProtection="1">
      <alignment horizontal="center" vertical="center"/>
      <protection locked="0"/>
    </xf>
    <xf numFmtId="0" fontId="10" fillId="0" borderId="0" xfId="3"/>
    <xf numFmtId="0" fontId="10" fillId="0" borderId="0" xfId="3" applyAlignment="1">
      <alignment vertical="top"/>
    </xf>
    <xf numFmtId="0" fontId="1" fillId="0" borderId="0" xfId="3" applyFont="1" applyAlignment="1">
      <alignment vertical="top" wrapText="1"/>
    </xf>
    <xf numFmtId="0" fontId="1" fillId="0" borderId="0" xfId="3" applyFont="1" applyAlignment="1">
      <alignment horizontal="center" vertical="top" wrapText="1"/>
    </xf>
    <xf numFmtId="0" fontId="1" fillId="0" borderId="0" xfId="7" applyFont="1" applyAlignment="1">
      <alignment vertical="justify" wrapText="1"/>
    </xf>
    <xf numFmtId="0" fontId="1" fillId="0" borderId="0" xfId="3" applyFont="1" applyAlignment="1">
      <alignment vertical="justify" wrapText="1"/>
    </xf>
    <xf numFmtId="3" fontId="14" fillId="0" borderId="1" xfId="0" applyNumberFormat="1" applyFont="1" applyFill="1" applyBorder="1" applyAlignment="1" applyProtection="1">
      <alignment horizontal="center" vertical="center"/>
    </xf>
    <xf numFmtId="0" fontId="38" fillId="0" borderId="23" xfId="0" applyFont="1" applyBorder="1" applyAlignment="1">
      <alignment horizontal="justify" vertical="center"/>
    </xf>
    <xf numFmtId="0" fontId="38" fillId="0" borderId="24" xfId="0" applyFont="1" applyBorder="1" applyAlignment="1">
      <alignment horizontal="right" vertical="center"/>
    </xf>
    <xf numFmtId="0" fontId="38" fillId="0" borderId="24" xfId="0" applyFont="1" applyBorder="1" applyAlignment="1">
      <alignment horizontal="justify" vertical="center" wrapText="1"/>
    </xf>
    <xf numFmtId="0" fontId="39" fillId="0" borderId="23" xfId="0" applyFont="1" applyBorder="1" applyAlignment="1">
      <alignment horizontal="center" vertical="center"/>
    </xf>
    <xf numFmtId="0" fontId="38" fillId="0" borderId="23" xfId="0" applyFont="1" applyBorder="1" applyAlignment="1">
      <alignment horizontal="right" vertical="center"/>
    </xf>
    <xf numFmtId="0" fontId="38" fillId="0" borderId="25" xfId="0" applyFont="1" applyBorder="1" applyAlignment="1">
      <alignment horizontal="justify" vertical="center"/>
    </xf>
    <xf numFmtId="0" fontId="38" fillId="0" borderId="26" xfId="0" applyFont="1" applyBorder="1" applyAlignment="1">
      <alignment horizontal="left" vertical="center"/>
    </xf>
    <xf numFmtId="0" fontId="38" fillId="0" borderId="26" xfId="0" applyFont="1" applyBorder="1" applyAlignment="1">
      <alignment horizontal="justify" vertical="center" wrapText="1"/>
    </xf>
    <xf numFmtId="0" fontId="38" fillId="0" borderId="25" xfId="0" applyFont="1" applyBorder="1" applyAlignment="1">
      <alignment horizontal="left" vertical="center"/>
    </xf>
    <xf numFmtId="0" fontId="38" fillId="0" borderId="25" xfId="0" applyFont="1" applyBorder="1" applyAlignment="1">
      <alignment horizontal="center" vertical="center"/>
    </xf>
    <xf numFmtId="3" fontId="40" fillId="14" borderId="27" xfId="0" applyNumberFormat="1" applyFont="1" applyFill="1" applyBorder="1" applyAlignment="1">
      <alignment horizontal="right" vertical="center"/>
    </xf>
    <xf numFmtId="0" fontId="40" fillId="0" borderId="27" xfId="0" applyFont="1" applyBorder="1" applyAlignment="1">
      <alignment vertical="center"/>
    </xf>
    <xf numFmtId="3" fontId="40" fillId="14" borderId="0" xfId="0" applyNumberFormat="1" applyFont="1" applyFill="1" applyBorder="1" applyAlignment="1">
      <alignment horizontal="right" vertical="center"/>
    </xf>
    <xf numFmtId="0" fontId="40" fillId="0" borderId="0" xfId="0" applyFont="1" applyBorder="1" applyAlignment="1">
      <alignment vertical="center"/>
    </xf>
    <xf numFmtId="3" fontId="40" fillId="14" borderId="25" xfId="0" applyNumberFormat="1" applyFont="1" applyFill="1" applyBorder="1" applyAlignment="1">
      <alignment horizontal="right" vertical="center"/>
    </xf>
    <xf numFmtId="0" fontId="40" fillId="0" borderId="25" xfId="0" applyFont="1" applyBorder="1" applyAlignment="1">
      <alignment vertical="center"/>
    </xf>
    <xf numFmtId="166" fontId="42" fillId="0" borderId="25" xfId="0" applyNumberFormat="1" applyFont="1" applyBorder="1" applyAlignment="1">
      <alignment horizontal="center" vertical="center"/>
    </xf>
    <xf numFmtId="0" fontId="40" fillId="0" borderId="27" xfId="0" applyFont="1" applyBorder="1" applyAlignment="1">
      <alignment vertical="center" wrapText="1"/>
    </xf>
    <xf numFmtId="3" fontId="40" fillId="14" borderId="27" xfId="0" applyNumberFormat="1" applyFont="1" applyFill="1" applyBorder="1" applyAlignment="1">
      <alignment vertical="center"/>
    </xf>
    <xf numFmtId="166" fontId="42" fillId="0" borderId="27" xfId="0" applyNumberFormat="1" applyFont="1" applyBorder="1" applyAlignment="1">
      <alignment horizontal="center" vertical="center"/>
    </xf>
    <xf numFmtId="0" fontId="40" fillId="0" borderId="25" xfId="0" applyFont="1" applyBorder="1" applyAlignment="1">
      <alignment vertical="center" wrapText="1"/>
    </xf>
    <xf numFmtId="0" fontId="40" fillId="14" borderId="25" xfId="0" applyFont="1" applyFill="1" applyBorder="1" applyAlignment="1">
      <alignment vertical="center"/>
    </xf>
    <xf numFmtId="0" fontId="40" fillId="0" borderId="25" xfId="0" applyFont="1" applyBorder="1" applyAlignment="1">
      <alignment horizontal="left" vertical="center"/>
    </xf>
    <xf numFmtId="167" fontId="40" fillId="14" borderId="25" xfId="8" applyNumberFormat="1" applyFont="1" applyFill="1" applyBorder="1" applyAlignment="1">
      <alignment horizontal="right" vertical="center"/>
    </xf>
    <xf numFmtId="0" fontId="40" fillId="0" borderId="25" xfId="0" applyFont="1" applyBorder="1" applyAlignment="1">
      <alignment horizontal="left" vertical="center" wrapText="1"/>
    </xf>
    <xf numFmtId="166" fontId="41" fillId="0" borderId="25" xfId="0" applyNumberFormat="1" applyFont="1" applyBorder="1" applyAlignment="1">
      <alignment horizontal="center" vertical="center"/>
    </xf>
    <xf numFmtId="0" fontId="40" fillId="0" borderId="25" xfId="0" applyFont="1" applyBorder="1" applyAlignment="1">
      <alignment horizontal="justify" vertical="center"/>
    </xf>
    <xf numFmtId="166" fontId="41" fillId="0" borderId="27" xfId="0" applyNumberFormat="1" applyFont="1" applyBorder="1" applyAlignment="1">
      <alignment horizontal="center" vertical="center"/>
    </xf>
    <xf numFmtId="0" fontId="40" fillId="14" borderId="0" xfId="0" applyFont="1" applyFill="1" applyBorder="1" applyAlignment="1">
      <alignment vertical="center"/>
    </xf>
    <xf numFmtId="166" fontId="41" fillId="0" borderId="0" xfId="0" applyNumberFormat="1" applyFont="1" applyBorder="1" applyAlignment="1">
      <alignment horizontal="center" vertical="center"/>
    </xf>
    <xf numFmtId="168" fontId="40" fillId="14" borderId="25" xfId="8" applyNumberFormat="1" applyFont="1" applyFill="1" applyBorder="1" applyAlignment="1">
      <alignment horizontal="center" vertical="center"/>
    </xf>
    <xf numFmtId="167" fontId="38" fillId="14" borderId="25" xfId="0" applyNumberFormat="1" applyFont="1" applyFill="1" applyBorder="1" applyAlignment="1">
      <alignment vertical="center"/>
    </xf>
    <xf numFmtId="167" fontId="38" fillId="14" borderId="25" xfId="8" applyNumberFormat="1" applyFont="1" applyFill="1" applyBorder="1" applyAlignment="1">
      <alignment horizontal="right" vertical="center"/>
    </xf>
    <xf numFmtId="0" fontId="38" fillId="0" borderId="24" xfId="0" applyFont="1" applyBorder="1" applyAlignment="1">
      <alignment horizontal="justify" vertical="center"/>
    </xf>
    <xf numFmtId="1" fontId="40" fillId="14" borderId="25" xfId="8" applyNumberFormat="1" applyFont="1" applyFill="1" applyBorder="1" applyAlignment="1">
      <alignment horizontal="right" vertical="center"/>
    </xf>
    <xf numFmtId="168" fontId="40" fillId="0" borderId="25" xfId="0" applyNumberFormat="1" applyFont="1" applyBorder="1" applyAlignment="1">
      <alignment horizontal="center" vertical="center"/>
    </xf>
    <xf numFmtId="0" fontId="40" fillId="0" borderId="25" xfId="0" applyFont="1" applyBorder="1" applyAlignment="1">
      <alignment horizontal="right" vertical="center"/>
    </xf>
    <xf numFmtId="167" fontId="40" fillId="14" borderId="25" xfId="8" applyNumberFormat="1" applyFont="1" applyFill="1" applyBorder="1" applyAlignment="1">
      <alignment vertical="center"/>
    </xf>
    <xf numFmtId="43" fontId="41" fillId="0" borderId="27" xfId="8" applyFont="1" applyBorder="1" applyAlignment="1">
      <alignment horizontal="right" vertical="center"/>
    </xf>
    <xf numFmtId="3" fontId="40" fillId="14" borderId="25" xfId="0" applyNumberFormat="1" applyFont="1" applyFill="1" applyBorder="1" applyAlignment="1">
      <alignment vertical="center"/>
    </xf>
    <xf numFmtId="0" fontId="40" fillId="14" borderId="25" xfId="0" applyFont="1" applyFill="1" applyBorder="1" applyAlignment="1">
      <alignment horizontal="right" vertical="center"/>
    </xf>
    <xf numFmtId="3" fontId="41" fillId="0" borderId="25" xfId="0" applyNumberFormat="1" applyFont="1" applyBorder="1" applyAlignment="1">
      <alignment vertical="center"/>
    </xf>
    <xf numFmtId="168" fontId="43" fillId="0" borderId="25" xfId="0" applyNumberFormat="1" applyFont="1" applyBorder="1" applyAlignment="1">
      <alignment horizontal="center" vertical="center"/>
    </xf>
    <xf numFmtId="167" fontId="38" fillId="14" borderId="25" xfId="0" applyNumberFormat="1" applyFont="1" applyFill="1" applyBorder="1" applyAlignment="1">
      <alignment horizontal="right" vertical="center"/>
    </xf>
    <xf numFmtId="0" fontId="38" fillId="0" borderId="25" xfId="0" applyFont="1" applyBorder="1" applyAlignment="1">
      <alignment horizontal="right" vertical="center"/>
    </xf>
    <xf numFmtId="3" fontId="38" fillId="0" borderId="23" xfId="0" applyNumberFormat="1" applyFont="1" applyBorder="1" applyAlignment="1">
      <alignment horizontal="right" vertical="center"/>
    </xf>
    <xf numFmtId="3" fontId="42" fillId="0" borderId="23" xfId="0" applyNumberFormat="1" applyFont="1" applyBorder="1" applyAlignment="1">
      <alignment horizontal="center" vertical="center"/>
    </xf>
    <xf numFmtId="3" fontId="38" fillId="0" borderId="25" xfId="0" applyNumberFormat="1" applyFont="1" applyBorder="1" applyAlignment="1">
      <alignment horizontal="center" vertical="center"/>
    </xf>
    <xf numFmtId="0" fontId="40" fillId="15" borderId="27" xfId="0" applyFont="1" applyFill="1" applyBorder="1" applyAlignment="1">
      <alignment horizontal="left" vertical="center" wrapText="1"/>
    </xf>
    <xf numFmtId="166" fontId="40" fillId="14" borderId="27" xfId="8" applyNumberFormat="1" applyFont="1" applyFill="1" applyBorder="1" applyAlignment="1">
      <alignment horizontal="right" vertical="center" wrapText="1"/>
    </xf>
    <xf numFmtId="0" fontId="40" fillId="15" borderId="25" xfId="0" applyFont="1" applyFill="1" applyBorder="1" applyAlignment="1">
      <alignment horizontal="left" vertical="center" wrapText="1"/>
    </xf>
    <xf numFmtId="166" fontId="40" fillId="14" borderId="25" xfId="8" applyNumberFormat="1" applyFont="1" applyFill="1" applyBorder="1" applyAlignment="1">
      <alignment horizontal="right" vertical="center" wrapText="1"/>
    </xf>
    <xf numFmtId="166" fontId="42" fillId="0" borderId="25" xfId="0" applyNumberFormat="1" applyFont="1" applyBorder="1" applyAlignment="1">
      <alignment horizontal="center" vertical="center" wrapText="1"/>
    </xf>
    <xf numFmtId="166" fontId="40" fillId="14" borderId="25" xfId="0" applyNumberFormat="1" applyFont="1" applyFill="1" applyBorder="1" applyAlignment="1">
      <alignment horizontal="right" vertical="center" wrapText="1"/>
    </xf>
    <xf numFmtId="0" fontId="40" fillId="0" borderId="25" xfId="0" applyFont="1" applyBorder="1" applyAlignment="1">
      <alignment horizontal="justify" vertical="center" wrapText="1"/>
    </xf>
    <xf numFmtId="166" fontId="40" fillId="14" borderId="27" xfId="0" applyNumberFormat="1" applyFont="1" applyFill="1" applyBorder="1" applyAlignment="1">
      <alignment vertical="center"/>
    </xf>
    <xf numFmtId="0" fontId="40" fillId="0" borderId="27" xfId="0" applyFont="1" applyBorder="1" applyAlignment="1">
      <alignment horizontal="left" vertical="center" wrapText="1"/>
    </xf>
    <xf numFmtId="0" fontId="42" fillId="15" borderId="25" xfId="0" applyFont="1" applyFill="1" applyBorder="1" applyAlignment="1">
      <alignment horizontal="left" vertical="center" wrapText="1"/>
    </xf>
    <xf numFmtId="166" fontId="40" fillId="14" borderId="25" xfId="0" applyNumberFormat="1" applyFont="1" applyFill="1" applyBorder="1" applyAlignment="1">
      <alignment vertical="center"/>
    </xf>
    <xf numFmtId="0" fontId="40" fillId="15" borderId="0" xfId="0" applyFont="1" applyFill="1" applyAlignment="1">
      <alignment horizontal="left" vertical="center" wrapText="1"/>
    </xf>
    <xf numFmtId="166" fontId="40" fillId="14" borderId="0" xfId="8" applyNumberFormat="1" applyFont="1" applyFill="1" applyBorder="1" applyAlignment="1">
      <alignment horizontal="right" vertical="center" wrapText="1"/>
    </xf>
    <xf numFmtId="0" fontId="40" fillId="15" borderId="0" xfId="0" applyFont="1" applyFill="1" applyBorder="1" applyAlignment="1">
      <alignment vertical="center" wrapText="1"/>
    </xf>
    <xf numFmtId="166" fontId="40" fillId="14" borderId="0" xfId="8" applyNumberFormat="1" applyFont="1" applyFill="1" applyAlignment="1">
      <alignment horizontal="right" vertical="center" wrapText="1"/>
    </xf>
    <xf numFmtId="0" fontId="40" fillId="0" borderId="0" xfId="0" applyFont="1"/>
    <xf numFmtId="0" fontId="40" fillId="15" borderId="0" xfId="0" applyFont="1" applyFill="1" applyAlignment="1">
      <alignment vertical="center" wrapText="1"/>
    </xf>
    <xf numFmtId="0" fontId="40" fillId="15" borderId="27" xfId="0" applyFont="1" applyFill="1" applyBorder="1" applyAlignment="1">
      <alignment vertical="center" wrapText="1"/>
    </xf>
    <xf numFmtId="166" fontId="40" fillId="14" borderId="0" xfId="0" applyNumberFormat="1" applyFont="1" applyFill="1" applyBorder="1" applyAlignment="1">
      <alignment horizontal="right" vertical="center" wrapText="1"/>
    </xf>
    <xf numFmtId="0" fontId="40" fillId="15" borderId="25" xfId="0" applyFont="1" applyFill="1" applyBorder="1" applyAlignment="1">
      <alignment vertical="center" wrapText="1"/>
    </xf>
    <xf numFmtId="0" fontId="44" fillId="15" borderId="25" xfId="0" applyFont="1" applyFill="1" applyBorder="1" applyAlignment="1">
      <alignment horizontal="left" vertical="center" wrapText="1"/>
    </xf>
    <xf numFmtId="166" fontId="44" fillId="14" borderId="25" xfId="8" applyNumberFormat="1" applyFont="1" applyFill="1" applyBorder="1" applyAlignment="1">
      <alignment horizontal="right" vertical="center" wrapText="1"/>
    </xf>
    <xf numFmtId="166" fontId="44" fillId="14" borderId="25" xfId="0" applyNumberFormat="1" applyFont="1" applyFill="1" applyBorder="1" applyAlignment="1">
      <alignment horizontal="right" vertical="center" wrapText="1"/>
    </xf>
    <xf numFmtId="0" fontId="0" fillId="0" borderId="0" xfId="0" applyFill="1"/>
    <xf numFmtId="3" fontId="14" fillId="3" borderId="18" xfId="3" applyNumberFormat="1" applyFont="1" applyFill="1" applyBorder="1" applyAlignment="1" applyProtection="1">
      <alignment horizontal="center" vertical="center" wrapText="1"/>
    </xf>
    <xf numFmtId="3" fontId="14" fillId="3" borderId="6" xfId="3" applyNumberFormat="1" applyFont="1" applyFill="1" applyBorder="1" applyAlignment="1" applyProtection="1">
      <alignment horizontal="center" vertical="center" wrapText="1"/>
    </xf>
    <xf numFmtId="3" fontId="14" fillId="3" borderId="1" xfId="3"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vertical="center" shrinkToFit="1"/>
      <protection locked="0"/>
    </xf>
    <xf numFmtId="3" fontId="17" fillId="8" borderId="1" xfId="0" applyNumberFormat="1" applyFont="1" applyFill="1" applyBorder="1" applyAlignment="1" applyProtection="1">
      <alignment vertical="center" shrinkToFit="1"/>
    </xf>
    <xf numFmtId="3" fontId="35" fillId="8" borderId="1" xfId="0" applyNumberFormat="1" applyFont="1" applyFill="1" applyBorder="1" applyAlignment="1" applyProtection="1">
      <alignment vertical="center" shrinkToFit="1"/>
    </xf>
    <xf numFmtId="3" fontId="4" fillId="0" borderId="1" xfId="0" applyNumberFormat="1" applyFont="1" applyFill="1" applyBorder="1" applyAlignment="1" applyProtection="1">
      <alignment vertical="center" shrinkToFit="1"/>
    </xf>
    <xf numFmtId="3" fontId="36" fillId="8" borderId="1" xfId="0" applyNumberFormat="1" applyFont="1" applyFill="1" applyBorder="1" applyAlignment="1" applyProtection="1">
      <alignment vertical="center" shrinkToFit="1"/>
    </xf>
    <xf numFmtId="3" fontId="4" fillId="0" borderId="0" xfId="0" applyNumberFormat="1" applyFont="1" applyProtection="1"/>
    <xf numFmtId="3" fontId="3" fillId="3" borderId="14" xfId="0" applyNumberFormat="1" applyFont="1" applyFill="1" applyBorder="1" applyAlignment="1" applyProtection="1">
      <alignment horizontal="center" vertical="center" wrapText="1"/>
    </xf>
    <xf numFmtId="3" fontId="3" fillId="3" borderId="13" xfId="0" applyNumberFormat="1" applyFont="1" applyFill="1" applyBorder="1" applyAlignment="1" applyProtection="1">
      <alignment horizontal="center" vertical="center" wrapText="1"/>
    </xf>
    <xf numFmtId="3" fontId="3" fillId="3" borderId="12" xfId="0" applyNumberFormat="1" applyFont="1" applyFill="1" applyBorder="1" applyAlignment="1" applyProtection="1">
      <alignment horizontal="center" vertical="center" wrapText="1"/>
    </xf>
    <xf numFmtId="3" fontId="35" fillId="8" borderId="10" xfId="0" applyNumberFormat="1" applyFont="1" applyFill="1" applyBorder="1" applyAlignment="1" applyProtection="1">
      <alignment horizontal="right" vertical="center" shrinkToFit="1"/>
    </xf>
    <xf numFmtId="3" fontId="4" fillId="0" borderId="10" xfId="0" applyNumberFormat="1" applyFont="1" applyFill="1" applyBorder="1" applyAlignment="1" applyProtection="1">
      <alignment horizontal="right" vertical="center" shrinkToFit="1"/>
      <protection locked="0"/>
    </xf>
    <xf numFmtId="3" fontId="4" fillId="0" borderId="17" xfId="0" applyNumberFormat="1" applyFont="1" applyFill="1" applyBorder="1" applyAlignment="1" applyProtection="1">
      <alignment horizontal="right" vertical="center" shrinkToFit="1"/>
      <protection locked="0"/>
    </xf>
    <xf numFmtId="3" fontId="36" fillId="8" borderId="11" xfId="0" applyNumberFormat="1" applyFont="1" applyFill="1" applyBorder="1" applyAlignment="1" applyProtection="1">
      <alignment horizontal="right" vertical="center" shrinkToFit="1"/>
    </xf>
    <xf numFmtId="3" fontId="36" fillId="8" borderId="10" xfId="0" applyNumberFormat="1" applyFont="1" applyFill="1" applyBorder="1" applyAlignment="1" applyProtection="1">
      <alignment horizontal="right" vertical="center" shrinkToFit="1"/>
    </xf>
    <xf numFmtId="3" fontId="4" fillId="0" borderId="0" xfId="3" applyNumberFormat="1" applyFont="1" applyProtection="1"/>
    <xf numFmtId="3" fontId="3" fillId="3" borderId="1" xfId="3" applyNumberFormat="1" applyFont="1" applyFill="1" applyBorder="1" applyAlignment="1" applyProtection="1">
      <alignment horizontal="center" vertical="center" wrapText="1"/>
    </xf>
    <xf numFmtId="3" fontId="3" fillId="3" borderId="1" xfId="0" applyNumberFormat="1" applyFont="1" applyFill="1" applyBorder="1" applyAlignment="1" applyProtection="1">
      <alignment horizontal="center" vertical="center" wrapText="1"/>
    </xf>
    <xf numFmtId="3" fontId="11" fillId="6" borderId="1" xfId="0" applyNumberFormat="1" applyFont="1" applyFill="1" applyBorder="1" applyAlignment="1" applyProtection="1">
      <alignment horizontal="right" vertical="center" shrinkToFit="1"/>
    </xf>
    <xf numFmtId="3" fontId="4" fillId="0" borderId="22" xfId="0" applyNumberFormat="1" applyFont="1" applyFill="1" applyBorder="1" applyAlignment="1" applyProtection="1">
      <alignment horizontal="right" vertical="center" shrinkToFit="1"/>
      <protection locked="0"/>
    </xf>
    <xf numFmtId="3" fontId="11" fillId="6" borderId="1" xfId="0" applyNumberFormat="1" applyFont="1" applyFill="1" applyBorder="1" applyAlignment="1" applyProtection="1">
      <alignment horizontal="right" vertical="center" shrinkToFit="1"/>
      <protection locked="0"/>
    </xf>
    <xf numFmtId="0" fontId="4" fillId="0" borderId="0" xfId="3" applyFont="1" applyAlignment="1">
      <alignment horizontal="justify" vertical="justify" wrapText="1"/>
    </xf>
    <xf numFmtId="0" fontId="18" fillId="9" borderId="15" xfId="0" applyFont="1" applyFill="1" applyBorder="1" applyAlignment="1">
      <alignment vertical="center"/>
    </xf>
    <xf numFmtId="0" fontId="18" fillId="9" borderId="2" xfId="0" applyFont="1" applyFill="1" applyBorder="1" applyAlignment="1">
      <alignment vertical="center"/>
    </xf>
    <xf numFmtId="0" fontId="21" fillId="9" borderId="19" xfId="0" applyFont="1" applyFill="1" applyBorder="1" applyAlignment="1">
      <alignment horizontal="center" vertical="center"/>
    </xf>
    <xf numFmtId="0" fontId="21" fillId="9" borderId="0" xfId="0" applyFont="1" applyFill="1" applyBorder="1" applyAlignment="1">
      <alignment horizontal="center" vertical="center"/>
    </xf>
    <xf numFmtId="0" fontId="21" fillId="9" borderId="20" xfId="0" applyFont="1" applyFill="1" applyBorder="1" applyAlignment="1">
      <alignment horizontal="center" vertical="center"/>
    </xf>
    <xf numFmtId="0" fontId="3" fillId="9" borderId="19" xfId="0" applyFont="1" applyFill="1" applyBorder="1" applyAlignment="1">
      <alignment vertical="center" wrapText="1"/>
    </xf>
    <xf numFmtId="0" fontId="3" fillId="9" borderId="0" xfId="0" applyFont="1" applyFill="1" applyBorder="1" applyAlignment="1">
      <alignment vertical="center" wrapText="1"/>
    </xf>
    <xf numFmtId="14" fontId="3" fillId="10" borderId="4" xfId="0" applyNumberFormat="1" applyFont="1" applyFill="1" applyBorder="1" applyAlignment="1" applyProtection="1">
      <alignment horizontal="center" vertical="center"/>
      <protection locked="0"/>
    </xf>
    <xf numFmtId="14" fontId="3" fillId="10" borderId="5" xfId="0" applyNumberFormat="1" applyFont="1" applyFill="1" applyBorder="1" applyAlignment="1" applyProtection="1">
      <alignment horizontal="center" vertical="center"/>
      <protection locked="0"/>
    </xf>
    <xf numFmtId="0" fontId="3" fillId="0" borderId="1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22" fillId="9" borderId="0" xfId="0" applyFont="1" applyFill="1" applyBorder="1" applyAlignment="1">
      <alignment wrapText="1"/>
    </xf>
    <xf numFmtId="0" fontId="22" fillId="9" borderId="0" xfId="0" applyFont="1" applyFill="1" applyBorder="1" applyAlignment="1">
      <alignment vertical="center" wrapText="1"/>
    </xf>
    <xf numFmtId="0" fontId="22" fillId="9" borderId="0" xfId="0" applyFont="1" applyFill="1" applyBorder="1"/>
    <xf numFmtId="0" fontId="20" fillId="9" borderId="19" xfId="0" applyFont="1" applyFill="1" applyBorder="1" applyAlignment="1">
      <alignment horizontal="center" vertical="center" wrapText="1"/>
    </xf>
    <xf numFmtId="0" fontId="20" fillId="9" borderId="0" xfId="0" applyFont="1" applyFill="1" applyBorder="1" applyAlignment="1">
      <alignment horizontal="center" vertical="center" wrapText="1"/>
    </xf>
    <xf numFmtId="0" fontId="4" fillId="9" borderId="19" xfId="0" applyFont="1" applyFill="1" applyBorder="1" applyAlignment="1">
      <alignment horizontal="right" vertical="center"/>
    </xf>
    <xf numFmtId="0" fontId="4" fillId="9" borderId="0" xfId="0" applyFont="1" applyFill="1" applyBorder="1" applyAlignment="1">
      <alignment horizontal="right" vertical="center"/>
    </xf>
    <xf numFmtId="49" fontId="3" fillId="10" borderId="4" xfId="0" applyNumberFormat="1" applyFont="1" applyFill="1" applyBorder="1" applyAlignment="1" applyProtection="1">
      <alignment horizontal="center" vertical="center"/>
      <protection locked="0"/>
    </xf>
    <xf numFmtId="49" fontId="3" fillId="10" borderId="5" xfId="0" applyNumberFormat="1" applyFont="1" applyFill="1" applyBorder="1" applyAlignment="1" applyProtection="1">
      <alignment horizontal="center" vertical="center"/>
      <protection locked="0"/>
    </xf>
    <xf numFmtId="0" fontId="4" fillId="9" borderId="0" xfId="0" applyFont="1" applyFill="1" applyBorder="1" applyAlignment="1">
      <alignment horizontal="left" vertical="top" wrapText="1"/>
    </xf>
    <xf numFmtId="0" fontId="4" fillId="9" borderId="20" xfId="0" applyFont="1" applyFill="1" applyBorder="1" applyAlignment="1">
      <alignment horizontal="left" vertical="top" wrapText="1"/>
    </xf>
    <xf numFmtId="0" fontId="3" fillId="10" borderId="4" xfId="0" applyFont="1" applyFill="1" applyBorder="1" applyAlignment="1" applyProtection="1">
      <alignment horizontal="center" vertical="center"/>
      <protection locked="0"/>
    </xf>
    <xf numFmtId="0" fontId="3" fillId="10" borderId="5" xfId="0" applyFont="1" applyFill="1" applyBorder="1" applyAlignment="1" applyProtection="1">
      <alignment horizontal="center" vertical="center"/>
      <protection locked="0"/>
    </xf>
    <xf numFmtId="0" fontId="23" fillId="9" borderId="19" xfId="0" applyFont="1" applyFill="1" applyBorder="1" applyAlignment="1">
      <alignment vertical="center"/>
    </xf>
    <xf numFmtId="0" fontId="23" fillId="9" borderId="0" xfId="0" applyFont="1" applyFill="1" applyBorder="1" applyAlignment="1">
      <alignment vertical="center"/>
    </xf>
    <xf numFmtId="0" fontId="4" fillId="9" borderId="19" xfId="0" applyFont="1" applyFill="1" applyBorder="1" applyAlignment="1">
      <alignment horizontal="right" vertical="center" wrapText="1"/>
    </xf>
    <xf numFmtId="0" fontId="22" fillId="9" borderId="19" xfId="0" applyFont="1" applyFill="1" applyBorder="1" applyAlignment="1">
      <alignment wrapText="1"/>
    </xf>
    <xf numFmtId="0" fontId="4" fillId="9" borderId="20" xfId="0" applyFont="1" applyFill="1" applyBorder="1" applyAlignment="1">
      <alignment horizontal="right" vertical="center" wrapText="1"/>
    </xf>
    <xf numFmtId="0" fontId="4" fillId="9" borderId="19"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9" borderId="20" xfId="0" applyFont="1" applyFill="1" applyBorder="1" applyAlignment="1">
      <alignment horizontal="center" vertical="center" wrapText="1"/>
    </xf>
    <xf numFmtId="0" fontId="3" fillId="10" borderId="4" xfId="0" applyFont="1" applyFill="1" applyBorder="1" applyAlignment="1" applyProtection="1">
      <alignment vertical="center"/>
      <protection locked="0"/>
    </xf>
    <xf numFmtId="0" fontId="3" fillId="10" borderId="3" xfId="0" applyFont="1" applyFill="1" applyBorder="1" applyAlignment="1" applyProtection="1">
      <alignment vertical="center"/>
      <protection locked="0"/>
    </xf>
    <xf numFmtId="0" fontId="3" fillId="10" borderId="5" xfId="0" applyFont="1" applyFill="1" applyBorder="1" applyAlignment="1" applyProtection="1">
      <alignment vertical="center"/>
      <protection locked="0"/>
    </xf>
    <xf numFmtId="0" fontId="22" fillId="10" borderId="4" xfId="0" applyFont="1" applyFill="1" applyBorder="1" applyProtection="1">
      <protection locked="0"/>
    </xf>
    <xf numFmtId="0" fontId="22" fillId="10" borderId="3" xfId="0" applyFont="1" applyFill="1" applyBorder="1" applyProtection="1">
      <protection locked="0"/>
    </xf>
    <xf numFmtId="0" fontId="22" fillId="10" borderId="5" xfId="0" applyFont="1" applyFill="1" applyBorder="1" applyProtection="1">
      <protection locked="0"/>
    </xf>
    <xf numFmtId="0" fontId="3" fillId="10" borderId="4" xfId="0" applyFont="1" applyFill="1" applyBorder="1" applyAlignment="1" applyProtection="1">
      <alignment horizontal="right" vertical="center"/>
      <protection locked="0"/>
    </xf>
    <xf numFmtId="0" fontId="3" fillId="10" borderId="3" xfId="0" applyFont="1" applyFill="1" applyBorder="1" applyAlignment="1" applyProtection="1">
      <alignment horizontal="right" vertical="center"/>
      <protection locked="0"/>
    </xf>
    <xf numFmtId="0" fontId="4" fillId="9" borderId="0" xfId="0" applyFont="1" applyFill="1" applyBorder="1" applyAlignment="1">
      <alignment vertical="center"/>
    </xf>
    <xf numFmtId="0" fontId="22" fillId="9" borderId="0" xfId="0" applyFont="1" applyFill="1" applyBorder="1" applyAlignment="1">
      <alignment vertical="center"/>
    </xf>
    <xf numFmtId="0" fontId="22" fillId="9" borderId="20" xfId="0" applyFont="1" applyFill="1" applyBorder="1" applyAlignment="1">
      <alignment vertical="center"/>
    </xf>
    <xf numFmtId="0" fontId="4" fillId="9" borderId="19" xfId="0" applyFont="1" applyFill="1" applyBorder="1" applyAlignment="1">
      <alignment horizontal="center" vertical="center"/>
    </xf>
    <xf numFmtId="0" fontId="4" fillId="9" borderId="0" xfId="0" applyFont="1" applyFill="1" applyBorder="1" applyAlignment="1">
      <alignment horizontal="center" vertical="center"/>
    </xf>
    <xf numFmtId="0" fontId="28" fillId="9" borderId="0" xfId="0" applyFont="1" applyFill="1" applyBorder="1" applyAlignment="1">
      <alignment vertical="center"/>
    </xf>
    <xf numFmtId="0" fontId="28" fillId="9" borderId="20" xfId="0" applyFont="1" applyFill="1" applyBorder="1" applyAlignment="1">
      <alignment vertical="center"/>
    </xf>
    <xf numFmtId="0" fontId="4" fillId="9" borderId="0" xfId="0" applyFont="1" applyFill="1" applyBorder="1" applyAlignment="1">
      <alignment horizontal="right" vertical="center" wrapText="1"/>
    </xf>
    <xf numFmtId="0" fontId="3" fillId="10" borderId="5" xfId="0" applyFont="1" applyFill="1" applyBorder="1" applyAlignment="1" applyProtection="1">
      <alignment horizontal="right" vertical="center"/>
      <protection locked="0"/>
    </xf>
    <xf numFmtId="0" fontId="4" fillId="9" borderId="19" xfId="0" applyFont="1" applyFill="1" applyBorder="1" applyAlignment="1">
      <alignment horizontal="left" vertical="center"/>
    </xf>
    <xf numFmtId="0" fontId="4" fillId="9" borderId="0" xfId="0" applyFont="1" applyFill="1" applyBorder="1" applyAlignment="1">
      <alignment horizontal="left" vertical="center"/>
    </xf>
    <xf numFmtId="0" fontId="22" fillId="9" borderId="0" xfId="0" applyFont="1" applyFill="1" applyBorder="1" applyAlignment="1">
      <alignment vertical="top"/>
    </xf>
    <xf numFmtId="0" fontId="4" fillId="9" borderId="19" xfId="0" applyFont="1" applyFill="1" applyBorder="1" applyAlignment="1">
      <alignment horizontal="right" vertical="top" wrapText="1"/>
    </xf>
    <xf numFmtId="0" fontId="4" fillId="9" borderId="0" xfId="0" applyFont="1" applyFill="1" applyBorder="1" applyAlignment="1">
      <alignment horizontal="right" vertical="top" wrapText="1"/>
    </xf>
    <xf numFmtId="0" fontId="4" fillId="9" borderId="2" xfId="0" applyFont="1" applyFill="1" applyBorder="1" applyAlignment="1">
      <alignment horizontal="left" vertical="center" wrapText="1"/>
    </xf>
    <xf numFmtId="0" fontId="22" fillId="9" borderId="0" xfId="0" applyFont="1" applyFill="1" applyBorder="1" applyAlignment="1">
      <alignment vertical="top" wrapText="1"/>
    </xf>
    <xf numFmtId="0" fontId="22" fillId="10" borderId="4" xfId="0" applyFont="1" applyFill="1" applyBorder="1" applyAlignment="1" applyProtection="1">
      <alignment vertical="center"/>
      <protection locked="0"/>
    </xf>
    <xf numFmtId="0" fontId="22" fillId="10" borderId="3" xfId="0" applyFont="1" applyFill="1" applyBorder="1" applyAlignment="1" applyProtection="1">
      <alignment vertical="center"/>
      <protection locked="0"/>
    </xf>
    <xf numFmtId="0" fontId="22" fillId="10" borderId="5" xfId="0" applyFont="1" applyFill="1" applyBorder="1" applyAlignment="1" applyProtection="1">
      <alignment vertical="center"/>
      <protection locked="0"/>
    </xf>
    <xf numFmtId="0" fontId="4" fillId="9" borderId="7" xfId="0" applyFont="1" applyFill="1" applyBorder="1" applyAlignment="1">
      <alignment horizontal="left" vertical="center" wrapText="1"/>
    </xf>
    <xf numFmtId="49" fontId="3" fillId="10" borderId="4" xfId="0" applyNumberFormat="1" applyFont="1" applyFill="1" applyBorder="1" applyAlignment="1" applyProtection="1">
      <alignment vertical="center"/>
      <protection locked="0"/>
    </xf>
    <xf numFmtId="49" fontId="3" fillId="10" borderId="3" xfId="0" applyNumberFormat="1" applyFont="1" applyFill="1" applyBorder="1" applyAlignment="1" applyProtection="1">
      <alignment vertical="center"/>
      <protection locked="0"/>
    </xf>
    <xf numFmtId="49" fontId="3" fillId="10" borderId="5" xfId="0" applyNumberFormat="1" applyFont="1" applyFill="1" applyBorder="1" applyAlignment="1" applyProtection="1">
      <alignment vertical="center"/>
      <protection locked="0"/>
    </xf>
    <xf numFmtId="0" fontId="4" fillId="9" borderId="20" xfId="0" applyFont="1" applyFill="1" applyBorder="1" applyAlignment="1">
      <alignment horizontal="center" vertical="center"/>
    </xf>
    <xf numFmtId="0" fontId="45" fillId="10" borderId="4" xfId="9" applyFill="1" applyBorder="1" applyAlignment="1" applyProtection="1">
      <alignment vertical="center"/>
      <protection locked="0"/>
    </xf>
    <xf numFmtId="49" fontId="3" fillId="8" borderId="10" xfId="0" applyNumberFormat="1" applyFont="1" applyFill="1" applyBorder="1" applyAlignment="1" applyProtection="1">
      <alignment horizontal="left" vertical="center" wrapText="1"/>
    </xf>
    <xf numFmtId="49" fontId="3" fillId="8" borderId="11" xfId="0" applyNumberFormat="1" applyFont="1" applyFill="1" applyBorder="1" applyAlignment="1" applyProtection="1">
      <alignment horizontal="left" vertical="center" wrapText="1"/>
    </xf>
    <xf numFmtId="49" fontId="4" fillId="8" borderId="11" xfId="0" applyNumberFormat="1" applyFont="1" applyFill="1" applyBorder="1" applyAlignment="1" applyProtection="1">
      <alignment horizontal="left" vertical="center" wrapText="1"/>
    </xf>
    <xf numFmtId="49" fontId="4" fillId="0" borderId="10" xfId="0" applyNumberFormat="1" applyFont="1" applyBorder="1" applyAlignment="1" applyProtection="1">
      <alignment horizontal="left" vertical="center" wrapText="1" indent="1"/>
    </xf>
    <xf numFmtId="0" fontId="3" fillId="4" borderId="9" xfId="0" applyFont="1" applyFill="1" applyBorder="1" applyAlignment="1" applyProtection="1">
      <alignment horizontal="left" vertical="center" wrapText="1"/>
    </xf>
    <xf numFmtId="0" fontId="4" fillId="4" borderId="9" xfId="0" applyFont="1" applyFill="1" applyBorder="1" applyAlignment="1" applyProtection="1">
      <alignment horizontal="left" vertical="center" wrapText="1"/>
    </xf>
    <xf numFmtId="49" fontId="3" fillId="8" borderId="10" xfId="0" applyNumberFormat="1" applyFont="1" applyFill="1" applyBorder="1" applyAlignment="1" applyProtection="1">
      <alignment horizontal="left" vertical="center" wrapText="1" indent="1"/>
    </xf>
    <xf numFmtId="49" fontId="4" fillId="8" borderId="10" xfId="0" applyNumberFormat="1" applyFont="1" applyFill="1" applyBorder="1" applyAlignment="1" applyProtection="1">
      <alignment horizontal="left" vertical="center" wrapText="1" indent="1"/>
    </xf>
    <xf numFmtId="49" fontId="3" fillId="0" borderId="10" xfId="0" applyNumberFormat="1" applyFont="1" applyBorder="1" applyAlignment="1" applyProtection="1">
      <alignment horizontal="left" vertical="center" wrapText="1" indent="1"/>
    </xf>
    <xf numFmtId="0" fontId="11" fillId="4" borderId="9" xfId="0" applyFont="1" applyFill="1" applyBorder="1" applyAlignment="1" applyProtection="1">
      <alignment horizontal="left" vertical="center" wrapText="1"/>
    </xf>
    <xf numFmtId="0" fontId="13" fillId="4" borderId="9"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4"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3" fillId="3" borderId="15"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6" xfId="0" applyBorder="1" applyAlignment="1" applyProtection="1">
      <alignment horizontal="center" vertical="center" wrapText="1"/>
    </xf>
    <xf numFmtId="0" fontId="5"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1" fillId="0" borderId="0" xfId="0" applyFont="1" applyFill="1" applyBorder="1" applyAlignment="1" applyProtection="1">
      <alignment horizontal="right" vertical="top" wrapText="1"/>
    </xf>
    <xf numFmtId="0" fontId="1" fillId="0" borderId="0" xfId="0" applyFont="1" applyBorder="1" applyAlignment="1" applyProtection="1">
      <alignment horizontal="right" vertical="top" wrapText="1"/>
    </xf>
    <xf numFmtId="0" fontId="0" fillId="0" borderId="0" xfId="0" applyAlignment="1" applyProtection="1"/>
    <xf numFmtId="49" fontId="4" fillId="0" borderId="10" xfId="0" applyNumberFormat="1" applyFont="1" applyFill="1" applyBorder="1" applyAlignment="1" applyProtection="1">
      <alignment horizontal="left" vertical="center" wrapText="1" indent="1"/>
    </xf>
    <xf numFmtId="0" fontId="10" fillId="4" borderId="7" xfId="0" applyFont="1" applyFill="1" applyBorder="1" applyAlignment="1" applyProtection="1">
      <alignment horizontal="left" vertical="center" wrapText="1"/>
    </xf>
    <xf numFmtId="0" fontId="0" fillId="0" borderId="7" xfId="0" applyBorder="1" applyAlignment="1" applyProtection="1"/>
    <xf numFmtId="0" fontId="4" fillId="8" borderId="10" xfId="0" applyNumberFormat="1" applyFont="1" applyFill="1" applyBorder="1" applyAlignment="1" applyProtection="1">
      <alignment horizontal="left" vertical="center" wrapText="1" indent="1"/>
    </xf>
    <xf numFmtId="49" fontId="4" fillId="0" borderId="10" xfId="0" applyNumberFormat="1" applyFont="1" applyBorder="1" applyAlignment="1" applyProtection="1">
      <alignment horizontal="left" vertical="center" wrapText="1" indent="2"/>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49" fontId="3" fillId="8"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 fillId="0" borderId="0" xfId="3" applyFont="1" applyFill="1" applyBorder="1" applyAlignment="1" applyProtection="1">
      <alignment horizontal="right" vertical="top" wrapText="1"/>
    </xf>
    <xf numFmtId="0" fontId="3"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4" fillId="0" borderId="1" xfId="0" applyNumberFormat="1" applyFont="1" applyBorder="1" applyAlignment="1" applyProtection="1">
      <alignment horizontal="left" vertical="center" wrapText="1" indent="3"/>
    </xf>
    <xf numFmtId="49" fontId="4" fillId="0" borderId="1" xfId="0" applyNumberFormat="1" applyFont="1" applyBorder="1" applyAlignment="1" applyProtection="1">
      <alignment horizontal="left" vertical="top" wrapText="1" indent="1"/>
    </xf>
    <xf numFmtId="0" fontId="5" fillId="5" borderId="4" xfId="3" applyFont="1" applyFill="1" applyBorder="1" applyAlignment="1" applyProtection="1">
      <alignment vertical="center" wrapText="1"/>
      <protection locked="0"/>
    </xf>
    <xf numFmtId="49" fontId="4" fillId="0" borderId="1" xfId="0" applyNumberFormat="1" applyFont="1" applyBorder="1" applyAlignment="1" applyProtection="1">
      <alignment horizontal="left" vertical="center" wrapText="1"/>
    </xf>
    <xf numFmtId="49" fontId="4" fillId="8" borderId="1" xfId="0" applyNumberFormat="1" applyFont="1" applyFill="1" applyBorder="1" applyAlignment="1" applyProtection="1">
      <alignment horizontal="left" vertical="center" wrapText="1"/>
    </xf>
    <xf numFmtId="49" fontId="3" fillId="0" borderId="1" xfId="0" applyNumberFormat="1" applyFont="1" applyBorder="1" applyAlignment="1" applyProtection="1">
      <alignment horizontal="left" vertical="center" wrapText="1"/>
    </xf>
    <xf numFmtId="49" fontId="3" fillId="0" borderId="1" xfId="0" applyNumberFormat="1" applyFont="1" applyBorder="1" applyAlignment="1" applyProtection="1">
      <alignment horizontal="left" vertical="center" wrapText="1" indent="1"/>
    </xf>
    <xf numFmtId="49" fontId="3" fillId="8" borderId="1" xfId="0" applyNumberFormat="1" applyFont="1" applyFill="1" applyBorder="1" applyAlignment="1" applyProtection="1">
      <alignment horizontal="left" vertical="center" wrapText="1"/>
    </xf>
    <xf numFmtId="0" fontId="11" fillId="4" borderId="6" xfId="0" applyFont="1" applyFill="1" applyBorder="1" applyAlignment="1" applyProtection="1">
      <alignment horizontal="left" vertical="center" wrapText="1"/>
    </xf>
    <xf numFmtId="0" fontId="11" fillId="4" borderId="7"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3" fontId="4" fillId="0" borderId="1" xfId="0" applyNumberFormat="1" applyFont="1" applyBorder="1" applyAlignment="1" applyProtection="1">
      <alignment horizontal="left" vertical="center" wrapText="1"/>
    </xf>
    <xf numFmtId="3" fontId="11" fillId="7" borderId="1" xfId="0" applyNumberFormat="1" applyFont="1" applyFill="1" applyBorder="1" applyAlignment="1" applyProtection="1">
      <alignment horizontal="left" vertical="center" shrinkToFit="1"/>
    </xf>
    <xf numFmtId="3" fontId="4" fillId="7" borderId="1" xfId="0" applyNumberFormat="1" applyFont="1" applyFill="1" applyBorder="1" applyAlignment="1" applyProtection="1">
      <alignment horizontal="left" vertical="center" shrinkToFit="1"/>
    </xf>
    <xf numFmtId="0" fontId="0" fillId="0" borderId="0" xfId="0" applyAlignment="1" applyProtection="1">
      <alignment horizontal="center" wrapText="1"/>
    </xf>
    <xf numFmtId="0" fontId="3"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1" fillId="0" borderId="0" xfId="3" applyFont="1" applyBorder="1" applyAlignment="1" applyProtection="1">
      <alignment horizontal="right" vertical="top" wrapText="1"/>
    </xf>
    <xf numFmtId="0" fontId="1" fillId="0" borderId="0" xfId="0" applyFont="1" applyBorder="1" applyAlignment="1" applyProtection="1">
      <alignment horizontal="right"/>
    </xf>
    <xf numFmtId="0" fontId="14" fillId="3" borderId="1" xfId="3" applyFont="1" applyFill="1" applyBorder="1" applyAlignment="1" applyProtection="1">
      <alignment horizontal="center" vertical="center" wrapText="1"/>
    </xf>
    <xf numFmtId="0" fontId="11" fillId="7" borderId="1" xfId="0" applyFont="1" applyFill="1" applyBorder="1" applyAlignment="1" applyProtection="1">
      <alignment horizontal="left" vertical="center" shrinkToFit="1"/>
    </xf>
    <xf numFmtId="0" fontId="4" fillId="7" borderId="1" xfId="0" applyFont="1" applyFill="1" applyBorder="1" applyAlignment="1" applyProtection="1">
      <alignment horizontal="left" vertical="center" shrinkToFit="1"/>
    </xf>
    <xf numFmtId="3" fontId="3" fillId="0" borderId="1" xfId="0" applyNumberFormat="1" applyFont="1" applyFill="1" applyBorder="1" applyAlignment="1" applyProtection="1">
      <alignment horizontal="left" vertical="center" wrapText="1"/>
    </xf>
    <xf numFmtId="3" fontId="4" fillId="0" borderId="1" xfId="0" applyNumberFormat="1" applyFont="1" applyFill="1" applyBorder="1" applyAlignment="1" applyProtection="1">
      <alignment horizontal="left" vertical="center" wrapText="1"/>
    </xf>
    <xf numFmtId="0" fontId="14" fillId="2" borderId="4" xfId="3" applyFont="1" applyFill="1" applyBorder="1" applyAlignment="1" applyProtection="1">
      <alignment vertical="center" wrapText="1"/>
      <protection locked="0"/>
    </xf>
    <xf numFmtId="3" fontId="3" fillId="0" borderId="1" xfId="0" applyNumberFormat="1" applyFont="1" applyBorder="1" applyAlignment="1" applyProtection="1">
      <alignment horizontal="left" vertical="center" wrapText="1"/>
    </xf>
    <xf numFmtId="0" fontId="14" fillId="8" borderId="1"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0" fontId="2" fillId="0" borderId="1" xfId="0" applyFont="1" applyBorder="1" applyProtection="1"/>
    <xf numFmtId="0" fontId="2" fillId="0"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Border="1" applyAlignment="1" applyProtection="1">
      <alignment horizontal="left" vertical="center" wrapText="1"/>
    </xf>
    <xf numFmtId="3" fontId="8" fillId="3" borderId="1" xfId="0"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2" fillId="0" borderId="1" xfId="0" applyFont="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0" fontId="2" fillId="8" borderId="1" xfId="0" applyFont="1" applyFill="1" applyBorder="1" applyAlignment="1" applyProtection="1">
      <alignment horizontal="left" vertical="center" wrapText="1"/>
    </xf>
    <xf numFmtId="166" fontId="42" fillId="0" borderId="27" xfId="0" applyNumberFormat="1" applyFont="1" applyBorder="1" applyAlignment="1">
      <alignment horizontal="center" vertical="center" wrapText="1"/>
    </xf>
    <xf numFmtId="166" fontId="42" fillId="0" borderId="0" xfId="0" applyNumberFormat="1" applyFont="1" applyBorder="1" applyAlignment="1">
      <alignment horizontal="center" vertical="center" wrapText="1"/>
    </xf>
    <xf numFmtId="0" fontId="40" fillId="0" borderId="27" xfId="0" applyFont="1" applyBorder="1" applyAlignment="1">
      <alignment horizontal="left" vertical="center" wrapText="1"/>
    </xf>
    <xf numFmtId="0" fontId="40" fillId="0" borderId="0" xfId="0" applyFont="1" applyBorder="1" applyAlignment="1">
      <alignment horizontal="left" vertical="center" wrapText="1"/>
    </xf>
    <xf numFmtId="0" fontId="40" fillId="0" borderId="25" xfId="0" applyFont="1" applyBorder="1" applyAlignment="1">
      <alignment horizontal="left" vertical="center" wrapText="1"/>
    </xf>
    <xf numFmtId="166" fontId="42" fillId="0" borderId="27" xfId="8" applyNumberFormat="1" applyFont="1" applyBorder="1" applyAlignment="1">
      <alignment horizontal="center" vertical="center" wrapText="1"/>
    </xf>
    <xf numFmtId="166" fontId="42" fillId="0" borderId="0" xfId="8" applyNumberFormat="1" applyFont="1" applyBorder="1" applyAlignment="1">
      <alignment horizontal="center" vertical="center" wrapText="1"/>
    </xf>
    <xf numFmtId="166" fontId="42" fillId="0" borderId="25" xfId="8" applyNumberFormat="1" applyFont="1" applyBorder="1" applyAlignment="1">
      <alignment horizontal="center" vertical="center" wrapText="1"/>
    </xf>
    <xf numFmtId="0" fontId="40" fillId="15" borderId="27" xfId="0" applyFont="1" applyFill="1" applyBorder="1" applyAlignment="1">
      <alignment horizontal="left" vertical="center" wrapText="1"/>
    </xf>
    <xf numFmtId="0" fontId="40" fillId="15" borderId="25" xfId="0" applyFont="1" applyFill="1" applyBorder="1" applyAlignment="1">
      <alignment horizontal="left" vertical="center" wrapText="1"/>
    </xf>
    <xf numFmtId="166" fontId="42" fillId="0" borderId="25" xfId="0" applyNumberFormat="1" applyFont="1" applyBorder="1" applyAlignment="1">
      <alignment horizontal="center" vertical="center" wrapText="1"/>
    </xf>
    <xf numFmtId="166" fontId="40" fillId="14" borderId="27" xfId="0" applyNumberFormat="1" applyFont="1" applyFill="1" applyBorder="1" applyAlignment="1">
      <alignment horizontal="right" vertical="center" wrapText="1"/>
    </xf>
    <xf numFmtId="166" fontId="40" fillId="14" borderId="25" xfId="0" applyNumberFormat="1" applyFont="1" applyFill="1" applyBorder="1" applyAlignment="1">
      <alignment horizontal="right" vertical="center" wrapText="1"/>
    </xf>
    <xf numFmtId="3" fontId="40" fillId="14" borderId="27" xfId="0" applyNumberFormat="1" applyFont="1" applyFill="1" applyBorder="1" applyAlignment="1">
      <alignment horizontal="right" vertical="center"/>
    </xf>
    <xf numFmtId="3" fontId="40" fillId="14" borderId="25" xfId="0" applyNumberFormat="1" applyFont="1" applyFill="1" applyBorder="1" applyAlignment="1">
      <alignment horizontal="right" vertical="center"/>
    </xf>
    <xf numFmtId="0" fontId="40" fillId="0" borderId="27" xfId="0" applyFont="1" applyBorder="1" applyAlignment="1">
      <alignment horizontal="left" vertical="center"/>
    </xf>
    <xf numFmtId="0" fontId="40" fillId="0" borderId="25" xfId="0" applyFont="1" applyBorder="1" applyAlignment="1">
      <alignment horizontal="left" vertical="center"/>
    </xf>
    <xf numFmtId="166" fontId="41" fillId="0" borderId="27" xfId="0" applyNumberFormat="1" applyFont="1" applyBorder="1" applyAlignment="1">
      <alignment horizontal="center" vertical="center"/>
    </xf>
    <xf numFmtId="166" fontId="41" fillId="0" borderId="25" xfId="0" applyNumberFormat="1" applyFont="1" applyBorder="1" applyAlignment="1">
      <alignment horizontal="center" vertical="center"/>
    </xf>
    <xf numFmtId="0" fontId="1" fillId="0" borderId="0" xfId="3" applyFont="1" applyAlignment="1">
      <alignment horizontal="center" vertical="top" wrapText="1"/>
    </xf>
    <xf numFmtId="0" fontId="4" fillId="0" borderId="0" xfId="7" applyFont="1" applyAlignment="1">
      <alignment horizontal="justify" vertical="justify" wrapText="1"/>
    </xf>
    <xf numFmtId="0" fontId="4" fillId="0" borderId="0" xfId="3" applyFont="1" applyAlignment="1">
      <alignment horizontal="justify" vertical="justify" wrapText="1"/>
    </xf>
    <xf numFmtId="0" fontId="40" fillId="0" borderId="0" xfId="0" applyFont="1" applyBorder="1" applyAlignment="1">
      <alignment horizontal="left" vertical="center"/>
    </xf>
    <xf numFmtId="3" fontId="40" fillId="14" borderId="0" xfId="0" applyNumberFormat="1" applyFont="1" applyFill="1" applyBorder="1" applyAlignment="1">
      <alignment horizontal="right" vertical="center"/>
    </xf>
    <xf numFmtId="0" fontId="40" fillId="0" borderId="0" xfId="0" applyFont="1" applyAlignment="1">
      <alignment horizontal="left" vertical="center" wrapText="1"/>
    </xf>
    <xf numFmtId="166" fontId="41" fillId="0" borderId="0" xfId="0" applyNumberFormat="1" applyFont="1" applyBorder="1" applyAlignment="1">
      <alignment horizontal="center" vertical="center"/>
    </xf>
    <xf numFmtId="0" fontId="1" fillId="0" borderId="0" xfId="3" applyFont="1" applyAlignment="1"/>
  </cellXfs>
  <cellStyles count="10">
    <cellStyle name="Comma" xfId="8" builtinId="3"/>
    <cellStyle name="Hyperlink" xfId="9" builtinId="8"/>
    <cellStyle name="Hyperlink 2" xfId="2"/>
    <cellStyle name="Normal" xfId="0" builtinId="0"/>
    <cellStyle name="Normal 2" xfId="3"/>
    <cellStyle name="Normal 2 2 2" xfId="5"/>
    <cellStyle name="Normal 2_CEBS 2009 38 Annex 1 (CP06rev2 FINREP templates)" xfId="6"/>
    <cellStyle name="Normal 5 2" xfId="4"/>
    <cellStyle name="Normal_TFI-KI" xfId="7"/>
    <cellStyle name="Style 1" xfId="1"/>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2">
            <xs:annotation>
              <xs:documentation>
						Raiffeisenbank Austria d.d.
					</xs:documentation>
            </xs:annotation>
          </xs:enumeration>
          <xs:enumeration value="185">
            <xs:annotation>
              <xs:documentation>
						Privredna banka Zagreb d.d.
					</xs:documentation>
            </xs:annotation>
          </xs:enumeration>
          <xs:enumeration value="198">
            <xs:annotation>
              <xs:documentation>
						Podravska banka d.d.
					</xs:documentation>
            </xs:annotation>
          </xs:enumeration>
          <xs:enumeration value="217">
            <xs:annotation>
              <xs:documentation>
						Nava banka d.d. u stečaju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32">
            <xs:annotation>
              <xs:documentation>
						Centar banka d.d. u stečaju
					</xs:documentation>
            </xs:annotation>
          </xs:enumeration>
          <xs:enumeration value="1044">
            <xs:annotation>
              <xs:documentation>
						Jadranska banka d.d.
					</xs:documentation>
            </xs:annotation>
          </xs:enumeration>
          <xs:enumeration value="1045">
            <xs:annotation>
              <xs:documentation>
						Karlovačka banka d.d.
					</xs:documentation>
            </xs:annotation>
          </xs:enumeration>
          <xs:enumeration value="1047">
            <xs:annotation>
              <xs:documentation>
						Kreditna banka Zagreb d.d.
					</xs:documentation>
            </xs:annotation>
          </xs:enumeration>
          <xs:enumeration value="1051">
            <xs:annotation>
              <xs:documentation>
						Partner banka d.d.
					</xs:documentation>
            </xs:annotation>
          </xs:enumeration>
          <xs:enumeration value="1057">
            <xs:annotation>
              <xs:documentation>
						Slatinska banka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2341">
            <xs:annotation>
              <xs:documentation>
						Erste &amp; Steiermarkische bank d.d.
					</xs:documentation>
            </xs:annotation>
          </xs:enumeration>
          <xs:enumeration value="3620">
            <xs:annotation>
              <xs:documentation>
						Banka Splitsko-Dalmatinska d.d.
					</xs:documentation>
            </xs:annotation>
          </xs:enumeration>
          <xs:enumeration value="3690">
            <xs:annotation>
              <xs:documentation>
						J&amp;T banka d.d.
					</xs:documentation>
            </xs:annotation>
          </xs:enumeration>
          <xs:enumeration value="5145">
            <xs:annotation>
              <xs:documentation>
						Banco Popolare Croatia d.d.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GFI-IZD-KI">
        <xs:complexType>
          <xs:sequence>
            <xs:element name="Izvjesce" type="Izvjesce" minOccurs="1" maxOccurs="1"/>
            <xs:element name="IFP-KI_1000335" type="IFP-KI_1000335" minOccurs="1" maxOccurs="1"/>
            <xs:element name="ISD-KI_1000339" type="ISD-KI_1000339" minOccurs="1" maxOccurs="1"/>
            <xs:element name="INT_1000337" type="INT_1000337" minOccurs="1" maxOccurs="1"/>
            <xs:element name="IPK-KI_1000338" type="IPK-KI_1000338"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9">
        <xs:annotation>
          <xs:documentation>
				IZvještaj o sveobuhvatnoj dobiti, kreditne institucije, 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GFI-IZD-KI_Map" RootElement="G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ables/tableSingleCells1.xml><?xml version="1.0" encoding="utf-8"?>
<singleXmlCells xmlns="http://schemas.openxmlformats.org/spreadsheetml/2006/main">
  <singleXmlCell id="1" r="E6" connectionId="0">
    <xmlCellPr id="1" uniqueName="Godina">
      <xmlPr mapId="1" xpath="/GFI-IZD-KI/Izvjesce/Godina" xmlDataType="integer"/>
    </xmlCellPr>
  </singleXmlCell>
  <singleXmlCell id="2" r="C16" connectionId="0">
    <xmlCellPr id="1" uniqueName="sif_ust">
      <xmlPr mapId="1" xpath="/GFI-IZD-KI/Izvjesce/sif_ust" xmlDataType="string"/>
    </xmlCellPr>
  </singleXmlCell>
  <singleXmlCell id="3" r="C30" connectionId="0">
    <xmlCellPr id="1" uniqueName="AtribIzv">
      <xmlPr mapId="1" xpath="/GFI-IZD-KI/Izvjesce/AtribIzv" xmlDataType="string"/>
    </xmlCellPr>
  </singleXmlCell>
</singleXmlCells>
</file>

<file path=xl/tables/tableSingleCells2.xml><?xml version="1.0" encoding="utf-8"?>
<singleXmlCells xmlns="http://schemas.openxmlformats.org/spreadsheetml/2006/main">
  <singleXmlCell id="6" r="H9" connectionId="0">
    <xmlCellPr id="1" uniqueName="P1071439">
      <xmlPr mapId="1" xpath="/GFI-IZD-KI/IFP-KI_1000335/P1071439" xmlDataType="decimal"/>
    </xmlCellPr>
  </singleXmlCell>
  <singleXmlCell id="7" r="I9" connectionId="0">
    <xmlCellPr id="1" uniqueName="P1071440">
      <xmlPr mapId="1" xpath="/GFI-IZD-KI/IFP-KI_1000335/P1071440" xmlDataType="decimal"/>
    </xmlCellPr>
  </singleXmlCell>
  <singleXmlCell id="8" r="H10" connectionId="0">
    <xmlCellPr id="1" uniqueName="P1071441">
      <xmlPr mapId="1" xpath="/GFI-IZD-KI/IFP-KI_1000335/P1071441" xmlDataType="decimal"/>
    </xmlCellPr>
  </singleXmlCell>
  <singleXmlCell id="9" r="I10" connectionId="0">
    <xmlCellPr id="1" uniqueName="P1071442">
      <xmlPr mapId="1" xpath="/GFI-IZD-KI/IFP-KI_1000335/P1071442" xmlDataType="decimal"/>
    </xmlCellPr>
  </singleXmlCell>
  <singleXmlCell id="10" r="H11" connectionId="0">
    <xmlCellPr id="1" uniqueName="P1071443">
      <xmlPr mapId="1" xpath="/GFI-IZD-KI/IFP-KI_1000335/P1071443" xmlDataType="decimal"/>
    </xmlCellPr>
  </singleXmlCell>
  <singleXmlCell id="11" r="I11" connectionId="0">
    <xmlCellPr id="1" uniqueName="P1071444">
      <xmlPr mapId="1" xpath="/GFI-IZD-KI/IFP-KI_1000335/P1071444" xmlDataType="decimal"/>
    </xmlCellPr>
  </singleXmlCell>
  <singleXmlCell id="12" r="H12" connectionId="0">
    <xmlCellPr id="1" uniqueName="P1071445">
      <xmlPr mapId="1" xpath="/GFI-IZD-KI/IFP-KI_1000335/P1071445" xmlDataType="decimal"/>
    </xmlCellPr>
  </singleXmlCell>
  <singleXmlCell id="13" r="I12" connectionId="0">
    <xmlCellPr id="1" uniqueName="P1071446">
      <xmlPr mapId="1" xpath="/GFI-IZD-KI/IFP-KI_1000335/P1071446" xmlDataType="decimal"/>
    </xmlCellPr>
  </singleXmlCell>
  <singleXmlCell id="14" r="H13" connectionId="0">
    <xmlCellPr id="1" uniqueName="P1071447">
      <xmlPr mapId="1" xpath="/GFI-IZD-KI/IFP-KI_1000335/P1071447" xmlDataType="decimal"/>
    </xmlCellPr>
  </singleXmlCell>
  <singleXmlCell id="15" r="I13" connectionId="0">
    <xmlCellPr id="1" uniqueName="P1071448">
      <xmlPr mapId="1" xpath="/GFI-IZD-KI/IFP-KI_1000335/P1071448" xmlDataType="decimal"/>
    </xmlCellPr>
  </singleXmlCell>
  <singleXmlCell id="16" r="H14" connectionId="0">
    <xmlCellPr id="1" uniqueName="P1071449">
      <xmlPr mapId="1" xpath="/GFI-IZD-KI/IFP-KI_1000335/P1071449" xmlDataType="decimal"/>
    </xmlCellPr>
  </singleXmlCell>
  <singleXmlCell id="17" r="I14" connectionId="0">
    <xmlCellPr id="1" uniqueName="P1071450">
      <xmlPr mapId="1" xpath="/GFI-IZD-KI/IFP-KI_1000335/P1071450" xmlDataType="decimal"/>
    </xmlCellPr>
  </singleXmlCell>
  <singleXmlCell id="18" r="H15" connectionId="0">
    <xmlCellPr id="1" uniqueName="P1071451">
      <xmlPr mapId="1" xpath="/GFI-IZD-KI/IFP-KI_1000335/P1071451" xmlDataType="decimal"/>
    </xmlCellPr>
  </singleXmlCell>
  <singleXmlCell id="19" r="I15" connectionId="0">
    <xmlCellPr id="1" uniqueName="P1071452">
      <xmlPr mapId="1" xpath="/GFI-IZD-KI/IFP-KI_1000335/P1071452" xmlDataType="decimal"/>
    </xmlCellPr>
  </singleXmlCell>
  <singleXmlCell id="20" r="H16" connectionId="0">
    <xmlCellPr id="1" uniqueName="P1071453">
      <xmlPr mapId="1" xpath="/GFI-IZD-KI/IFP-KI_1000335/P1071453" xmlDataType="decimal"/>
    </xmlCellPr>
  </singleXmlCell>
  <singleXmlCell id="21" r="I16" connectionId="0">
    <xmlCellPr id="1" uniqueName="P1071454">
      <xmlPr mapId="1" xpath="/GFI-IZD-KI/IFP-KI_1000335/P1071454" xmlDataType="decimal"/>
    </xmlCellPr>
  </singleXmlCell>
  <singleXmlCell id="22" r="H17" connectionId="0">
    <xmlCellPr id="1" uniqueName="P1071455">
      <xmlPr mapId="1" xpath="/GFI-IZD-KI/IFP-KI_1000335/P1071455" xmlDataType="decimal"/>
    </xmlCellPr>
  </singleXmlCell>
  <singleXmlCell id="23" r="I17" connectionId="0">
    <xmlCellPr id="1" uniqueName="P1071456">
      <xmlPr mapId="1" xpath="/GFI-IZD-KI/IFP-KI_1000335/P1071456" xmlDataType="decimal"/>
    </xmlCellPr>
  </singleXmlCell>
  <singleXmlCell id="24" r="H18" connectionId="0">
    <xmlCellPr id="1" uniqueName="P1071457">
      <xmlPr mapId="1" xpath="/GFI-IZD-KI/IFP-KI_1000335/P1071457" xmlDataType="decimal"/>
    </xmlCellPr>
  </singleXmlCell>
  <singleXmlCell id="25" r="I18" connectionId="0">
    <xmlCellPr id="1" uniqueName="P1071458">
      <xmlPr mapId="1" xpath="/GFI-IZD-KI/IFP-KI_1000335/P1071458" xmlDataType="decimal"/>
    </xmlCellPr>
  </singleXmlCell>
  <singleXmlCell id="26" r="H19" connectionId="0">
    <xmlCellPr id="1" uniqueName="P1071459">
      <xmlPr mapId="1" xpath="/GFI-IZD-KI/IFP-KI_1000335/P1071459" xmlDataType="decimal"/>
    </xmlCellPr>
  </singleXmlCell>
  <singleXmlCell id="27" r="I19" connectionId="0">
    <xmlCellPr id="1" uniqueName="P1071460">
      <xmlPr mapId="1" xpath="/GFI-IZD-KI/IFP-KI_1000335/P1071460" xmlDataType="decimal"/>
    </xmlCellPr>
  </singleXmlCell>
  <singleXmlCell id="28" r="H20" connectionId="0">
    <xmlCellPr id="1" uniqueName="P1071461">
      <xmlPr mapId="1" xpath="/GFI-IZD-KI/IFP-KI_1000335/P1071461" xmlDataType="decimal"/>
    </xmlCellPr>
  </singleXmlCell>
  <singleXmlCell id="29" r="I20" connectionId="0">
    <xmlCellPr id="1" uniqueName="P1071462">
      <xmlPr mapId="1" xpath="/GFI-IZD-KI/IFP-KI_1000335/P1071462" xmlDataType="decimal"/>
    </xmlCellPr>
  </singleXmlCell>
  <singleXmlCell id="30" r="H21" connectionId="0">
    <xmlCellPr id="1" uniqueName="P1071463">
      <xmlPr mapId="1" xpath="/GFI-IZD-KI/IFP-KI_1000335/P1071463" xmlDataType="decimal"/>
    </xmlCellPr>
  </singleXmlCell>
  <singleXmlCell id="31" r="I21" connectionId="0">
    <xmlCellPr id="1" uniqueName="P1071464">
      <xmlPr mapId="1" xpath="/GFI-IZD-KI/IFP-KI_1000335/P1071464" xmlDataType="decimal"/>
    </xmlCellPr>
  </singleXmlCell>
  <singleXmlCell id="32" r="H22" connectionId="0">
    <xmlCellPr id="1" uniqueName="P1071465">
      <xmlPr mapId="1" xpath="/GFI-IZD-KI/IFP-KI_1000335/P1071465" xmlDataType="decimal"/>
    </xmlCellPr>
  </singleXmlCell>
  <singleXmlCell id="33" r="I22" connectionId="0">
    <xmlCellPr id="1" uniqueName="P1071466">
      <xmlPr mapId="1" xpath="/GFI-IZD-KI/IFP-KI_1000335/P1071466" xmlDataType="decimal"/>
    </xmlCellPr>
  </singleXmlCell>
  <singleXmlCell id="34" r="H23" connectionId="0">
    <xmlCellPr id="1" uniqueName="P1071467">
      <xmlPr mapId="1" xpath="/GFI-IZD-KI/IFP-KI_1000335/P1071467" xmlDataType="decimal"/>
    </xmlCellPr>
  </singleXmlCell>
  <singleXmlCell id="35" r="I23" connectionId="0">
    <xmlCellPr id="1" uniqueName="P1071468">
      <xmlPr mapId="1" xpath="/GFI-IZD-KI/IFP-KI_1000335/P1071468" xmlDataType="decimal"/>
    </xmlCellPr>
  </singleXmlCell>
  <singleXmlCell id="36" r="H24" connectionId="0">
    <xmlCellPr id="1" uniqueName="P1071469">
      <xmlPr mapId="1" xpath="/GFI-IZD-KI/IFP-KI_1000335/P1071469" xmlDataType="decimal"/>
    </xmlCellPr>
  </singleXmlCell>
  <singleXmlCell id="37" r="I24" connectionId="0">
    <xmlCellPr id="1" uniqueName="P1071470">
      <xmlPr mapId="1" xpath="/GFI-IZD-KI/IFP-KI_1000335/P1071470" xmlDataType="decimal"/>
    </xmlCellPr>
  </singleXmlCell>
  <singleXmlCell id="38" r="H25" connectionId="0">
    <xmlCellPr id="1" uniqueName="P1071471">
      <xmlPr mapId="1" xpath="/GFI-IZD-KI/IFP-KI_1000335/P1071471" xmlDataType="decimal"/>
    </xmlCellPr>
  </singleXmlCell>
  <singleXmlCell id="39" r="I25" connectionId="0">
    <xmlCellPr id="1" uniqueName="P1071472">
      <xmlPr mapId="1" xpath="/GFI-IZD-KI/IFP-KI_1000335/P1071472" xmlDataType="decimal"/>
    </xmlCellPr>
  </singleXmlCell>
  <singleXmlCell id="40" r="H26" connectionId="0">
    <xmlCellPr id="1" uniqueName="P1071473">
      <xmlPr mapId="1" xpath="/GFI-IZD-KI/IFP-KI_1000335/P1071473" xmlDataType="decimal"/>
    </xmlCellPr>
  </singleXmlCell>
  <singleXmlCell id="41" r="I26" connectionId="0">
    <xmlCellPr id="1" uniqueName="P1071474">
      <xmlPr mapId="1" xpath="/GFI-IZD-KI/IFP-KI_1000335/P1071474" xmlDataType="decimal"/>
    </xmlCellPr>
  </singleXmlCell>
  <singleXmlCell id="42" r="H27" connectionId="0">
    <xmlCellPr id="1" uniqueName="P1071475">
      <xmlPr mapId="1" xpath="/GFI-IZD-KI/IFP-KI_1000335/P1071475" xmlDataType="decimal"/>
    </xmlCellPr>
  </singleXmlCell>
  <singleXmlCell id="43" r="I27" connectionId="0">
    <xmlCellPr id="1" uniqueName="P1071476">
      <xmlPr mapId="1" xpath="/GFI-IZD-KI/IFP-KI_1000335/P1071476" xmlDataType="decimal"/>
    </xmlCellPr>
  </singleXmlCell>
  <singleXmlCell id="44" r="H28" connectionId="0">
    <xmlCellPr id="1" uniqueName="P1071477">
      <xmlPr mapId="1" xpath="/GFI-IZD-KI/IFP-KI_1000335/P1071477" xmlDataType="decimal"/>
    </xmlCellPr>
  </singleXmlCell>
  <singleXmlCell id="45" r="I28" connectionId="0">
    <xmlCellPr id="1" uniqueName="P1071478">
      <xmlPr mapId="1" xpath="/GFI-IZD-KI/IFP-KI_1000335/P1071478" xmlDataType="decimal"/>
    </xmlCellPr>
  </singleXmlCell>
  <singleXmlCell id="46" r="H29" connectionId="0">
    <xmlCellPr id="1" uniqueName="P1071479">
      <xmlPr mapId="1" xpath="/GFI-IZD-KI/IFP-KI_1000335/P1071479" xmlDataType="decimal"/>
    </xmlCellPr>
  </singleXmlCell>
  <singleXmlCell id="47" r="I29" connectionId="0">
    <xmlCellPr id="1" uniqueName="P1071480">
      <xmlPr mapId="1" xpath="/GFI-IZD-KI/IFP-KI_1000335/P1071480" xmlDataType="decimal"/>
    </xmlCellPr>
  </singleXmlCell>
  <singleXmlCell id="48" r="H30" connectionId="0">
    <xmlCellPr id="1" uniqueName="P1071481">
      <xmlPr mapId="1" xpath="/GFI-IZD-KI/IFP-KI_1000335/P1071481" xmlDataType="decimal"/>
    </xmlCellPr>
  </singleXmlCell>
  <singleXmlCell id="49" r="I30" connectionId="0">
    <xmlCellPr id="1" uniqueName="P1071482">
      <xmlPr mapId="1" xpath="/GFI-IZD-KI/IFP-KI_1000335/P1071482" xmlDataType="decimal"/>
    </xmlCellPr>
  </singleXmlCell>
  <singleXmlCell id="50" r="H31" connectionId="0">
    <xmlCellPr id="1" uniqueName="P1071483">
      <xmlPr mapId="1" xpath="/GFI-IZD-KI/IFP-KI_1000335/P1071483" xmlDataType="decimal"/>
    </xmlCellPr>
  </singleXmlCell>
  <singleXmlCell id="51" r="I31" connectionId="0">
    <xmlCellPr id="1" uniqueName="P1071484">
      <xmlPr mapId="1" xpath="/GFI-IZD-KI/IFP-KI_1000335/P1071484" xmlDataType="decimal"/>
    </xmlCellPr>
  </singleXmlCell>
  <singleXmlCell id="52" r="H32" connectionId="0">
    <xmlCellPr id="1" uniqueName="P1071485">
      <xmlPr mapId="1" xpath="/GFI-IZD-KI/IFP-KI_1000335/P1071485" xmlDataType="decimal"/>
    </xmlCellPr>
  </singleXmlCell>
  <singleXmlCell id="53" r="I32" connectionId="0">
    <xmlCellPr id="1" uniqueName="P1071486">
      <xmlPr mapId="1" xpath="/GFI-IZD-KI/IFP-KI_1000335/P1071486" xmlDataType="decimal"/>
    </xmlCellPr>
  </singleXmlCell>
  <singleXmlCell id="54" r="H33" connectionId="0">
    <xmlCellPr id="1" uniqueName="P1071487">
      <xmlPr mapId="1" xpath="/GFI-IZD-KI/IFP-KI_1000335/P1071487" xmlDataType="decimal"/>
    </xmlCellPr>
  </singleXmlCell>
  <singleXmlCell id="55" r="I33" connectionId="0">
    <xmlCellPr id="1" uniqueName="P1071488">
      <xmlPr mapId="1" xpath="/GFI-IZD-KI/IFP-KI_1000335/P1071488" xmlDataType="decimal"/>
    </xmlCellPr>
  </singleXmlCell>
  <singleXmlCell id="56" r="H34" connectionId="0">
    <xmlCellPr id="1" uniqueName="P1071489">
      <xmlPr mapId="1" xpath="/GFI-IZD-KI/IFP-KI_1000335/P1071489" xmlDataType="decimal"/>
    </xmlCellPr>
  </singleXmlCell>
  <singleXmlCell id="57" r="I34" connectionId="0">
    <xmlCellPr id="1" uniqueName="P1071490">
      <xmlPr mapId="1" xpath="/GFI-IZD-KI/IFP-KI_1000335/P1071490" xmlDataType="decimal"/>
    </xmlCellPr>
  </singleXmlCell>
  <singleXmlCell id="58" r="H35" connectionId="0">
    <xmlCellPr id="1" uniqueName="P1071491">
      <xmlPr mapId="1" xpath="/GFI-IZD-KI/IFP-KI_1000335/P1071491" xmlDataType="decimal"/>
    </xmlCellPr>
  </singleXmlCell>
  <singleXmlCell id="59" r="I35" connectionId="0">
    <xmlCellPr id="1" uniqueName="P1071492">
      <xmlPr mapId="1" xpath="/GFI-IZD-KI/IFP-KI_1000335/P1071492" xmlDataType="decimal"/>
    </xmlCellPr>
  </singleXmlCell>
  <singleXmlCell id="60" r="H36" connectionId="0">
    <xmlCellPr id="1" uniqueName="P1071493">
      <xmlPr mapId="1" xpath="/GFI-IZD-KI/IFP-KI_1000335/P1071493" xmlDataType="decimal"/>
    </xmlCellPr>
  </singleXmlCell>
  <singleXmlCell id="61" r="I36" connectionId="0">
    <xmlCellPr id="1" uniqueName="P1071494">
      <xmlPr mapId="1" xpath="/GFI-IZD-KI/IFP-KI_1000335/P1071494" xmlDataType="decimal"/>
    </xmlCellPr>
  </singleXmlCell>
  <singleXmlCell id="62" r="H37" connectionId="0">
    <xmlCellPr id="1" uniqueName="P1071495">
      <xmlPr mapId="1" xpath="/GFI-IZD-KI/IFP-KI_1000335/P1071495" xmlDataType="decimal"/>
    </xmlCellPr>
  </singleXmlCell>
  <singleXmlCell id="63" r="I37" connectionId="0">
    <xmlCellPr id="1" uniqueName="P1071496">
      <xmlPr mapId="1" xpath="/GFI-IZD-KI/IFP-KI_1000335/P1071496" xmlDataType="decimal"/>
    </xmlCellPr>
  </singleXmlCell>
  <singleXmlCell id="64" r="H38" connectionId="0">
    <xmlCellPr id="1" uniqueName="P1071497">
      <xmlPr mapId="1" xpath="/GFI-IZD-KI/IFP-KI_1000335/P1071497" xmlDataType="decimal"/>
    </xmlCellPr>
  </singleXmlCell>
  <singleXmlCell id="65" r="I38" connectionId="0">
    <xmlCellPr id="1" uniqueName="P1071498">
      <xmlPr mapId="1" xpath="/GFI-IZD-KI/IFP-KI_1000335/P1071498" xmlDataType="decimal"/>
    </xmlCellPr>
  </singleXmlCell>
  <singleXmlCell id="66" r="H39" connectionId="0">
    <xmlCellPr id="1" uniqueName="P1071499">
      <xmlPr mapId="1" xpath="/GFI-IZD-KI/IFP-KI_1000335/P1071499" xmlDataType="decimal"/>
    </xmlCellPr>
  </singleXmlCell>
  <singleXmlCell id="67" r="I39" connectionId="0">
    <xmlCellPr id="1" uniqueName="P1071500">
      <xmlPr mapId="1" xpath="/GFI-IZD-KI/IFP-KI_1000335/P1071500" xmlDataType="decimal"/>
    </xmlCellPr>
  </singleXmlCell>
  <singleXmlCell id="68" r="H40" connectionId="0">
    <xmlCellPr id="1" uniqueName="P1071501">
      <xmlPr mapId="1" xpath="/GFI-IZD-KI/IFP-KI_1000335/P1071501" xmlDataType="decimal"/>
    </xmlCellPr>
  </singleXmlCell>
  <singleXmlCell id="69" r="I40" connectionId="0">
    <xmlCellPr id="1" uniqueName="P1071502">
      <xmlPr mapId="1" xpath="/GFI-IZD-KI/IFP-KI_1000335/P1071502" xmlDataType="decimal"/>
    </xmlCellPr>
  </singleXmlCell>
  <singleXmlCell id="70" r="H42" connectionId="0">
    <xmlCellPr id="1" uniqueName="P1071503">
      <xmlPr mapId="1" xpath="/GFI-IZD-KI/IFP-KI_1000335/P1071503" xmlDataType="decimal"/>
    </xmlCellPr>
  </singleXmlCell>
  <singleXmlCell id="71" r="I42" connectionId="0">
    <xmlCellPr id="1" uniqueName="P1071504">
      <xmlPr mapId="1" xpath="/GFI-IZD-KI/IFP-KI_1000335/P1071504" xmlDataType="decimal"/>
    </xmlCellPr>
  </singleXmlCell>
  <singleXmlCell id="72" r="H43" connectionId="0">
    <xmlCellPr id="1" uniqueName="P1071505">
      <xmlPr mapId="1" xpath="/GFI-IZD-KI/IFP-KI_1000335/P1071505" xmlDataType="decimal"/>
    </xmlCellPr>
  </singleXmlCell>
  <singleXmlCell id="73" r="I43" connectionId="0">
    <xmlCellPr id="1" uniqueName="P1071506">
      <xmlPr mapId="1" xpath="/GFI-IZD-KI/IFP-KI_1000335/P1071506" xmlDataType="decimal"/>
    </xmlCellPr>
  </singleXmlCell>
  <singleXmlCell id="74" r="H44" connectionId="0">
    <xmlCellPr id="1" uniqueName="P1071507">
      <xmlPr mapId="1" xpath="/GFI-IZD-KI/IFP-KI_1000335/P1071507" xmlDataType="decimal"/>
    </xmlCellPr>
  </singleXmlCell>
  <singleXmlCell id="75" r="I44" connectionId="0">
    <xmlCellPr id="1" uniqueName="P1071508">
      <xmlPr mapId="1" xpath="/GFI-IZD-KI/IFP-KI_1000335/P1071508" xmlDataType="decimal"/>
    </xmlCellPr>
  </singleXmlCell>
  <singleXmlCell id="76" r="H45" connectionId="0">
    <xmlCellPr id="1" uniqueName="P1071509">
      <xmlPr mapId="1" xpath="/GFI-IZD-KI/IFP-KI_1000335/P1071509" xmlDataType="decimal"/>
    </xmlCellPr>
  </singleXmlCell>
  <singleXmlCell id="77" r="I45" connectionId="0">
    <xmlCellPr id="1" uniqueName="P1071510">
      <xmlPr mapId="1" xpath="/GFI-IZD-KI/IFP-KI_1000335/P1071510" xmlDataType="decimal"/>
    </xmlCellPr>
  </singleXmlCell>
  <singleXmlCell id="78" r="H46" connectionId="0">
    <xmlCellPr id="1" uniqueName="P1071511">
      <xmlPr mapId="1" xpath="/GFI-IZD-KI/IFP-KI_1000335/P1071511" xmlDataType="decimal"/>
    </xmlCellPr>
  </singleXmlCell>
  <singleXmlCell id="79" r="I46" connectionId="0">
    <xmlCellPr id="1" uniqueName="P1071512">
      <xmlPr mapId="1" xpath="/GFI-IZD-KI/IFP-KI_1000335/P1071512" xmlDataType="decimal"/>
    </xmlCellPr>
  </singleXmlCell>
  <singleXmlCell id="80" r="H47" connectionId="0">
    <xmlCellPr id="1" uniqueName="P1071513">
      <xmlPr mapId="1" xpath="/GFI-IZD-KI/IFP-KI_1000335/P1071513" xmlDataType="decimal"/>
    </xmlCellPr>
  </singleXmlCell>
  <singleXmlCell id="81" r="I47" connectionId="0">
    <xmlCellPr id="1" uniqueName="P1071514">
      <xmlPr mapId="1" xpath="/GFI-IZD-KI/IFP-KI_1000335/P1071514" xmlDataType="decimal"/>
    </xmlCellPr>
  </singleXmlCell>
  <singleXmlCell id="82" r="H48" connectionId="0">
    <xmlCellPr id="1" uniqueName="P1071515">
      <xmlPr mapId="1" xpath="/GFI-IZD-KI/IFP-KI_1000335/P1071515" xmlDataType="decimal"/>
    </xmlCellPr>
  </singleXmlCell>
  <singleXmlCell id="83" r="I48" connectionId="0">
    <xmlCellPr id="1" uniqueName="P1071516">
      <xmlPr mapId="1" xpath="/GFI-IZD-KI/IFP-KI_1000335/P1071516" xmlDataType="decimal"/>
    </xmlCellPr>
  </singleXmlCell>
  <singleXmlCell id="84" r="H49" connectionId="0">
    <xmlCellPr id="1" uniqueName="P1071517">
      <xmlPr mapId="1" xpath="/GFI-IZD-KI/IFP-KI_1000335/P1071517" xmlDataType="decimal"/>
    </xmlCellPr>
  </singleXmlCell>
  <singleXmlCell id="85" r="I49" connectionId="0">
    <xmlCellPr id="1" uniqueName="P1071518">
      <xmlPr mapId="1" xpath="/GFI-IZD-KI/IFP-KI_1000335/P1071518" xmlDataType="decimal"/>
    </xmlCellPr>
  </singleXmlCell>
  <singleXmlCell id="86" r="H50" connectionId="0">
    <xmlCellPr id="1" uniqueName="P1071519">
      <xmlPr mapId="1" xpath="/GFI-IZD-KI/IFP-KI_1000335/P1071519" xmlDataType="decimal"/>
    </xmlCellPr>
  </singleXmlCell>
  <singleXmlCell id="87" r="I50" connectionId="0">
    <xmlCellPr id="1" uniqueName="P1071520">
      <xmlPr mapId="1" xpath="/GFI-IZD-KI/IFP-KI_1000335/P1071520" xmlDataType="decimal"/>
    </xmlCellPr>
  </singleXmlCell>
  <singleXmlCell id="88" r="H51" connectionId="0">
    <xmlCellPr id="1" uniqueName="P1071521">
      <xmlPr mapId="1" xpath="/GFI-IZD-KI/IFP-KI_1000335/P1071521" xmlDataType="decimal"/>
    </xmlCellPr>
  </singleXmlCell>
  <singleXmlCell id="89" r="I51" connectionId="0">
    <xmlCellPr id="1" uniqueName="P1071522">
      <xmlPr mapId="1" xpath="/GFI-IZD-KI/IFP-KI_1000335/P1071522" xmlDataType="decimal"/>
    </xmlCellPr>
  </singleXmlCell>
  <singleXmlCell id="90" r="H52" connectionId="0">
    <xmlCellPr id="1" uniqueName="P1071523">
      <xmlPr mapId="1" xpath="/GFI-IZD-KI/IFP-KI_1000335/P1071523" xmlDataType="decimal"/>
    </xmlCellPr>
  </singleXmlCell>
  <singleXmlCell id="91" r="I52" connectionId="0">
    <xmlCellPr id="1" uniqueName="P1071524">
      <xmlPr mapId="1" xpath="/GFI-IZD-KI/IFP-KI_1000335/P1071524" xmlDataType="decimal"/>
    </xmlCellPr>
  </singleXmlCell>
  <singleXmlCell id="92" r="H53" connectionId="0">
    <xmlCellPr id="1" uniqueName="P1071525">
      <xmlPr mapId="1" xpath="/GFI-IZD-KI/IFP-KI_1000335/P1071525" xmlDataType="decimal"/>
    </xmlCellPr>
  </singleXmlCell>
  <singleXmlCell id="93" r="I53" connectionId="0">
    <xmlCellPr id="1" uniqueName="P1071526">
      <xmlPr mapId="1" xpath="/GFI-IZD-KI/IFP-KI_1000335/P1071526" xmlDataType="decimal"/>
    </xmlCellPr>
  </singleXmlCell>
  <singleXmlCell id="94" r="H54" connectionId="0">
    <xmlCellPr id="1" uniqueName="P1071527">
      <xmlPr mapId="1" xpath="/GFI-IZD-KI/IFP-KI_1000335/P1071527" xmlDataType="decimal"/>
    </xmlCellPr>
  </singleXmlCell>
  <singleXmlCell id="95" r="I54" connectionId="0">
    <xmlCellPr id="1" uniqueName="P1071528">
      <xmlPr mapId="1" xpath="/GFI-IZD-KI/IFP-KI_1000335/P1071528" xmlDataType="decimal"/>
    </xmlCellPr>
  </singleXmlCell>
  <singleXmlCell id="96" r="H55" connectionId="0">
    <xmlCellPr id="1" uniqueName="P1071529">
      <xmlPr mapId="1" xpath="/GFI-IZD-KI/IFP-KI_1000335/P1071529" xmlDataType="decimal"/>
    </xmlCellPr>
  </singleXmlCell>
  <singleXmlCell id="97" r="I55" connectionId="0">
    <xmlCellPr id="1" uniqueName="P1071530">
      <xmlPr mapId="1" xpath="/GFI-IZD-KI/IFP-KI_1000335/P1071530" xmlDataType="decimal"/>
    </xmlCellPr>
  </singleXmlCell>
  <singleXmlCell id="98" r="H56" connectionId="0">
    <xmlCellPr id="1" uniqueName="P1071531">
      <xmlPr mapId="1" xpath="/GFI-IZD-KI/IFP-KI_1000335/P1071531" xmlDataType="decimal"/>
    </xmlCellPr>
  </singleXmlCell>
  <singleXmlCell id="99" r="I56" connectionId="0">
    <xmlCellPr id="1" uniqueName="P1071532">
      <xmlPr mapId="1" xpath="/GFI-IZD-KI/IFP-KI_1000335/P1071532" xmlDataType="decimal"/>
    </xmlCellPr>
  </singleXmlCell>
  <singleXmlCell id="100" r="H57" connectionId="0">
    <xmlCellPr id="1" uniqueName="P1071533">
      <xmlPr mapId="1" xpath="/GFI-IZD-KI/IFP-KI_1000335/P1071533" xmlDataType="decimal"/>
    </xmlCellPr>
  </singleXmlCell>
  <singleXmlCell id="101" r="I57" connectionId="0">
    <xmlCellPr id="1" uniqueName="P1071534">
      <xmlPr mapId="1" xpath="/GFI-IZD-KI/IFP-KI_1000335/P1071534" xmlDataType="decimal"/>
    </xmlCellPr>
  </singleXmlCell>
  <singleXmlCell id="102" r="H58" connectionId="0">
    <xmlCellPr id="1" uniqueName="P1071535">
      <xmlPr mapId="1" xpath="/GFI-IZD-KI/IFP-KI_1000335/P1071535" xmlDataType="decimal"/>
    </xmlCellPr>
  </singleXmlCell>
  <singleXmlCell id="103" r="I58" connectionId="0">
    <xmlCellPr id="1" uniqueName="P1071536">
      <xmlPr mapId="1" xpath="/GFI-IZD-KI/IFP-KI_1000335/P1071536" xmlDataType="decimal"/>
    </xmlCellPr>
  </singleXmlCell>
  <singleXmlCell id="104" r="H59" connectionId="0">
    <xmlCellPr id="1" uniqueName="P1071537">
      <xmlPr mapId="1" xpath="/GFI-IZD-KI/IFP-KI_1000335/P1071537" xmlDataType="decimal"/>
    </xmlCellPr>
  </singleXmlCell>
  <singleXmlCell id="105" r="I59" connectionId="0">
    <xmlCellPr id="1" uniqueName="P1071538">
      <xmlPr mapId="1" xpath="/GFI-IZD-KI/IFP-KI_1000335/P1071538" xmlDataType="decimal"/>
    </xmlCellPr>
  </singleXmlCell>
  <singleXmlCell id="106" r="H60" connectionId="0">
    <xmlCellPr id="1" uniqueName="P1071539">
      <xmlPr mapId="1" xpath="/GFI-IZD-KI/IFP-KI_1000335/P1071539" xmlDataType="decimal"/>
    </xmlCellPr>
  </singleXmlCell>
  <singleXmlCell id="107" r="I60" connectionId="0">
    <xmlCellPr id="1" uniqueName="P1071540">
      <xmlPr mapId="1" xpath="/GFI-IZD-KI/IFP-KI_1000335/P1071540" xmlDataType="decimal"/>
    </xmlCellPr>
  </singleXmlCell>
  <singleXmlCell id="108" r="H61" connectionId="0">
    <xmlCellPr id="1" uniqueName="P1071541">
      <xmlPr mapId="1" xpath="/GFI-IZD-KI/IFP-KI_1000335/P1071541" xmlDataType="decimal"/>
    </xmlCellPr>
  </singleXmlCell>
  <singleXmlCell id="109" r="I61" connectionId="0">
    <xmlCellPr id="1" uniqueName="P1071542">
      <xmlPr mapId="1" xpath="/GFI-IZD-KI/IFP-KI_1000335/P1071542" xmlDataType="decimal"/>
    </xmlCellPr>
  </singleXmlCell>
  <singleXmlCell id="110" r="H62" connectionId="0">
    <xmlCellPr id="1" uniqueName="P1071543">
      <xmlPr mapId="1" xpath="/GFI-IZD-KI/IFP-KI_1000335/P1071543" xmlDataType="decimal"/>
    </xmlCellPr>
  </singleXmlCell>
  <singleXmlCell id="111" r="I62" connectionId="0">
    <xmlCellPr id="1" uniqueName="P1071544">
      <xmlPr mapId="1" xpath="/GFI-IZD-KI/IFP-KI_1000335/P1071544" xmlDataType="decimal"/>
    </xmlCellPr>
  </singleXmlCell>
  <singleXmlCell id="112" r="H63" connectionId="0">
    <xmlCellPr id="1" uniqueName="P1071545">
      <xmlPr mapId="1" xpath="/GFI-IZD-KI/IFP-KI_1000335/P1071545" xmlDataType="decimal"/>
    </xmlCellPr>
  </singleXmlCell>
  <singleXmlCell id="113" r="I63" connectionId="0">
    <xmlCellPr id="1" uniqueName="P1071546">
      <xmlPr mapId="1" xpath="/GFI-IZD-KI/IFP-KI_1000335/P1071546" xmlDataType="decimal"/>
    </xmlCellPr>
  </singleXmlCell>
  <singleXmlCell id="114" r="H65" connectionId="0">
    <xmlCellPr id="1" uniqueName="P1071547">
      <xmlPr mapId="1" xpath="/GFI-IZD-KI/IFP-KI_1000335/P1071547" xmlDataType="decimal"/>
    </xmlCellPr>
  </singleXmlCell>
  <singleXmlCell id="115" r="I65" connectionId="0">
    <xmlCellPr id="1" uniqueName="P1071548">
      <xmlPr mapId="1" xpath="/GFI-IZD-KI/IFP-KI_1000335/P1071548" xmlDataType="decimal"/>
    </xmlCellPr>
  </singleXmlCell>
  <singleXmlCell id="116" r="H66" connectionId="0">
    <xmlCellPr id="1" uniqueName="P1071549">
      <xmlPr mapId="1" xpath="/GFI-IZD-KI/IFP-KI_1000335/P1071549" xmlDataType="decimal"/>
    </xmlCellPr>
  </singleXmlCell>
  <singleXmlCell id="117" r="I66" connectionId="0">
    <xmlCellPr id="1" uniqueName="P1071550">
      <xmlPr mapId="1" xpath="/GFI-IZD-KI/IFP-KI_1000335/P1071550" xmlDataType="decimal"/>
    </xmlCellPr>
  </singleXmlCell>
  <singleXmlCell id="118" r="H67" connectionId="0">
    <xmlCellPr id="1" uniqueName="P1071551">
      <xmlPr mapId="1" xpath="/GFI-IZD-KI/IFP-KI_1000335/P1071551" xmlDataType="decimal"/>
    </xmlCellPr>
  </singleXmlCell>
  <singleXmlCell id="119" r="I67" connectionId="0">
    <xmlCellPr id="1" uniqueName="P1071552">
      <xmlPr mapId="1" xpath="/GFI-IZD-KI/IFP-KI_1000335/P1071552" xmlDataType="decimal"/>
    </xmlCellPr>
  </singleXmlCell>
  <singleXmlCell id="120" r="H68" connectionId="0">
    <xmlCellPr id="1" uniqueName="P1071553">
      <xmlPr mapId="1" xpath="/GFI-IZD-KI/IFP-KI_1000335/P1071553" xmlDataType="decimal"/>
    </xmlCellPr>
  </singleXmlCell>
  <singleXmlCell id="121" r="I68" connectionId="0">
    <xmlCellPr id="1" uniqueName="P1071554">
      <xmlPr mapId="1" xpath="/GFI-IZD-KI/IFP-KI_1000335/P1071554" xmlDataType="decimal"/>
    </xmlCellPr>
  </singleXmlCell>
  <singleXmlCell id="122" r="H69" connectionId="0">
    <xmlCellPr id="1" uniqueName="P1071555">
      <xmlPr mapId="1" xpath="/GFI-IZD-KI/IFP-KI_1000335/P1071555" xmlDataType="decimal"/>
    </xmlCellPr>
  </singleXmlCell>
  <singleXmlCell id="123" r="I69" connectionId="0">
    <xmlCellPr id="1" uniqueName="P1071556">
      <xmlPr mapId="1" xpath="/GFI-IZD-KI/IFP-KI_1000335/P1071556" xmlDataType="decimal"/>
    </xmlCellPr>
  </singleXmlCell>
  <singleXmlCell id="124" r="H70" connectionId="0">
    <xmlCellPr id="1" uniqueName="P1071557">
      <xmlPr mapId="1" xpath="/GFI-IZD-KI/IFP-KI_1000335/P1071557" xmlDataType="decimal"/>
    </xmlCellPr>
  </singleXmlCell>
  <singleXmlCell id="125" r="I70" connectionId="0">
    <xmlCellPr id="1" uniqueName="P1071558">
      <xmlPr mapId="1" xpath="/GFI-IZD-KI/IFP-KI_1000335/P1071558" xmlDataType="decimal"/>
    </xmlCellPr>
  </singleXmlCell>
  <singleXmlCell id="126" r="H71" connectionId="0">
    <xmlCellPr id="1" uniqueName="P1071559">
      <xmlPr mapId="1" xpath="/GFI-IZD-KI/IFP-KI_1000335/P1071559" xmlDataType="decimal"/>
    </xmlCellPr>
  </singleXmlCell>
  <singleXmlCell id="127" r="I71" connectionId="0">
    <xmlCellPr id="1" uniqueName="P1071560">
      <xmlPr mapId="1" xpath="/GFI-IZD-KI/IFP-KI_1000335/P1071560" xmlDataType="decimal"/>
    </xmlCellPr>
  </singleXmlCell>
  <singleXmlCell id="128" r="H72" connectionId="0">
    <xmlCellPr id="1" uniqueName="P1071561">
      <xmlPr mapId="1" xpath="/GFI-IZD-KI/IFP-KI_1000335/P1071561" xmlDataType="decimal"/>
    </xmlCellPr>
  </singleXmlCell>
  <singleXmlCell id="129" r="I72" connectionId="0">
    <xmlCellPr id="1" uniqueName="P1071562">
      <xmlPr mapId="1" xpath="/GFI-IZD-KI/IFP-KI_1000335/P1071562" xmlDataType="decimal"/>
    </xmlCellPr>
  </singleXmlCell>
  <singleXmlCell id="130" r="H73" connectionId="0">
    <xmlCellPr id="1" uniqueName="P1071563">
      <xmlPr mapId="1" xpath="/GFI-IZD-KI/IFP-KI_1000335/P1071563" xmlDataType="decimal"/>
    </xmlCellPr>
  </singleXmlCell>
  <singleXmlCell id="131" r="I73" connectionId="0">
    <xmlCellPr id="1" uniqueName="P1071564">
      <xmlPr mapId="1" xpath="/GFI-IZD-KI/IFP-KI_1000335/P1071564" xmlDataType="decimal"/>
    </xmlCellPr>
  </singleXmlCell>
  <singleXmlCell id="132" r="H74" connectionId="0">
    <xmlCellPr id="1" uniqueName="P1071565">
      <xmlPr mapId="1" xpath="/GFI-IZD-KI/IFP-KI_1000335/P1071565" xmlDataType="decimal"/>
    </xmlCellPr>
  </singleXmlCell>
  <singleXmlCell id="133" r="I74" connectionId="0">
    <xmlCellPr id="1" uniqueName="P1071566">
      <xmlPr mapId="1" xpath="/GFI-IZD-KI/IFP-KI_1000335/P1071566" xmlDataType="decimal"/>
    </xmlCellPr>
  </singleXmlCell>
  <singleXmlCell id="134" r="H75" connectionId="0">
    <xmlCellPr id="1" uniqueName="P1071567">
      <xmlPr mapId="1" xpath="/GFI-IZD-KI/IFP-KI_1000335/P1071567" xmlDataType="decimal"/>
    </xmlCellPr>
  </singleXmlCell>
  <singleXmlCell id="135" r="I75" connectionId="0">
    <xmlCellPr id="1" uniqueName="P1071568">
      <xmlPr mapId="1" xpath="/GFI-IZD-KI/IFP-KI_1000335/P1071568" xmlDataType="decimal"/>
    </xmlCellPr>
  </singleXmlCell>
  <singleXmlCell id="136" r="H76" connectionId="0">
    <xmlCellPr id="1" uniqueName="P1071569">
      <xmlPr mapId="1" xpath="/GFI-IZD-KI/IFP-KI_1000335/P1071569" xmlDataType="decimal"/>
    </xmlCellPr>
  </singleXmlCell>
  <singleXmlCell id="137" r="I76" connectionId="0">
    <xmlCellPr id="1" uniqueName="P1071570">
      <xmlPr mapId="1" xpath="/GFI-IZD-KI/IFP-KI_1000335/P1071570" xmlDataType="decimal"/>
    </xmlCellPr>
  </singleXmlCell>
  <singleXmlCell id="138" r="H77" connectionId="0">
    <xmlCellPr id="1" uniqueName="P1071571">
      <xmlPr mapId="1" xpath="/GFI-IZD-KI/IFP-KI_1000335/P1071571" xmlDataType="decimal"/>
    </xmlCellPr>
  </singleXmlCell>
  <singleXmlCell id="139" r="I77" connectionId="0">
    <xmlCellPr id="1" uniqueName="P1071572">
      <xmlPr mapId="1" xpath="/GFI-IZD-KI/IFP-KI_1000335/P1071572" xmlDataType="decimal"/>
    </xmlCellPr>
  </singleXmlCell>
  <singleXmlCell id="140" r="H78" connectionId="0">
    <xmlCellPr id="1" uniqueName="P1071573">
      <xmlPr mapId="1" xpath="/GFI-IZD-KI/IFP-KI_1000335/P1071573" xmlDataType="decimal"/>
    </xmlCellPr>
  </singleXmlCell>
  <singleXmlCell id="141" r="I78" connectionId="0">
    <xmlCellPr id="1" uniqueName="P1071574">
      <xmlPr mapId="1" xpath="/GFI-IZD-KI/IFP-KI_1000335/P1071574" xmlDataType="decimal"/>
    </xmlCellPr>
  </singleXmlCell>
</singleXmlCells>
</file>

<file path=xl/tables/tableSingleCells3.xml><?xml version="1.0" encoding="utf-8"?>
<singleXmlCells xmlns="http://schemas.openxmlformats.org/spreadsheetml/2006/main">
  <singleXmlCell id="142" r="H7" connectionId="0">
    <xmlCellPr id="1" uniqueName="P1072581">
      <xmlPr mapId="1" xpath="/GFI-IZD-KI/ISD-KI_1000339/P1072581" xmlDataType="decimal"/>
    </xmlCellPr>
  </singleXmlCell>
  <singleXmlCell id="143" r="I7" connectionId="0">
    <xmlCellPr id="1" uniqueName="P1072582">
      <xmlPr mapId="1" xpath="/GFI-IZD-KI/ISD-KI_1000339/P1072582" xmlDataType="decimal"/>
    </xmlCellPr>
  </singleXmlCell>
  <singleXmlCell id="144" r="H8" connectionId="0">
    <xmlCellPr id="1" uniqueName="P1072583">
      <xmlPr mapId="1" xpath="/GFI-IZD-KI/ISD-KI_1000339/P1072583" xmlDataType="decimal"/>
    </xmlCellPr>
  </singleXmlCell>
  <singleXmlCell id="145" r="I8" connectionId="0">
    <xmlCellPr id="1" uniqueName="P1072584">
      <xmlPr mapId="1" xpath="/GFI-IZD-KI/ISD-KI_1000339/P1072584" xmlDataType="decimal"/>
    </xmlCellPr>
  </singleXmlCell>
  <singleXmlCell id="146" r="H9" connectionId="0">
    <xmlCellPr id="1" uniqueName="P1072585">
      <xmlPr mapId="1" xpath="/GFI-IZD-KI/ISD-KI_1000339/P1072585" xmlDataType="decimal"/>
    </xmlCellPr>
  </singleXmlCell>
  <singleXmlCell id="147" r="I9" connectionId="0">
    <xmlCellPr id="1" uniqueName="P1072586">
      <xmlPr mapId="1" xpath="/GFI-IZD-KI/ISD-KI_1000339/P1072586" xmlDataType="decimal"/>
    </xmlCellPr>
  </singleXmlCell>
  <singleXmlCell id="148" r="H10" connectionId="0">
    <xmlCellPr id="1" uniqueName="P1072587">
      <xmlPr mapId="1" xpath="/GFI-IZD-KI/ISD-KI_1000339/P1072587" xmlDataType="decimal"/>
    </xmlCellPr>
  </singleXmlCell>
  <singleXmlCell id="149" r="I10" connectionId="0">
    <xmlCellPr id="1" uniqueName="P1072588">
      <xmlPr mapId="1" xpath="/GFI-IZD-KI/ISD-KI_1000339/P1072588" xmlDataType="decimal"/>
    </xmlCellPr>
  </singleXmlCell>
  <singleXmlCell id="150" r="H11" connectionId="0">
    <xmlCellPr id="1" uniqueName="P1072589">
      <xmlPr mapId="1" xpath="/GFI-IZD-KI/ISD-KI_1000339/P1072589" xmlDataType="decimal"/>
    </xmlCellPr>
  </singleXmlCell>
  <singleXmlCell id="151" r="I11" connectionId="0">
    <xmlCellPr id="1" uniqueName="P1072590">
      <xmlPr mapId="1" xpath="/GFI-IZD-KI/ISD-KI_1000339/P1072590" xmlDataType="decimal"/>
    </xmlCellPr>
  </singleXmlCell>
  <singleXmlCell id="152" r="H12" connectionId="0">
    <xmlCellPr id="1" uniqueName="P1072591">
      <xmlPr mapId="1" xpath="/GFI-IZD-KI/ISD-KI_1000339/P1072591" xmlDataType="decimal"/>
    </xmlCellPr>
  </singleXmlCell>
  <singleXmlCell id="153" r="I12" connectionId="0">
    <xmlCellPr id="1" uniqueName="P1072592">
      <xmlPr mapId="1" xpath="/GFI-IZD-KI/ISD-KI_1000339/P1072592" xmlDataType="decimal"/>
    </xmlCellPr>
  </singleXmlCell>
  <singleXmlCell id="154" r="H13" connectionId="0">
    <xmlCellPr id="1" uniqueName="P1072593">
      <xmlPr mapId="1" xpath="/GFI-IZD-KI/ISD-KI_1000339/P1072593" xmlDataType="decimal"/>
    </xmlCellPr>
  </singleXmlCell>
  <singleXmlCell id="155" r="I13" connectionId="0">
    <xmlCellPr id="1" uniqueName="P1072594">
      <xmlPr mapId="1" xpath="/GFI-IZD-KI/ISD-KI_1000339/P1072594" xmlDataType="decimal"/>
    </xmlCellPr>
  </singleXmlCell>
  <singleXmlCell id="156" r="H14" connectionId="0">
    <xmlCellPr id="1" uniqueName="P1072595">
      <xmlPr mapId="1" xpath="/GFI-IZD-KI/ISD-KI_1000339/P1072595" xmlDataType="decimal"/>
    </xmlCellPr>
  </singleXmlCell>
  <singleXmlCell id="157" r="I14" connectionId="0">
    <xmlCellPr id="1" uniqueName="P1072596">
      <xmlPr mapId="1" xpath="/GFI-IZD-KI/ISD-KI_1000339/P1072596" xmlDataType="decimal"/>
    </xmlCellPr>
  </singleXmlCell>
  <singleXmlCell id="158" r="H15" connectionId="0">
    <xmlCellPr id="1" uniqueName="P1072597">
      <xmlPr mapId="1" xpath="/GFI-IZD-KI/ISD-KI_1000339/P1072597" xmlDataType="decimal"/>
    </xmlCellPr>
  </singleXmlCell>
  <singleXmlCell id="159" r="I15" connectionId="0">
    <xmlCellPr id="1" uniqueName="P1072598">
      <xmlPr mapId="1" xpath="/GFI-IZD-KI/ISD-KI_1000339/P1072598" xmlDataType="decimal"/>
    </xmlCellPr>
  </singleXmlCell>
  <singleXmlCell id="160" r="H16" connectionId="0">
    <xmlCellPr id="1" uniqueName="P1072599">
      <xmlPr mapId="1" xpath="/GFI-IZD-KI/ISD-KI_1000339/P1072599" xmlDataType="decimal"/>
    </xmlCellPr>
  </singleXmlCell>
  <singleXmlCell id="161" r="I16" connectionId="0">
    <xmlCellPr id="1" uniqueName="P1072600">
      <xmlPr mapId="1" xpath="/GFI-IZD-KI/ISD-KI_1000339/P1072600" xmlDataType="decimal"/>
    </xmlCellPr>
  </singleXmlCell>
  <singleXmlCell id="162" r="H17" connectionId="0">
    <xmlCellPr id="1" uniqueName="P1072601">
      <xmlPr mapId="1" xpath="/GFI-IZD-KI/ISD-KI_1000339/P1072601" xmlDataType="decimal"/>
    </xmlCellPr>
  </singleXmlCell>
  <singleXmlCell id="163" r="I17" connectionId="0">
    <xmlCellPr id="1" uniqueName="P1072602">
      <xmlPr mapId="1" xpath="/GFI-IZD-KI/ISD-KI_1000339/P1072602" xmlDataType="decimal"/>
    </xmlCellPr>
  </singleXmlCell>
  <singleXmlCell id="164" r="H18" connectionId="0">
    <xmlCellPr id="1" uniqueName="P1072603">
      <xmlPr mapId="1" xpath="/GFI-IZD-KI/ISD-KI_1000339/P1072603" xmlDataType="decimal"/>
    </xmlCellPr>
  </singleXmlCell>
  <singleXmlCell id="165" r="I18" connectionId="0">
    <xmlCellPr id="1" uniqueName="P1072604">
      <xmlPr mapId="1" xpath="/GFI-IZD-KI/ISD-KI_1000339/P1072604" xmlDataType="decimal"/>
    </xmlCellPr>
  </singleXmlCell>
  <singleXmlCell id="166" r="H19" connectionId="0">
    <xmlCellPr id="1" uniqueName="P1072605">
      <xmlPr mapId="1" xpath="/GFI-IZD-KI/ISD-KI_1000339/P1072605" xmlDataType="decimal"/>
    </xmlCellPr>
  </singleXmlCell>
  <singleXmlCell id="167" r="I19" connectionId="0">
    <xmlCellPr id="1" uniqueName="P1072606">
      <xmlPr mapId="1" xpath="/GFI-IZD-KI/ISD-KI_1000339/P1072606" xmlDataType="decimal"/>
    </xmlCellPr>
  </singleXmlCell>
  <singleXmlCell id="168" r="H20" connectionId="0">
    <xmlCellPr id="1" uniqueName="P1072607">
      <xmlPr mapId="1" xpath="/GFI-IZD-KI/ISD-KI_1000339/P1072607" xmlDataType="decimal"/>
    </xmlCellPr>
  </singleXmlCell>
  <singleXmlCell id="169" r="I20" connectionId="0">
    <xmlCellPr id="1" uniqueName="P1072608">
      <xmlPr mapId="1" xpath="/GFI-IZD-KI/ISD-KI_1000339/P1072608" xmlDataType="decimal"/>
    </xmlCellPr>
  </singleXmlCell>
  <singleXmlCell id="170" r="H21" connectionId="0">
    <xmlCellPr id="1" uniqueName="P1072609">
      <xmlPr mapId="1" xpath="/GFI-IZD-KI/ISD-KI_1000339/P1072609" xmlDataType="decimal"/>
    </xmlCellPr>
  </singleXmlCell>
  <singleXmlCell id="171" r="I21" connectionId="0">
    <xmlCellPr id="1" uniqueName="P1072610">
      <xmlPr mapId="1" xpath="/GFI-IZD-KI/ISD-KI_1000339/P1072610" xmlDataType="decimal"/>
    </xmlCellPr>
  </singleXmlCell>
  <singleXmlCell id="172" r="H22" connectionId="0">
    <xmlCellPr id="1" uniqueName="P1072611">
      <xmlPr mapId="1" xpath="/GFI-IZD-KI/ISD-KI_1000339/P1072611" xmlDataType="decimal"/>
    </xmlCellPr>
  </singleXmlCell>
  <singleXmlCell id="173" r="I22" connectionId="0">
    <xmlCellPr id="1" uniqueName="P1072612">
      <xmlPr mapId="1" xpath="/GFI-IZD-KI/ISD-KI_1000339/P1072612" xmlDataType="decimal"/>
    </xmlCellPr>
  </singleXmlCell>
  <singleXmlCell id="174" r="H23" connectionId="0">
    <xmlCellPr id="1" uniqueName="P1072613">
      <xmlPr mapId="1" xpath="/GFI-IZD-KI/ISD-KI_1000339/P1072613" xmlDataType="decimal"/>
    </xmlCellPr>
  </singleXmlCell>
  <singleXmlCell id="175" r="I23" connectionId="0">
    <xmlCellPr id="1" uniqueName="P1072614">
      <xmlPr mapId="1" xpath="/GFI-IZD-KI/ISD-KI_1000339/P1072614" xmlDataType="decimal"/>
    </xmlCellPr>
  </singleXmlCell>
  <singleXmlCell id="176" r="H24" connectionId="0">
    <xmlCellPr id="1" uniqueName="P1072615">
      <xmlPr mapId="1" xpath="/GFI-IZD-KI/ISD-KI_1000339/P1072615" xmlDataType="decimal"/>
    </xmlCellPr>
  </singleXmlCell>
  <singleXmlCell id="177" r="I24" connectionId="0">
    <xmlCellPr id="1" uniqueName="P1072616">
      <xmlPr mapId="1" xpath="/GFI-IZD-KI/ISD-KI_1000339/P1072616" xmlDataType="decimal"/>
    </xmlCellPr>
  </singleXmlCell>
  <singleXmlCell id="178" r="H25" connectionId="0">
    <xmlCellPr id="1" uniqueName="P1072617">
      <xmlPr mapId="1" xpath="/GFI-IZD-KI/ISD-KI_1000339/P1072617" xmlDataType="decimal"/>
    </xmlCellPr>
  </singleXmlCell>
  <singleXmlCell id="179" r="I25" connectionId="0">
    <xmlCellPr id="1" uniqueName="P1072618">
      <xmlPr mapId="1" xpath="/GFI-IZD-KI/ISD-KI_1000339/P1072618" xmlDataType="decimal"/>
    </xmlCellPr>
  </singleXmlCell>
  <singleXmlCell id="180" r="H26" connectionId="0">
    <xmlCellPr id="1" uniqueName="P1072619">
      <xmlPr mapId="1" xpath="/GFI-IZD-KI/ISD-KI_1000339/P1072619" xmlDataType="decimal"/>
    </xmlCellPr>
  </singleXmlCell>
  <singleXmlCell id="181" r="I26" connectionId="0">
    <xmlCellPr id="1" uniqueName="P1072620">
      <xmlPr mapId="1" xpath="/GFI-IZD-KI/ISD-KI_1000339/P1072620" xmlDataType="decimal"/>
    </xmlCellPr>
  </singleXmlCell>
  <singleXmlCell id="182" r="H27" connectionId="0">
    <xmlCellPr id="1" uniqueName="P1072621">
      <xmlPr mapId="1" xpath="/GFI-IZD-KI/ISD-KI_1000339/P1072621" xmlDataType="decimal"/>
    </xmlCellPr>
  </singleXmlCell>
  <singleXmlCell id="183" r="I27" connectionId="0">
    <xmlCellPr id="1" uniqueName="P1072622">
      <xmlPr mapId="1" xpath="/GFI-IZD-KI/ISD-KI_1000339/P1072622" xmlDataType="decimal"/>
    </xmlCellPr>
  </singleXmlCell>
  <singleXmlCell id="184" r="H28" connectionId="0">
    <xmlCellPr id="1" uniqueName="P1072623">
      <xmlPr mapId="1" xpath="/GFI-IZD-KI/ISD-KI_1000339/P1072623" xmlDataType="decimal"/>
    </xmlCellPr>
  </singleXmlCell>
  <singleXmlCell id="185" r="I28" connectionId="0">
    <xmlCellPr id="1" uniqueName="P1072624">
      <xmlPr mapId="1" xpath="/GFI-IZD-KI/ISD-KI_1000339/P1072624" xmlDataType="decimal"/>
    </xmlCellPr>
  </singleXmlCell>
  <singleXmlCell id="186" r="H29" connectionId="0">
    <xmlCellPr id="1" uniqueName="P1072625">
      <xmlPr mapId="1" xpath="/GFI-IZD-KI/ISD-KI_1000339/P1072625" xmlDataType="decimal"/>
    </xmlCellPr>
  </singleXmlCell>
  <singleXmlCell id="187" r="I29" connectionId="0">
    <xmlCellPr id="1" uniqueName="P1072626">
      <xmlPr mapId="1" xpath="/GFI-IZD-KI/ISD-KI_1000339/P1072626" xmlDataType="decimal"/>
    </xmlCellPr>
  </singleXmlCell>
  <singleXmlCell id="188" r="H30" connectionId="0">
    <xmlCellPr id="1" uniqueName="P1072627">
      <xmlPr mapId="1" xpath="/GFI-IZD-KI/ISD-KI_1000339/P1072627" xmlDataType="decimal"/>
    </xmlCellPr>
  </singleXmlCell>
  <singleXmlCell id="189" r="I30" connectionId="0">
    <xmlCellPr id="1" uniqueName="P1072628">
      <xmlPr mapId="1" xpath="/GFI-IZD-KI/ISD-KI_1000339/P1072628" xmlDataType="decimal"/>
    </xmlCellPr>
  </singleXmlCell>
  <singleXmlCell id="190" r="H31" connectionId="0">
    <xmlCellPr id="1" uniqueName="P1072629">
      <xmlPr mapId="1" xpath="/GFI-IZD-KI/ISD-KI_1000339/P1072629" xmlDataType="decimal"/>
    </xmlCellPr>
  </singleXmlCell>
  <singleXmlCell id="191" r="I31" connectionId="0">
    <xmlCellPr id="1" uniqueName="P1072630">
      <xmlPr mapId="1" xpath="/GFI-IZD-KI/ISD-KI_1000339/P1072630" xmlDataType="decimal"/>
    </xmlCellPr>
  </singleXmlCell>
  <singleXmlCell id="192" r="H32" connectionId="0">
    <xmlCellPr id="1" uniqueName="P1072631">
      <xmlPr mapId="1" xpath="/GFI-IZD-KI/ISD-KI_1000339/P1072631" xmlDataType="decimal"/>
    </xmlCellPr>
  </singleXmlCell>
  <singleXmlCell id="193" r="I32" connectionId="0">
    <xmlCellPr id="1" uniqueName="P1072632">
      <xmlPr mapId="1" xpath="/GFI-IZD-KI/ISD-KI_1000339/P1072632" xmlDataType="decimal"/>
    </xmlCellPr>
  </singleXmlCell>
  <singleXmlCell id="194" r="H33" connectionId="0">
    <xmlCellPr id="1" uniqueName="P1072633">
      <xmlPr mapId="1" xpath="/GFI-IZD-KI/ISD-KI_1000339/P1072633" xmlDataType="decimal"/>
    </xmlCellPr>
  </singleXmlCell>
  <singleXmlCell id="195" r="I33" connectionId="0">
    <xmlCellPr id="1" uniqueName="P1072634">
      <xmlPr mapId="1" xpath="/GFI-IZD-KI/ISD-KI_1000339/P1072634" xmlDataType="decimal"/>
    </xmlCellPr>
  </singleXmlCell>
  <singleXmlCell id="196" r="H34" connectionId="0">
    <xmlCellPr id="1" uniqueName="P1072635">
      <xmlPr mapId="1" xpath="/GFI-IZD-KI/ISD-KI_1000339/P1072635" xmlDataType="decimal"/>
    </xmlCellPr>
  </singleXmlCell>
  <singleXmlCell id="197" r="I34" connectionId="0">
    <xmlCellPr id="1" uniqueName="P1072636">
      <xmlPr mapId="1" xpath="/GFI-IZD-KI/ISD-KI_1000339/P1072636" xmlDataType="decimal"/>
    </xmlCellPr>
  </singleXmlCell>
  <singleXmlCell id="198" r="H35" connectionId="0">
    <xmlCellPr id="1" uniqueName="P1072637">
      <xmlPr mapId="1" xpath="/GFI-IZD-KI/ISD-KI_1000339/P1072637" xmlDataType="decimal"/>
    </xmlCellPr>
  </singleXmlCell>
  <singleXmlCell id="199" r="I35" connectionId="0">
    <xmlCellPr id="1" uniqueName="P1072638">
      <xmlPr mapId="1" xpath="/GFI-IZD-KI/ISD-KI_1000339/P1072638" xmlDataType="decimal"/>
    </xmlCellPr>
  </singleXmlCell>
  <singleXmlCell id="200" r="H36" connectionId="0">
    <xmlCellPr id="1" uniqueName="P1072639">
      <xmlPr mapId="1" xpath="/GFI-IZD-KI/ISD-KI_1000339/P1072639" xmlDataType="decimal"/>
    </xmlCellPr>
  </singleXmlCell>
  <singleXmlCell id="201" r="I36" connectionId="0">
    <xmlCellPr id="1" uniqueName="P1072640">
      <xmlPr mapId="1" xpath="/GFI-IZD-KI/ISD-KI_1000339/P1072640" xmlDataType="decimal"/>
    </xmlCellPr>
  </singleXmlCell>
  <singleXmlCell id="202" r="H37" connectionId="0">
    <xmlCellPr id="1" uniqueName="P1072641">
      <xmlPr mapId="1" xpath="/GFI-IZD-KI/ISD-KI_1000339/P1072641" xmlDataType="decimal"/>
    </xmlCellPr>
  </singleXmlCell>
  <singleXmlCell id="203" r="I37" connectionId="0">
    <xmlCellPr id="1" uniqueName="P1072642">
      <xmlPr mapId="1" xpath="/GFI-IZD-KI/ISD-KI_1000339/P1072642" xmlDataType="decimal"/>
    </xmlCellPr>
  </singleXmlCell>
  <singleXmlCell id="204" r="H38" connectionId="0">
    <xmlCellPr id="1" uniqueName="P1072643">
      <xmlPr mapId="1" xpath="/GFI-IZD-KI/ISD-KI_1000339/P1072643" xmlDataType="decimal"/>
    </xmlCellPr>
  </singleXmlCell>
  <singleXmlCell id="205" r="I38" connectionId="0">
    <xmlCellPr id="1" uniqueName="P1072644">
      <xmlPr mapId="1" xpath="/GFI-IZD-KI/ISD-KI_1000339/P1072644" xmlDataType="decimal"/>
    </xmlCellPr>
  </singleXmlCell>
  <singleXmlCell id="206" r="H39" connectionId="0">
    <xmlCellPr id="1" uniqueName="P1072645">
      <xmlPr mapId="1" xpath="/GFI-IZD-KI/ISD-KI_1000339/P1072645" xmlDataType="decimal"/>
    </xmlCellPr>
  </singleXmlCell>
  <singleXmlCell id="207" r="I39" connectionId="0">
    <xmlCellPr id="1" uniqueName="P1072646">
      <xmlPr mapId="1" xpath="/GFI-IZD-KI/ISD-KI_1000339/P1072646" xmlDataType="decimal"/>
    </xmlCellPr>
  </singleXmlCell>
  <singleXmlCell id="208" r="H40" connectionId="0">
    <xmlCellPr id="1" uniqueName="P1072647">
      <xmlPr mapId="1" xpath="/GFI-IZD-KI/ISD-KI_1000339/P1072647" xmlDataType="decimal"/>
    </xmlCellPr>
  </singleXmlCell>
  <singleXmlCell id="209" r="I40" connectionId="0">
    <xmlCellPr id="1" uniqueName="P1072648">
      <xmlPr mapId="1" xpath="/GFI-IZD-KI/ISD-KI_1000339/P1072648" xmlDataType="decimal"/>
    </xmlCellPr>
  </singleXmlCell>
  <singleXmlCell id="210" r="H41" connectionId="0">
    <xmlCellPr id="1" uniqueName="P1072649">
      <xmlPr mapId="1" xpath="/GFI-IZD-KI/ISD-KI_1000339/P1072649" xmlDataType="decimal"/>
    </xmlCellPr>
  </singleXmlCell>
  <singleXmlCell id="211" r="I41" connectionId="0">
    <xmlCellPr id="1" uniqueName="P1072650">
      <xmlPr mapId="1" xpath="/GFI-IZD-KI/ISD-KI_1000339/P1072650" xmlDataType="decimal"/>
    </xmlCellPr>
  </singleXmlCell>
  <singleXmlCell id="212" r="H43" connectionId="0">
    <xmlCellPr id="1" uniqueName="P1072651">
      <xmlPr mapId="1" xpath="/GFI-IZD-KI/ISD-KI_1000339/P1072651" xmlDataType="decimal"/>
    </xmlCellPr>
  </singleXmlCell>
  <singleXmlCell id="213" r="I43" connectionId="0">
    <xmlCellPr id="1" uniqueName="P1072652">
      <xmlPr mapId="1" xpath="/GFI-IZD-KI/ISD-KI_1000339/P1072652" xmlDataType="decimal"/>
    </xmlCellPr>
  </singleXmlCell>
  <singleXmlCell id="214" r="H44" connectionId="0">
    <xmlCellPr id="1" uniqueName="P1072653">
      <xmlPr mapId="1" xpath="/GFI-IZD-KI/ISD-KI_1000339/P1072653" xmlDataType="decimal"/>
    </xmlCellPr>
  </singleXmlCell>
  <singleXmlCell id="215" r="I44" connectionId="0">
    <xmlCellPr id="1" uniqueName="P1072654">
      <xmlPr mapId="1" xpath="/GFI-IZD-KI/ISD-KI_1000339/P1072654" xmlDataType="decimal"/>
    </xmlCellPr>
  </singleXmlCell>
  <singleXmlCell id="216" r="H45" connectionId="0">
    <xmlCellPr id="1" uniqueName="P1072655">
      <xmlPr mapId="1" xpath="/GFI-IZD-KI/ISD-KI_1000339/P1072655" xmlDataType="decimal"/>
    </xmlCellPr>
  </singleXmlCell>
  <singleXmlCell id="217" r="I45" connectionId="0">
    <xmlCellPr id="1" uniqueName="P1072656">
      <xmlPr mapId="1" xpath="/GFI-IZD-KI/ISD-KI_1000339/P1072656" xmlDataType="decimal"/>
    </xmlCellPr>
  </singleXmlCell>
  <singleXmlCell id="218" r="H46" connectionId="0">
    <xmlCellPr id="1" uniqueName="P1072657">
      <xmlPr mapId="1" xpath="/GFI-IZD-KI/ISD-KI_1000339/P1072657" xmlDataType="decimal"/>
    </xmlCellPr>
  </singleXmlCell>
  <singleXmlCell id="219" r="I46" connectionId="0">
    <xmlCellPr id="1" uniqueName="P1072658">
      <xmlPr mapId="1" xpath="/GFI-IZD-KI/ISD-KI_1000339/P1072658" xmlDataType="decimal"/>
    </xmlCellPr>
  </singleXmlCell>
  <singleXmlCell id="220" r="H47" connectionId="0">
    <xmlCellPr id="1" uniqueName="P1072659">
      <xmlPr mapId="1" xpath="/GFI-IZD-KI/ISD-KI_1000339/P1072659" xmlDataType="decimal"/>
    </xmlCellPr>
  </singleXmlCell>
  <singleXmlCell id="221" r="I47" connectionId="0">
    <xmlCellPr id="1" uniqueName="P1072660">
      <xmlPr mapId="1" xpath="/GFI-IZD-KI/ISD-KI_1000339/P1072660" xmlDataType="decimal"/>
    </xmlCellPr>
  </singleXmlCell>
  <singleXmlCell id="222" r="H48" connectionId="0">
    <xmlCellPr id="1" uniqueName="P1072661">
      <xmlPr mapId="1" xpath="/GFI-IZD-KI/ISD-KI_1000339/P1072661" xmlDataType="decimal"/>
    </xmlCellPr>
  </singleXmlCell>
  <singleXmlCell id="223" r="I48" connectionId="0">
    <xmlCellPr id="1" uniqueName="P1072662">
      <xmlPr mapId="1" xpath="/GFI-IZD-KI/ISD-KI_1000339/P1072662" xmlDataType="decimal"/>
    </xmlCellPr>
  </singleXmlCell>
  <singleXmlCell id="224" r="H49" connectionId="0">
    <xmlCellPr id="1" uniqueName="P1072663">
      <xmlPr mapId="1" xpath="/GFI-IZD-KI/ISD-KI_1000339/P1072663" xmlDataType="decimal"/>
    </xmlCellPr>
  </singleXmlCell>
  <singleXmlCell id="225" r="I49" connectionId="0">
    <xmlCellPr id="1" uniqueName="P1072664">
      <xmlPr mapId="1" xpath="/GFI-IZD-KI/ISD-KI_1000339/P1072664" xmlDataType="decimal"/>
    </xmlCellPr>
  </singleXmlCell>
  <singleXmlCell id="226" r="H50" connectionId="0">
    <xmlCellPr id="1" uniqueName="P1072665">
      <xmlPr mapId="1" xpath="/GFI-IZD-KI/ISD-KI_1000339/P1072665" xmlDataType="decimal"/>
    </xmlCellPr>
  </singleXmlCell>
  <singleXmlCell id="227" r="I50" connectionId="0">
    <xmlCellPr id="1" uniqueName="P1072666">
      <xmlPr mapId="1" xpath="/GFI-IZD-KI/ISD-KI_1000339/P1072666" xmlDataType="decimal"/>
    </xmlCellPr>
  </singleXmlCell>
  <singleXmlCell id="228" r="H51" connectionId="0">
    <xmlCellPr id="1" uniqueName="P1072667">
      <xmlPr mapId="1" xpath="/GFI-IZD-KI/ISD-KI_1000339/P1072667" xmlDataType="decimal"/>
    </xmlCellPr>
  </singleXmlCell>
  <singleXmlCell id="229" r="I51" connectionId="0">
    <xmlCellPr id="1" uniqueName="P1072668">
      <xmlPr mapId="1" xpath="/GFI-IZD-KI/ISD-KI_1000339/P1072668" xmlDataType="decimal"/>
    </xmlCellPr>
  </singleXmlCell>
  <singleXmlCell id="230" r="H52" connectionId="0">
    <xmlCellPr id="1" uniqueName="P1072669">
      <xmlPr mapId="1" xpath="/GFI-IZD-KI/ISD-KI_1000339/P1072669" xmlDataType="decimal"/>
    </xmlCellPr>
  </singleXmlCell>
  <singleXmlCell id="231" r="I52" connectionId="0">
    <xmlCellPr id="1" uniqueName="P1072670">
      <xmlPr mapId="1" xpath="/GFI-IZD-KI/ISD-KI_1000339/P1072670" xmlDataType="decimal"/>
    </xmlCellPr>
  </singleXmlCell>
  <singleXmlCell id="232" r="H53" connectionId="0">
    <xmlCellPr id="1" uniqueName="P1072671">
      <xmlPr mapId="1" xpath="/GFI-IZD-KI/ISD-KI_1000339/P1072671" xmlDataType="decimal"/>
    </xmlCellPr>
  </singleXmlCell>
  <singleXmlCell id="233" r="I53" connectionId="0">
    <xmlCellPr id="1" uniqueName="P1072672">
      <xmlPr mapId="1" xpath="/GFI-IZD-KI/ISD-KI_1000339/P1072672" xmlDataType="decimal"/>
    </xmlCellPr>
  </singleXmlCell>
  <singleXmlCell id="234" r="H54" connectionId="0">
    <xmlCellPr id="1" uniqueName="P1072673">
      <xmlPr mapId="1" xpath="/GFI-IZD-KI/ISD-KI_1000339/P1072673" xmlDataType="decimal"/>
    </xmlCellPr>
  </singleXmlCell>
  <singleXmlCell id="235" r="I54" connectionId="0">
    <xmlCellPr id="1" uniqueName="P1072674">
      <xmlPr mapId="1" xpath="/GFI-IZD-KI/ISD-KI_1000339/P1072674" xmlDataType="decimal"/>
    </xmlCellPr>
  </singleXmlCell>
  <singleXmlCell id="236" r="H55" connectionId="0">
    <xmlCellPr id="1" uniqueName="P1072675">
      <xmlPr mapId="1" xpath="/GFI-IZD-KI/ISD-KI_1000339/P1072675" xmlDataType="decimal"/>
    </xmlCellPr>
  </singleXmlCell>
  <singleXmlCell id="237" r="I55" connectionId="0">
    <xmlCellPr id="1" uniqueName="P1072676">
      <xmlPr mapId="1" xpath="/GFI-IZD-KI/ISD-KI_1000339/P1072676" xmlDataType="decimal"/>
    </xmlCellPr>
  </singleXmlCell>
  <singleXmlCell id="238" r="H56" connectionId="0">
    <xmlCellPr id="1" uniqueName="P1072677">
      <xmlPr mapId="1" xpath="/GFI-IZD-KI/ISD-KI_1000339/P1072677" xmlDataType="decimal"/>
    </xmlCellPr>
  </singleXmlCell>
  <singleXmlCell id="239" r="I56" connectionId="0">
    <xmlCellPr id="1" uniqueName="P1072678">
      <xmlPr mapId="1" xpath="/GFI-IZD-KI/ISD-KI_1000339/P1072678" xmlDataType="decimal"/>
    </xmlCellPr>
  </singleXmlCell>
  <singleXmlCell id="240" r="H57" connectionId="0">
    <xmlCellPr id="1" uniqueName="P1072679">
      <xmlPr mapId="1" xpath="/GFI-IZD-KI/ISD-KI_1000339/P1072679" xmlDataType="decimal"/>
    </xmlCellPr>
  </singleXmlCell>
  <singleXmlCell id="241" r="I57" connectionId="0">
    <xmlCellPr id="1" uniqueName="P1072680">
      <xmlPr mapId="1" xpath="/GFI-IZD-KI/ISD-KI_1000339/P1072680" xmlDataType="decimal"/>
    </xmlCellPr>
  </singleXmlCell>
  <singleXmlCell id="242" r="H58" connectionId="0">
    <xmlCellPr id="1" uniqueName="P1072681">
      <xmlPr mapId="1" xpath="/GFI-IZD-KI/ISD-KI_1000339/P1072681" xmlDataType="decimal"/>
    </xmlCellPr>
  </singleXmlCell>
  <singleXmlCell id="243" r="I58" connectionId="0">
    <xmlCellPr id="1" uniqueName="P1072682">
      <xmlPr mapId="1" xpath="/GFI-IZD-KI/ISD-KI_1000339/P1072682" xmlDataType="decimal"/>
    </xmlCellPr>
  </singleXmlCell>
  <singleXmlCell id="244" r="H59" connectionId="0">
    <xmlCellPr id="1" uniqueName="P1072683">
      <xmlPr mapId="1" xpath="/GFI-IZD-KI/ISD-KI_1000339/P1072683" xmlDataType="decimal"/>
    </xmlCellPr>
  </singleXmlCell>
  <singleXmlCell id="245" r="I59" connectionId="0">
    <xmlCellPr id="1" uniqueName="P1072684">
      <xmlPr mapId="1" xpath="/GFI-IZD-KI/ISD-KI_1000339/P1072684" xmlDataType="decimal"/>
    </xmlCellPr>
  </singleXmlCell>
  <singleXmlCell id="246" r="H60" connectionId="0">
    <xmlCellPr id="1" uniqueName="P1072685">
      <xmlPr mapId="1" xpath="/GFI-IZD-KI/ISD-KI_1000339/P1072685" xmlDataType="decimal"/>
    </xmlCellPr>
  </singleXmlCell>
  <singleXmlCell id="247" r="I60" connectionId="0">
    <xmlCellPr id="1" uniqueName="P1072686">
      <xmlPr mapId="1" xpath="/GFI-IZD-KI/ISD-KI_1000339/P1072686" xmlDataType="decimal"/>
    </xmlCellPr>
  </singleXmlCell>
  <singleXmlCell id="248" r="H61" connectionId="0">
    <xmlCellPr id="1" uniqueName="P1072687">
      <xmlPr mapId="1" xpath="/GFI-IZD-KI/ISD-KI_1000339/P1072687" xmlDataType="decimal"/>
    </xmlCellPr>
  </singleXmlCell>
  <singleXmlCell id="249" r="I61" connectionId="0">
    <xmlCellPr id="1" uniqueName="P1072688">
      <xmlPr mapId="1" xpath="/GFI-IZD-KI/ISD-KI_1000339/P1072688" xmlDataType="decimal"/>
    </xmlCellPr>
  </singleXmlCell>
  <singleXmlCell id="250" r="H62" connectionId="0">
    <xmlCellPr id="1" uniqueName="P1072689">
      <xmlPr mapId="1" xpath="/GFI-IZD-KI/ISD-KI_1000339/P1072689" xmlDataType="decimal"/>
    </xmlCellPr>
  </singleXmlCell>
  <singleXmlCell id="251" r="I62" connectionId="0">
    <xmlCellPr id="1" uniqueName="P1072690">
      <xmlPr mapId="1" xpath="/GFI-IZD-KI/ISD-KI_1000339/P1072690" xmlDataType="decimal"/>
    </xmlCellPr>
  </singleXmlCell>
  <singleXmlCell id="252" r="H63" connectionId="0">
    <xmlCellPr id="1" uniqueName="P1072691">
      <xmlPr mapId="1" xpath="/GFI-IZD-KI/ISD-KI_1000339/P1072691" xmlDataType="decimal"/>
    </xmlCellPr>
  </singleXmlCell>
  <singleXmlCell id="253" r="I63" connectionId="0">
    <xmlCellPr id="1" uniqueName="P1072692">
      <xmlPr mapId="1" xpath="/GFI-IZD-KI/ISD-KI_1000339/P1072692" xmlDataType="decimal"/>
    </xmlCellPr>
  </singleXmlCell>
  <singleXmlCell id="254" r="H64" connectionId="0">
    <xmlCellPr id="1" uniqueName="P1072693">
      <xmlPr mapId="1" xpath="/GFI-IZD-KI/ISD-KI_1000339/P1072693" xmlDataType="decimal"/>
    </xmlCellPr>
  </singleXmlCell>
  <singleXmlCell id="255" r="I64" connectionId="0">
    <xmlCellPr id="1" uniqueName="P1072694">
      <xmlPr mapId="1" xpath="/GFI-IZD-KI/ISD-KI_1000339/P1072694" xmlDataType="decimal"/>
    </xmlCellPr>
  </singleXmlCell>
  <singleXmlCell id="256" r="H65" connectionId="0">
    <xmlCellPr id="1" uniqueName="P1072695">
      <xmlPr mapId="1" xpath="/GFI-IZD-KI/ISD-KI_1000339/P1072695" xmlDataType="decimal"/>
    </xmlCellPr>
  </singleXmlCell>
  <singleXmlCell id="257" r="I65" connectionId="0">
    <xmlCellPr id="1" uniqueName="P1072696">
      <xmlPr mapId="1" xpath="/GFI-IZD-KI/ISD-KI_1000339/P1072696" xmlDataType="decimal"/>
    </xmlCellPr>
  </singleXmlCell>
  <singleXmlCell id="258" r="H66" connectionId="0">
    <xmlCellPr id="1" uniqueName="P1072697">
      <xmlPr mapId="1" xpath="/GFI-IZD-KI/ISD-KI_1000339/P1072697" xmlDataType="decimal"/>
    </xmlCellPr>
  </singleXmlCell>
  <singleXmlCell id="259" r="I66" connectionId="0">
    <xmlCellPr id="1" uniqueName="P1072698">
      <xmlPr mapId="1" xpath="/GFI-IZD-KI/ISD-KI_1000339/P1072698" xmlDataType="decimal"/>
    </xmlCellPr>
  </singleXmlCell>
  <singleXmlCell id="260" r="H67" connectionId="0">
    <xmlCellPr id="1" uniqueName="P1072699">
      <xmlPr mapId="1" xpath="/GFI-IZD-KI/ISD-KI_1000339/P1072699" xmlDataType="decimal"/>
    </xmlCellPr>
  </singleXmlCell>
  <singleXmlCell id="261" r="I67" connectionId="0">
    <xmlCellPr id="1" uniqueName="P1072700">
      <xmlPr mapId="1" xpath="/GFI-IZD-KI/ISD-KI_1000339/P1072700" xmlDataType="decimal"/>
    </xmlCellPr>
  </singleXmlCell>
  <singleXmlCell id="262" r="H68" connectionId="0">
    <xmlCellPr id="1" uniqueName="P1072701">
      <xmlPr mapId="1" xpath="/GFI-IZD-KI/ISD-KI_1000339/P1072701" xmlDataType="decimal"/>
    </xmlCellPr>
  </singleXmlCell>
  <singleXmlCell id="263" r="I68" connectionId="0">
    <xmlCellPr id="1" uniqueName="P1072702">
      <xmlPr mapId="1" xpath="/GFI-IZD-KI/ISD-KI_1000339/P1072702" xmlDataType="decimal"/>
    </xmlCellPr>
  </singleXmlCell>
</singleXmlCells>
</file>

<file path=xl/tables/tableSingleCells4.xml><?xml version="1.0" encoding="utf-8"?>
<singleXmlCells xmlns="http://schemas.openxmlformats.org/spreadsheetml/2006/main">
  <singleXmlCell id="264" r="H8" connectionId="0">
    <xmlCellPr id="1" uniqueName="P1071697">
      <xmlPr mapId="1" xpath="/GFI-IZD-KI/INT_1000337/P1071697" xmlDataType="decimal"/>
    </xmlCellPr>
  </singleXmlCell>
  <singleXmlCell id="265" r="I8" connectionId="0">
    <xmlCellPr id="1" uniqueName="P1071698">
      <xmlPr mapId="1" xpath="/GFI-IZD-KI/INT_1000337/P1071698" xmlDataType="decimal"/>
    </xmlCellPr>
  </singleXmlCell>
  <singleXmlCell id="266" r="H9" connectionId="0">
    <xmlCellPr id="1" uniqueName="P1071699">
      <xmlPr mapId="1" xpath="/GFI-IZD-KI/INT_1000337/P1071699" xmlDataType="decimal"/>
    </xmlCellPr>
  </singleXmlCell>
  <singleXmlCell id="267" r="I9" connectionId="0">
    <xmlCellPr id="1" uniqueName="P1071700">
      <xmlPr mapId="1" xpath="/GFI-IZD-KI/INT_1000337/P1071700" xmlDataType="decimal"/>
    </xmlCellPr>
  </singleXmlCell>
  <singleXmlCell id="268" r="H10" connectionId="0">
    <xmlCellPr id="1" uniqueName="P1071701">
      <xmlPr mapId="1" xpath="/GFI-IZD-KI/INT_1000337/P1071701" xmlDataType="decimal"/>
    </xmlCellPr>
  </singleXmlCell>
  <singleXmlCell id="269" r="I10" connectionId="0">
    <xmlCellPr id="1" uniqueName="P1071702">
      <xmlPr mapId="1" xpath="/GFI-IZD-KI/INT_1000337/P1071702" xmlDataType="decimal"/>
    </xmlCellPr>
  </singleXmlCell>
  <singleXmlCell id="270" r="H11" connectionId="0">
    <xmlCellPr id="1" uniqueName="P1071703">
      <xmlPr mapId="1" xpath="/GFI-IZD-KI/INT_1000337/P1071703" xmlDataType="decimal"/>
    </xmlCellPr>
  </singleXmlCell>
  <singleXmlCell id="271" r="I11" connectionId="0">
    <xmlCellPr id="1" uniqueName="P1071704">
      <xmlPr mapId="1" xpath="/GFI-IZD-KI/INT_1000337/P1071704" xmlDataType="decimal"/>
    </xmlCellPr>
  </singleXmlCell>
  <singleXmlCell id="272" r="H12" connectionId="0">
    <xmlCellPr id="1" uniqueName="P1071705">
      <xmlPr mapId="1" xpath="/GFI-IZD-KI/INT_1000337/P1071705" xmlDataType="decimal"/>
    </xmlCellPr>
  </singleXmlCell>
  <singleXmlCell id="273" r="I12" connectionId="0">
    <xmlCellPr id="1" uniqueName="P1071706">
      <xmlPr mapId="1" xpath="/GFI-IZD-KI/INT_1000337/P1071706" xmlDataType="decimal"/>
    </xmlCellPr>
  </singleXmlCell>
  <singleXmlCell id="274" r="H13" connectionId="0">
    <xmlCellPr id="1" uniqueName="P1071707">
      <xmlPr mapId="1" xpath="/GFI-IZD-KI/INT_1000337/P1071707" xmlDataType="decimal"/>
    </xmlCellPr>
  </singleXmlCell>
  <singleXmlCell id="275" r="I13" connectionId="0">
    <xmlCellPr id="1" uniqueName="P1071708">
      <xmlPr mapId="1" xpath="/GFI-IZD-KI/INT_1000337/P1071708" xmlDataType="decimal"/>
    </xmlCellPr>
  </singleXmlCell>
  <singleXmlCell id="276" r="H14" connectionId="0">
    <xmlCellPr id="1" uniqueName="P1071709">
      <xmlPr mapId="1" xpath="/GFI-IZD-KI/INT_1000337/P1071709" xmlDataType="decimal"/>
    </xmlCellPr>
  </singleXmlCell>
  <singleXmlCell id="277" r="I14" connectionId="0">
    <xmlCellPr id="1" uniqueName="P1071710">
      <xmlPr mapId="1" xpath="/GFI-IZD-KI/INT_1000337/P1071710" xmlDataType="decimal"/>
    </xmlCellPr>
  </singleXmlCell>
  <singleXmlCell id="278" r="H15" connectionId="0">
    <xmlCellPr id="1" uniqueName="P1071711">
      <xmlPr mapId="1" xpath="/GFI-IZD-KI/INT_1000337/P1071711" xmlDataType="decimal"/>
    </xmlCellPr>
  </singleXmlCell>
  <singleXmlCell id="279" r="I15" connectionId="0">
    <xmlCellPr id="1" uniqueName="P1071712">
      <xmlPr mapId="1" xpath="/GFI-IZD-KI/INT_1000337/P1071712" xmlDataType="decimal"/>
    </xmlCellPr>
  </singleXmlCell>
  <singleXmlCell id="280" r="H17" connectionId="0">
    <xmlCellPr id="1" uniqueName="P1071713">
      <xmlPr mapId="1" xpath="/GFI-IZD-KI/INT_1000337/P1071713" xmlDataType="decimal"/>
    </xmlCellPr>
  </singleXmlCell>
  <singleXmlCell id="281" r="I17" connectionId="0">
    <xmlCellPr id="1" uniqueName="P1071714">
      <xmlPr mapId="1" xpath="/GFI-IZD-KI/INT_1000337/P1071714" xmlDataType="decimal"/>
    </xmlCellPr>
  </singleXmlCell>
  <singleXmlCell id="282" r="H19" connectionId="0">
    <xmlCellPr id="1" uniqueName="P1071715">
      <xmlPr mapId="1" xpath="/GFI-IZD-KI/INT_1000337/P1071715" xmlDataType="decimal"/>
    </xmlCellPr>
  </singleXmlCell>
  <singleXmlCell id="283" r="I19" connectionId="0">
    <xmlCellPr id="1" uniqueName="P1071716">
      <xmlPr mapId="1" xpath="/GFI-IZD-KI/INT_1000337/P1071716" xmlDataType="decimal"/>
    </xmlCellPr>
  </singleXmlCell>
  <singleXmlCell id="284" r="H20" connectionId="0">
    <xmlCellPr id="1" uniqueName="P1071717">
      <xmlPr mapId="1" xpath="/GFI-IZD-KI/INT_1000337/P1071717" xmlDataType="decimal"/>
    </xmlCellPr>
  </singleXmlCell>
  <singleXmlCell id="285" r="I20" connectionId="0">
    <xmlCellPr id="1" uniqueName="P1071718">
      <xmlPr mapId="1" xpath="/GFI-IZD-KI/INT_1000337/P1071718" xmlDataType="decimal"/>
    </xmlCellPr>
  </singleXmlCell>
  <singleXmlCell id="286" r="H21" connectionId="0">
    <xmlCellPr id="1" uniqueName="P1071719">
      <xmlPr mapId="1" xpath="/GFI-IZD-KI/INT_1000337/P1071719" xmlDataType="decimal"/>
    </xmlCellPr>
  </singleXmlCell>
  <singleXmlCell id="287" r="I21" connectionId="0">
    <xmlCellPr id="1" uniqueName="P1071720">
      <xmlPr mapId="1" xpath="/GFI-IZD-KI/INT_1000337/P1071720" xmlDataType="decimal"/>
    </xmlCellPr>
  </singleXmlCell>
  <singleXmlCell id="288" r="H22" connectionId="0">
    <xmlCellPr id="1" uniqueName="P1071721">
      <xmlPr mapId="1" xpath="/GFI-IZD-KI/INT_1000337/P1071721" xmlDataType="decimal"/>
    </xmlCellPr>
  </singleXmlCell>
  <singleXmlCell id="289" r="I22" connectionId="0">
    <xmlCellPr id="1" uniqueName="P1071722">
      <xmlPr mapId="1" xpath="/GFI-IZD-KI/INT_1000337/P1071722" xmlDataType="decimal"/>
    </xmlCellPr>
  </singleXmlCell>
  <singleXmlCell id="290" r="H23" connectionId="0">
    <xmlCellPr id="1" uniqueName="P1071723">
      <xmlPr mapId="1" xpath="/GFI-IZD-KI/INT_1000337/P1071723" xmlDataType="decimal"/>
    </xmlCellPr>
  </singleXmlCell>
  <singleXmlCell id="291" r="I23" connectionId="0">
    <xmlCellPr id="1" uniqueName="P1071724">
      <xmlPr mapId="1" xpath="/GFI-IZD-KI/INT_1000337/P1071724" xmlDataType="decimal"/>
    </xmlCellPr>
  </singleXmlCell>
  <singleXmlCell id="292" r="H25" connectionId="0">
    <xmlCellPr id="1" uniqueName="P1071725">
      <xmlPr mapId="1" xpath="/GFI-IZD-KI/INT_1000337/P1071725" xmlDataType="decimal"/>
    </xmlCellPr>
  </singleXmlCell>
  <singleXmlCell id="293" r="I25" connectionId="0">
    <xmlCellPr id="1" uniqueName="P1071726">
      <xmlPr mapId="1" xpath="/GFI-IZD-KI/INT_1000337/P1071726" xmlDataType="decimal"/>
    </xmlCellPr>
  </singleXmlCell>
  <singleXmlCell id="294" r="H26" connectionId="0">
    <xmlCellPr id="1" uniqueName="P1071727">
      <xmlPr mapId="1" xpath="/GFI-IZD-KI/INT_1000337/P1071727" xmlDataType="decimal"/>
    </xmlCellPr>
  </singleXmlCell>
  <singleXmlCell id="295" r="I26" connectionId="0">
    <xmlCellPr id="1" uniqueName="P1071728">
      <xmlPr mapId="1" xpath="/GFI-IZD-KI/INT_1000337/P1071728" xmlDataType="decimal"/>
    </xmlCellPr>
  </singleXmlCell>
  <singleXmlCell id="296" r="H27" connectionId="0">
    <xmlCellPr id="1" uniqueName="P1071729">
      <xmlPr mapId="1" xpath="/GFI-IZD-KI/INT_1000337/P1071729" xmlDataType="decimal"/>
    </xmlCellPr>
  </singleXmlCell>
  <singleXmlCell id="297" r="I27" connectionId="0">
    <xmlCellPr id="1" uniqueName="P1071730">
      <xmlPr mapId="1" xpath="/GFI-IZD-KI/INT_1000337/P1071730" xmlDataType="decimal"/>
    </xmlCellPr>
  </singleXmlCell>
  <singleXmlCell id="298" r="H28" connectionId="0">
    <xmlCellPr id="1" uniqueName="P1071731">
      <xmlPr mapId="1" xpath="/GFI-IZD-KI/INT_1000337/P1071731" xmlDataType="decimal"/>
    </xmlCellPr>
  </singleXmlCell>
  <singleXmlCell id="299" r="I28" connectionId="0">
    <xmlCellPr id="1" uniqueName="P1071732">
      <xmlPr mapId="1" xpath="/GFI-IZD-KI/INT_1000337/P1071732" xmlDataType="decimal"/>
    </xmlCellPr>
  </singleXmlCell>
  <singleXmlCell id="300" r="H29" connectionId="0">
    <xmlCellPr id="1" uniqueName="P1071733">
      <xmlPr mapId="1" xpath="/GFI-IZD-KI/INT_1000337/P1071733" xmlDataType="decimal"/>
    </xmlCellPr>
  </singleXmlCell>
  <singleXmlCell id="301" r="I29" connectionId="0">
    <xmlCellPr id="1" uniqueName="P1071734">
      <xmlPr mapId="1" xpath="/GFI-IZD-KI/INT_1000337/P1071734" xmlDataType="decimal"/>
    </xmlCellPr>
  </singleXmlCell>
  <singleXmlCell id="302" r="H30" connectionId="0">
    <xmlCellPr id="1" uniqueName="P1071735">
      <xmlPr mapId="1" xpath="/GFI-IZD-KI/INT_1000337/P1071735" xmlDataType="decimal"/>
    </xmlCellPr>
  </singleXmlCell>
  <singleXmlCell id="303" r="I30" connectionId="0">
    <xmlCellPr id="1" uniqueName="P1071736">
      <xmlPr mapId="1" xpath="/GFI-IZD-KI/INT_1000337/P1071736" xmlDataType="decimal"/>
    </xmlCellPr>
  </singleXmlCell>
  <singleXmlCell id="304" r="H31" connectionId="0">
    <xmlCellPr id="1" uniqueName="P1071737">
      <xmlPr mapId="1" xpath="/GFI-IZD-KI/INT_1000337/P1071737" xmlDataType="decimal"/>
    </xmlCellPr>
  </singleXmlCell>
  <singleXmlCell id="305" r="I31" connectionId="0">
    <xmlCellPr id="1" uniqueName="P1071738">
      <xmlPr mapId="1" xpath="/GFI-IZD-KI/INT_1000337/P1071738" xmlDataType="decimal"/>
    </xmlCellPr>
  </singleXmlCell>
  <singleXmlCell id="306" r="H32" connectionId="0">
    <xmlCellPr id="1" uniqueName="P1071739">
      <xmlPr mapId="1" xpath="/GFI-IZD-KI/INT_1000337/P1071739" xmlDataType="decimal"/>
    </xmlCellPr>
  </singleXmlCell>
  <singleXmlCell id="307" r="I32" connectionId="0">
    <xmlCellPr id="1" uniqueName="P1071740">
      <xmlPr mapId="1" xpath="/GFI-IZD-KI/INT_1000337/P1071740" xmlDataType="decimal"/>
    </xmlCellPr>
  </singleXmlCell>
  <singleXmlCell id="308" r="H33" connectionId="0">
    <xmlCellPr id="1" uniqueName="P1071741">
      <xmlPr mapId="1" xpath="/GFI-IZD-KI/INT_1000337/P1071741" xmlDataType="decimal"/>
    </xmlCellPr>
  </singleXmlCell>
  <singleXmlCell id="309" r="I33" connectionId="0">
    <xmlCellPr id="1" uniqueName="P1071742">
      <xmlPr mapId="1" xpath="/GFI-IZD-KI/INT_1000337/P1071742" xmlDataType="decimal"/>
    </xmlCellPr>
  </singleXmlCell>
  <singleXmlCell id="310" r="H34" connectionId="0">
    <xmlCellPr id="1" uniqueName="P1071743">
      <xmlPr mapId="1" xpath="/GFI-IZD-KI/INT_1000337/P1071743" xmlDataType="decimal"/>
    </xmlCellPr>
  </singleXmlCell>
  <singleXmlCell id="311" r="I34" connectionId="0">
    <xmlCellPr id="1" uniqueName="P1071744">
      <xmlPr mapId="1" xpath="/GFI-IZD-KI/INT_1000337/P1071744" xmlDataType="decimal"/>
    </xmlCellPr>
  </singleXmlCell>
  <singleXmlCell id="312" r="H35" connectionId="0">
    <xmlCellPr id="1" uniqueName="P1071745">
      <xmlPr mapId="1" xpath="/GFI-IZD-KI/INT_1000337/P1071745" xmlDataType="decimal"/>
    </xmlCellPr>
  </singleXmlCell>
  <singleXmlCell id="313" r="I35" connectionId="0">
    <xmlCellPr id="1" uniqueName="P1071746">
      <xmlPr mapId="1" xpath="/GFI-IZD-KI/INT_1000337/P1071746" xmlDataType="decimal"/>
    </xmlCellPr>
  </singleXmlCell>
  <singleXmlCell id="314" r="H36" connectionId="0">
    <xmlCellPr id="1" uniqueName="P1071747">
      <xmlPr mapId="1" xpath="/GFI-IZD-KI/INT_1000337/P1071747" xmlDataType="decimal"/>
    </xmlCellPr>
  </singleXmlCell>
  <singleXmlCell id="315" r="I36" connectionId="0">
    <xmlCellPr id="1" uniqueName="P1071748">
      <xmlPr mapId="1" xpath="/GFI-IZD-KI/INT_1000337/P1071748" xmlDataType="decimal"/>
    </xmlCellPr>
  </singleXmlCell>
  <singleXmlCell id="316" r="H37" connectionId="0">
    <xmlCellPr id="1" uniqueName="P1071749">
      <xmlPr mapId="1" xpath="/GFI-IZD-KI/INT_1000337/P1071749" xmlDataType="decimal"/>
    </xmlCellPr>
  </singleXmlCell>
  <singleXmlCell id="317" r="I37" connectionId="0">
    <xmlCellPr id="1" uniqueName="P1071750">
      <xmlPr mapId="1" xpath="/GFI-IZD-KI/INT_1000337/P1071750" xmlDataType="decimal"/>
    </xmlCellPr>
  </singleXmlCell>
  <singleXmlCell id="318" r="H38" connectionId="0">
    <xmlCellPr id="1" uniqueName="P1071751">
      <xmlPr mapId="1" xpath="/GFI-IZD-KI/INT_1000337/P1071751" xmlDataType="decimal"/>
    </xmlCellPr>
  </singleXmlCell>
  <singleXmlCell id="319" r="I38" connectionId="0">
    <xmlCellPr id="1" uniqueName="P1071752">
      <xmlPr mapId="1" xpath="/GFI-IZD-KI/INT_1000337/P1071752" xmlDataType="decimal"/>
    </xmlCellPr>
  </singleXmlCell>
  <singleXmlCell id="320" r="H39" connectionId="0">
    <xmlCellPr id="1" uniqueName="P1071753">
      <xmlPr mapId="1" xpath="/GFI-IZD-KI/INT_1000337/P1071753" xmlDataType="decimal"/>
    </xmlCellPr>
  </singleXmlCell>
  <singleXmlCell id="321" r="I39" connectionId="0">
    <xmlCellPr id="1" uniqueName="P1071754">
      <xmlPr mapId="1" xpath="/GFI-IZD-KI/INT_1000337/P1071754" xmlDataType="decimal"/>
    </xmlCellPr>
  </singleXmlCell>
  <singleXmlCell id="322" r="H40" connectionId="0">
    <xmlCellPr id="1" uniqueName="P1071755">
      <xmlPr mapId="1" xpath="/GFI-IZD-KI/INT_1000337/P1071755" xmlDataType="decimal"/>
    </xmlCellPr>
  </singleXmlCell>
  <singleXmlCell id="323" r="I40" connectionId="0">
    <xmlCellPr id="1" uniqueName="P1071756">
      <xmlPr mapId="1" xpath="/GFI-IZD-KI/INT_1000337/P1071756" xmlDataType="decimal"/>
    </xmlCellPr>
  </singleXmlCell>
  <singleXmlCell id="324" r="H41" connectionId="0">
    <xmlCellPr id="1" uniqueName="P1071757">
      <xmlPr mapId="1" xpath="/GFI-IZD-KI/INT_1000337/P1071757" xmlDataType="decimal"/>
    </xmlCellPr>
  </singleXmlCell>
  <singleXmlCell id="325" r="I41" connectionId="0">
    <xmlCellPr id="1" uniqueName="P1071758">
      <xmlPr mapId="1" xpath="/GFI-IZD-KI/INT_1000337/P1071758" xmlDataType="decimal"/>
    </xmlCellPr>
  </singleXmlCell>
  <singleXmlCell id="326" r="H42" connectionId="0">
    <xmlCellPr id="1" uniqueName="P1071759">
      <xmlPr mapId="1" xpath="/GFI-IZD-KI/INT_1000337/P1071759" xmlDataType="decimal"/>
    </xmlCellPr>
  </singleXmlCell>
  <singleXmlCell id="327" r="I42" connectionId="0">
    <xmlCellPr id="1" uniqueName="P1071760">
      <xmlPr mapId="1" xpath="/GFI-IZD-KI/INT_1000337/P1071760" xmlDataType="decimal"/>
    </xmlCellPr>
  </singleXmlCell>
  <singleXmlCell id="328" r="H43" connectionId="0">
    <xmlCellPr id="1" uniqueName="P1071761">
      <xmlPr mapId="1" xpath="/GFI-IZD-KI/INT_1000337/P1071761" xmlDataType="decimal"/>
    </xmlCellPr>
  </singleXmlCell>
  <singleXmlCell id="329" r="I43" connectionId="0">
    <xmlCellPr id="1" uniqueName="P1071762">
      <xmlPr mapId="1" xpath="/GFI-IZD-KI/INT_1000337/P1071762" xmlDataType="decimal"/>
    </xmlCellPr>
  </singleXmlCell>
  <singleXmlCell id="332" r="H44" connectionId="0">
    <xmlCellPr id="1" uniqueName="P1071763">
      <xmlPr mapId="1" xpath="/GFI-IZD-KI/INT_1000337/P1071763" xmlDataType="decimal"/>
    </xmlCellPr>
  </singleXmlCell>
  <singleXmlCell id="333" r="I44" connectionId="0">
    <xmlCellPr id="1" uniqueName="P1071764">
      <xmlPr mapId="1" xpath="/GFI-IZD-KI/INT_1000337/P1071764" xmlDataType="decimal"/>
    </xmlCellPr>
  </singleXmlCell>
  <singleXmlCell id="334" r="H46" connectionId="0">
    <xmlCellPr id="1" uniqueName="P1071765">
      <xmlPr mapId="1" xpath="/GFI-IZD-KI/INT_1000337/P1071765" xmlDataType="decimal"/>
    </xmlCellPr>
  </singleXmlCell>
  <singleXmlCell id="335" r="I46" connectionId="0">
    <xmlCellPr id="1" uniqueName="P1071766">
      <xmlPr mapId="1" xpath="/GFI-IZD-KI/INT_1000337/P1071766" xmlDataType="decimal"/>
    </xmlCellPr>
  </singleXmlCell>
  <singleXmlCell id="336" r="H47" connectionId="0">
    <xmlCellPr id="1" uniqueName="P1071767">
      <xmlPr mapId="1" xpath="/GFI-IZD-KI/INT_1000337/P1071767" xmlDataType="decimal"/>
    </xmlCellPr>
  </singleXmlCell>
  <singleXmlCell id="337" r="I47" connectionId="0">
    <xmlCellPr id="1" uniqueName="P1071768">
      <xmlPr mapId="1" xpath="/GFI-IZD-KI/INT_1000337/P1071768" xmlDataType="decimal"/>
    </xmlCellPr>
  </singleXmlCell>
  <singleXmlCell id="338" r="H48" connectionId="0">
    <xmlCellPr id="1" uniqueName="P1071769">
      <xmlPr mapId="1" xpath="/GFI-IZD-KI/INT_1000337/P1071769" xmlDataType="decimal"/>
    </xmlCellPr>
  </singleXmlCell>
  <singleXmlCell id="339" r="I48" connectionId="0">
    <xmlCellPr id="1" uniqueName="P1071770">
      <xmlPr mapId="1" xpath="/GFI-IZD-KI/INT_1000337/P1071770" xmlDataType="decimal"/>
    </xmlCellPr>
  </singleXmlCell>
  <singleXmlCell id="340" r="H49" connectionId="0">
    <xmlCellPr id="1" uniqueName="P1071771">
      <xmlPr mapId="1" xpath="/GFI-IZD-KI/INT_1000337/P1071771" xmlDataType="decimal"/>
    </xmlCellPr>
  </singleXmlCell>
  <singleXmlCell id="341" r="I49" connectionId="0">
    <xmlCellPr id="1" uniqueName="P1071772">
      <xmlPr mapId="1" xpath="/GFI-IZD-KI/INT_1000337/P1071772" xmlDataType="decimal"/>
    </xmlCellPr>
  </singleXmlCell>
  <singleXmlCell id="342" r="H50" connectionId="0">
    <xmlCellPr id="1" uniqueName="P1071773">
      <xmlPr mapId="1" xpath="/GFI-IZD-KI/INT_1000337/P1071773" xmlDataType="decimal"/>
    </xmlCellPr>
  </singleXmlCell>
  <singleXmlCell id="343" r="I50" connectionId="0">
    <xmlCellPr id="1" uniqueName="P1071774">
      <xmlPr mapId="1" xpath="/GFI-IZD-KI/INT_1000337/P1071774" xmlDataType="decimal"/>
    </xmlCellPr>
  </singleXmlCell>
  <singleXmlCell id="344" r="H51" connectionId="0">
    <xmlCellPr id="1" uniqueName="P1071775">
      <xmlPr mapId="1" xpath="/GFI-IZD-KI/INT_1000337/P1071775" xmlDataType="decimal"/>
    </xmlCellPr>
  </singleXmlCell>
  <singleXmlCell id="345" r="I51" connectionId="0">
    <xmlCellPr id="1" uniqueName="P1071776">
      <xmlPr mapId="1" xpath="/GFI-IZD-KI/INT_1000337/P1071776" xmlDataType="decimal"/>
    </xmlCellPr>
  </singleXmlCell>
  <singleXmlCell id="346" r="H53" connectionId="0">
    <xmlCellPr id="1" uniqueName="P1071777">
      <xmlPr mapId="1" xpath="/GFI-IZD-KI/INT_1000337/P1071777" xmlDataType="decimal"/>
    </xmlCellPr>
  </singleXmlCell>
  <singleXmlCell id="347" r="I53" connectionId="0">
    <xmlCellPr id="1" uniqueName="P1071778">
      <xmlPr mapId="1" xpath="/GFI-IZD-KI/INT_1000337/P1071778" xmlDataType="decimal"/>
    </xmlCellPr>
  </singleXmlCell>
  <singleXmlCell id="348" r="H54" connectionId="0">
    <xmlCellPr id="1" uniqueName="P1071779">
      <xmlPr mapId="1" xpath="/GFI-IZD-KI/INT_1000337/P1071779" xmlDataType="decimal"/>
    </xmlCellPr>
  </singleXmlCell>
  <singleXmlCell id="349" r="I54" connectionId="0">
    <xmlCellPr id="1" uniqueName="P1071780">
      <xmlPr mapId="1" xpath="/GFI-IZD-KI/INT_1000337/P1071780" xmlDataType="decimal"/>
    </xmlCellPr>
  </singleXmlCell>
  <singleXmlCell id="350" r="H55" connectionId="0">
    <xmlCellPr id="1" uniqueName="P1071781">
      <xmlPr mapId="1" xpath="/GFI-IZD-KI/INT_1000337/P1071781" xmlDataType="decimal"/>
    </xmlCellPr>
  </singleXmlCell>
  <singleXmlCell id="351" r="I55" connectionId="0">
    <xmlCellPr id="1" uniqueName="P1071782">
      <xmlPr mapId="1" xpath="/GFI-IZD-KI/INT_1000337/P1071782" xmlDataType="decimal"/>
    </xmlCellPr>
  </singleXmlCell>
  <singleXmlCell id="352" r="H56" connectionId="0">
    <xmlCellPr id="1" uniqueName="P1071783">
      <xmlPr mapId="1" xpath="/GFI-IZD-KI/INT_1000337/P1071783" xmlDataType="decimal"/>
    </xmlCellPr>
  </singleXmlCell>
  <singleXmlCell id="353" r="I56" connectionId="0">
    <xmlCellPr id="1" uniqueName="P1071784">
      <xmlPr mapId="1" xpath="/GFI-IZD-KI/INT_1000337/P1071784" xmlDataType="decimal"/>
    </xmlCellPr>
  </singleXmlCell>
  <singleXmlCell id="354" r="H57" connectionId="0">
    <xmlCellPr id="1" uniqueName="P1071785">
      <xmlPr mapId="1" xpath="/GFI-IZD-KI/INT_1000337/P1071785" xmlDataType="decimal"/>
    </xmlCellPr>
  </singleXmlCell>
  <singleXmlCell id="355" r="I57" connectionId="0">
    <xmlCellPr id="1" uniqueName="P1071786">
      <xmlPr mapId="1" xpath="/GFI-IZD-KI/INT_1000337/P1071786" xmlDataType="decimal"/>
    </xmlCellPr>
  </singleXmlCell>
  <singleXmlCell id="356" r="H58" connectionId="0">
    <xmlCellPr id="1" uniqueName="P1071787">
      <xmlPr mapId="1" xpath="/GFI-IZD-KI/INT_1000337/P1071787" xmlDataType="decimal"/>
    </xmlCellPr>
  </singleXmlCell>
  <singleXmlCell id="357" r="I58" connectionId="0">
    <xmlCellPr id="1" uniqueName="P1071788">
      <xmlPr mapId="1" xpath="/GFI-IZD-KI/INT_1000337/P1071788" xmlDataType="decimal"/>
    </xmlCellPr>
  </singleXmlCell>
  <singleXmlCell id="358" r="H59" connectionId="0">
    <xmlCellPr id="1" uniqueName="P1071789">
      <xmlPr mapId="1" xpath="/GFI-IZD-KI/INT_1000337/P1071789" xmlDataType="decimal"/>
    </xmlCellPr>
  </singleXmlCell>
  <singleXmlCell id="359" r="I59" connectionId="0">
    <xmlCellPr id="1" uniqueName="P1071790">
      <xmlPr mapId="1" xpath="/GFI-IZD-KI/INT_1000337/P1071790" xmlDataType="decimal"/>
    </xmlCellPr>
  </singleXmlCell>
  <singleXmlCell id="360" r="H60" connectionId="0">
    <xmlCellPr id="1" uniqueName="P1071791">
      <xmlPr mapId="1" xpath="/GFI-IZD-KI/INT_1000337/P1071791" xmlDataType="decimal"/>
    </xmlCellPr>
  </singleXmlCell>
  <singleXmlCell id="361" r="I60" connectionId="0">
    <xmlCellPr id="1" uniqueName="P1071792">
      <xmlPr mapId="1" xpath="/GFI-IZD-KI/INT_1000337/P1071792" xmlDataType="decimal"/>
    </xmlCellPr>
  </singleXmlCell>
  <singleXmlCell id="362" r="H61" connectionId="0">
    <xmlCellPr id="1" uniqueName="P1071793">
      <xmlPr mapId="1" xpath="/GFI-IZD-KI/INT_1000337/P1071793" xmlDataType="decimal"/>
    </xmlCellPr>
  </singleXmlCell>
  <singleXmlCell id="363" r="I61" connectionId="0">
    <xmlCellPr id="1" uniqueName="P1071794">
      <xmlPr mapId="1" xpath="/GFI-IZD-KI/INT_1000337/P1071794" xmlDataType="decimal"/>
    </xmlCellPr>
  </singleXmlCell>
  <singleXmlCell id="364" r="H62" connectionId="0">
    <xmlCellPr id="1" uniqueName="P1071795">
      <xmlPr mapId="1" xpath="/GFI-IZD-KI/INT_1000337/P1071795" xmlDataType="decimal"/>
    </xmlCellPr>
  </singleXmlCell>
  <singleXmlCell id="365" r="I62" connectionId="0">
    <xmlCellPr id="1" uniqueName="P1071796">
      <xmlPr mapId="1" xpath="/GFI-IZD-KI/INT_1000337/P1071796" xmlDataType="decimal"/>
    </xmlCellPr>
  </singleXmlCell>
  <singleXmlCell id="366" r="H63" connectionId="0">
    <xmlCellPr id="1" uniqueName="P1071797">
      <xmlPr mapId="1" xpath="/GFI-IZD-KI/INT_1000337/P1071797" xmlDataType="decimal"/>
    </xmlCellPr>
  </singleXmlCell>
  <singleXmlCell id="367" r="I63" connectionId="0">
    <xmlCellPr id="1" uniqueName="P1071798">
      <xmlPr mapId="1" xpath="/GFI-IZD-KI/INT_1000337/P1071798" xmlDataType="decimal"/>
    </xmlCellPr>
  </singleXmlCell>
</singleXmlCells>
</file>

<file path=xl/tables/tableSingleCells5.xml><?xml version="1.0" encoding="utf-8"?>
<singleXmlCells xmlns="http://schemas.openxmlformats.org/spreadsheetml/2006/main">
  <singleXmlCell id="396" r="E6" connectionId="0">
    <xmlCellPr id="1" uniqueName="P1071799">
      <xmlPr mapId="1" xpath="/GFI-IZD-KI/IPK-KI_1000338/P1071799" xmlDataType="decimal"/>
    </xmlCellPr>
  </singleXmlCell>
  <singleXmlCell id="397" r="F6" connectionId="0">
    <xmlCellPr id="1" uniqueName="P1071800">
      <xmlPr mapId="1" xpath="/GFI-IZD-KI/IPK-KI_1000338/P1071800" xmlDataType="decimal"/>
    </xmlCellPr>
  </singleXmlCell>
  <singleXmlCell id="398" r="G6" connectionId="0">
    <xmlCellPr id="1" uniqueName="P1071801">
      <xmlPr mapId="1" xpath="/GFI-IZD-KI/IPK-KI_1000338/P1071801" xmlDataType="decimal"/>
    </xmlCellPr>
  </singleXmlCell>
  <singleXmlCell id="399" r="H6" connectionId="0">
    <xmlCellPr id="1" uniqueName="P1071802">
      <xmlPr mapId="1" xpath="/GFI-IZD-KI/IPK-KI_1000338/P1071802" xmlDataType="decimal"/>
    </xmlCellPr>
  </singleXmlCell>
  <singleXmlCell id="400" r="I6" connectionId="0">
    <xmlCellPr id="1" uniqueName="P1071803">
      <xmlPr mapId="1" xpath="/GFI-IZD-KI/IPK-KI_1000338/P1071803" xmlDataType="decimal"/>
    </xmlCellPr>
  </singleXmlCell>
  <singleXmlCell id="401" r="J6" connectionId="0">
    <xmlCellPr id="1" uniqueName="P1071804">
      <xmlPr mapId="1" xpath="/GFI-IZD-KI/IPK-KI_1000338/P1071804" xmlDataType="decimal"/>
    </xmlCellPr>
  </singleXmlCell>
  <singleXmlCell id="402" r="K6" connectionId="0">
    <xmlCellPr id="1" uniqueName="P1071805">
      <xmlPr mapId="1" xpath="/GFI-IZD-KI/IPK-KI_1000338/P1071805" xmlDataType="decimal"/>
    </xmlCellPr>
  </singleXmlCell>
  <singleXmlCell id="403" r="L6" connectionId="0">
    <xmlCellPr id="1" uniqueName="P1071806">
      <xmlPr mapId="1" xpath="/GFI-IZD-KI/IPK-KI_1000338/P1071806" xmlDataType="decimal"/>
    </xmlCellPr>
  </singleXmlCell>
  <singleXmlCell id="404" r="M6" connectionId="0">
    <xmlCellPr id="1" uniqueName="P1071807">
      <xmlPr mapId="1" xpath="/GFI-IZD-KI/IPK-KI_1000338/P1071807" xmlDataType="decimal"/>
    </xmlCellPr>
  </singleXmlCell>
  <singleXmlCell id="405" r="N6" connectionId="0">
    <xmlCellPr id="1" uniqueName="P1071808">
      <xmlPr mapId="1" xpath="/GFI-IZD-KI/IPK-KI_1000338/P1071808" xmlDataType="decimal"/>
    </xmlCellPr>
  </singleXmlCell>
  <singleXmlCell id="406" r="O6" connectionId="0">
    <xmlCellPr id="1" uniqueName="P1071809">
      <xmlPr mapId="1" xpath="/GFI-IZD-KI/IPK-KI_1000338/P1071809" xmlDataType="decimal"/>
    </xmlCellPr>
  </singleXmlCell>
  <singleXmlCell id="407" r="P6" connectionId="0">
    <xmlCellPr id="1" uniqueName="P1071810">
      <xmlPr mapId="1" xpath="/GFI-IZD-KI/IPK-KI_1000338/P1071810" xmlDataType="decimal"/>
    </xmlCellPr>
  </singleXmlCell>
  <singleXmlCell id="408" r="Q6" connectionId="0">
    <xmlCellPr id="1" uniqueName="P1071811">
      <xmlPr mapId="1" xpath="/GFI-IZD-KI/IPK-KI_1000338/P1071811" xmlDataType="decimal"/>
    </xmlCellPr>
  </singleXmlCell>
  <singleXmlCell id="409" r="R6" connectionId="0">
    <xmlCellPr id="1" uniqueName="P1071812">
      <xmlPr mapId="1" xpath="/GFI-IZD-KI/IPK-KI_1000338/P1071812" xmlDataType="decimal"/>
    </xmlCellPr>
  </singleXmlCell>
  <singleXmlCell id="410" r="E7" connectionId="0">
    <xmlCellPr id="1" uniqueName="P1071813">
      <xmlPr mapId="1" xpath="/GFI-IZD-KI/IPK-KI_1000338/P1071813" xmlDataType="decimal"/>
    </xmlCellPr>
  </singleXmlCell>
  <singleXmlCell id="411" r="F7" connectionId="0">
    <xmlCellPr id="1" uniqueName="P1071814">
      <xmlPr mapId="1" xpath="/GFI-IZD-KI/IPK-KI_1000338/P1071814" xmlDataType="decimal"/>
    </xmlCellPr>
  </singleXmlCell>
  <singleXmlCell id="412" r="G7" connectionId="0">
    <xmlCellPr id="1" uniqueName="P1071815">
      <xmlPr mapId="1" xpath="/GFI-IZD-KI/IPK-KI_1000338/P1071815" xmlDataType="decimal"/>
    </xmlCellPr>
  </singleXmlCell>
  <singleXmlCell id="413" r="H7" connectionId="0">
    <xmlCellPr id="1" uniqueName="P1071816">
      <xmlPr mapId="1" xpath="/GFI-IZD-KI/IPK-KI_1000338/P1071816" xmlDataType="decimal"/>
    </xmlCellPr>
  </singleXmlCell>
  <singleXmlCell id="414" r="I7" connectionId="0">
    <xmlCellPr id="1" uniqueName="P1071817">
      <xmlPr mapId="1" xpath="/GFI-IZD-KI/IPK-KI_1000338/P1071817" xmlDataType="decimal"/>
    </xmlCellPr>
  </singleXmlCell>
  <singleXmlCell id="415" r="J7" connectionId="0">
    <xmlCellPr id="1" uniqueName="P1071818">
      <xmlPr mapId="1" xpath="/GFI-IZD-KI/IPK-KI_1000338/P1071818" xmlDataType="decimal"/>
    </xmlCellPr>
  </singleXmlCell>
  <singleXmlCell id="416" r="K7" connectionId="0">
    <xmlCellPr id="1" uniqueName="P1071819">
      <xmlPr mapId="1" xpath="/GFI-IZD-KI/IPK-KI_1000338/P1071819" xmlDataType="decimal"/>
    </xmlCellPr>
  </singleXmlCell>
  <singleXmlCell id="417" r="L7" connectionId="0">
    <xmlCellPr id="1" uniqueName="P1071820">
      <xmlPr mapId="1" xpath="/GFI-IZD-KI/IPK-KI_1000338/P1071820" xmlDataType="decimal"/>
    </xmlCellPr>
  </singleXmlCell>
  <singleXmlCell id="418" r="M7" connectionId="0">
    <xmlCellPr id="1" uniqueName="P1071821">
      <xmlPr mapId="1" xpath="/GFI-IZD-KI/IPK-KI_1000338/P1071821" xmlDataType="decimal"/>
    </xmlCellPr>
  </singleXmlCell>
  <singleXmlCell id="419" r="N7" connectionId="0">
    <xmlCellPr id="1" uniqueName="P1071822">
      <xmlPr mapId="1" xpath="/GFI-IZD-KI/IPK-KI_1000338/P1071822" xmlDataType="decimal"/>
    </xmlCellPr>
  </singleXmlCell>
  <singleXmlCell id="420" r="O7" connectionId="0">
    <xmlCellPr id="1" uniqueName="P1071823">
      <xmlPr mapId="1" xpath="/GFI-IZD-KI/IPK-KI_1000338/P1071823" xmlDataType="decimal"/>
    </xmlCellPr>
  </singleXmlCell>
  <singleXmlCell id="421" r="P7" connectionId="0">
    <xmlCellPr id="1" uniqueName="P1071824">
      <xmlPr mapId="1" xpath="/GFI-IZD-KI/IPK-KI_1000338/P1071824" xmlDataType="decimal"/>
    </xmlCellPr>
  </singleXmlCell>
  <singleXmlCell id="422" r="Q7" connectionId="0">
    <xmlCellPr id="1" uniqueName="P1071825">
      <xmlPr mapId="1" xpath="/GFI-IZD-KI/IPK-KI_1000338/P1071825" xmlDataType="decimal"/>
    </xmlCellPr>
  </singleXmlCell>
  <singleXmlCell id="423" r="R7" connectionId="0">
    <xmlCellPr id="1" uniqueName="P1071826">
      <xmlPr mapId="1" xpath="/GFI-IZD-KI/IPK-KI_1000338/P1071826" xmlDataType="decimal"/>
    </xmlCellPr>
  </singleXmlCell>
  <singleXmlCell id="424" r="E8" connectionId="0">
    <xmlCellPr id="1" uniqueName="P1071827">
      <xmlPr mapId="1" xpath="/GFI-IZD-KI/IPK-KI_1000338/P1071827" xmlDataType="decimal"/>
    </xmlCellPr>
  </singleXmlCell>
  <singleXmlCell id="425" r="F8" connectionId="0">
    <xmlCellPr id="1" uniqueName="P1071828">
      <xmlPr mapId="1" xpath="/GFI-IZD-KI/IPK-KI_1000338/P1071828" xmlDataType="decimal"/>
    </xmlCellPr>
  </singleXmlCell>
  <singleXmlCell id="426" r="G8" connectionId="0">
    <xmlCellPr id="1" uniqueName="P1071829">
      <xmlPr mapId="1" xpath="/GFI-IZD-KI/IPK-KI_1000338/P1071829" xmlDataType="decimal"/>
    </xmlCellPr>
  </singleXmlCell>
  <singleXmlCell id="427" r="H8" connectionId="0">
    <xmlCellPr id="1" uniqueName="P1071830">
      <xmlPr mapId="1" xpath="/GFI-IZD-KI/IPK-KI_1000338/P1071830" xmlDataType="decimal"/>
    </xmlCellPr>
  </singleXmlCell>
  <singleXmlCell id="428" r="I8" connectionId="0">
    <xmlCellPr id="1" uniqueName="P1071831">
      <xmlPr mapId="1" xpath="/GFI-IZD-KI/IPK-KI_1000338/P1071831" xmlDataType="decimal"/>
    </xmlCellPr>
  </singleXmlCell>
  <singleXmlCell id="429" r="J8" connectionId="0">
    <xmlCellPr id="1" uniqueName="P1071832">
      <xmlPr mapId="1" xpath="/GFI-IZD-KI/IPK-KI_1000338/P1071832" xmlDataType="decimal"/>
    </xmlCellPr>
  </singleXmlCell>
  <singleXmlCell id="430" r="K8" connectionId="0">
    <xmlCellPr id="1" uniqueName="P1071833">
      <xmlPr mapId="1" xpath="/GFI-IZD-KI/IPK-KI_1000338/P1071833" xmlDataType="decimal"/>
    </xmlCellPr>
  </singleXmlCell>
  <singleXmlCell id="431" r="L8" connectionId="0">
    <xmlCellPr id="1" uniqueName="P1071834">
      <xmlPr mapId="1" xpath="/GFI-IZD-KI/IPK-KI_1000338/P1071834" xmlDataType="decimal"/>
    </xmlCellPr>
  </singleXmlCell>
  <singleXmlCell id="432" r="M8" connectionId="0">
    <xmlCellPr id="1" uniqueName="P1071835">
      <xmlPr mapId="1" xpath="/GFI-IZD-KI/IPK-KI_1000338/P1071835" xmlDataType="decimal"/>
    </xmlCellPr>
  </singleXmlCell>
  <singleXmlCell id="433" r="N8" connectionId="0">
    <xmlCellPr id="1" uniqueName="P1071836">
      <xmlPr mapId="1" xpath="/GFI-IZD-KI/IPK-KI_1000338/P1071836" xmlDataType="decimal"/>
    </xmlCellPr>
  </singleXmlCell>
  <singleXmlCell id="434" r="O8" connectionId="0">
    <xmlCellPr id="1" uniqueName="P1071837">
      <xmlPr mapId="1" xpath="/GFI-IZD-KI/IPK-KI_1000338/P1071837" xmlDataType="decimal"/>
    </xmlCellPr>
  </singleXmlCell>
  <singleXmlCell id="435" r="P8" connectionId="0">
    <xmlCellPr id="1" uniqueName="P1071838">
      <xmlPr mapId="1" xpath="/GFI-IZD-KI/IPK-KI_1000338/P1071838" xmlDataType="decimal"/>
    </xmlCellPr>
  </singleXmlCell>
  <singleXmlCell id="436" r="Q8" connectionId="0">
    <xmlCellPr id="1" uniqueName="P1071839">
      <xmlPr mapId="1" xpath="/GFI-IZD-KI/IPK-KI_1000338/P1071839" xmlDataType="decimal"/>
    </xmlCellPr>
  </singleXmlCell>
  <singleXmlCell id="437" r="R8" connectionId="0">
    <xmlCellPr id="1" uniqueName="P1071840">
      <xmlPr mapId="1" xpath="/GFI-IZD-KI/IPK-KI_1000338/P1071840" xmlDataType="decimal"/>
    </xmlCellPr>
  </singleXmlCell>
  <singleXmlCell id="452" r="E9" connectionId="0">
    <xmlCellPr id="1" uniqueName="P1071841">
      <xmlPr mapId="1" xpath="/GFI-IZD-KI/IPK-KI_1000338/P1071841" xmlDataType="decimal"/>
    </xmlCellPr>
  </singleXmlCell>
  <singleXmlCell id="453" r="F9" connectionId="0">
    <xmlCellPr id="1" uniqueName="P1071842">
      <xmlPr mapId="1" xpath="/GFI-IZD-KI/IPK-KI_1000338/P1071842" xmlDataType="decimal"/>
    </xmlCellPr>
  </singleXmlCell>
  <singleXmlCell id="454" r="G9" connectionId="0">
    <xmlCellPr id="1" uniqueName="P1071843">
      <xmlPr mapId="1" xpath="/GFI-IZD-KI/IPK-KI_1000338/P1071843" xmlDataType="decimal"/>
    </xmlCellPr>
  </singleXmlCell>
  <singleXmlCell id="455" r="H9" connectionId="0">
    <xmlCellPr id="1" uniqueName="P1071844">
      <xmlPr mapId="1" xpath="/GFI-IZD-KI/IPK-KI_1000338/P1071844" xmlDataType="decimal"/>
    </xmlCellPr>
  </singleXmlCell>
  <singleXmlCell id="456" r="I9" connectionId="0">
    <xmlCellPr id="1" uniqueName="P1071845">
      <xmlPr mapId="1" xpath="/GFI-IZD-KI/IPK-KI_1000338/P1071845" xmlDataType="decimal"/>
    </xmlCellPr>
  </singleXmlCell>
  <singleXmlCell id="457" r="J9" connectionId="0">
    <xmlCellPr id="1" uniqueName="P1071846">
      <xmlPr mapId="1" xpath="/GFI-IZD-KI/IPK-KI_1000338/P1071846" xmlDataType="decimal"/>
    </xmlCellPr>
  </singleXmlCell>
  <singleXmlCell id="458" r="K9" connectionId="0">
    <xmlCellPr id="1" uniqueName="P1071847">
      <xmlPr mapId="1" xpath="/GFI-IZD-KI/IPK-KI_1000338/P1071847" xmlDataType="decimal"/>
    </xmlCellPr>
  </singleXmlCell>
  <singleXmlCell id="459" r="L9" connectionId="0">
    <xmlCellPr id="1" uniqueName="P1071848">
      <xmlPr mapId="1" xpath="/GFI-IZD-KI/IPK-KI_1000338/P1071848" xmlDataType="decimal"/>
    </xmlCellPr>
  </singleXmlCell>
  <singleXmlCell id="460" r="M9" connectionId="0">
    <xmlCellPr id="1" uniqueName="P1071849">
      <xmlPr mapId="1" xpath="/GFI-IZD-KI/IPK-KI_1000338/P1071849" xmlDataType="decimal"/>
    </xmlCellPr>
  </singleXmlCell>
  <singleXmlCell id="461" r="N9" connectionId="0">
    <xmlCellPr id="1" uniqueName="P1071850">
      <xmlPr mapId="1" xpath="/GFI-IZD-KI/IPK-KI_1000338/P1071850" xmlDataType="decimal"/>
    </xmlCellPr>
  </singleXmlCell>
  <singleXmlCell id="462" r="O9" connectionId="0">
    <xmlCellPr id="1" uniqueName="P1071851">
      <xmlPr mapId="1" xpath="/GFI-IZD-KI/IPK-KI_1000338/P1071851" xmlDataType="decimal"/>
    </xmlCellPr>
  </singleXmlCell>
  <singleXmlCell id="463" r="P9" connectionId="0">
    <xmlCellPr id="1" uniqueName="P1071852">
      <xmlPr mapId="1" xpath="/GFI-IZD-KI/IPK-KI_1000338/P1071852" xmlDataType="decimal"/>
    </xmlCellPr>
  </singleXmlCell>
  <singleXmlCell id="465" r="Q9" connectionId="0">
    <xmlCellPr id="1" uniqueName="P1071853">
      <xmlPr mapId="1" xpath="/GFI-IZD-KI/IPK-KI_1000338/P1071853" xmlDataType="decimal"/>
    </xmlCellPr>
  </singleXmlCell>
  <singleXmlCell id="466" r="R9" connectionId="0">
    <xmlCellPr id="1" uniqueName="P1071854">
      <xmlPr mapId="1" xpath="/GFI-IZD-KI/IPK-KI_1000338/P1071854" xmlDataType="decimal"/>
    </xmlCellPr>
  </singleXmlCell>
  <singleXmlCell id="467" r="E10" connectionId="0">
    <xmlCellPr id="1" uniqueName="P1071855">
      <xmlPr mapId="1" xpath="/GFI-IZD-KI/IPK-KI_1000338/P1071855" xmlDataType="decimal"/>
    </xmlCellPr>
  </singleXmlCell>
  <singleXmlCell id="468" r="F10" connectionId="0">
    <xmlCellPr id="1" uniqueName="P1071856">
      <xmlPr mapId="1" xpath="/GFI-IZD-KI/IPK-KI_1000338/P1071856" xmlDataType="decimal"/>
    </xmlCellPr>
  </singleXmlCell>
  <singleXmlCell id="469" r="G10" connectionId="0">
    <xmlCellPr id="1" uniqueName="P1071857">
      <xmlPr mapId="1" xpath="/GFI-IZD-KI/IPK-KI_1000338/P1071857" xmlDataType="decimal"/>
    </xmlCellPr>
  </singleXmlCell>
  <singleXmlCell id="470" r="H10" connectionId="0">
    <xmlCellPr id="1" uniqueName="P1071858">
      <xmlPr mapId="1" xpath="/GFI-IZD-KI/IPK-KI_1000338/P1071858" xmlDataType="decimal"/>
    </xmlCellPr>
  </singleXmlCell>
  <singleXmlCell id="471" r="I10" connectionId="0">
    <xmlCellPr id="1" uniqueName="P1071859">
      <xmlPr mapId="1" xpath="/GFI-IZD-KI/IPK-KI_1000338/P1071859" xmlDataType="decimal"/>
    </xmlCellPr>
  </singleXmlCell>
  <singleXmlCell id="472" r="J10" connectionId="0">
    <xmlCellPr id="1" uniqueName="P1071860">
      <xmlPr mapId="1" xpath="/GFI-IZD-KI/IPK-KI_1000338/P1071860" xmlDataType="decimal"/>
    </xmlCellPr>
  </singleXmlCell>
  <singleXmlCell id="473" r="K10" connectionId="0">
    <xmlCellPr id="1" uniqueName="P1071861">
      <xmlPr mapId="1" xpath="/GFI-IZD-KI/IPK-KI_1000338/P1071861" xmlDataType="decimal"/>
    </xmlCellPr>
  </singleXmlCell>
  <singleXmlCell id="474" r="L10" connectionId="0">
    <xmlCellPr id="1" uniqueName="P1071862">
      <xmlPr mapId="1" xpath="/GFI-IZD-KI/IPK-KI_1000338/P1071862" xmlDataType="decimal"/>
    </xmlCellPr>
  </singleXmlCell>
  <singleXmlCell id="475" r="M10" connectionId="0">
    <xmlCellPr id="1" uniqueName="P1071863">
      <xmlPr mapId="1" xpath="/GFI-IZD-KI/IPK-KI_1000338/P1071863" xmlDataType="decimal"/>
    </xmlCellPr>
  </singleXmlCell>
  <singleXmlCell id="476" r="N10" connectionId="0">
    <xmlCellPr id="1" uniqueName="P1071864">
      <xmlPr mapId="1" xpath="/GFI-IZD-KI/IPK-KI_1000338/P1071864" xmlDataType="decimal"/>
    </xmlCellPr>
  </singleXmlCell>
  <singleXmlCell id="477" r="O10" connectionId="0">
    <xmlCellPr id="1" uniqueName="P1071865">
      <xmlPr mapId="1" xpath="/GFI-IZD-KI/IPK-KI_1000338/P1071865" xmlDataType="decimal"/>
    </xmlCellPr>
  </singleXmlCell>
  <singleXmlCell id="478" r="P10" connectionId="0">
    <xmlCellPr id="1" uniqueName="P1071866">
      <xmlPr mapId="1" xpath="/GFI-IZD-KI/IPK-KI_1000338/P1071866" xmlDataType="decimal"/>
    </xmlCellPr>
  </singleXmlCell>
  <singleXmlCell id="479" r="Q10" connectionId="0">
    <xmlCellPr id="1" uniqueName="P1071867">
      <xmlPr mapId="1" xpath="/GFI-IZD-KI/IPK-KI_1000338/P1071867" xmlDataType="decimal"/>
    </xmlCellPr>
  </singleXmlCell>
  <singleXmlCell id="480" r="R10" connectionId="0">
    <xmlCellPr id="1" uniqueName="P1071868">
      <xmlPr mapId="1" xpath="/GFI-IZD-KI/IPK-KI_1000338/P1071868" xmlDataType="decimal"/>
    </xmlCellPr>
  </singleXmlCell>
  <singleXmlCell id="481" r="E11" connectionId="0">
    <xmlCellPr id="1" uniqueName="P1071869">
      <xmlPr mapId="1" xpath="/GFI-IZD-KI/IPK-KI_1000338/P1071869" xmlDataType="decimal"/>
    </xmlCellPr>
  </singleXmlCell>
  <singleXmlCell id="482" r="F11" connectionId="0">
    <xmlCellPr id="1" uniqueName="P1071870">
      <xmlPr mapId="1" xpath="/GFI-IZD-KI/IPK-KI_1000338/P1071870" xmlDataType="decimal"/>
    </xmlCellPr>
  </singleXmlCell>
  <singleXmlCell id="483" r="G11" connectionId="0">
    <xmlCellPr id="1" uniqueName="P1071871">
      <xmlPr mapId="1" xpath="/GFI-IZD-KI/IPK-KI_1000338/P1071871" xmlDataType="decimal"/>
    </xmlCellPr>
  </singleXmlCell>
  <singleXmlCell id="484" r="H11" connectionId="0">
    <xmlCellPr id="1" uniqueName="P1071872">
      <xmlPr mapId="1" xpath="/GFI-IZD-KI/IPK-KI_1000338/P1071872" xmlDataType="decimal"/>
    </xmlCellPr>
  </singleXmlCell>
  <singleXmlCell id="485" r="I11" connectionId="0">
    <xmlCellPr id="1" uniqueName="P1071873">
      <xmlPr mapId="1" xpath="/GFI-IZD-KI/IPK-KI_1000338/P1071873" xmlDataType="decimal"/>
    </xmlCellPr>
  </singleXmlCell>
  <singleXmlCell id="486" r="J11" connectionId="0">
    <xmlCellPr id="1" uniqueName="P1071874">
      <xmlPr mapId="1" xpath="/GFI-IZD-KI/IPK-KI_1000338/P1071874" xmlDataType="decimal"/>
    </xmlCellPr>
  </singleXmlCell>
  <singleXmlCell id="487" r="K11" connectionId="0">
    <xmlCellPr id="1" uniqueName="P1071875">
      <xmlPr mapId="1" xpath="/GFI-IZD-KI/IPK-KI_1000338/P1071875" xmlDataType="decimal"/>
    </xmlCellPr>
  </singleXmlCell>
  <singleXmlCell id="488" r="L11" connectionId="0">
    <xmlCellPr id="1" uniqueName="P1071876">
      <xmlPr mapId="1" xpath="/GFI-IZD-KI/IPK-KI_1000338/P1071876" xmlDataType="decimal"/>
    </xmlCellPr>
  </singleXmlCell>
  <singleXmlCell id="489" r="M11" connectionId="0">
    <xmlCellPr id="1" uniqueName="P1071877">
      <xmlPr mapId="1" xpath="/GFI-IZD-KI/IPK-KI_1000338/P1071877" xmlDataType="decimal"/>
    </xmlCellPr>
  </singleXmlCell>
  <singleXmlCell id="490" r="N11" connectionId="0">
    <xmlCellPr id="1" uniqueName="P1071878">
      <xmlPr mapId="1" xpath="/GFI-IZD-KI/IPK-KI_1000338/P1071878" xmlDataType="decimal"/>
    </xmlCellPr>
  </singleXmlCell>
  <singleXmlCell id="491" r="O11" connectionId="0">
    <xmlCellPr id="1" uniqueName="P1071879">
      <xmlPr mapId="1" xpath="/GFI-IZD-KI/IPK-KI_1000338/P1071879" xmlDataType="decimal"/>
    </xmlCellPr>
  </singleXmlCell>
  <singleXmlCell id="492" r="P11" connectionId="0">
    <xmlCellPr id="1" uniqueName="P1071880">
      <xmlPr mapId="1" xpath="/GFI-IZD-KI/IPK-KI_1000338/P1071880" xmlDataType="decimal"/>
    </xmlCellPr>
  </singleXmlCell>
  <singleXmlCell id="493" r="Q11" connectionId="0">
    <xmlCellPr id="1" uniqueName="P1071881">
      <xmlPr mapId="1" xpath="/GFI-IZD-KI/IPK-KI_1000338/P1071881" xmlDataType="decimal"/>
    </xmlCellPr>
  </singleXmlCell>
  <singleXmlCell id="494" r="R11" connectionId="0">
    <xmlCellPr id="1" uniqueName="P1071882">
      <xmlPr mapId="1" xpath="/GFI-IZD-KI/IPK-KI_1000338/P1071882" xmlDataType="decimal"/>
    </xmlCellPr>
  </singleXmlCell>
  <singleXmlCell id="495" r="E12" connectionId="0">
    <xmlCellPr id="1" uniqueName="P1071883">
      <xmlPr mapId="1" xpath="/GFI-IZD-KI/IPK-KI_1000338/P1071883" xmlDataType="decimal"/>
    </xmlCellPr>
  </singleXmlCell>
  <singleXmlCell id="496" r="F12" connectionId="0">
    <xmlCellPr id="1" uniqueName="P1071884">
      <xmlPr mapId="1" xpath="/GFI-IZD-KI/IPK-KI_1000338/P1071884" xmlDataType="decimal"/>
    </xmlCellPr>
  </singleXmlCell>
  <singleXmlCell id="497" r="G12" connectionId="0">
    <xmlCellPr id="1" uniqueName="P1071885">
      <xmlPr mapId="1" xpath="/GFI-IZD-KI/IPK-KI_1000338/P1071885" xmlDataType="decimal"/>
    </xmlCellPr>
  </singleXmlCell>
  <singleXmlCell id="498" r="H12" connectionId="0">
    <xmlCellPr id="1" uniqueName="P1071886">
      <xmlPr mapId="1" xpath="/GFI-IZD-KI/IPK-KI_1000338/P1071886" xmlDataType="decimal"/>
    </xmlCellPr>
  </singleXmlCell>
  <singleXmlCell id="499" r="I12" connectionId="0">
    <xmlCellPr id="1" uniqueName="P1071887">
      <xmlPr mapId="1" xpath="/GFI-IZD-KI/IPK-KI_1000338/P1071887" xmlDataType="decimal"/>
    </xmlCellPr>
  </singleXmlCell>
  <singleXmlCell id="500" r="J12" connectionId="0">
    <xmlCellPr id="1" uniqueName="P1071888">
      <xmlPr mapId="1" xpath="/GFI-IZD-KI/IPK-KI_1000338/P1071888" xmlDataType="decimal"/>
    </xmlCellPr>
  </singleXmlCell>
  <singleXmlCell id="501" r="K12" connectionId="0">
    <xmlCellPr id="1" uniqueName="P1071889">
      <xmlPr mapId="1" xpath="/GFI-IZD-KI/IPK-KI_1000338/P1071889" xmlDataType="decimal"/>
    </xmlCellPr>
  </singleXmlCell>
  <singleXmlCell id="502" r="L12" connectionId="0">
    <xmlCellPr id="1" uniqueName="P1071890">
      <xmlPr mapId="1" xpath="/GFI-IZD-KI/IPK-KI_1000338/P1071890" xmlDataType="decimal"/>
    </xmlCellPr>
  </singleXmlCell>
  <singleXmlCell id="503" r="M12" connectionId="0">
    <xmlCellPr id="1" uniqueName="P1071891">
      <xmlPr mapId="1" xpath="/GFI-IZD-KI/IPK-KI_1000338/P1071891" xmlDataType="decimal"/>
    </xmlCellPr>
  </singleXmlCell>
  <singleXmlCell id="504" r="N12" connectionId="0">
    <xmlCellPr id="1" uniqueName="P1071892">
      <xmlPr mapId="1" xpath="/GFI-IZD-KI/IPK-KI_1000338/P1071892" xmlDataType="decimal"/>
    </xmlCellPr>
  </singleXmlCell>
  <singleXmlCell id="505" r="O12" connectionId="0">
    <xmlCellPr id="1" uniqueName="P1071893">
      <xmlPr mapId="1" xpath="/GFI-IZD-KI/IPK-KI_1000338/P1071893" xmlDataType="decimal"/>
    </xmlCellPr>
  </singleXmlCell>
  <singleXmlCell id="506" r="P12" connectionId="0">
    <xmlCellPr id="1" uniqueName="P1071894">
      <xmlPr mapId="1" xpath="/GFI-IZD-KI/IPK-KI_1000338/P1071894" xmlDataType="decimal"/>
    </xmlCellPr>
  </singleXmlCell>
  <singleXmlCell id="507" r="Q12" connectionId="0">
    <xmlCellPr id="1" uniqueName="P1071895">
      <xmlPr mapId="1" xpath="/GFI-IZD-KI/IPK-KI_1000338/P1071895" xmlDataType="decimal"/>
    </xmlCellPr>
  </singleXmlCell>
  <singleXmlCell id="508" r="R12" connectionId="0">
    <xmlCellPr id="1" uniqueName="P1071896">
      <xmlPr mapId="1" xpath="/GFI-IZD-KI/IPK-KI_1000338/P1071896" xmlDataType="decimal"/>
    </xmlCellPr>
  </singleXmlCell>
  <singleXmlCell id="509" r="E13" connectionId="0">
    <xmlCellPr id="1" uniqueName="P1071897">
      <xmlPr mapId="1" xpath="/GFI-IZD-KI/IPK-KI_1000338/P1071897" xmlDataType="decimal"/>
    </xmlCellPr>
  </singleXmlCell>
  <singleXmlCell id="510" r="F13" connectionId="0">
    <xmlCellPr id="1" uniqueName="P1071898">
      <xmlPr mapId="1" xpath="/GFI-IZD-KI/IPK-KI_1000338/P1071898" xmlDataType="decimal"/>
    </xmlCellPr>
  </singleXmlCell>
  <singleXmlCell id="511" r="G13" connectionId="0">
    <xmlCellPr id="1" uniqueName="P1071899">
      <xmlPr mapId="1" xpath="/GFI-IZD-KI/IPK-KI_1000338/P1071899" xmlDataType="decimal"/>
    </xmlCellPr>
  </singleXmlCell>
  <singleXmlCell id="512" r="H13" connectionId="0">
    <xmlCellPr id="1" uniqueName="P1071900">
      <xmlPr mapId="1" xpath="/GFI-IZD-KI/IPK-KI_1000338/P1071900" xmlDataType="decimal"/>
    </xmlCellPr>
  </singleXmlCell>
  <singleXmlCell id="513" r="I13" connectionId="0">
    <xmlCellPr id="1" uniqueName="P1071901">
      <xmlPr mapId="1" xpath="/GFI-IZD-KI/IPK-KI_1000338/P1071901" xmlDataType="decimal"/>
    </xmlCellPr>
  </singleXmlCell>
  <singleXmlCell id="514" r="J13" connectionId="0">
    <xmlCellPr id="1" uniqueName="P1071902">
      <xmlPr mapId="1" xpath="/GFI-IZD-KI/IPK-KI_1000338/P1071902" xmlDataType="decimal"/>
    </xmlCellPr>
  </singleXmlCell>
  <singleXmlCell id="515" r="K13" connectionId="0">
    <xmlCellPr id="1" uniqueName="P1071903">
      <xmlPr mapId="1" xpath="/GFI-IZD-KI/IPK-KI_1000338/P1071903" xmlDataType="decimal"/>
    </xmlCellPr>
  </singleXmlCell>
  <singleXmlCell id="516" r="L13" connectionId="0">
    <xmlCellPr id="1" uniqueName="P1071904">
      <xmlPr mapId="1" xpath="/GFI-IZD-KI/IPK-KI_1000338/P1071904" xmlDataType="decimal"/>
    </xmlCellPr>
  </singleXmlCell>
  <singleXmlCell id="517" r="M13" connectionId="0">
    <xmlCellPr id="1" uniqueName="P1071905">
      <xmlPr mapId="1" xpath="/GFI-IZD-KI/IPK-KI_1000338/P1071905" xmlDataType="decimal"/>
    </xmlCellPr>
  </singleXmlCell>
  <singleXmlCell id="518" r="N13" connectionId="0">
    <xmlCellPr id="1" uniqueName="P1071906">
      <xmlPr mapId="1" xpath="/GFI-IZD-KI/IPK-KI_1000338/P1071906" xmlDataType="decimal"/>
    </xmlCellPr>
  </singleXmlCell>
  <singleXmlCell id="519" r="O13" connectionId="0">
    <xmlCellPr id="1" uniqueName="P1071907">
      <xmlPr mapId="1" xpath="/GFI-IZD-KI/IPK-KI_1000338/P1071907" xmlDataType="decimal"/>
    </xmlCellPr>
  </singleXmlCell>
  <singleXmlCell id="520" r="P13" connectionId="0">
    <xmlCellPr id="1" uniqueName="P1071908">
      <xmlPr mapId="1" xpath="/GFI-IZD-KI/IPK-KI_1000338/P1071908" xmlDataType="decimal"/>
    </xmlCellPr>
  </singleXmlCell>
  <singleXmlCell id="521" r="Q13" connectionId="0">
    <xmlCellPr id="1" uniqueName="P1071909">
      <xmlPr mapId="1" xpath="/GFI-IZD-KI/IPK-KI_1000338/P1071909" xmlDataType="decimal"/>
    </xmlCellPr>
  </singleXmlCell>
  <singleXmlCell id="522" r="R13" connectionId="0">
    <xmlCellPr id="1" uniqueName="P1071910">
      <xmlPr mapId="1" xpath="/GFI-IZD-KI/IPK-KI_1000338/P1071910" xmlDataType="decimal"/>
    </xmlCellPr>
  </singleXmlCell>
  <singleXmlCell id="523" r="E14" connectionId="0">
    <xmlCellPr id="1" uniqueName="P1071911">
      <xmlPr mapId="1" xpath="/GFI-IZD-KI/IPK-KI_1000338/P1071911" xmlDataType="decimal"/>
    </xmlCellPr>
  </singleXmlCell>
  <singleXmlCell id="524" r="F14" connectionId="0">
    <xmlCellPr id="1" uniqueName="P1071912">
      <xmlPr mapId="1" xpath="/GFI-IZD-KI/IPK-KI_1000338/P1071912" xmlDataType="decimal"/>
    </xmlCellPr>
  </singleXmlCell>
  <singleXmlCell id="525" r="G14" connectionId="0">
    <xmlCellPr id="1" uniqueName="P1071913">
      <xmlPr mapId="1" xpath="/GFI-IZD-KI/IPK-KI_1000338/P1071913" xmlDataType="decimal"/>
    </xmlCellPr>
  </singleXmlCell>
  <singleXmlCell id="526" r="H14" connectionId="0">
    <xmlCellPr id="1" uniqueName="P1071914">
      <xmlPr mapId="1" xpath="/GFI-IZD-KI/IPK-KI_1000338/P1071914" xmlDataType="decimal"/>
    </xmlCellPr>
  </singleXmlCell>
  <singleXmlCell id="527" r="I14" connectionId="0">
    <xmlCellPr id="1" uniqueName="P1071915">
      <xmlPr mapId="1" xpath="/GFI-IZD-KI/IPK-KI_1000338/P1071915" xmlDataType="decimal"/>
    </xmlCellPr>
  </singleXmlCell>
  <singleXmlCell id="528" r="J14" connectionId="0">
    <xmlCellPr id="1" uniqueName="P1071916">
      <xmlPr mapId="1" xpath="/GFI-IZD-KI/IPK-KI_1000338/P1071916" xmlDataType="decimal"/>
    </xmlCellPr>
  </singleXmlCell>
  <singleXmlCell id="529" r="K14" connectionId="0">
    <xmlCellPr id="1" uniqueName="P1071917">
      <xmlPr mapId="1" xpath="/GFI-IZD-KI/IPK-KI_1000338/P1071917" xmlDataType="decimal"/>
    </xmlCellPr>
  </singleXmlCell>
  <singleXmlCell id="530" r="L14" connectionId="0">
    <xmlCellPr id="1" uniqueName="P1071918">
      <xmlPr mapId="1" xpath="/GFI-IZD-KI/IPK-KI_1000338/P1071918" xmlDataType="decimal"/>
    </xmlCellPr>
  </singleXmlCell>
  <singleXmlCell id="531" r="M14" connectionId="0">
    <xmlCellPr id="1" uniqueName="P1071919">
      <xmlPr mapId="1" xpath="/GFI-IZD-KI/IPK-KI_1000338/P1071919" xmlDataType="decimal"/>
    </xmlCellPr>
  </singleXmlCell>
  <singleXmlCell id="532" r="N14" connectionId="0">
    <xmlCellPr id="1" uniqueName="P1071920">
      <xmlPr mapId="1" xpath="/GFI-IZD-KI/IPK-KI_1000338/P1071920" xmlDataType="decimal"/>
    </xmlCellPr>
  </singleXmlCell>
  <singleXmlCell id="533" r="O14" connectionId="0">
    <xmlCellPr id="1" uniqueName="P1071921">
      <xmlPr mapId="1" xpath="/GFI-IZD-KI/IPK-KI_1000338/P1071921" xmlDataType="decimal"/>
    </xmlCellPr>
  </singleXmlCell>
  <singleXmlCell id="534" r="P14" connectionId="0">
    <xmlCellPr id="1" uniqueName="P1071922">
      <xmlPr mapId="1" xpath="/GFI-IZD-KI/IPK-KI_1000338/P1071922" xmlDataType="decimal"/>
    </xmlCellPr>
  </singleXmlCell>
  <singleXmlCell id="535" r="Q14" connectionId="0">
    <xmlCellPr id="1" uniqueName="P1071923">
      <xmlPr mapId="1" xpath="/GFI-IZD-KI/IPK-KI_1000338/P1071923" xmlDataType="decimal"/>
    </xmlCellPr>
  </singleXmlCell>
  <singleXmlCell id="536" r="R14" connectionId="0">
    <xmlCellPr id="1" uniqueName="P1071924">
      <xmlPr mapId="1" xpath="/GFI-IZD-KI/IPK-KI_1000338/P1071924" xmlDataType="decimal"/>
    </xmlCellPr>
  </singleXmlCell>
  <singleXmlCell id="537" r="E15" connectionId="0">
    <xmlCellPr id="1" uniqueName="P1071925">
      <xmlPr mapId="1" xpath="/GFI-IZD-KI/IPK-KI_1000338/P1071925" xmlDataType="decimal"/>
    </xmlCellPr>
  </singleXmlCell>
  <singleXmlCell id="538" r="F15" connectionId="0">
    <xmlCellPr id="1" uniqueName="P1071926">
      <xmlPr mapId="1" xpath="/GFI-IZD-KI/IPK-KI_1000338/P1071926" xmlDataType="decimal"/>
    </xmlCellPr>
  </singleXmlCell>
  <singleXmlCell id="539" r="G15" connectionId="0">
    <xmlCellPr id="1" uniqueName="P1071927">
      <xmlPr mapId="1" xpath="/GFI-IZD-KI/IPK-KI_1000338/P1071927" xmlDataType="decimal"/>
    </xmlCellPr>
  </singleXmlCell>
  <singleXmlCell id="540" r="H15" connectionId="0">
    <xmlCellPr id="1" uniqueName="P1071928">
      <xmlPr mapId="1" xpath="/GFI-IZD-KI/IPK-KI_1000338/P1071928" xmlDataType="decimal"/>
    </xmlCellPr>
  </singleXmlCell>
  <singleXmlCell id="541" r="I15" connectionId="0">
    <xmlCellPr id="1" uniqueName="P1071929">
      <xmlPr mapId="1" xpath="/GFI-IZD-KI/IPK-KI_1000338/P1071929" xmlDataType="decimal"/>
    </xmlCellPr>
  </singleXmlCell>
  <singleXmlCell id="542" r="J15" connectionId="0">
    <xmlCellPr id="1" uniqueName="P1071930">
      <xmlPr mapId="1" xpath="/GFI-IZD-KI/IPK-KI_1000338/P1071930" xmlDataType="decimal"/>
    </xmlCellPr>
  </singleXmlCell>
  <singleXmlCell id="543" r="K15" connectionId="0">
    <xmlCellPr id="1" uniqueName="P1071931">
      <xmlPr mapId="1" xpath="/GFI-IZD-KI/IPK-KI_1000338/P1071931" xmlDataType="decimal"/>
    </xmlCellPr>
  </singleXmlCell>
  <singleXmlCell id="544" r="L15" connectionId="0">
    <xmlCellPr id="1" uniqueName="P1071932">
      <xmlPr mapId="1" xpath="/GFI-IZD-KI/IPK-KI_1000338/P1071932" xmlDataType="decimal"/>
    </xmlCellPr>
  </singleXmlCell>
  <singleXmlCell id="545" r="M15" connectionId="0">
    <xmlCellPr id="1" uniqueName="P1071933">
      <xmlPr mapId="1" xpath="/GFI-IZD-KI/IPK-KI_1000338/P1071933" xmlDataType="decimal"/>
    </xmlCellPr>
  </singleXmlCell>
  <singleXmlCell id="546" r="N15" connectionId="0">
    <xmlCellPr id="1" uniqueName="P1071934">
      <xmlPr mapId="1" xpath="/GFI-IZD-KI/IPK-KI_1000338/P1071934" xmlDataType="decimal"/>
    </xmlCellPr>
  </singleXmlCell>
  <singleXmlCell id="547" r="O15" connectionId="0">
    <xmlCellPr id="1" uniqueName="P1071935">
      <xmlPr mapId="1" xpath="/GFI-IZD-KI/IPK-KI_1000338/P1071935" xmlDataType="decimal"/>
    </xmlCellPr>
  </singleXmlCell>
  <singleXmlCell id="548" r="P15" connectionId="0">
    <xmlCellPr id="1" uniqueName="P1071936">
      <xmlPr mapId="1" xpath="/GFI-IZD-KI/IPK-KI_1000338/P1071936" xmlDataType="decimal"/>
    </xmlCellPr>
  </singleXmlCell>
  <singleXmlCell id="549" r="Q15" connectionId="0">
    <xmlCellPr id="1" uniqueName="P1071937">
      <xmlPr mapId="1" xpath="/GFI-IZD-KI/IPK-KI_1000338/P1071937" xmlDataType="decimal"/>
    </xmlCellPr>
  </singleXmlCell>
  <singleXmlCell id="550" r="R15" connectionId="0">
    <xmlCellPr id="1" uniqueName="P1071938">
      <xmlPr mapId="1" xpath="/GFI-IZD-KI/IPK-KI_1000338/P1071938" xmlDataType="decimal"/>
    </xmlCellPr>
  </singleXmlCell>
  <singleXmlCell id="551" r="E16" connectionId="0">
    <xmlCellPr id="1" uniqueName="P1071939">
      <xmlPr mapId="1" xpath="/GFI-IZD-KI/IPK-KI_1000338/P1071939" xmlDataType="decimal"/>
    </xmlCellPr>
  </singleXmlCell>
  <singleXmlCell id="552" r="F16" connectionId="0">
    <xmlCellPr id="1" uniqueName="P1071940">
      <xmlPr mapId="1" xpath="/GFI-IZD-KI/IPK-KI_1000338/P1071940" xmlDataType="decimal"/>
    </xmlCellPr>
  </singleXmlCell>
  <singleXmlCell id="553" r="G16" connectionId="0">
    <xmlCellPr id="1" uniqueName="P1071941">
      <xmlPr mapId="1" xpath="/GFI-IZD-KI/IPK-KI_1000338/P1071941" xmlDataType="decimal"/>
    </xmlCellPr>
  </singleXmlCell>
  <singleXmlCell id="554" r="H16" connectionId="0">
    <xmlCellPr id="1" uniqueName="P1071942">
      <xmlPr mapId="1" xpath="/GFI-IZD-KI/IPK-KI_1000338/P1071942" xmlDataType="decimal"/>
    </xmlCellPr>
  </singleXmlCell>
  <singleXmlCell id="555" r="I16" connectionId="0">
    <xmlCellPr id="1" uniqueName="P1071943">
      <xmlPr mapId="1" xpath="/GFI-IZD-KI/IPK-KI_1000338/P1071943" xmlDataType="decimal"/>
    </xmlCellPr>
  </singleXmlCell>
  <singleXmlCell id="556" r="J16" connectionId="0">
    <xmlCellPr id="1" uniqueName="P1071944">
      <xmlPr mapId="1" xpath="/GFI-IZD-KI/IPK-KI_1000338/P1071944" xmlDataType="decimal"/>
    </xmlCellPr>
  </singleXmlCell>
  <singleXmlCell id="557" r="K16" connectionId="0">
    <xmlCellPr id="1" uniqueName="P1071945">
      <xmlPr mapId="1" xpath="/GFI-IZD-KI/IPK-KI_1000338/P1071945" xmlDataType="decimal"/>
    </xmlCellPr>
  </singleXmlCell>
  <singleXmlCell id="558" r="L16" connectionId="0">
    <xmlCellPr id="1" uniqueName="P1071946">
      <xmlPr mapId="1" xpath="/GFI-IZD-KI/IPK-KI_1000338/P1071946" xmlDataType="decimal"/>
    </xmlCellPr>
  </singleXmlCell>
  <singleXmlCell id="559" r="M16" connectionId="0">
    <xmlCellPr id="1" uniqueName="P1071947">
      <xmlPr mapId="1" xpath="/GFI-IZD-KI/IPK-KI_1000338/P1071947" xmlDataType="decimal"/>
    </xmlCellPr>
  </singleXmlCell>
  <singleXmlCell id="560" r="N16" connectionId="0">
    <xmlCellPr id="1" uniqueName="P1071948">
      <xmlPr mapId="1" xpath="/GFI-IZD-KI/IPK-KI_1000338/P1071948" xmlDataType="decimal"/>
    </xmlCellPr>
  </singleXmlCell>
  <singleXmlCell id="561" r="O16" connectionId="0">
    <xmlCellPr id="1" uniqueName="P1071949">
      <xmlPr mapId="1" xpath="/GFI-IZD-KI/IPK-KI_1000338/P1071949" xmlDataType="decimal"/>
    </xmlCellPr>
  </singleXmlCell>
  <singleXmlCell id="562" r="P16" connectionId="0">
    <xmlCellPr id="1" uniqueName="P1071950">
      <xmlPr mapId="1" xpath="/GFI-IZD-KI/IPK-KI_1000338/P1071950" xmlDataType="decimal"/>
    </xmlCellPr>
  </singleXmlCell>
  <singleXmlCell id="563" r="Q16" connectionId="0">
    <xmlCellPr id="1" uniqueName="P1071951">
      <xmlPr mapId="1" xpath="/GFI-IZD-KI/IPK-KI_1000338/P1071951" xmlDataType="decimal"/>
    </xmlCellPr>
  </singleXmlCell>
  <singleXmlCell id="564" r="R16" connectionId="0">
    <xmlCellPr id="1" uniqueName="P1071952">
      <xmlPr mapId="1" xpath="/GFI-IZD-KI/IPK-KI_1000338/P1071952" xmlDataType="decimal"/>
    </xmlCellPr>
  </singleXmlCell>
  <singleXmlCell id="565" r="E17" connectionId="0">
    <xmlCellPr id="1" uniqueName="P1071953">
      <xmlPr mapId="1" xpath="/GFI-IZD-KI/IPK-KI_1000338/P1071953" xmlDataType="decimal"/>
    </xmlCellPr>
  </singleXmlCell>
  <singleXmlCell id="566" r="F17" connectionId="0">
    <xmlCellPr id="1" uniqueName="P1071954">
      <xmlPr mapId="1" xpath="/GFI-IZD-KI/IPK-KI_1000338/P1071954" xmlDataType="decimal"/>
    </xmlCellPr>
  </singleXmlCell>
  <singleXmlCell id="567" r="G17" connectionId="0">
    <xmlCellPr id="1" uniqueName="P1071955">
      <xmlPr mapId="1" xpath="/GFI-IZD-KI/IPK-KI_1000338/P1071955" xmlDataType="decimal"/>
    </xmlCellPr>
  </singleXmlCell>
  <singleXmlCell id="568" r="H17" connectionId="0">
    <xmlCellPr id="1" uniqueName="P1071956">
      <xmlPr mapId="1" xpath="/GFI-IZD-KI/IPK-KI_1000338/P1071956" xmlDataType="decimal"/>
    </xmlCellPr>
  </singleXmlCell>
  <singleXmlCell id="569" r="I17" connectionId="0">
    <xmlCellPr id="1" uniqueName="P1071957">
      <xmlPr mapId="1" xpath="/GFI-IZD-KI/IPK-KI_1000338/P1071957" xmlDataType="decimal"/>
    </xmlCellPr>
  </singleXmlCell>
  <singleXmlCell id="570" r="J17" connectionId="0">
    <xmlCellPr id="1" uniqueName="P1071958">
      <xmlPr mapId="1" xpath="/GFI-IZD-KI/IPK-KI_1000338/P1071958" xmlDataType="decimal"/>
    </xmlCellPr>
  </singleXmlCell>
  <singleXmlCell id="571" r="K17" connectionId="0">
    <xmlCellPr id="1" uniqueName="P1071959">
      <xmlPr mapId="1" xpath="/GFI-IZD-KI/IPK-KI_1000338/P1071959" xmlDataType="decimal"/>
    </xmlCellPr>
  </singleXmlCell>
  <singleXmlCell id="572" r="L17" connectionId="0">
    <xmlCellPr id="1" uniqueName="P1071960">
      <xmlPr mapId="1" xpath="/GFI-IZD-KI/IPK-KI_1000338/P1071960" xmlDataType="decimal"/>
    </xmlCellPr>
  </singleXmlCell>
  <singleXmlCell id="573" r="M17" connectionId="0">
    <xmlCellPr id="1" uniqueName="P1071961">
      <xmlPr mapId="1" xpath="/GFI-IZD-KI/IPK-KI_1000338/P1071961" xmlDataType="decimal"/>
    </xmlCellPr>
  </singleXmlCell>
  <singleXmlCell id="574" r="N17" connectionId="0">
    <xmlCellPr id="1" uniqueName="P1071962">
      <xmlPr mapId="1" xpath="/GFI-IZD-KI/IPK-KI_1000338/P1071962" xmlDataType="decimal"/>
    </xmlCellPr>
  </singleXmlCell>
  <singleXmlCell id="575" r="O17" connectionId="0">
    <xmlCellPr id="1" uniqueName="P1071963">
      <xmlPr mapId="1" xpath="/GFI-IZD-KI/IPK-KI_1000338/P1071963" xmlDataType="decimal"/>
    </xmlCellPr>
  </singleXmlCell>
  <singleXmlCell id="576" r="P17" connectionId="0">
    <xmlCellPr id="1" uniqueName="P1071964">
      <xmlPr mapId="1" xpath="/GFI-IZD-KI/IPK-KI_1000338/P1071964" xmlDataType="decimal"/>
    </xmlCellPr>
  </singleXmlCell>
  <singleXmlCell id="577" r="Q17" connectionId="0">
    <xmlCellPr id="1" uniqueName="P1071965">
      <xmlPr mapId="1" xpath="/GFI-IZD-KI/IPK-KI_1000338/P1071965" xmlDataType="decimal"/>
    </xmlCellPr>
  </singleXmlCell>
  <singleXmlCell id="578" r="R17" connectionId="0">
    <xmlCellPr id="1" uniqueName="P1071966">
      <xmlPr mapId="1" xpath="/GFI-IZD-KI/IPK-KI_1000338/P1071966" xmlDataType="decimal"/>
    </xmlCellPr>
  </singleXmlCell>
  <singleXmlCell id="579" r="E18" connectionId="0">
    <xmlCellPr id="1" uniqueName="P1071967">
      <xmlPr mapId="1" xpath="/GFI-IZD-KI/IPK-KI_1000338/P1071967" xmlDataType="decimal"/>
    </xmlCellPr>
  </singleXmlCell>
  <singleXmlCell id="580" r="F18" connectionId="0">
    <xmlCellPr id="1" uniqueName="P1071968">
      <xmlPr mapId="1" xpath="/GFI-IZD-KI/IPK-KI_1000338/P1071968" xmlDataType="decimal"/>
    </xmlCellPr>
  </singleXmlCell>
  <singleXmlCell id="581" r="G18" connectionId="0">
    <xmlCellPr id="1" uniqueName="P1071969">
      <xmlPr mapId="1" xpath="/GFI-IZD-KI/IPK-KI_1000338/P1071969" xmlDataType="decimal"/>
    </xmlCellPr>
  </singleXmlCell>
  <singleXmlCell id="582" r="H18" connectionId="0">
    <xmlCellPr id="1" uniqueName="P1071970">
      <xmlPr mapId="1" xpath="/GFI-IZD-KI/IPK-KI_1000338/P1071970" xmlDataType="decimal"/>
    </xmlCellPr>
  </singleXmlCell>
  <singleXmlCell id="583" r="I18" connectionId="0">
    <xmlCellPr id="1" uniqueName="P1071971">
      <xmlPr mapId="1" xpath="/GFI-IZD-KI/IPK-KI_1000338/P1071971" xmlDataType="decimal"/>
    </xmlCellPr>
  </singleXmlCell>
  <singleXmlCell id="584" r="J18" connectionId="0">
    <xmlCellPr id="1" uniqueName="P1071972">
      <xmlPr mapId="1" xpath="/GFI-IZD-KI/IPK-KI_1000338/P1071972" xmlDataType="decimal"/>
    </xmlCellPr>
  </singleXmlCell>
  <singleXmlCell id="585" r="K18" connectionId="0">
    <xmlCellPr id="1" uniqueName="P1071973">
      <xmlPr mapId="1" xpath="/GFI-IZD-KI/IPK-KI_1000338/P1071973" xmlDataType="decimal"/>
    </xmlCellPr>
  </singleXmlCell>
  <singleXmlCell id="586" r="L18" connectionId="0">
    <xmlCellPr id="1" uniqueName="P1071974">
      <xmlPr mapId="1" xpath="/GFI-IZD-KI/IPK-KI_1000338/P1071974" xmlDataType="decimal"/>
    </xmlCellPr>
  </singleXmlCell>
  <singleXmlCell id="587" r="M18" connectionId="0">
    <xmlCellPr id="1" uniqueName="P1071975">
      <xmlPr mapId="1" xpath="/GFI-IZD-KI/IPK-KI_1000338/P1071975" xmlDataType="decimal"/>
    </xmlCellPr>
  </singleXmlCell>
  <singleXmlCell id="588" r="N18" connectionId="0">
    <xmlCellPr id="1" uniqueName="P1071976">
      <xmlPr mapId="1" xpath="/GFI-IZD-KI/IPK-KI_1000338/P1071976" xmlDataType="decimal"/>
    </xmlCellPr>
  </singleXmlCell>
  <singleXmlCell id="589" r="O18" connectionId="0">
    <xmlCellPr id="1" uniqueName="P1071977">
      <xmlPr mapId="1" xpath="/GFI-IZD-KI/IPK-KI_1000338/P1071977" xmlDataType="decimal"/>
    </xmlCellPr>
  </singleXmlCell>
  <singleXmlCell id="590" r="P18" connectionId="0">
    <xmlCellPr id="1" uniqueName="P1071978">
      <xmlPr mapId="1" xpath="/GFI-IZD-KI/IPK-KI_1000338/P1071978" xmlDataType="decimal"/>
    </xmlCellPr>
  </singleXmlCell>
  <singleXmlCell id="591" r="Q18" connectionId="0">
    <xmlCellPr id="1" uniqueName="P1071979">
      <xmlPr mapId="1" xpath="/GFI-IZD-KI/IPK-KI_1000338/P1071979" xmlDataType="decimal"/>
    </xmlCellPr>
  </singleXmlCell>
  <singleXmlCell id="592" r="R18" connectionId="0">
    <xmlCellPr id="1" uniqueName="P1071980">
      <xmlPr mapId="1" xpath="/GFI-IZD-KI/IPK-KI_1000338/P1071980" xmlDataType="decimal"/>
    </xmlCellPr>
  </singleXmlCell>
  <singleXmlCell id="593" r="E19" connectionId="0">
    <xmlCellPr id="1" uniqueName="P1071981">
      <xmlPr mapId="1" xpath="/GFI-IZD-KI/IPK-KI_1000338/P1071981" xmlDataType="decimal"/>
    </xmlCellPr>
  </singleXmlCell>
  <singleXmlCell id="594" r="F19" connectionId="0">
    <xmlCellPr id="1" uniqueName="P1071982">
      <xmlPr mapId="1" xpath="/GFI-IZD-KI/IPK-KI_1000338/P1071982" xmlDataType="decimal"/>
    </xmlCellPr>
  </singleXmlCell>
  <singleXmlCell id="595" r="G19" connectionId="0">
    <xmlCellPr id="1" uniqueName="P1071983">
      <xmlPr mapId="1" xpath="/GFI-IZD-KI/IPK-KI_1000338/P1071983" xmlDataType="decimal"/>
    </xmlCellPr>
  </singleXmlCell>
  <singleXmlCell id="596" r="H19" connectionId="0">
    <xmlCellPr id="1" uniqueName="P1071984">
      <xmlPr mapId="1" xpath="/GFI-IZD-KI/IPK-KI_1000338/P1071984" xmlDataType="decimal"/>
    </xmlCellPr>
  </singleXmlCell>
  <singleXmlCell id="597" r="I19" connectionId="0">
    <xmlCellPr id="1" uniqueName="P1071985">
      <xmlPr mapId="1" xpath="/GFI-IZD-KI/IPK-KI_1000338/P1071985" xmlDataType="decimal"/>
    </xmlCellPr>
  </singleXmlCell>
  <singleXmlCell id="598" r="J19" connectionId="0">
    <xmlCellPr id="1" uniqueName="P1071986">
      <xmlPr mapId="1" xpath="/GFI-IZD-KI/IPK-KI_1000338/P1071986" xmlDataType="decimal"/>
    </xmlCellPr>
  </singleXmlCell>
  <singleXmlCell id="599" r="K19" connectionId="0">
    <xmlCellPr id="1" uniqueName="P1071987">
      <xmlPr mapId="1" xpath="/GFI-IZD-KI/IPK-KI_1000338/P1071987" xmlDataType="decimal"/>
    </xmlCellPr>
  </singleXmlCell>
  <singleXmlCell id="600" r="L19" connectionId="0">
    <xmlCellPr id="1" uniqueName="P1071988">
      <xmlPr mapId="1" xpath="/GFI-IZD-KI/IPK-KI_1000338/P1071988" xmlDataType="decimal"/>
    </xmlCellPr>
  </singleXmlCell>
  <singleXmlCell id="601" r="M19" connectionId="0">
    <xmlCellPr id="1" uniqueName="P1071989">
      <xmlPr mapId="1" xpath="/GFI-IZD-KI/IPK-KI_1000338/P1071989" xmlDataType="decimal"/>
    </xmlCellPr>
  </singleXmlCell>
  <singleXmlCell id="602" r="N19" connectionId="0">
    <xmlCellPr id="1" uniqueName="P1071990">
      <xmlPr mapId="1" xpath="/GFI-IZD-KI/IPK-KI_1000338/P1071990" xmlDataType="decimal"/>
    </xmlCellPr>
  </singleXmlCell>
  <singleXmlCell id="603" r="O19" connectionId="0">
    <xmlCellPr id="1" uniqueName="P1071991">
      <xmlPr mapId="1" xpath="/GFI-IZD-KI/IPK-KI_1000338/P1071991" xmlDataType="decimal"/>
    </xmlCellPr>
  </singleXmlCell>
  <singleXmlCell id="604" r="P19" connectionId="0">
    <xmlCellPr id="1" uniqueName="P1071992">
      <xmlPr mapId="1" xpath="/GFI-IZD-KI/IPK-KI_1000338/P1071992" xmlDataType="decimal"/>
    </xmlCellPr>
  </singleXmlCell>
  <singleXmlCell id="605" r="Q19" connectionId="0">
    <xmlCellPr id="1" uniqueName="P1071993">
      <xmlPr mapId="1" xpath="/GFI-IZD-KI/IPK-KI_1000338/P1071993" xmlDataType="decimal"/>
    </xmlCellPr>
  </singleXmlCell>
  <singleXmlCell id="606" r="R19" connectionId="0">
    <xmlCellPr id="1" uniqueName="P1071994">
      <xmlPr mapId="1" xpath="/GFI-IZD-KI/IPK-KI_1000338/P1071994" xmlDataType="decimal"/>
    </xmlCellPr>
  </singleXmlCell>
  <singleXmlCell id="607" r="E20" connectionId="0">
    <xmlCellPr id="1" uniqueName="P1071995">
      <xmlPr mapId="1" xpath="/GFI-IZD-KI/IPK-KI_1000338/P1071995" xmlDataType="decimal"/>
    </xmlCellPr>
  </singleXmlCell>
  <singleXmlCell id="608" r="F20" connectionId="0">
    <xmlCellPr id="1" uniqueName="P1071996">
      <xmlPr mapId="1" xpath="/GFI-IZD-KI/IPK-KI_1000338/P1071996" xmlDataType="decimal"/>
    </xmlCellPr>
  </singleXmlCell>
  <singleXmlCell id="609" r="G20" connectionId="0">
    <xmlCellPr id="1" uniqueName="P1071997">
      <xmlPr mapId="1" xpath="/GFI-IZD-KI/IPK-KI_1000338/P1071997" xmlDataType="decimal"/>
    </xmlCellPr>
  </singleXmlCell>
  <singleXmlCell id="610" r="H20" connectionId="0">
    <xmlCellPr id="1" uniqueName="P1071998">
      <xmlPr mapId="1" xpath="/GFI-IZD-KI/IPK-KI_1000338/P1071998" xmlDataType="decimal"/>
    </xmlCellPr>
  </singleXmlCell>
  <singleXmlCell id="611" r="I20" connectionId="0">
    <xmlCellPr id="1" uniqueName="P1071999">
      <xmlPr mapId="1" xpath="/GFI-IZD-KI/IPK-KI_1000338/P1071999" xmlDataType="decimal"/>
    </xmlCellPr>
  </singleXmlCell>
  <singleXmlCell id="612" r="J20" connectionId="0">
    <xmlCellPr id="1" uniqueName="P1072000">
      <xmlPr mapId="1" xpath="/GFI-IZD-KI/IPK-KI_1000338/P1072000" xmlDataType="decimal"/>
    </xmlCellPr>
  </singleXmlCell>
  <singleXmlCell id="613" r="K20" connectionId="0">
    <xmlCellPr id="1" uniqueName="P1072001">
      <xmlPr mapId="1" xpath="/GFI-IZD-KI/IPK-KI_1000338/P1072001" xmlDataType="decimal"/>
    </xmlCellPr>
  </singleXmlCell>
  <singleXmlCell id="614" r="L20" connectionId="0">
    <xmlCellPr id="1" uniqueName="P1072002">
      <xmlPr mapId="1" xpath="/GFI-IZD-KI/IPK-KI_1000338/P1072002" xmlDataType="decimal"/>
    </xmlCellPr>
  </singleXmlCell>
  <singleXmlCell id="615" r="M20" connectionId="0">
    <xmlCellPr id="1" uniqueName="P1072003">
      <xmlPr mapId="1" xpath="/GFI-IZD-KI/IPK-KI_1000338/P1072003" xmlDataType="decimal"/>
    </xmlCellPr>
  </singleXmlCell>
  <singleXmlCell id="616" r="N20" connectionId="0">
    <xmlCellPr id="1" uniqueName="P1072004">
      <xmlPr mapId="1" xpath="/GFI-IZD-KI/IPK-KI_1000338/P1072004" xmlDataType="decimal"/>
    </xmlCellPr>
  </singleXmlCell>
  <singleXmlCell id="617" r="O20" connectionId="0">
    <xmlCellPr id="1" uniqueName="P1072005">
      <xmlPr mapId="1" xpath="/GFI-IZD-KI/IPK-KI_1000338/P1072005" xmlDataType="decimal"/>
    </xmlCellPr>
  </singleXmlCell>
  <singleXmlCell id="618" r="P20" connectionId="0">
    <xmlCellPr id="1" uniqueName="P1072006">
      <xmlPr mapId="1" xpath="/GFI-IZD-KI/IPK-KI_1000338/P1072006" xmlDataType="decimal"/>
    </xmlCellPr>
  </singleXmlCell>
  <singleXmlCell id="619" r="Q20" connectionId="0">
    <xmlCellPr id="1" uniqueName="P1072007">
      <xmlPr mapId="1" xpath="/GFI-IZD-KI/IPK-KI_1000338/P1072007" xmlDataType="decimal"/>
    </xmlCellPr>
  </singleXmlCell>
  <singleXmlCell id="620" r="R20" connectionId="0">
    <xmlCellPr id="1" uniqueName="P1072008">
      <xmlPr mapId="1" xpath="/GFI-IZD-KI/IPK-KI_1000338/P1072008" xmlDataType="decimal"/>
    </xmlCellPr>
  </singleXmlCell>
  <singleXmlCell id="621" r="E21" connectionId="0">
    <xmlCellPr id="1" uniqueName="P1072009">
      <xmlPr mapId="1" xpath="/GFI-IZD-KI/IPK-KI_1000338/P1072009" xmlDataType="decimal"/>
    </xmlCellPr>
  </singleXmlCell>
  <singleXmlCell id="622" r="F21" connectionId="0">
    <xmlCellPr id="1" uniqueName="P1072010">
      <xmlPr mapId="1" xpath="/GFI-IZD-KI/IPK-KI_1000338/P1072010" xmlDataType="decimal"/>
    </xmlCellPr>
  </singleXmlCell>
  <singleXmlCell id="623" r="G21" connectionId="0">
    <xmlCellPr id="1" uniqueName="P1072011">
      <xmlPr mapId="1" xpath="/GFI-IZD-KI/IPK-KI_1000338/P1072011" xmlDataType="decimal"/>
    </xmlCellPr>
  </singleXmlCell>
  <singleXmlCell id="624" r="H21" connectionId="0">
    <xmlCellPr id="1" uniqueName="P1072012">
      <xmlPr mapId="1" xpath="/GFI-IZD-KI/IPK-KI_1000338/P1072012" xmlDataType="decimal"/>
    </xmlCellPr>
  </singleXmlCell>
  <singleXmlCell id="625" r="I21" connectionId="0">
    <xmlCellPr id="1" uniqueName="P1072013">
      <xmlPr mapId="1" xpath="/GFI-IZD-KI/IPK-KI_1000338/P1072013" xmlDataType="decimal"/>
    </xmlCellPr>
  </singleXmlCell>
  <singleXmlCell id="626" r="J21" connectionId="0">
    <xmlCellPr id="1" uniqueName="P1072014">
      <xmlPr mapId="1" xpath="/GFI-IZD-KI/IPK-KI_1000338/P1072014" xmlDataType="decimal"/>
    </xmlCellPr>
  </singleXmlCell>
  <singleXmlCell id="627" r="K21" connectionId="0">
    <xmlCellPr id="1" uniqueName="P1072015">
      <xmlPr mapId="1" xpath="/GFI-IZD-KI/IPK-KI_1000338/P1072015" xmlDataType="decimal"/>
    </xmlCellPr>
  </singleXmlCell>
  <singleXmlCell id="628" r="L21" connectionId="0">
    <xmlCellPr id="1" uniqueName="P1072016">
      <xmlPr mapId="1" xpath="/GFI-IZD-KI/IPK-KI_1000338/P1072016" xmlDataType="decimal"/>
    </xmlCellPr>
  </singleXmlCell>
  <singleXmlCell id="629" r="M21" connectionId="0">
    <xmlCellPr id="1" uniqueName="P1072017">
      <xmlPr mapId="1" xpath="/GFI-IZD-KI/IPK-KI_1000338/P1072017" xmlDataType="decimal"/>
    </xmlCellPr>
  </singleXmlCell>
  <singleXmlCell id="630" r="N21" connectionId="0">
    <xmlCellPr id="1" uniqueName="P1072018">
      <xmlPr mapId="1" xpath="/GFI-IZD-KI/IPK-KI_1000338/P1072018" xmlDataType="decimal"/>
    </xmlCellPr>
  </singleXmlCell>
  <singleXmlCell id="631" r="O21" connectionId="0">
    <xmlCellPr id="1" uniqueName="P1072019">
      <xmlPr mapId="1" xpath="/GFI-IZD-KI/IPK-KI_1000338/P1072019" xmlDataType="decimal"/>
    </xmlCellPr>
  </singleXmlCell>
  <singleXmlCell id="632" r="P21" connectionId="0">
    <xmlCellPr id="1" uniqueName="P1072020">
      <xmlPr mapId="1" xpath="/GFI-IZD-KI/IPK-KI_1000338/P1072020" xmlDataType="decimal"/>
    </xmlCellPr>
  </singleXmlCell>
  <singleXmlCell id="633" r="Q21" connectionId="0">
    <xmlCellPr id="1" uniqueName="P1072021">
      <xmlPr mapId="1" xpath="/GFI-IZD-KI/IPK-KI_1000338/P1072021" xmlDataType="decimal"/>
    </xmlCellPr>
  </singleXmlCell>
  <singleXmlCell id="634" r="R21" connectionId="0">
    <xmlCellPr id="1" uniqueName="P1072022">
      <xmlPr mapId="1" xpath="/GFI-IZD-KI/IPK-KI_1000338/P1072022" xmlDataType="decimal"/>
    </xmlCellPr>
  </singleXmlCell>
  <singleXmlCell id="635" r="E22" connectionId="0">
    <xmlCellPr id="1" uniqueName="P1072023">
      <xmlPr mapId="1" xpath="/GFI-IZD-KI/IPK-KI_1000338/P1072023" xmlDataType="decimal"/>
    </xmlCellPr>
  </singleXmlCell>
  <singleXmlCell id="636" r="F22" connectionId="0">
    <xmlCellPr id="1" uniqueName="P1072024">
      <xmlPr mapId="1" xpath="/GFI-IZD-KI/IPK-KI_1000338/P1072024" xmlDataType="decimal"/>
    </xmlCellPr>
  </singleXmlCell>
  <singleXmlCell id="637" r="G22" connectionId="0">
    <xmlCellPr id="1" uniqueName="P1072025">
      <xmlPr mapId="1" xpath="/GFI-IZD-KI/IPK-KI_1000338/P1072025" xmlDataType="decimal"/>
    </xmlCellPr>
  </singleXmlCell>
  <singleXmlCell id="638" r="H22" connectionId="0">
    <xmlCellPr id="1" uniqueName="P1072026">
      <xmlPr mapId="1" xpath="/GFI-IZD-KI/IPK-KI_1000338/P1072026" xmlDataType="decimal"/>
    </xmlCellPr>
  </singleXmlCell>
  <singleXmlCell id="639" r="I22" connectionId="0">
    <xmlCellPr id="1" uniqueName="P1072027">
      <xmlPr mapId="1" xpath="/GFI-IZD-KI/IPK-KI_1000338/P1072027" xmlDataType="decimal"/>
    </xmlCellPr>
  </singleXmlCell>
  <singleXmlCell id="640" r="J22" connectionId="0">
    <xmlCellPr id="1" uniqueName="P1072028">
      <xmlPr mapId="1" xpath="/GFI-IZD-KI/IPK-KI_1000338/P1072028" xmlDataType="decimal"/>
    </xmlCellPr>
  </singleXmlCell>
  <singleXmlCell id="641" r="K22" connectionId="0">
    <xmlCellPr id="1" uniqueName="P1072029">
      <xmlPr mapId="1" xpath="/GFI-IZD-KI/IPK-KI_1000338/P1072029" xmlDataType="decimal"/>
    </xmlCellPr>
  </singleXmlCell>
  <singleXmlCell id="642" r="L22" connectionId="0">
    <xmlCellPr id="1" uniqueName="P1072030">
      <xmlPr mapId="1" xpath="/GFI-IZD-KI/IPK-KI_1000338/P1072030" xmlDataType="decimal"/>
    </xmlCellPr>
  </singleXmlCell>
  <singleXmlCell id="643" r="M22" connectionId="0">
    <xmlCellPr id="1" uniqueName="P1072031">
      <xmlPr mapId="1" xpath="/GFI-IZD-KI/IPK-KI_1000338/P1072031" xmlDataType="decimal"/>
    </xmlCellPr>
  </singleXmlCell>
  <singleXmlCell id="644" r="N22" connectionId="0">
    <xmlCellPr id="1" uniqueName="P1072032">
      <xmlPr mapId="1" xpath="/GFI-IZD-KI/IPK-KI_1000338/P1072032" xmlDataType="decimal"/>
    </xmlCellPr>
  </singleXmlCell>
  <singleXmlCell id="645" r="O22" connectionId="0">
    <xmlCellPr id="1" uniqueName="P1072033">
      <xmlPr mapId="1" xpath="/GFI-IZD-KI/IPK-KI_1000338/P1072033" xmlDataType="decimal"/>
    </xmlCellPr>
  </singleXmlCell>
  <singleXmlCell id="646" r="P22" connectionId="0">
    <xmlCellPr id="1" uniqueName="P1072034">
      <xmlPr mapId="1" xpath="/GFI-IZD-KI/IPK-KI_1000338/P1072034" xmlDataType="decimal"/>
    </xmlCellPr>
  </singleXmlCell>
  <singleXmlCell id="647" r="Q22" connectionId="0">
    <xmlCellPr id="1" uniqueName="P1072035">
      <xmlPr mapId="1" xpath="/GFI-IZD-KI/IPK-KI_1000338/P1072035" xmlDataType="decimal"/>
    </xmlCellPr>
  </singleXmlCell>
  <singleXmlCell id="648" r="R22" connectionId="0">
    <xmlCellPr id="1" uniqueName="P1072036">
      <xmlPr mapId="1" xpath="/GFI-IZD-KI/IPK-KI_1000338/P1072036" xmlDataType="decimal"/>
    </xmlCellPr>
  </singleXmlCell>
  <singleXmlCell id="649" r="E23" connectionId="0">
    <xmlCellPr id="1" uniqueName="P1072037">
      <xmlPr mapId="1" xpath="/GFI-IZD-KI/IPK-KI_1000338/P1072037" xmlDataType="decimal"/>
    </xmlCellPr>
  </singleXmlCell>
  <singleXmlCell id="650" r="F23" connectionId="0">
    <xmlCellPr id="1" uniqueName="P1072038">
      <xmlPr mapId="1" xpath="/GFI-IZD-KI/IPK-KI_1000338/P1072038" xmlDataType="decimal"/>
    </xmlCellPr>
  </singleXmlCell>
  <singleXmlCell id="651" r="G23" connectionId="0">
    <xmlCellPr id="1" uniqueName="P1072039">
      <xmlPr mapId="1" xpath="/GFI-IZD-KI/IPK-KI_1000338/P1072039" xmlDataType="decimal"/>
    </xmlCellPr>
  </singleXmlCell>
  <singleXmlCell id="652" r="H23" connectionId="0">
    <xmlCellPr id="1" uniqueName="P1072040">
      <xmlPr mapId="1" xpath="/GFI-IZD-KI/IPK-KI_1000338/P1072040" xmlDataType="decimal"/>
    </xmlCellPr>
  </singleXmlCell>
  <singleXmlCell id="653" r="I23" connectionId="0">
    <xmlCellPr id="1" uniqueName="P1072041">
      <xmlPr mapId="1" xpath="/GFI-IZD-KI/IPK-KI_1000338/P1072041" xmlDataType="decimal"/>
    </xmlCellPr>
  </singleXmlCell>
  <singleXmlCell id="654" r="J23" connectionId="0">
    <xmlCellPr id="1" uniqueName="P1072042">
      <xmlPr mapId="1" xpath="/GFI-IZD-KI/IPK-KI_1000338/P1072042" xmlDataType="decimal"/>
    </xmlCellPr>
  </singleXmlCell>
  <singleXmlCell id="655" r="K23" connectionId="0">
    <xmlCellPr id="1" uniqueName="P1072043">
      <xmlPr mapId="1" xpath="/GFI-IZD-KI/IPK-KI_1000338/P1072043" xmlDataType="decimal"/>
    </xmlCellPr>
  </singleXmlCell>
  <singleXmlCell id="656" r="L23" connectionId="0">
    <xmlCellPr id="1" uniqueName="P1072044">
      <xmlPr mapId="1" xpath="/GFI-IZD-KI/IPK-KI_1000338/P1072044" xmlDataType="decimal"/>
    </xmlCellPr>
  </singleXmlCell>
  <singleXmlCell id="657" r="M23" connectionId="0">
    <xmlCellPr id="1" uniqueName="P1072045">
      <xmlPr mapId="1" xpath="/GFI-IZD-KI/IPK-KI_1000338/P1072045" xmlDataType="decimal"/>
    </xmlCellPr>
  </singleXmlCell>
  <singleXmlCell id="658" r="N23" connectionId="0">
    <xmlCellPr id="1" uniqueName="P1072046">
      <xmlPr mapId="1" xpath="/GFI-IZD-KI/IPK-KI_1000338/P1072046" xmlDataType="decimal"/>
    </xmlCellPr>
  </singleXmlCell>
  <singleXmlCell id="659" r="O23" connectionId="0">
    <xmlCellPr id="1" uniqueName="P1072047">
      <xmlPr mapId="1" xpath="/GFI-IZD-KI/IPK-KI_1000338/P1072047" xmlDataType="decimal"/>
    </xmlCellPr>
  </singleXmlCell>
  <singleXmlCell id="660" r="P23" connectionId="0">
    <xmlCellPr id="1" uniqueName="P1072048">
      <xmlPr mapId="1" xpath="/GFI-IZD-KI/IPK-KI_1000338/P1072048" xmlDataType="decimal"/>
    </xmlCellPr>
  </singleXmlCell>
  <singleXmlCell id="661" r="Q23" connectionId="0">
    <xmlCellPr id="1" uniqueName="P1072049">
      <xmlPr mapId="1" xpath="/GFI-IZD-KI/IPK-KI_1000338/P1072049" xmlDataType="decimal"/>
    </xmlCellPr>
  </singleXmlCell>
  <singleXmlCell id="662" r="R23" connectionId="0">
    <xmlCellPr id="1" uniqueName="P1072050">
      <xmlPr mapId="1" xpath="/GFI-IZD-KI/IPK-KI_1000338/P1072050" xmlDataType="decimal"/>
    </xmlCellPr>
  </singleXmlCell>
  <singleXmlCell id="663" r="E24" connectionId="0">
    <xmlCellPr id="1" uniqueName="P1072051">
      <xmlPr mapId="1" xpath="/GFI-IZD-KI/IPK-KI_1000338/P1072051" xmlDataType="decimal"/>
    </xmlCellPr>
  </singleXmlCell>
  <singleXmlCell id="664" r="F24" connectionId="0">
    <xmlCellPr id="1" uniqueName="P1072052">
      <xmlPr mapId="1" xpath="/GFI-IZD-KI/IPK-KI_1000338/P1072052" xmlDataType="decimal"/>
    </xmlCellPr>
  </singleXmlCell>
  <singleXmlCell id="665" r="G24" connectionId="0">
    <xmlCellPr id="1" uniqueName="P1072053">
      <xmlPr mapId="1" xpath="/GFI-IZD-KI/IPK-KI_1000338/P1072053" xmlDataType="decimal"/>
    </xmlCellPr>
  </singleXmlCell>
  <singleXmlCell id="666" r="H24" connectionId="0">
    <xmlCellPr id="1" uniqueName="P1072054">
      <xmlPr mapId="1" xpath="/GFI-IZD-KI/IPK-KI_1000338/P1072054" xmlDataType="decimal"/>
    </xmlCellPr>
  </singleXmlCell>
  <singleXmlCell id="667" r="I24" connectionId="0">
    <xmlCellPr id="1" uniqueName="P1072055">
      <xmlPr mapId="1" xpath="/GFI-IZD-KI/IPK-KI_1000338/P1072055" xmlDataType="decimal"/>
    </xmlCellPr>
  </singleXmlCell>
  <singleXmlCell id="668" r="J24" connectionId="0">
    <xmlCellPr id="1" uniqueName="P1072056">
      <xmlPr mapId="1" xpath="/GFI-IZD-KI/IPK-KI_1000338/P1072056" xmlDataType="decimal"/>
    </xmlCellPr>
  </singleXmlCell>
  <singleXmlCell id="669" r="K24" connectionId="0">
    <xmlCellPr id="1" uniqueName="P1072057">
      <xmlPr mapId="1" xpath="/GFI-IZD-KI/IPK-KI_1000338/P1072057" xmlDataType="decimal"/>
    </xmlCellPr>
  </singleXmlCell>
  <singleXmlCell id="670" r="L24" connectionId="0">
    <xmlCellPr id="1" uniqueName="P1072058">
      <xmlPr mapId="1" xpath="/GFI-IZD-KI/IPK-KI_1000338/P1072058" xmlDataType="decimal"/>
    </xmlCellPr>
  </singleXmlCell>
  <singleXmlCell id="671" r="M24" connectionId="0">
    <xmlCellPr id="1" uniqueName="P1072059">
      <xmlPr mapId="1" xpath="/GFI-IZD-KI/IPK-KI_1000338/P1072059" xmlDataType="decimal"/>
    </xmlCellPr>
  </singleXmlCell>
  <singleXmlCell id="672" r="N24" connectionId="0">
    <xmlCellPr id="1" uniqueName="P1072060">
      <xmlPr mapId="1" xpath="/GFI-IZD-KI/IPK-KI_1000338/P1072060" xmlDataType="decimal"/>
    </xmlCellPr>
  </singleXmlCell>
  <singleXmlCell id="673" r="O24" connectionId="0">
    <xmlCellPr id="1" uniqueName="P1072061">
      <xmlPr mapId="1" xpath="/GFI-IZD-KI/IPK-KI_1000338/P1072061" xmlDataType="decimal"/>
    </xmlCellPr>
  </singleXmlCell>
  <singleXmlCell id="674" r="P24" connectionId="0">
    <xmlCellPr id="1" uniqueName="P1072062">
      <xmlPr mapId="1" xpath="/GFI-IZD-KI/IPK-KI_1000338/P1072062" xmlDataType="decimal"/>
    </xmlCellPr>
  </singleXmlCell>
  <singleXmlCell id="675" r="Q24" connectionId="0">
    <xmlCellPr id="1" uniqueName="P1072063">
      <xmlPr mapId="1" xpath="/GFI-IZD-KI/IPK-KI_1000338/P1072063" xmlDataType="decimal"/>
    </xmlCellPr>
  </singleXmlCell>
  <singleXmlCell id="676" r="R24" connectionId="0">
    <xmlCellPr id="1" uniqueName="P1072064">
      <xmlPr mapId="1" xpath="/GFI-IZD-KI/IPK-KI_1000338/P1072064" xmlDataType="decimal"/>
    </xmlCellPr>
  </singleXmlCell>
  <singleXmlCell id="677" r="E25" connectionId="0">
    <xmlCellPr id="1" uniqueName="P1072065">
      <xmlPr mapId="1" xpath="/GFI-IZD-KI/IPK-KI_1000338/P1072065" xmlDataType="decimal"/>
    </xmlCellPr>
  </singleXmlCell>
  <singleXmlCell id="678" r="F25" connectionId="0">
    <xmlCellPr id="1" uniqueName="P1072066">
      <xmlPr mapId="1" xpath="/GFI-IZD-KI/IPK-KI_1000338/P1072066" xmlDataType="decimal"/>
    </xmlCellPr>
  </singleXmlCell>
  <singleXmlCell id="679" r="G25" connectionId="0">
    <xmlCellPr id="1" uniqueName="P1072067">
      <xmlPr mapId="1" xpath="/GFI-IZD-KI/IPK-KI_1000338/P1072067" xmlDataType="decimal"/>
    </xmlCellPr>
  </singleXmlCell>
  <singleXmlCell id="680" r="H25" connectionId="0">
    <xmlCellPr id="1" uniqueName="P1072068">
      <xmlPr mapId="1" xpath="/GFI-IZD-KI/IPK-KI_1000338/P1072068" xmlDataType="decimal"/>
    </xmlCellPr>
  </singleXmlCell>
  <singleXmlCell id="681" r="I25" connectionId="0">
    <xmlCellPr id="1" uniqueName="P1072069">
      <xmlPr mapId="1" xpath="/GFI-IZD-KI/IPK-KI_1000338/P1072069" xmlDataType="decimal"/>
    </xmlCellPr>
  </singleXmlCell>
  <singleXmlCell id="682" r="J25" connectionId="0">
    <xmlCellPr id="1" uniqueName="P1072070">
      <xmlPr mapId="1" xpath="/GFI-IZD-KI/IPK-KI_1000338/P1072070" xmlDataType="decimal"/>
    </xmlCellPr>
  </singleXmlCell>
  <singleXmlCell id="683" r="K25" connectionId="0">
    <xmlCellPr id="1" uniqueName="P1072071">
      <xmlPr mapId="1" xpath="/GFI-IZD-KI/IPK-KI_1000338/P1072071" xmlDataType="decimal"/>
    </xmlCellPr>
  </singleXmlCell>
  <singleXmlCell id="684" r="L25" connectionId="0">
    <xmlCellPr id="1" uniqueName="P1072072">
      <xmlPr mapId="1" xpath="/GFI-IZD-KI/IPK-KI_1000338/P1072072" xmlDataType="decimal"/>
    </xmlCellPr>
  </singleXmlCell>
  <singleXmlCell id="685" r="M25" connectionId="0">
    <xmlCellPr id="1" uniqueName="P1072073">
      <xmlPr mapId="1" xpath="/GFI-IZD-KI/IPK-KI_1000338/P1072073" xmlDataType="decimal"/>
    </xmlCellPr>
  </singleXmlCell>
  <singleXmlCell id="686" r="N25" connectionId="0">
    <xmlCellPr id="1" uniqueName="P1072074">
      <xmlPr mapId="1" xpath="/GFI-IZD-KI/IPK-KI_1000338/P1072074" xmlDataType="decimal"/>
    </xmlCellPr>
  </singleXmlCell>
  <singleXmlCell id="687" r="O25" connectionId="0">
    <xmlCellPr id="1" uniqueName="P1072075">
      <xmlPr mapId="1" xpath="/GFI-IZD-KI/IPK-KI_1000338/P1072075" xmlDataType="decimal"/>
    </xmlCellPr>
  </singleXmlCell>
  <singleXmlCell id="688" r="P25" connectionId="0">
    <xmlCellPr id="1" uniqueName="P1072076">
      <xmlPr mapId="1" xpath="/GFI-IZD-KI/IPK-KI_1000338/P1072076" xmlDataType="decimal"/>
    </xmlCellPr>
  </singleXmlCell>
  <singleXmlCell id="689" r="Q25" connectionId="0">
    <xmlCellPr id="1" uniqueName="P1072077">
      <xmlPr mapId="1" xpath="/GFI-IZD-KI/IPK-KI_1000338/P1072077" xmlDataType="decimal"/>
    </xmlCellPr>
  </singleXmlCell>
  <singleXmlCell id="690" r="R25" connectionId="0">
    <xmlCellPr id="1" uniqueName="P1072078">
      <xmlPr mapId="1" xpath="/GFI-IZD-KI/IPK-KI_1000338/P1072078" xmlDataType="decimal"/>
    </xmlCellPr>
  </singleXmlCell>
  <singleXmlCell id="691" r="E26" connectionId="0">
    <xmlCellPr id="1" uniqueName="P1072079">
      <xmlPr mapId="1" xpath="/GFI-IZD-KI/IPK-KI_1000338/P1072079" xmlDataType="decimal"/>
    </xmlCellPr>
  </singleXmlCell>
  <singleXmlCell id="692" r="F26" connectionId="0">
    <xmlCellPr id="1" uniqueName="P1072080">
      <xmlPr mapId="1" xpath="/GFI-IZD-KI/IPK-KI_1000338/P1072080" xmlDataType="decimal"/>
    </xmlCellPr>
  </singleXmlCell>
  <singleXmlCell id="693" r="G26" connectionId="0">
    <xmlCellPr id="1" uniqueName="P1072081">
      <xmlPr mapId="1" xpath="/GFI-IZD-KI/IPK-KI_1000338/P1072081" xmlDataType="decimal"/>
    </xmlCellPr>
  </singleXmlCell>
  <singleXmlCell id="694" r="H26" connectionId="0">
    <xmlCellPr id="1" uniqueName="P1072082">
      <xmlPr mapId="1" xpath="/GFI-IZD-KI/IPK-KI_1000338/P1072082" xmlDataType="decimal"/>
    </xmlCellPr>
  </singleXmlCell>
  <singleXmlCell id="695" r="I26" connectionId="0">
    <xmlCellPr id="1" uniqueName="P1072083">
      <xmlPr mapId="1" xpath="/GFI-IZD-KI/IPK-KI_1000338/P1072083" xmlDataType="decimal"/>
    </xmlCellPr>
  </singleXmlCell>
  <singleXmlCell id="696" r="J26" connectionId="0">
    <xmlCellPr id="1" uniqueName="P1072084">
      <xmlPr mapId="1" xpath="/GFI-IZD-KI/IPK-KI_1000338/P1072084" xmlDataType="decimal"/>
    </xmlCellPr>
  </singleXmlCell>
  <singleXmlCell id="697" r="K26" connectionId="0">
    <xmlCellPr id="1" uniqueName="P1072085">
      <xmlPr mapId="1" xpath="/GFI-IZD-KI/IPK-KI_1000338/P1072085" xmlDataType="decimal"/>
    </xmlCellPr>
  </singleXmlCell>
  <singleXmlCell id="698" r="L26" connectionId="0">
    <xmlCellPr id="1" uniqueName="P1072086">
      <xmlPr mapId="1" xpath="/GFI-IZD-KI/IPK-KI_1000338/P1072086" xmlDataType="decimal"/>
    </xmlCellPr>
  </singleXmlCell>
  <singleXmlCell id="699" r="M26" connectionId="0">
    <xmlCellPr id="1" uniqueName="P1072087">
      <xmlPr mapId="1" xpath="/GFI-IZD-KI/IPK-KI_1000338/P1072087" xmlDataType="decimal"/>
    </xmlCellPr>
  </singleXmlCell>
  <singleXmlCell id="700" r="N26" connectionId="0">
    <xmlCellPr id="1" uniqueName="P1072088">
      <xmlPr mapId="1" xpath="/GFI-IZD-KI/IPK-KI_1000338/P1072088" xmlDataType="decimal"/>
    </xmlCellPr>
  </singleXmlCell>
  <singleXmlCell id="701" r="O26" connectionId="0">
    <xmlCellPr id="1" uniqueName="P1072089">
      <xmlPr mapId="1" xpath="/GFI-IZD-KI/IPK-KI_1000338/P1072089" xmlDataType="decimal"/>
    </xmlCellPr>
  </singleXmlCell>
  <singleXmlCell id="702" r="P26" connectionId="0">
    <xmlCellPr id="1" uniqueName="P1072090">
      <xmlPr mapId="1" xpath="/GFI-IZD-KI/IPK-KI_1000338/P1072090" xmlDataType="decimal"/>
    </xmlCellPr>
  </singleXmlCell>
  <singleXmlCell id="703" r="Q26" connectionId="0">
    <xmlCellPr id="1" uniqueName="P1072091">
      <xmlPr mapId="1" xpath="/GFI-IZD-KI/IPK-KI_1000338/P1072091" xmlDataType="decimal"/>
    </xmlCellPr>
  </singleXmlCell>
  <singleXmlCell id="704" r="R26" connectionId="0">
    <xmlCellPr id="1" uniqueName="P1072092">
      <xmlPr mapId="1" xpath="/G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mdraginic@erstebank.hr" TargetMode="Externa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7"/>
  <sheetViews>
    <sheetView zoomScaleNormal="100" workbookViewId="0">
      <selection sqref="A1:J3"/>
    </sheetView>
  </sheetViews>
  <sheetFormatPr defaultRowHeight="12.75" x14ac:dyDescent="0.2"/>
  <cols>
    <col min="1" max="1" width="14.5703125" customWidth="1"/>
    <col min="7" max="7" width="9.7109375" customWidth="1"/>
    <col min="9" max="9" width="12.7109375" customWidth="1"/>
  </cols>
  <sheetData>
    <row r="1" spans="1:11" ht="15.75" x14ac:dyDescent="0.2">
      <c r="A1" s="189"/>
      <c r="B1" s="190"/>
      <c r="C1" s="190"/>
      <c r="D1" s="19"/>
      <c r="E1" s="19"/>
      <c r="F1" s="19"/>
      <c r="G1" s="19"/>
      <c r="H1" s="19"/>
      <c r="I1" s="19"/>
      <c r="J1" s="20"/>
    </row>
    <row r="2" spans="1:11" ht="14.45" customHeight="1" x14ac:dyDescent="0.2">
      <c r="A2" s="191" t="s">
        <v>0</v>
      </c>
      <c r="B2" s="192"/>
      <c r="C2" s="192"/>
      <c r="D2" s="192"/>
      <c r="E2" s="192"/>
      <c r="F2" s="192"/>
      <c r="G2" s="192"/>
      <c r="H2" s="192"/>
      <c r="I2" s="192"/>
      <c r="J2" s="193"/>
    </row>
    <row r="3" spans="1:11" ht="15" x14ac:dyDescent="0.2">
      <c r="A3" s="62"/>
      <c r="B3" s="63"/>
      <c r="C3" s="63"/>
      <c r="D3" s="63"/>
      <c r="E3" s="63"/>
      <c r="F3" s="63"/>
      <c r="G3" s="63"/>
      <c r="H3" s="63"/>
      <c r="I3" s="63"/>
      <c r="J3" s="64"/>
    </row>
    <row r="4" spans="1:11" ht="33.6" customHeight="1" x14ac:dyDescent="0.2">
      <c r="A4" s="194" t="s">
        <v>1</v>
      </c>
      <c r="B4" s="195"/>
      <c r="C4" s="195"/>
      <c r="D4" s="195"/>
      <c r="E4" s="196">
        <v>43466</v>
      </c>
      <c r="F4" s="197"/>
      <c r="G4" s="55" t="s">
        <v>2</v>
      </c>
      <c r="H4" s="196">
        <v>43830</v>
      </c>
      <c r="I4" s="197"/>
      <c r="J4" s="21"/>
    </row>
    <row r="5" spans="1:11" s="67" customFormat="1" ht="10.15" customHeight="1" x14ac:dyDescent="0.25">
      <c r="A5" s="198"/>
      <c r="B5" s="199"/>
      <c r="C5" s="199"/>
      <c r="D5" s="199"/>
      <c r="E5" s="199"/>
      <c r="F5" s="199"/>
      <c r="G5" s="199"/>
      <c r="H5" s="199"/>
      <c r="I5" s="199"/>
      <c r="J5" s="200"/>
    </row>
    <row r="6" spans="1:11" ht="20.45" customHeight="1" x14ac:dyDescent="0.2">
      <c r="A6" s="65"/>
      <c r="B6" s="68" t="s">
        <v>3</v>
      </c>
      <c r="C6" s="66"/>
      <c r="D6" s="66"/>
      <c r="E6" s="79">
        <v>2019</v>
      </c>
      <c r="F6" s="69"/>
      <c r="G6" s="55"/>
      <c r="H6" s="69"/>
      <c r="I6" s="69"/>
      <c r="J6" s="30"/>
    </row>
    <row r="7" spans="1:11" s="71" customFormat="1" ht="10.9" customHeight="1" x14ac:dyDescent="0.2">
      <c r="A7" s="65"/>
      <c r="B7" s="66"/>
      <c r="C7" s="66"/>
      <c r="D7" s="66"/>
      <c r="E7" s="70"/>
      <c r="F7" s="70"/>
      <c r="G7" s="55"/>
      <c r="H7" s="70"/>
      <c r="I7" s="70"/>
      <c r="J7" s="30"/>
    </row>
    <row r="8" spans="1:11" ht="37.9" customHeight="1" x14ac:dyDescent="0.2">
      <c r="A8" s="204" t="s">
        <v>4</v>
      </c>
      <c r="B8" s="205"/>
      <c r="C8" s="205"/>
      <c r="D8" s="205"/>
      <c r="E8" s="205"/>
      <c r="F8" s="205"/>
      <c r="G8" s="205"/>
      <c r="H8" s="205"/>
      <c r="I8" s="205"/>
      <c r="J8" s="22"/>
    </row>
    <row r="9" spans="1:11" ht="14.25" x14ac:dyDescent="0.2">
      <c r="A9" s="23"/>
      <c r="B9" s="52"/>
      <c r="C9" s="52"/>
      <c r="D9" s="52"/>
      <c r="E9" s="202"/>
      <c r="F9" s="202"/>
      <c r="G9" s="203"/>
      <c r="H9" s="203"/>
      <c r="I9" s="58"/>
      <c r="J9" s="59"/>
    </row>
    <row r="10" spans="1:11" ht="25.9" customHeight="1" x14ac:dyDescent="0.2">
      <c r="A10" s="206" t="s">
        <v>5</v>
      </c>
      <c r="B10" s="207"/>
      <c r="C10" s="208" t="s">
        <v>301</v>
      </c>
      <c r="D10" s="209"/>
      <c r="E10" s="61"/>
      <c r="F10" s="210" t="s">
        <v>6</v>
      </c>
      <c r="G10" s="211"/>
      <c r="H10" s="212" t="s">
        <v>330</v>
      </c>
      <c r="I10" s="213"/>
      <c r="J10" s="24"/>
    </row>
    <row r="11" spans="1:11" ht="15.6" customHeight="1" x14ac:dyDescent="0.2">
      <c r="A11" s="23"/>
      <c r="B11" s="52"/>
      <c r="C11" s="52"/>
      <c r="D11" s="52"/>
      <c r="E11" s="201"/>
      <c r="F11" s="201"/>
      <c r="G11" s="201"/>
      <c r="H11" s="201"/>
      <c r="I11" s="60"/>
      <c r="J11" s="24"/>
    </row>
    <row r="12" spans="1:11" ht="21" customHeight="1" x14ac:dyDescent="0.2">
      <c r="A12" s="216" t="s">
        <v>7</v>
      </c>
      <c r="B12" s="207"/>
      <c r="C12" s="208" t="s">
        <v>302</v>
      </c>
      <c r="D12" s="209"/>
      <c r="E12" s="217"/>
      <c r="F12" s="201"/>
      <c r="G12" s="201"/>
      <c r="H12" s="201"/>
      <c r="I12" s="60"/>
      <c r="J12" s="24"/>
    </row>
    <row r="13" spans="1:11" ht="10.9" customHeight="1" x14ac:dyDescent="0.2">
      <c r="A13" s="61"/>
      <c r="B13" s="60"/>
      <c r="C13" s="52"/>
      <c r="D13" s="52"/>
      <c r="E13" s="203"/>
      <c r="F13" s="203"/>
      <c r="G13" s="203"/>
      <c r="H13" s="203"/>
      <c r="I13" s="52"/>
      <c r="J13" s="25"/>
    </row>
    <row r="14" spans="1:11" ht="22.9" customHeight="1" x14ac:dyDescent="0.2">
      <c r="A14" s="216" t="s">
        <v>8</v>
      </c>
      <c r="B14" s="218"/>
      <c r="C14" s="208">
        <v>23057039320</v>
      </c>
      <c r="D14" s="209"/>
      <c r="E14" s="214"/>
      <c r="F14" s="215"/>
      <c r="G14" s="53" t="s">
        <v>9</v>
      </c>
      <c r="H14" s="212" t="s">
        <v>331</v>
      </c>
      <c r="I14" s="213"/>
      <c r="J14" s="57"/>
      <c r="K14" s="164"/>
    </row>
    <row r="15" spans="1:11" ht="14.45" customHeight="1" x14ac:dyDescent="0.2">
      <c r="A15" s="61"/>
      <c r="B15" s="60"/>
      <c r="C15" s="52"/>
      <c r="D15" s="52"/>
      <c r="E15" s="203"/>
      <c r="F15" s="203"/>
      <c r="G15" s="203"/>
      <c r="H15" s="203"/>
      <c r="I15" s="52"/>
      <c r="J15" s="25"/>
      <c r="K15" s="164"/>
    </row>
    <row r="16" spans="1:11" ht="13.15" customHeight="1" x14ac:dyDescent="0.2">
      <c r="A16" s="216" t="s">
        <v>10</v>
      </c>
      <c r="B16" s="218"/>
      <c r="C16" s="208" t="s">
        <v>333</v>
      </c>
      <c r="D16" s="209"/>
      <c r="E16" s="56"/>
      <c r="F16" s="56"/>
      <c r="G16" s="56"/>
      <c r="H16" s="56"/>
      <c r="I16" s="56"/>
      <c r="J16" s="57"/>
      <c r="K16" s="164"/>
    </row>
    <row r="17" spans="1:11" ht="14.45" customHeight="1" x14ac:dyDescent="0.2">
      <c r="A17" s="219"/>
      <c r="B17" s="220"/>
      <c r="C17" s="220"/>
      <c r="D17" s="220"/>
      <c r="E17" s="220"/>
      <c r="F17" s="220"/>
      <c r="G17" s="220"/>
      <c r="H17" s="220"/>
      <c r="I17" s="220"/>
      <c r="J17" s="221"/>
      <c r="K17" s="164"/>
    </row>
    <row r="18" spans="1:11" x14ac:dyDescent="0.2">
      <c r="A18" s="206" t="s">
        <v>11</v>
      </c>
      <c r="B18" s="207"/>
      <c r="C18" s="222" t="s">
        <v>303</v>
      </c>
      <c r="D18" s="223"/>
      <c r="E18" s="223"/>
      <c r="F18" s="223"/>
      <c r="G18" s="223"/>
      <c r="H18" s="223"/>
      <c r="I18" s="223"/>
      <c r="J18" s="224"/>
    </row>
    <row r="19" spans="1:11" ht="14.25" x14ac:dyDescent="0.2">
      <c r="A19" s="23"/>
      <c r="B19" s="52"/>
      <c r="C19" s="54"/>
      <c r="D19" s="52"/>
      <c r="E19" s="203"/>
      <c r="F19" s="203"/>
      <c r="G19" s="203"/>
      <c r="H19" s="203"/>
      <c r="I19" s="52"/>
      <c r="J19" s="25"/>
    </row>
    <row r="20" spans="1:11" ht="14.25" x14ac:dyDescent="0.2">
      <c r="A20" s="206" t="s">
        <v>12</v>
      </c>
      <c r="B20" s="207"/>
      <c r="C20" s="212">
        <v>51000</v>
      </c>
      <c r="D20" s="213"/>
      <c r="E20" s="203"/>
      <c r="F20" s="203"/>
      <c r="G20" s="222" t="s">
        <v>304</v>
      </c>
      <c r="H20" s="223"/>
      <c r="I20" s="223"/>
      <c r="J20" s="224"/>
    </row>
    <row r="21" spans="1:11" ht="14.25" x14ac:dyDescent="0.2">
      <c r="A21" s="23"/>
      <c r="B21" s="52"/>
      <c r="C21" s="52"/>
      <c r="D21" s="52"/>
      <c r="E21" s="203"/>
      <c r="F21" s="203"/>
      <c r="G21" s="203"/>
      <c r="H21" s="203"/>
      <c r="I21" s="52"/>
      <c r="J21" s="25"/>
    </row>
    <row r="22" spans="1:11" x14ac:dyDescent="0.2">
      <c r="A22" s="206" t="s">
        <v>13</v>
      </c>
      <c r="B22" s="207"/>
      <c r="C22" s="222" t="s">
        <v>305</v>
      </c>
      <c r="D22" s="223"/>
      <c r="E22" s="223"/>
      <c r="F22" s="223"/>
      <c r="G22" s="223"/>
      <c r="H22" s="223"/>
      <c r="I22" s="223"/>
      <c r="J22" s="224"/>
    </row>
    <row r="23" spans="1:11" ht="14.25" x14ac:dyDescent="0.2">
      <c r="A23" s="23"/>
      <c r="B23" s="52"/>
      <c r="C23" s="52"/>
      <c r="D23" s="52"/>
      <c r="E23" s="203"/>
      <c r="F23" s="203"/>
      <c r="G23" s="203"/>
      <c r="H23" s="203"/>
      <c r="I23" s="52"/>
      <c r="J23" s="25"/>
    </row>
    <row r="24" spans="1:11" ht="14.25" x14ac:dyDescent="0.2">
      <c r="A24" s="206" t="s">
        <v>14</v>
      </c>
      <c r="B24" s="207"/>
      <c r="C24" s="225" t="s">
        <v>306</v>
      </c>
      <c r="D24" s="226"/>
      <c r="E24" s="226"/>
      <c r="F24" s="226"/>
      <c r="G24" s="226"/>
      <c r="H24" s="226"/>
      <c r="I24" s="226"/>
      <c r="J24" s="227"/>
    </row>
    <row r="25" spans="1:11" ht="14.25" x14ac:dyDescent="0.2">
      <c r="A25" s="23"/>
      <c r="B25" s="52"/>
      <c r="C25" s="54"/>
      <c r="D25" s="52"/>
      <c r="E25" s="203"/>
      <c r="F25" s="203"/>
      <c r="G25" s="203"/>
      <c r="H25" s="203"/>
      <c r="I25" s="52"/>
      <c r="J25" s="25"/>
    </row>
    <row r="26" spans="1:11" ht="14.25" x14ac:dyDescent="0.2">
      <c r="A26" s="206" t="s">
        <v>15</v>
      </c>
      <c r="B26" s="207"/>
      <c r="C26" s="225" t="s">
        <v>307</v>
      </c>
      <c r="D26" s="226"/>
      <c r="E26" s="226"/>
      <c r="F26" s="226"/>
      <c r="G26" s="226"/>
      <c r="H26" s="226"/>
      <c r="I26" s="226"/>
      <c r="J26" s="227"/>
    </row>
    <row r="27" spans="1:11" ht="13.9" customHeight="1" x14ac:dyDescent="0.2">
      <c r="A27" s="23"/>
      <c r="B27" s="52"/>
      <c r="C27" s="54"/>
      <c r="D27" s="52"/>
      <c r="E27" s="203"/>
      <c r="F27" s="203"/>
      <c r="G27" s="203"/>
      <c r="H27" s="203"/>
      <c r="I27" s="52"/>
      <c r="J27" s="25"/>
    </row>
    <row r="28" spans="1:11" ht="22.9" customHeight="1" x14ac:dyDescent="0.2">
      <c r="A28" s="216" t="s">
        <v>16</v>
      </c>
      <c r="B28" s="207"/>
      <c r="C28" s="34">
        <v>3634</v>
      </c>
      <c r="D28" s="26"/>
      <c r="E28" s="230"/>
      <c r="F28" s="230"/>
      <c r="G28" s="230"/>
      <c r="H28" s="230"/>
      <c r="I28" s="231"/>
      <c r="J28" s="232"/>
      <c r="K28" s="164"/>
    </row>
    <row r="29" spans="1:11" ht="14.25" x14ac:dyDescent="0.2">
      <c r="A29" s="23"/>
      <c r="B29" s="52"/>
      <c r="C29" s="52"/>
      <c r="D29" s="52"/>
      <c r="E29" s="203"/>
      <c r="F29" s="203"/>
      <c r="G29" s="203"/>
      <c r="H29" s="203"/>
      <c r="I29" s="52"/>
      <c r="J29" s="25"/>
    </row>
    <row r="30" spans="1:11" ht="15" x14ac:dyDescent="0.2">
      <c r="A30" s="206" t="s">
        <v>17</v>
      </c>
      <c r="B30" s="207"/>
      <c r="C30" s="80" t="s">
        <v>308</v>
      </c>
      <c r="D30" s="233" t="s">
        <v>18</v>
      </c>
      <c r="E30" s="234"/>
      <c r="F30" s="234"/>
      <c r="G30" s="234"/>
      <c r="H30" s="72" t="s">
        <v>19</v>
      </c>
      <c r="I30" s="73" t="s">
        <v>20</v>
      </c>
      <c r="J30" s="74"/>
    </row>
    <row r="31" spans="1:11" x14ac:dyDescent="0.2">
      <c r="A31" s="206"/>
      <c r="B31" s="207"/>
      <c r="C31" s="27"/>
      <c r="D31" s="55"/>
      <c r="E31" s="215"/>
      <c r="F31" s="215"/>
      <c r="G31" s="215"/>
      <c r="H31" s="215"/>
      <c r="I31" s="235"/>
      <c r="J31" s="236"/>
    </row>
    <row r="32" spans="1:11" x14ac:dyDescent="0.2">
      <c r="A32" s="206" t="s">
        <v>21</v>
      </c>
      <c r="B32" s="207"/>
      <c r="C32" s="34" t="s">
        <v>309</v>
      </c>
      <c r="D32" s="233" t="s">
        <v>22</v>
      </c>
      <c r="E32" s="234"/>
      <c r="F32" s="234"/>
      <c r="G32" s="234"/>
      <c r="H32" s="75" t="s">
        <v>23</v>
      </c>
      <c r="I32" s="76" t="s">
        <v>24</v>
      </c>
      <c r="J32" s="77"/>
    </row>
    <row r="33" spans="1:10" ht="14.25" x14ac:dyDescent="0.2">
      <c r="A33" s="23"/>
      <c r="B33" s="52"/>
      <c r="C33" s="52"/>
      <c r="D33" s="52"/>
      <c r="E33" s="203"/>
      <c r="F33" s="203"/>
      <c r="G33" s="203"/>
      <c r="H33" s="203"/>
      <c r="I33" s="52"/>
      <c r="J33" s="25"/>
    </row>
    <row r="34" spans="1:10" x14ac:dyDescent="0.2">
      <c r="A34" s="233" t="s">
        <v>25</v>
      </c>
      <c r="B34" s="234"/>
      <c r="C34" s="234"/>
      <c r="D34" s="234"/>
      <c r="E34" s="234" t="s">
        <v>26</v>
      </c>
      <c r="F34" s="234"/>
      <c r="G34" s="234"/>
      <c r="H34" s="234"/>
      <c r="I34" s="234"/>
      <c r="J34" s="28" t="s">
        <v>27</v>
      </c>
    </row>
    <row r="35" spans="1:10" ht="14.25" x14ac:dyDescent="0.2">
      <c r="A35" s="23"/>
      <c r="B35" s="52"/>
      <c r="C35" s="52"/>
      <c r="D35" s="52"/>
      <c r="E35" s="203"/>
      <c r="F35" s="203"/>
      <c r="G35" s="203"/>
      <c r="H35" s="203"/>
      <c r="I35" s="52"/>
      <c r="J35" s="59"/>
    </row>
    <row r="36" spans="1:10" x14ac:dyDescent="0.2">
      <c r="A36" s="228" t="s">
        <v>310</v>
      </c>
      <c r="B36" s="229"/>
      <c r="C36" s="229"/>
      <c r="D36" s="229"/>
      <c r="E36" s="228" t="s">
        <v>311</v>
      </c>
      <c r="F36" s="229"/>
      <c r="G36" s="229"/>
      <c r="H36" s="229"/>
      <c r="I36" s="238"/>
      <c r="J36" s="85" t="s">
        <v>323</v>
      </c>
    </row>
    <row r="37" spans="1:10" ht="14.25" x14ac:dyDescent="0.2">
      <c r="A37" s="23"/>
      <c r="B37" s="52"/>
      <c r="C37" s="54"/>
      <c r="D37" s="245"/>
      <c r="E37" s="245"/>
      <c r="F37" s="245"/>
      <c r="G37" s="245"/>
      <c r="H37" s="245"/>
      <c r="I37" s="245"/>
      <c r="J37" s="25"/>
    </row>
    <row r="38" spans="1:10" x14ac:dyDescent="0.2">
      <c r="A38" s="228" t="s">
        <v>312</v>
      </c>
      <c r="B38" s="229"/>
      <c r="C38" s="229"/>
      <c r="D38" s="229"/>
      <c r="E38" s="228" t="s">
        <v>334</v>
      </c>
      <c r="F38" s="229"/>
      <c r="G38" s="229"/>
      <c r="H38" s="229"/>
      <c r="I38" s="238"/>
      <c r="J38" s="82">
        <v>2058049</v>
      </c>
    </row>
    <row r="39" spans="1:10" ht="14.25" x14ac:dyDescent="0.2">
      <c r="A39" s="23"/>
      <c r="B39" s="81"/>
      <c r="C39" s="84"/>
      <c r="D39" s="245"/>
      <c r="E39" s="245"/>
      <c r="F39" s="245"/>
      <c r="G39" s="245"/>
      <c r="H39" s="245"/>
      <c r="I39" s="245"/>
      <c r="J39" s="25"/>
    </row>
    <row r="40" spans="1:10" x14ac:dyDescent="0.2">
      <c r="A40" s="228" t="s">
        <v>313</v>
      </c>
      <c r="B40" s="229"/>
      <c r="C40" s="229"/>
      <c r="D40" s="229"/>
      <c r="E40" s="228" t="s">
        <v>334</v>
      </c>
      <c r="F40" s="229"/>
      <c r="G40" s="229"/>
      <c r="H40" s="229"/>
      <c r="I40" s="238"/>
      <c r="J40" s="82">
        <v>2068249</v>
      </c>
    </row>
    <row r="41" spans="1:10" ht="14.25" x14ac:dyDescent="0.2">
      <c r="A41" s="23"/>
      <c r="B41" s="81"/>
      <c r="C41" s="84"/>
      <c r="D41" s="245"/>
      <c r="E41" s="245"/>
      <c r="F41" s="245"/>
      <c r="G41" s="245"/>
      <c r="H41" s="245"/>
      <c r="I41" s="245"/>
      <c r="J41" s="25"/>
    </row>
    <row r="42" spans="1:10" x14ac:dyDescent="0.2">
      <c r="A42" s="228" t="s">
        <v>314</v>
      </c>
      <c r="B42" s="229"/>
      <c r="C42" s="229"/>
      <c r="D42" s="229"/>
      <c r="E42" s="228" t="s">
        <v>315</v>
      </c>
      <c r="F42" s="229"/>
      <c r="G42" s="229"/>
      <c r="H42" s="229"/>
      <c r="I42" s="238"/>
      <c r="J42" s="82">
        <v>2157128</v>
      </c>
    </row>
    <row r="43" spans="1:10" ht="14.25" x14ac:dyDescent="0.2">
      <c r="A43" s="23"/>
      <c r="B43" s="81"/>
      <c r="C43" s="84"/>
      <c r="D43" s="245"/>
      <c r="E43" s="245"/>
      <c r="F43" s="245"/>
      <c r="G43" s="245"/>
      <c r="H43" s="245"/>
      <c r="I43" s="245"/>
      <c r="J43" s="25"/>
    </row>
    <row r="44" spans="1:10" x14ac:dyDescent="0.2">
      <c r="A44" s="228" t="s">
        <v>316</v>
      </c>
      <c r="B44" s="229"/>
      <c r="C44" s="229"/>
      <c r="D44" s="229"/>
      <c r="E44" s="228" t="s">
        <v>326</v>
      </c>
      <c r="F44" s="229"/>
      <c r="G44" s="229"/>
      <c r="H44" s="229"/>
      <c r="I44" s="238"/>
      <c r="J44" s="83">
        <v>3289737</v>
      </c>
    </row>
    <row r="45" spans="1:10" ht="14.25" x14ac:dyDescent="0.2">
      <c r="A45" s="23"/>
      <c r="B45" s="81"/>
      <c r="C45" s="84"/>
      <c r="D45" s="245"/>
      <c r="E45" s="245"/>
      <c r="F45" s="245"/>
      <c r="G45" s="245"/>
      <c r="H45" s="245"/>
      <c r="I45" s="245"/>
      <c r="J45" s="25"/>
    </row>
    <row r="46" spans="1:10" x14ac:dyDescent="0.2">
      <c r="A46" s="228" t="s">
        <v>317</v>
      </c>
      <c r="B46" s="229"/>
      <c r="C46" s="229"/>
      <c r="D46" s="229"/>
      <c r="E46" s="228" t="s">
        <v>335</v>
      </c>
      <c r="F46" s="229"/>
      <c r="G46" s="229"/>
      <c r="H46" s="229"/>
      <c r="I46" s="238"/>
      <c r="J46" s="83">
        <v>84499002</v>
      </c>
    </row>
    <row r="47" spans="1:10" ht="14.25" x14ac:dyDescent="0.2">
      <c r="A47" s="23"/>
      <c r="B47" s="81"/>
      <c r="C47" s="84"/>
      <c r="D47" s="245"/>
      <c r="E47" s="245"/>
      <c r="F47" s="245"/>
      <c r="G47" s="245"/>
      <c r="H47" s="245"/>
      <c r="I47" s="245"/>
      <c r="J47" s="25"/>
    </row>
    <row r="48" spans="1:10" x14ac:dyDescent="0.2">
      <c r="A48" s="228" t="s">
        <v>318</v>
      </c>
      <c r="B48" s="229"/>
      <c r="C48" s="229"/>
      <c r="D48" s="229"/>
      <c r="E48" s="228" t="s">
        <v>334</v>
      </c>
      <c r="F48" s="229"/>
      <c r="G48" s="229"/>
      <c r="H48" s="229"/>
      <c r="I48" s="238"/>
      <c r="J48" s="82" t="s">
        <v>324</v>
      </c>
    </row>
    <row r="49" spans="1:10" ht="14.25" x14ac:dyDescent="0.2">
      <c r="A49" s="23"/>
      <c r="B49" s="81"/>
      <c r="C49" s="84"/>
      <c r="D49" s="245"/>
      <c r="E49" s="245"/>
      <c r="F49" s="245"/>
      <c r="G49" s="245"/>
      <c r="H49" s="245"/>
      <c r="I49" s="245"/>
      <c r="J49" s="25"/>
    </row>
    <row r="50" spans="1:10" x14ac:dyDescent="0.2">
      <c r="A50" s="228" t="s">
        <v>319</v>
      </c>
      <c r="B50" s="229"/>
      <c r="C50" s="229"/>
      <c r="D50" s="229"/>
      <c r="E50" s="228" t="s">
        <v>320</v>
      </c>
      <c r="F50" s="229"/>
      <c r="G50" s="229"/>
      <c r="H50" s="229"/>
      <c r="I50" s="238"/>
      <c r="J50" s="82" t="s">
        <v>325</v>
      </c>
    </row>
    <row r="51" spans="1:10" ht="14.25" x14ac:dyDescent="0.2">
      <c r="A51" s="23"/>
      <c r="B51" s="81"/>
      <c r="C51" s="84"/>
      <c r="D51" s="245"/>
      <c r="E51" s="245"/>
      <c r="F51" s="245"/>
      <c r="G51" s="245"/>
      <c r="H51" s="245"/>
      <c r="I51" s="245"/>
      <c r="J51" s="25"/>
    </row>
    <row r="52" spans="1:10" x14ac:dyDescent="0.2">
      <c r="A52" s="228" t="s">
        <v>321</v>
      </c>
      <c r="B52" s="229"/>
      <c r="C52" s="229"/>
      <c r="D52" s="229"/>
      <c r="E52" s="228" t="s">
        <v>322</v>
      </c>
      <c r="F52" s="229"/>
      <c r="G52" s="229"/>
      <c r="H52" s="229"/>
      <c r="I52" s="238"/>
      <c r="J52" s="83"/>
    </row>
    <row r="53" spans="1:10" ht="14.25" x14ac:dyDescent="0.2">
      <c r="A53" s="29"/>
      <c r="B53" s="54"/>
      <c r="C53" s="54"/>
      <c r="D53" s="52"/>
      <c r="E53" s="203"/>
      <c r="F53" s="203"/>
      <c r="G53" s="241"/>
      <c r="H53" s="241"/>
      <c r="I53" s="52"/>
      <c r="J53" s="78" t="s">
        <v>28</v>
      </c>
    </row>
    <row r="54" spans="1:10" ht="14.25" x14ac:dyDescent="0.2">
      <c r="A54" s="29"/>
      <c r="B54" s="54"/>
      <c r="C54" s="54"/>
      <c r="D54" s="52"/>
      <c r="E54" s="203"/>
      <c r="F54" s="203"/>
      <c r="G54" s="241"/>
      <c r="H54" s="241"/>
      <c r="I54" s="52"/>
      <c r="J54" s="78" t="s">
        <v>29</v>
      </c>
    </row>
    <row r="55" spans="1:10" ht="23.25" customHeight="1" x14ac:dyDescent="0.2">
      <c r="A55" s="242" t="s">
        <v>30</v>
      </c>
      <c r="B55" s="243"/>
      <c r="C55" s="212" t="s">
        <v>327</v>
      </c>
      <c r="D55" s="213"/>
      <c r="E55" s="239" t="s">
        <v>31</v>
      </c>
      <c r="F55" s="240"/>
      <c r="G55" s="222"/>
      <c r="H55" s="223"/>
      <c r="I55" s="223"/>
      <c r="J55" s="224"/>
    </row>
    <row r="56" spans="1:10" ht="14.25" x14ac:dyDescent="0.2">
      <c r="A56" s="29"/>
      <c r="B56" s="54"/>
      <c r="C56" s="241"/>
      <c r="D56" s="241"/>
      <c r="E56" s="203"/>
      <c r="F56" s="203"/>
      <c r="G56" s="244" t="s">
        <v>32</v>
      </c>
      <c r="H56" s="244"/>
      <c r="I56" s="244"/>
      <c r="J56" s="30"/>
    </row>
    <row r="57" spans="1:10" ht="13.9" customHeight="1" x14ac:dyDescent="0.2">
      <c r="A57" s="216" t="s">
        <v>33</v>
      </c>
      <c r="B57" s="237"/>
      <c r="C57" s="222" t="s">
        <v>421</v>
      </c>
      <c r="D57" s="223"/>
      <c r="E57" s="223"/>
      <c r="F57" s="223"/>
      <c r="G57" s="223"/>
      <c r="H57" s="223"/>
      <c r="I57" s="223"/>
      <c r="J57" s="224"/>
    </row>
    <row r="58" spans="1:10" ht="14.25" x14ac:dyDescent="0.2">
      <c r="A58" s="23"/>
      <c r="B58" s="52"/>
      <c r="C58" s="230" t="s">
        <v>34</v>
      </c>
      <c r="D58" s="230"/>
      <c r="E58" s="230"/>
      <c r="F58" s="230"/>
      <c r="G58" s="230"/>
      <c r="H58" s="230"/>
      <c r="I58" s="230"/>
      <c r="J58" s="25"/>
    </row>
    <row r="59" spans="1:10" ht="14.25" x14ac:dyDescent="0.2">
      <c r="A59" s="216" t="s">
        <v>35</v>
      </c>
      <c r="B59" s="237"/>
      <c r="C59" s="250" t="s">
        <v>423</v>
      </c>
      <c r="D59" s="251"/>
      <c r="E59" s="252"/>
      <c r="F59" s="203"/>
      <c r="G59" s="203"/>
      <c r="H59" s="234"/>
      <c r="I59" s="234"/>
      <c r="J59" s="253"/>
    </row>
    <row r="60" spans="1:10" ht="14.25" x14ac:dyDescent="0.2">
      <c r="A60" s="23"/>
      <c r="B60" s="52"/>
      <c r="C60" s="54"/>
      <c r="D60" s="52"/>
      <c r="E60" s="203"/>
      <c r="F60" s="203"/>
      <c r="G60" s="203"/>
      <c r="H60" s="203"/>
      <c r="I60" s="52"/>
      <c r="J60" s="25"/>
    </row>
    <row r="61" spans="1:10" ht="14.45" customHeight="1" x14ac:dyDescent="0.2">
      <c r="A61" s="216" t="s">
        <v>36</v>
      </c>
      <c r="B61" s="237"/>
      <c r="C61" s="254" t="s">
        <v>422</v>
      </c>
      <c r="D61" s="247"/>
      <c r="E61" s="247"/>
      <c r="F61" s="247"/>
      <c r="G61" s="247"/>
      <c r="H61" s="247"/>
      <c r="I61" s="247"/>
      <c r="J61" s="248"/>
    </row>
    <row r="62" spans="1:10" ht="14.25" x14ac:dyDescent="0.2">
      <c r="A62" s="23"/>
      <c r="B62" s="52"/>
      <c r="C62" s="52"/>
      <c r="D62" s="52"/>
      <c r="E62" s="203"/>
      <c r="F62" s="203"/>
      <c r="G62" s="203"/>
      <c r="H62" s="203"/>
      <c r="I62" s="52"/>
      <c r="J62" s="25"/>
    </row>
    <row r="63" spans="1:10" ht="14.25" x14ac:dyDescent="0.2">
      <c r="A63" s="216" t="s">
        <v>37</v>
      </c>
      <c r="B63" s="237"/>
      <c r="C63" s="246" t="s">
        <v>328</v>
      </c>
      <c r="D63" s="247"/>
      <c r="E63" s="247"/>
      <c r="F63" s="247"/>
      <c r="G63" s="247"/>
      <c r="H63" s="247"/>
      <c r="I63" s="247"/>
      <c r="J63" s="248"/>
    </row>
    <row r="64" spans="1:10" ht="14.45" customHeight="1" x14ac:dyDescent="0.2">
      <c r="A64" s="23"/>
      <c r="B64" s="52"/>
      <c r="C64" s="244" t="s">
        <v>38</v>
      </c>
      <c r="D64" s="244"/>
      <c r="E64" s="244"/>
      <c r="F64" s="244"/>
      <c r="G64" s="52"/>
      <c r="H64" s="52"/>
      <c r="I64" s="52"/>
      <c r="J64" s="25"/>
    </row>
    <row r="65" spans="1:10" ht="14.25" x14ac:dyDescent="0.2">
      <c r="A65" s="216" t="s">
        <v>39</v>
      </c>
      <c r="B65" s="237"/>
      <c r="C65" s="246" t="s">
        <v>332</v>
      </c>
      <c r="D65" s="247"/>
      <c r="E65" s="247"/>
      <c r="F65" s="247"/>
      <c r="G65" s="247"/>
      <c r="H65" s="247"/>
      <c r="I65" s="247"/>
      <c r="J65" s="248"/>
    </row>
    <row r="66" spans="1:10" ht="14.45" customHeight="1" x14ac:dyDescent="0.2">
      <c r="A66" s="31"/>
      <c r="B66" s="32"/>
      <c r="C66" s="249" t="s">
        <v>40</v>
      </c>
      <c r="D66" s="249"/>
      <c r="E66" s="249"/>
      <c r="F66" s="249"/>
      <c r="G66" s="249"/>
      <c r="H66" s="32"/>
      <c r="I66" s="32"/>
      <c r="J66" s="33"/>
    </row>
    <row r="73" spans="1:10" ht="27" customHeight="1" x14ac:dyDescent="0.2"/>
    <row r="77" spans="1:10" ht="38.450000000000003" customHeight="1" x14ac:dyDescent="0.2"/>
  </sheetData>
  <mergeCells count="128">
    <mergeCell ref="C64:F64"/>
    <mergeCell ref="A65:B65"/>
    <mergeCell ref="C65:J65"/>
    <mergeCell ref="C66:G66"/>
    <mergeCell ref="C58:I58"/>
    <mergeCell ref="A59:B59"/>
    <mergeCell ref="C59:E59"/>
    <mergeCell ref="F59:G59"/>
    <mergeCell ref="H59:J59"/>
    <mergeCell ref="E60:F60"/>
    <mergeCell ref="G60:H60"/>
    <mergeCell ref="A61:B61"/>
    <mergeCell ref="C61:J61"/>
    <mergeCell ref="D47:I47"/>
    <mergeCell ref="A48:D48"/>
    <mergeCell ref="E48:I48"/>
    <mergeCell ref="D49:I49"/>
    <mergeCell ref="D51:I51"/>
    <mergeCell ref="E62:F62"/>
    <mergeCell ref="G62:H62"/>
    <mergeCell ref="A63:B63"/>
    <mergeCell ref="C63:J63"/>
    <mergeCell ref="A40:D40"/>
    <mergeCell ref="E40:I40"/>
    <mergeCell ref="D39:I39"/>
    <mergeCell ref="D41:I41"/>
    <mergeCell ref="D43:I43"/>
    <mergeCell ref="A44:D44"/>
    <mergeCell ref="E44:I44"/>
    <mergeCell ref="D45:I45"/>
    <mergeCell ref="A46:D46"/>
    <mergeCell ref="E46:I46"/>
    <mergeCell ref="E34:I34"/>
    <mergeCell ref="A57:B57"/>
    <mergeCell ref="C57:J57"/>
    <mergeCell ref="A42:D42"/>
    <mergeCell ref="E42:I42"/>
    <mergeCell ref="A50:D50"/>
    <mergeCell ref="E50:I50"/>
    <mergeCell ref="A52:D52"/>
    <mergeCell ref="E52:I52"/>
    <mergeCell ref="E55:F55"/>
    <mergeCell ref="E53:F53"/>
    <mergeCell ref="G53:H53"/>
    <mergeCell ref="E54:F54"/>
    <mergeCell ref="G54:H54"/>
    <mergeCell ref="A55:B55"/>
    <mergeCell ref="C55:D55"/>
    <mergeCell ref="G55:J55"/>
    <mergeCell ref="C56:D56"/>
    <mergeCell ref="E56:F56"/>
    <mergeCell ref="G56:I56"/>
    <mergeCell ref="E36:I36"/>
    <mergeCell ref="D37:I37"/>
    <mergeCell ref="A38:D38"/>
    <mergeCell ref="E38:I38"/>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25:F25"/>
    <mergeCell ref="G25:H25"/>
    <mergeCell ref="E23:F23"/>
    <mergeCell ref="G23:H23"/>
    <mergeCell ref="A22:B22"/>
    <mergeCell ref="C22:J22"/>
    <mergeCell ref="A24:B24"/>
    <mergeCell ref="C24:J24"/>
    <mergeCell ref="E20:F20"/>
    <mergeCell ref="E21:F21"/>
    <mergeCell ref="G21:H21"/>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55:D55">
      <formula1>$J$53:$J$54</formula1>
    </dataValidation>
  </dataValidations>
  <hyperlinks>
    <hyperlink ref="C61" r:id="rId1"/>
  </hyperlinks>
  <pageMargins left="0.7" right="0.7" top="0.75" bottom="0.75" header="0.3" footer="0.3"/>
  <pageSetup paperSize="9" scale="75" orientation="portrait" r:id="rId2"/>
  <headerFooter>
    <oddHeader>&amp;L&amp;G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8"/>
  <sheetViews>
    <sheetView zoomScaleNormal="100" zoomScaleSheetLayoutView="110" workbookViewId="0">
      <selection activeCell="O25" sqref="O25"/>
    </sheetView>
  </sheetViews>
  <sheetFormatPr defaultColWidth="8.85546875" defaultRowHeight="12.75" x14ac:dyDescent="0.2"/>
  <cols>
    <col min="1" max="4" width="8.85546875" style="15"/>
    <col min="5" max="5" width="23.42578125" style="15" customWidth="1"/>
    <col min="6" max="6" width="14.85546875" style="15" customWidth="1"/>
    <col min="7" max="7" width="8.85546875" style="15"/>
    <col min="8" max="9" width="13.42578125" style="173" bestFit="1" customWidth="1"/>
    <col min="10" max="16384" width="8.85546875" style="15"/>
  </cols>
  <sheetData>
    <row r="1" spans="1:9" x14ac:dyDescent="0.2">
      <c r="A1" s="266" t="s">
        <v>41</v>
      </c>
      <c r="B1" s="267"/>
      <c r="C1" s="267"/>
      <c r="D1" s="267"/>
      <c r="E1" s="267"/>
      <c r="F1" s="267"/>
      <c r="G1" s="267"/>
      <c r="H1" s="267"/>
    </row>
    <row r="2" spans="1:9" x14ac:dyDescent="0.2">
      <c r="A2" s="268" t="s">
        <v>430</v>
      </c>
      <c r="B2" s="269"/>
      <c r="C2" s="269"/>
      <c r="D2" s="269"/>
      <c r="E2" s="269"/>
      <c r="F2" s="269"/>
      <c r="G2" s="269"/>
      <c r="H2" s="269"/>
    </row>
    <row r="3" spans="1:9" x14ac:dyDescent="0.2">
      <c r="A3" s="279" t="s">
        <v>42</v>
      </c>
      <c r="B3" s="280"/>
      <c r="C3" s="280"/>
      <c r="D3" s="280"/>
      <c r="E3" s="280"/>
      <c r="F3" s="280"/>
      <c r="G3" s="280"/>
      <c r="H3" s="280"/>
      <c r="I3" s="281"/>
    </row>
    <row r="4" spans="1:9" x14ac:dyDescent="0.2">
      <c r="A4" s="276" t="s">
        <v>329</v>
      </c>
      <c r="B4" s="277"/>
      <c r="C4" s="277"/>
      <c r="D4" s="277"/>
      <c r="E4" s="277"/>
      <c r="F4" s="277"/>
      <c r="G4" s="277"/>
      <c r="H4" s="277"/>
      <c r="I4" s="278"/>
    </row>
    <row r="5" spans="1:9" ht="36.75" thickBot="1" x14ac:dyDescent="0.25">
      <c r="A5" s="273" t="s">
        <v>43</v>
      </c>
      <c r="B5" s="274"/>
      <c r="C5" s="274"/>
      <c r="D5" s="274"/>
      <c r="E5" s="274"/>
      <c r="F5" s="275"/>
      <c r="G5" s="16" t="s">
        <v>44</v>
      </c>
      <c r="H5" s="174" t="s">
        <v>424</v>
      </c>
      <c r="I5" s="175" t="s">
        <v>425</v>
      </c>
    </row>
    <row r="6" spans="1:9" x14ac:dyDescent="0.2">
      <c r="A6" s="270">
        <v>1</v>
      </c>
      <c r="B6" s="271"/>
      <c r="C6" s="271"/>
      <c r="D6" s="271"/>
      <c r="E6" s="271"/>
      <c r="F6" s="272"/>
      <c r="G6" s="17">
        <v>2</v>
      </c>
      <c r="H6" s="176">
        <v>3</v>
      </c>
      <c r="I6" s="176">
        <v>4</v>
      </c>
    </row>
    <row r="7" spans="1:9" x14ac:dyDescent="0.2">
      <c r="A7" s="283"/>
      <c r="B7" s="283"/>
      <c r="C7" s="283"/>
      <c r="D7" s="283"/>
      <c r="E7" s="283"/>
      <c r="F7" s="283"/>
      <c r="G7" s="283"/>
      <c r="H7" s="283"/>
      <c r="I7" s="284"/>
    </row>
    <row r="8" spans="1:9" x14ac:dyDescent="0.2">
      <c r="A8" s="259" t="s">
        <v>45</v>
      </c>
      <c r="B8" s="260"/>
      <c r="C8" s="260"/>
      <c r="D8" s="260"/>
      <c r="E8" s="260"/>
      <c r="F8" s="260"/>
      <c r="G8" s="260"/>
      <c r="H8" s="260"/>
      <c r="I8" s="260"/>
    </row>
    <row r="9" spans="1:9" x14ac:dyDescent="0.2">
      <c r="A9" s="285" t="s">
        <v>46</v>
      </c>
      <c r="B9" s="285"/>
      <c r="C9" s="285"/>
      <c r="D9" s="285"/>
      <c r="E9" s="285"/>
      <c r="F9" s="285"/>
      <c r="G9" s="18">
        <v>1</v>
      </c>
      <c r="H9" s="177">
        <f>H10+H11+H12</f>
        <v>4953457530</v>
      </c>
      <c r="I9" s="177">
        <f>I10+I11+I12</f>
        <v>5104919965</v>
      </c>
    </row>
    <row r="10" spans="1:9" x14ac:dyDescent="0.2">
      <c r="A10" s="286" t="s">
        <v>47</v>
      </c>
      <c r="B10" s="286"/>
      <c r="C10" s="286"/>
      <c r="D10" s="286"/>
      <c r="E10" s="286"/>
      <c r="F10" s="286"/>
      <c r="G10" s="12">
        <v>2</v>
      </c>
      <c r="H10" s="178">
        <v>1735191174</v>
      </c>
      <c r="I10" s="178">
        <v>2557692022</v>
      </c>
    </row>
    <row r="11" spans="1:9" x14ac:dyDescent="0.2">
      <c r="A11" s="286" t="s">
        <v>48</v>
      </c>
      <c r="B11" s="286"/>
      <c r="C11" s="286"/>
      <c r="D11" s="286"/>
      <c r="E11" s="286"/>
      <c r="F11" s="286"/>
      <c r="G11" s="12">
        <v>3</v>
      </c>
      <c r="H11" s="178">
        <v>2975286900</v>
      </c>
      <c r="I11" s="178">
        <v>1957984385</v>
      </c>
    </row>
    <row r="12" spans="1:9" x14ac:dyDescent="0.2">
      <c r="A12" s="282" t="s">
        <v>49</v>
      </c>
      <c r="B12" s="282"/>
      <c r="C12" s="282"/>
      <c r="D12" s="282"/>
      <c r="E12" s="282"/>
      <c r="F12" s="282"/>
      <c r="G12" s="12">
        <v>4</v>
      </c>
      <c r="H12" s="178">
        <v>242979456</v>
      </c>
      <c r="I12" s="178">
        <v>589243558</v>
      </c>
    </row>
    <row r="13" spans="1:9" x14ac:dyDescent="0.2">
      <c r="A13" s="262" t="s">
        <v>50</v>
      </c>
      <c r="B13" s="262"/>
      <c r="C13" s="262"/>
      <c r="D13" s="262"/>
      <c r="E13" s="262"/>
      <c r="F13" s="262"/>
      <c r="G13" s="18">
        <v>5</v>
      </c>
      <c r="H13" s="177">
        <f>H14+H15+H16+H17</f>
        <v>277954014</v>
      </c>
      <c r="I13" s="177">
        <f>I14+I15+I16+I17</f>
        <v>225050510</v>
      </c>
    </row>
    <row r="14" spans="1:9" x14ac:dyDescent="0.2">
      <c r="A14" s="258" t="s">
        <v>51</v>
      </c>
      <c r="B14" s="258"/>
      <c r="C14" s="258"/>
      <c r="D14" s="258"/>
      <c r="E14" s="258"/>
      <c r="F14" s="258"/>
      <c r="G14" s="12">
        <v>6</v>
      </c>
      <c r="H14" s="178">
        <v>33186278</v>
      </c>
      <c r="I14" s="178">
        <v>39051133</v>
      </c>
    </row>
    <row r="15" spans="1:9" x14ac:dyDescent="0.2">
      <c r="A15" s="258" t="s">
        <v>52</v>
      </c>
      <c r="B15" s="258"/>
      <c r="C15" s="258"/>
      <c r="D15" s="258"/>
      <c r="E15" s="258"/>
      <c r="F15" s="258"/>
      <c r="G15" s="12">
        <v>7</v>
      </c>
      <c r="H15" s="178">
        <v>0</v>
      </c>
      <c r="I15" s="178">
        <v>0</v>
      </c>
    </row>
    <row r="16" spans="1:9" x14ac:dyDescent="0.2">
      <c r="A16" s="258" t="s">
        <v>53</v>
      </c>
      <c r="B16" s="258"/>
      <c r="C16" s="258"/>
      <c r="D16" s="258"/>
      <c r="E16" s="258"/>
      <c r="F16" s="258"/>
      <c r="G16" s="12">
        <v>8</v>
      </c>
      <c r="H16" s="178">
        <v>244767736</v>
      </c>
      <c r="I16" s="178">
        <v>185999377</v>
      </c>
    </row>
    <row r="17" spans="1:9" x14ac:dyDescent="0.2">
      <c r="A17" s="258" t="s">
        <v>54</v>
      </c>
      <c r="B17" s="258"/>
      <c r="C17" s="258"/>
      <c r="D17" s="258"/>
      <c r="E17" s="258"/>
      <c r="F17" s="258"/>
      <c r="G17" s="12">
        <v>9</v>
      </c>
      <c r="H17" s="178">
        <v>0</v>
      </c>
      <c r="I17" s="178">
        <v>0</v>
      </c>
    </row>
    <row r="18" spans="1:9" x14ac:dyDescent="0.2">
      <c r="A18" s="262" t="s">
        <v>55</v>
      </c>
      <c r="B18" s="262"/>
      <c r="C18" s="262"/>
      <c r="D18" s="262"/>
      <c r="E18" s="262"/>
      <c r="F18" s="262"/>
      <c r="G18" s="18">
        <v>10</v>
      </c>
      <c r="H18" s="177">
        <f>H19+H20+H21</f>
        <v>165343160</v>
      </c>
      <c r="I18" s="177">
        <f>I19+I20+I21</f>
        <v>199210286</v>
      </c>
    </row>
    <row r="19" spans="1:9" x14ac:dyDescent="0.2">
      <c r="A19" s="258" t="s">
        <v>56</v>
      </c>
      <c r="B19" s="258"/>
      <c r="C19" s="258"/>
      <c r="D19" s="258"/>
      <c r="E19" s="258"/>
      <c r="F19" s="258"/>
      <c r="G19" s="12">
        <v>11</v>
      </c>
      <c r="H19" s="178">
        <v>165343160</v>
      </c>
      <c r="I19" s="178">
        <v>176322031</v>
      </c>
    </row>
    <row r="20" spans="1:9" x14ac:dyDescent="0.2">
      <c r="A20" s="258" t="s">
        <v>57</v>
      </c>
      <c r="B20" s="258"/>
      <c r="C20" s="258"/>
      <c r="D20" s="258"/>
      <c r="E20" s="258"/>
      <c r="F20" s="258"/>
      <c r="G20" s="12">
        <v>12</v>
      </c>
      <c r="H20" s="178">
        <v>0</v>
      </c>
      <c r="I20" s="178">
        <v>22888255</v>
      </c>
    </row>
    <row r="21" spans="1:9" x14ac:dyDescent="0.2">
      <c r="A21" s="258" t="s">
        <v>58</v>
      </c>
      <c r="B21" s="258"/>
      <c r="C21" s="258"/>
      <c r="D21" s="258"/>
      <c r="E21" s="258"/>
      <c r="F21" s="258"/>
      <c r="G21" s="12">
        <v>13</v>
      </c>
      <c r="H21" s="178">
        <v>0</v>
      </c>
      <c r="I21" s="178">
        <v>0</v>
      </c>
    </row>
    <row r="22" spans="1:9" x14ac:dyDescent="0.2">
      <c r="A22" s="262" t="s">
        <v>59</v>
      </c>
      <c r="B22" s="262"/>
      <c r="C22" s="262"/>
      <c r="D22" s="262"/>
      <c r="E22" s="262"/>
      <c r="F22" s="262"/>
      <c r="G22" s="18">
        <v>14</v>
      </c>
      <c r="H22" s="177">
        <f>H23+H24</f>
        <v>0</v>
      </c>
      <c r="I22" s="177">
        <f>I23+I24</f>
        <v>0</v>
      </c>
    </row>
    <row r="23" spans="1:9" x14ac:dyDescent="0.2">
      <c r="A23" s="258" t="s">
        <v>60</v>
      </c>
      <c r="B23" s="258"/>
      <c r="C23" s="258"/>
      <c r="D23" s="258"/>
      <c r="E23" s="258"/>
      <c r="F23" s="258"/>
      <c r="G23" s="12">
        <v>15</v>
      </c>
      <c r="H23" s="178">
        <v>0</v>
      </c>
      <c r="I23" s="178">
        <v>0</v>
      </c>
    </row>
    <row r="24" spans="1:9" x14ac:dyDescent="0.2">
      <c r="A24" s="258" t="s">
        <v>61</v>
      </c>
      <c r="B24" s="258"/>
      <c r="C24" s="258"/>
      <c r="D24" s="258"/>
      <c r="E24" s="258"/>
      <c r="F24" s="258"/>
      <c r="G24" s="12">
        <v>16</v>
      </c>
      <c r="H24" s="178">
        <v>0</v>
      </c>
      <c r="I24" s="178">
        <v>0</v>
      </c>
    </row>
    <row r="25" spans="1:9" x14ac:dyDescent="0.2">
      <c r="A25" s="262" t="s">
        <v>62</v>
      </c>
      <c r="B25" s="262"/>
      <c r="C25" s="262"/>
      <c r="D25" s="262"/>
      <c r="E25" s="262"/>
      <c r="F25" s="262"/>
      <c r="G25" s="18">
        <v>17</v>
      </c>
      <c r="H25" s="177">
        <f>H26+H27+H28</f>
        <v>8602225188</v>
      </c>
      <c r="I25" s="177">
        <f>I26+I27+I28</f>
        <v>10604450252</v>
      </c>
    </row>
    <row r="26" spans="1:9" x14ac:dyDescent="0.2">
      <c r="A26" s="258" t="s">
        <v>63</v>
      </c>
      <c r="B26" s="258"/>
      <c r="C26" s="258"/>
      <c r="D26" s="258"/>
      <c r="E26" s="258"/>
      <c r="F26" s="258"/>
      <c r="G26" s="12">
        <v>18</v>
      </c>
      <c r="H26" s="179">
        <v>111451916</v>
      </c>
      <c r="I26" s="179">
        <v>162117542</v>
      </c>
    </row>
    <row r="27" spans="1:9" x14ac:dyDescent="0.2">
      <c r="A27" s="258" t="s">
        <v>64</v>
      </c>
      <c r="B27" s="258"/>
      <c r="C27" s="258"/>
      <c r="D27" s="258"/>
      <c r="E27" s="258"/>
      <c r="F27" s="258"/>
      <c r="G27" s="12">
        <v>19</v>
      </c>
      <c r="H27" s="179">
        <v>8490773272</v>
      </c>
      <c r="I27" s="179">
        <v>10442332710</v>
      </c>
    </row>
    <row r="28" spans="1:9" x14ac:dyDescent="0.2">
      <c r="A28" s="258" t="s">
        <v>65</v>
      </c>
      <c r="B28" s="258"/>
      <c r="C28" s="258"/>
      <c r="D28" s="258"/>
      <c r="E28" s="258"/>
      <c r="F28" s="258"/>
      <c r="G28" s="12">
        <v>20</v>
      </c>
      <c r="H28" s="179">
        <v>0</v>
      </c>
      <c r="I28" s="179">
        <v>0</v>
      </c>
    </row>
    <row r="29" spans="1:9" x14ac:dyDescent="0.2">
      <c r="A29" s="262" t="s">
        <v>66</v>
      </c>
      <c r="B29" s="262"/>
      <c r="C29" s="262"/>
      <c r="D29" s="262"/>
      <c r="E29" s="262"/>
      <c r="F29" s="262"/>
      <c r="G29" s="18">
        <v>21</v>
      </c>
      <c r="H29" s="177">
        <f>H30+H31</f>
        <v>53183489429</v>
      </c>
      <c r="I29" s="177">
        <f>I30+I31</f>
        <v>55283947819</v>
      </c>
    </row>
    <row r="30" spans="1:9" x14ac:dyDescent="0.2">
      <c r="A30" s="258" t="s">
        <v>67</v>
      </c>
      <c r="B30" s="258"/>
      <c r="C30" s="258"/>
      <c r="D30" s="258"/>
      <c r="E30" s="258"/>
      <c r="F30" s="258"/>
      <c r="G30" s="12">
        <v>22</v>
      </c>
      <c r="H30" s="179">
        <v>1273151956</v>
      </c>
      <c r="I30" s="179">
        <v>1641927265</v>
      </c>
    </row>
    <row r="31" spans="1:9" x14ac:dyDescent="0.2">
      <c r="A31" s="258" t="s">
        <v>68</v>
      </c>
      <c r="B31" s="258"/>
      <c r="C31" s="258"/>
      <c r="D31" s="258"/>
      <c r="E31" s="258"/>
      <c r="F31" s="258"/>
      <c r="G31" s="12">
        <v>23</v>
      </c>
      <c r="H31" s="179">
        <v>51910337473</v>
      </c>
      <c r="I31" s="179">
        <v>53642020554</v>
      </c>
    </row>
    <row r="32" spans="1:9" x14ac:dyDescent="0.2">
      <c r="A32" s="258" t="s">
        <v>69</v>
      </c>
      <c r="B32" s="258"/>
      <c r="C32" s="258"/>
      <c r="D32" s="258"/>
      <c r="E32" s="258"/>
      <c r="F32" s="258"/>
      <c r="G32" s="12">
        <v>24</v>
      </c>
      <c r="H32" s="179">
        <v>0</v>
      </c>
      <c r="I32" s="179">
        <v>0</v>
      </c>
    </row>
    <row r="33" spans="1:9" x14ac:dyDescent="0.2">
      <c r="A33" s="258" t="s">
        <v>70</v>
      </c>
      <c r="B33" s="258"/>
      <c r="C33" s="258"/>
      <c r="D33" s="258"/>
      <c r="E33" s="258"/>
      <c r="F33" s="258"/>
      <c r="G33" s="12">
        <v>25</v>
      </c>
      <c r="H33" s="179">
        <v>0</v>
      </c>
      <c r="I33" s="179">
        <v>0</v>
      </c>
    </row>
    <row r="34" spans="1:9" x14ac:dyDescent="0.2">
      <c r="A34" s="258" t="s">
        <v>71</v>
      </c>
      <c r="B34" s="258"/>
      <c r="C34" s="258"/>
      <c r="D34" s="258"/>
      <c r="E34" s="258"/>
      <c r="F34" s="258"/>
      <c r="G34" s="12">
        <v>26</v>
      </c>
      <c r="H34" s="179">
        <v>60078028</v>
      </c>
      <c r="I34" s="179">
        <v>58262384</v>
      </c>
    </row>
    <row r="35" spans="1:9" x14ac:dyDescent="0.2">
      <c r="A35" s="258" t="s">
        <v>72</v>
      </c>
      <c r="B35" s="258"/>
      <c r="C35" s="258"/>
      <c r="D35" s="258"/>
      <c r="E35" s="258"/>
      <c r="F35" s="258"/>
      <c r="G35" s="12">
        <v>27</v>
      </c>
      <c r="H35" s="179">
        <v>1293562927</v>
      </c>
      <c r="I35" s="179">
        <v>1344128494</v>
      </c>
    </row>
    <row r="36" spans="1:9" x14ac:dyDescent="0.2">
      <c r="A36" s="258" t="s">
        <v>73</v>
      </c>
      <c r="B36" s="258"/>
      <c r="C36" s="258"/>
      <c r="D36" s="258"/>
      <c r="E36" s="258"/>
      <c r="F36" s="258"/>
      <c r="G36" s="12">
        <v>28</v>
      </c>
      <c r="H36" s="179">
        <v>371380139</v>
      </c>
      <c r="I36" s="179">
        <v>375452578</v>
      </c>
    </row>
    <row r="37" spans="1:9" x14ac:dyDescent="0.2">
      <c r="A37" s="258" t="s">
        <v>74</v>
      </c>
      <c r="B37" s="258"/>
      <c r="C37" s="258"/>
      <c r="D37" s="258"/>
      <c r="E37" s="258"/>
      <c r="F37" s="258"/>
      <c r="G37" s="12">
        <v>29</v>
      </c>
      <c r="H37" s="179">
        <v>228878238</v>
      </c>
      <c r="I37" s="179">
        <v>199289441</v>
      </c>
    </row>
    <row r="38" spans="1:9" x14ac:dyDescent="0.2">
      <c r="A38" s="258" t="s">
        <v>75</v>
      </c>
      <c r="B38" s="258"/>
      <c r="C38" s="258"/>
      <c r="D38" s="258"/>
      <c r="E38" s="258"/>
      <c r="F38" s="258"/>
      <c r="G38" s="12">
        <v>30</v>
      </c>
      <c r="H38" s="179">
        <v>554135904</v>
      </c>
      <c r="I38" s="179">
        <v>471461557</v>
      </c>
    </row>
    <row r="39" spans="1:9" x14ac:dyDescent="0.2">
      <c r="A39" s="258" t="s">
        <v>76</v>
      </c>
      <c r="B39" s="258"/>
      <c r="C39" s="258"/>
      <c r="D39" s="258"/>
      <c r="E39" s="258"/>
      <c r="F39" s="258"/>
      <c r="G39" s="12">
        <v>31</v>
      </c>
      <c r="H39" s="179">
        <v>0</v>
      </c>
      <c r="I39" s="179">
        <v>0</v>
      </c>
    </row>
    <row r="40" spans="1:9" x14ac:dyDescent="0.2">
      <c r="A40" s="256" t="s">
        <v>77</v>
      </c>
      <c r="B40" s="256"/>
      <c r="C40" s="256"/>
      <c r="D40" s="256"/>
      <c r="E40" s="256"/>
      <c r="F40" s="256"/>
      <c r="G40" s="18">
        <v>32</v>
      </c>
      <c r="H40" s="180">
        <f>H9+H13+H18+H22+H25+H29+H32+H33+H34+H35+H36+H37+H38+H39</f>
        <v>69690504557</v>
      </c>
      <c r="I40" s="180">
        <f>I9+I13+I18+I22+I25+I29+I32+I33+I34+I35+I36+I37+I38+I39</f>
        <v>73866173286</v>
      </c>
    </row>
    <row r="41" spans="1:9" x14ac:dyDescent="0.2">
      <c r="A41" s="259" t="s">
        <v>78</v>
      </c>
      <c r="B41" s="260"/>
      <c r="C41" s="260"/>
      <c r="D41" s="260"/>
      <c r="E41" s="260"/>
      <c r="F41" s="260"/>
      <c r="G41" s="260"/>
      <c r="H41" s="260"/>
      <c r="I41" s="260"/>
    </row>
    <row r="42" spans="1:9" x14ac:dyDescent="0.2">
      <c r="A42" s="261" t="s">
        <v>79</v>
      </c>
      <c r="B42" s="262"/>
      <c r="C42" s="262"/>
      <c r="D42" s="262"/>
      <c r="E42" s="262"/>
      <c r="F42" s="262"/>
      <c r="G42" s="18">
        <v>33</v>
      </c>
      <c r="H42" s="177">
        <f>H43+H44+H45+H46+H47</f>
        <v>26981578</v>
      </c>
      <c r="I42" s="177">
        <f>I43+I44+I45+I46+I47</f>
        <v>36136244</v>
      </c>
    </row>
    <row r="43" spans="1:9" x14ac:dyDescent="0.2">
      <c r="A43" s="258" t="s">
        <v>80</v>
      </c>
      <c r="B43" s="258"/>
      <c r="C43" s="258"/>
      <c r="D43" s="258"/>
      <c r="E43" s="258"/>
      <c r="F43" s="258"/>
      <c r="G43" s="12">
        <v>34</v>
      </c>
      <c r="H43" s="178">
        <v>26981578</v>
      </c>
      <c r="I43" s="178">
        <v>36136244</v>
      </c>
    </row>
    <row r="44" spans="1:9" x14ac:dyDescent="0.2">
      <c r="A44" s="258" t="s">
        <v>81</v>
      </c>
      <c r="B44" s="258"/>
      <c r="C44" s="258"/>
      <c r="D44" s="258"/>
      <c r="E44" s="258"/>
      <c r="F44" s="258"/>
      <c r="G44" s="12">
        <v>35</v>
      </c>
      <c r="H44" s="178">
        <v>0</v>
      </c>
      <c r="I44" s="178">
        <v>0</v>
      </c>
    </row>
    <row r="45" spans="1:9" x14ac:dyDescent="0.2">
      <c r="A45" s="258" t="s">
        <v>82</v>
      </c>
      <c r="B45" s="258"/>
      <c r="C45" s="258"/>
      <c r="D45" s="258"/>
      <c r="E45" s="258"/>
      <c r="F45" s="258"/>
      <c r="G45" s="12">
        <v>36</v>
      </c>
      <c r="H45" s="178">
        <v>0</v>
      </c>
      <c r="I45" s="178">
        <v>0</v>
      </c>
    </row>
    <row r="46" spans="1:9" x14ac:dyDescent="0.2">
      <c r="A46" s="258" t="s">
        <v>83</v>
      </c>
      <c r="B46" s="258"/>
      <c r="C46" s="258"/>
      <c r="D46" s="258"/>
      <c r="E46" s="258"/>
      <c r="F46" s="258"/>
      <c r="G46" s="12">
        <v>37</v>
      </c>
      <c r="H46" s="178">
        <v>0</v>
      </c>
      <c r="I46" s="178">
        <v>0</v>
      </c>
    </row>
    <row r="47" spans="1:9" x14ac:dyDescent="0.2">
      <c r="A47" s="258" t="s">
        <v>84</v>
      </c>
      <c r="B47" s="258"/>
      <c r="C47" s="258"/>
      <c r="D47" s="258"/>
      <c r="E47" s="258"/>
      <c r="F47" s="258"/>
      <c r="G47" s="12">
        <v>38</v>
      </c>
      <c r="H47" s="178">
        <v>0</v>
      </c>
      <c r="I47" s="178">
        <v>0</v>
      </c>
    </row>
    <row r="48" spans="1:9" x14ac:dyDescent="0.2">
      <c r="A48" s="261" t="s">
        <v>85</v>
      </c>
      <c r="B48" s="262"/>
      <c r="C48" s="262"/>
      <c r="D48" s="262"/>
      <c r="E48" s="262"/>
      <c r="F48" s="262"/>
      <c r="G48" s="18">
        <v>39</v>
      </c>
      <c r="H48" s="177">
        <f>H49+H50+H51</f>
        <v>0</v>
      </c>
      <c r="I48" s="177">
        <f>I49+I50+I51</f>
        <v>0</v>
      </c>
    </row>
    <row r="49" spans="1:9" x14ac:dyDescent="0.2">
      <c r="A49" s="258" t="s">
        <v>86</v>
      </c>
      <c r="B49" s="258"/>
      <c r="C49" s="258"/>
      <c r="D49" s="258"/>
      <c r="E49" s="258"/>
      <c r="F49" s="258"/>
      <c r="G49" s="12">
        <v>40</v>
      </c>
      <c r="H49" s="178">
        <v>0</v>
      </c>
      <c r="I49" s="178">
        <v>0</v>
      </c>
    </row>
    <row r="50" spans="1:9" x14ac:dyDescent="0.2">
      <c r="A50" s="258" t="s">
        <v>87</v>
      </c>
      <c r="B50" s="258"/>
      <c r="C50" s="258"/>
      <c r="D50" s="258"/>
      <c r="E50" s="258"/>
      <c r="F50" s="258"/>
      <c r="G50" s="12">
        <v>41</v>
      </c>
      <c r="H50" s="178">
        <v>0</v>
      </c>
      <c r="I50" s="178">
        <v>0</v>
      </c>
    </row>
    <row r="51" spans="1:9" x14ac:dyDescent="0.2">
      <c r="A51" s="258" t="s">
        <v>88</v>
      </c>
      <c r="B51" s="258"/>
      <c r="C51" s="258"/>
      <c r="D51" s="258"/>
      <c r="E51" s="258"/>
      <c r="F51" s="258"/>
      <c r="G51" s="12">
        <v>42</v>
      </c>
      <c r="H51" s="178">
        <v>0</v>
      </c>
      <c r="I51" s="178">
        <v>0</v>
      </c>
    </row>
    <row r="52" spans="1:9" x14ac:dyDescent="0.2">
      <c r="A52" s="261" t="s">
        <v>89</v>
      </c>
      <c r="B52" s="262"/>
      <c r="C52" s="262"/>
      <c r="D52" s="262"/>
      <c r="E52" s="262"/>
      <c r="F52" s="262"/>
      <c r="G52" s="18">
        <v>43</v>
      </c>
      <c r="H52" s="177">
        <f>H53+H54+H55</f>
        <v>59687658871</v>
      </c>
      <c r="I52" s="177">
        <f>I53+I54+I55</f>
        <v>62787752568</v>
      </c>
    </row>
    <row r="53" spans="1:9" x14ac:dyDescent="0.2">
      <c r="A53" s="258" t="s">
        <v>90</v>
      </c>
      <c r="B53" s="258"/>
      <c r="C53" s="258"/>
      <c r="D53" s="258"/>
      <c r="E53" s="258"/>
      <c r="F53" s="258"/>
      <c r="G53" s="12">
        <v>44</v>
      </c>
      <c r="H53" s="178">
        <v>58128148216</v>
      </c>
      <c r="I53" s="178">
        <v>61138608849</v>
      </c>
    </row>
    <row r="54" spans="1:9" x14ac:dyDescent="0.2">
      <c r="A54" s="258" t="s">
        <v>91</v>
      </c>
      <c r="B54" s="258"/>
      <c r="C54" s="258"/>
      <c r="D54" s="258"/>
      <c r="E54" s="258"/>
      <c r="F54" s="258"/>
      <c r="G54" s="12">
        <v>45</v>
      </c>
      <c r="H54" s="178">
        <v>670441906</v>
      </c>
      <c r="I54" s="178">
        <v>671973050</v>
      </c>
    </row>
    <row r="55" spans="1:9" x14ac:dyDescent="0.2">
      <c r="A55" s="258" t="s">
        <v>92</v>
      </c>
      <c r="B55" s="258"/>
      <c r="C55" s="258"/>
      <c r="D55" s="258"/>
      <c r="E55" s="258"/>
      <c r="F55" s="258"/>
      <c r="G55" s="12">
        <v>46</v>
      </c>
      <c r="H55" s="178">
        <v>889068749</v>
      </c>
      <c r="I55" s="178">
        <v>977170669</v>
      </c>
    </row>
    <row r="56" spans="1:9" x14ac:dyDescent="0.2">
      <c r="A56" s="258" t="s">
        <v>93</v>
      </c>
      <c r="B56" s="258"/>
      <c r="C56" s="258"/>
      <c r="D56" s="258"/>
      <c r="E56" s="258"/>
      <c r="F56" s="258"/>
      <c r="G56" s="12">
        <v>47</v>
      </c>
      <c r="H56" s="178">
        <v>0</v>
      </c>
      <c r="I56" s="178">
        <v>0</v>
      </c>
    </row>
    <row r="57" spans="1:9" x14ac:dyDescent="0.2">
      <c r="A57" s="263" t="s">
        <v>94</v>
      </c>
      <c r="B57" s="263"/>
      <c r="C57" s="263"/>
      <c r="D57" s="263"/>
      <c r="E57" s="263"/>
      <c r="F57" s="263"/>
      <c r="G57" s="12">
        <v>48</v>
      </c>
      <c r="H57" s="178">
        <v>0</v>
      </c>
      <c r="I57" s="178">
        <v>0</v>
      </c>
    </row>
    <row r="58" spans="1:9" x14ac:dyDescent="0.2">
      <c r="A58" s="263" t="s">
        <v>95</v>
      </c>
      <c r="B58" s="263"/>
      <c r="C58" s="263"/>
      <c r="D58" s="263"/>
      <c r="E58" s="263"/>
      <c r="F58" s="263"/>
      <c r="G58" s="12">
        <v>49</v>
      </c>
      <c r="H58" s="178">
        <v>204555543</v>
      </c>
      <c r="I58" s="178">
        <v>494251582</v>
      </c>
    </row>
    <row r="59" spans="1:9" x14ac:dyDescent="0.2">
      <c r="A59" s="263" t="s">
        <v>96</v>
      </c>
      <c r="B59" s="258"/>
      <c r="C59" s="258"/>
      <c r="D59" s="258"/>
      <c r="E59" s="258"/>
      <c r="F59" s="258"/>
      <c r="G59" s="12">
        <v>50</v>
      </c>
      <c r="H59" s="178">
        <v>107640720</v>
      </c>
      <c r="I59" s="178">
        <v>28670199</v>
      </c>
    </row>
    <row r="60" spans="1:9" x14ac:dyDescent="0.2">
      <c r="A60" s="263" t="s">
        <v>97</v>
      </c>
      <c r="B60" s="263"/>
      <c r="C60" s="263"/>
      <c r="D60" s="263"/>
      <c r="E60" s="263"/>
      <c r="F60" s="263"/>
      <c r="G60" s="12">
        <v>51</v>
      </c>
      <c r="H60" s="178">
        <v>0</v>
      </c>
      <c r="I60" s="178">
        <v>0</v>
      </c>
    </row>
    <row r="61" spans="1:9" x14ac:dyDescent="0.2">
      <c r="A61" s="263" t="s">
        <v>98</v>
      </c>
      <c r="B61" s="263"/>
      <c r="C61" s="263"/>
      <c r="D61" s="263"/>
      <c r="E61" s="263"/>
      <c r="F61" s="263"/>
      <c r="G61" s="12">
        <v>52</v>
      </c>
      <c r="H61" s="178">
        <v>602805354</v>
      </c>
      <c r="I61" s="178">
        <v>640951269</v>
      </c>
    </row>
    <row r="62" spans="1:9" x14ac:dyDescent="0.2">
      <c r="A62" s="263" t="s">
        <v>99</v>
      </c>
      <c r="B62" s="263"/>
      <c r="C62" s="263"/>
      <c r="D62" s="263"/>
      <c r="E62" s="263"/>
      <c r="F62" s="263"/>
      <c r="G62" s="12">
        <v>53</v>
      </c>
      <c r="H62" s="178">
        <v>0</v>
      </c>
      <c r="I62" s="178">
        <v>0</v>
      </c>
    </row>
    <row r="63" spans="1:9" x14ac:dyDescent="0.2">
      <c r="A63" s="256" t="s">
        <v>100</v>
      </c>
      <c r="B63" s="257"/>
      <c r="C63" s="257"/>
      <c r="D63" s="257"/>
      <c r="E63" s="257"/>
      <c r="F63" s="257"/>
      <c r="G63" s="18">
        <v>54</v>
      </c>
      <c r="H63" s="180">
        <f>H42+H48+H52+H56+H57+H58+H59+H60+H61+H62</f>
        <v>60629642066</v>
      </c>
      <c r="I63" s="180">
        <f>I42+I48+I52+I56+I57+I58+I59+I60+I61+I62</f>
        <v>63987761862</v>
      </c>
    </row>
    <row r="64" spans="1:9" x14ac:dyDescent="0.2">
      <c r="A64" s="264" t="s">
        <v>101</v>
      </c>
      <c r="B64" s="265"/>
      <c r="C64" s="265"/>
      <c r="D64" s="265"/>
      <c r="E64" s="265"/>
      <c r="F64" s="265"/>
      <c r="G64" s="265"/>
      <c r="H64" s="265"/>
      <c r="I64" s="265"/>
    </row>
    <row r="65" spans="1:9" x14ac:dyDescent="0.2">
      <c r="A65" s="258" t="s">
        <v>102</v>
      </c>
      <c r="B65" s="258"/>
      <c r="C65" s="258"/>
      <c r="D65" s="258"/>
      <c r="E65" s="258"/>
      <c r="F65" s="258"/>
      <c r="G65" s="12">
        <v>55</v>
      </c>
      <c r="H65" s="178">
        <v>1698417500</v>
      </c>
      <c r="I65" s="178">
        <v>1698417500</v>
      </c>
    </row>
    <row r="66" spans="1:9" x14ac:dyDescent="0.2">
      <c r="A66" s="258" t="s">
        <v>103</v>
      </c>
      <c r="B66" s="258"/>
      <c r="C66" s="258"/>
      <c r="D66" s="258"/>
      <c r="E66" s="258"/>
      <c r="F66" s="258"/>
      <c r="G66" s="12">
        <v>56</v>
      </c>
      <c r="H66" s="178">
        <v>1801947133</v>
      </c>
      <c r="I66" s="178">
        <v>1801343055</v>
      </c>
    </row>
    <row r="67" spans="1:9" x14ac:dyDescent="0.2">
      <c r="A67" s="258" t="s">
        <v>104</v>
      </c>
      <c r="B67" s="258"/>
      <c r="C67" s="258"/>
      <c r="D67" s="258"/>
      <c r="E67" s="258"/>
      <c r="F67" s="258"/>
      <c r="G67" s="12">
        <v>57</v>
      </c>
      <c r="H67" s="178">
        <v>0</v>
      </c>
      <c r="I67" s="178">
        <v>0</v>
      </c>
    </row>
    <row r="68" spans="1:9" x14ac:dyDescent="0.2">
      <c r="A68" s="258" t="s">
        <v>105</v>
      </c>
      <c r="B68" s="258"/>
      <c r="C68" s="258"/>
      <c r="D68" s="258"/>
      <c r="E68" s="258"/>
      <c r="F68" s="258"/>
      <c r="G68" s="12">
        <v>58</v>
      </c>
      <c r="H68" s="178">
        <v>0</v>
      </c>
      <c r="I68" s="178">
        <v>0</v>
      </c>
    </row>
    <row r="69" spans="1:9" x14ac:dyDescent="0.2">
      <c r="A69" s="258" t="s">
        <v>106</v>
      </c>
      <c r="B69" s="258"/>
      <c r="C69" s="258"/>
      <c r="D69" s="258"/>
      <c r="E69" s="258"/>
      <c r="F69" s="258"/>
      <c r="G69" s="12">
        <v>59</v>
      </c>
      <c r="H69" s="178">
        <v>223132910</v>
      </c>
      <c r="I69" s="178">
        <v>349859083</v>
      </c>
    </row>
    <row r="70" spans="1:9" x14ac:dyDescent="0.2">
      <c r="A70" s="258" t="s">
        <v>107</v>
      </c>
      <c r="B70" s="258"/>
      <c r="C70" s="258"/>
      <c r="D70" s="258"/>
      <c r="E70" s="258"/>
      <c r="F70" s="258"/>
      <c r="G70" s="12">
        <v>60</v>
      </c>
      <c r="H70" s="178">
        <v>4074265057</v>
      </c>
      <c r="I70" s="178">
        <v>4793339902</v>
      </c>
    </row>
    <row r="71" spans="1:9" x14ac:dyDescent="0.2">
      <c r="A71" s="258" t="s">
        <v>108</v>
      </c>
      <c r="B71" s="258"/>
      <c r="C71" s="258"/>
      <c r="D71" s="258"/>
      <c r="E71" s="258"/>
      <c r="F71" s="258"/>
      <c r="G71" s="12">
        <v>61</v>
      </c>
      <c r="H71" s="178">
        <v>0</v>
      </c>
      <c r="I71" s="178">
        <v>0</v>
      </c>
    </row>
    <row r="72" spans="1:9" x14ac:dyDescent="0.2">
      <c r="A72" s="258" t="s">
        <v>109</v>
      </c>
      <c r="B72" s="258"/>
      <c r="C72" s="258"/>
      <c r="D72" s="258"/>
      <c r="E72" s="258"/>
      <c r="F72" s="258"/>
      <c r="G72" s="12">
        <v>62</v>
      </c>
      <c r="H72" s="178">
        <v>84921058</v>
      </c>
      <c r="I72" s="178">
        <v>84921058</v>
      </c>
    </row>
    <row r="73" spans="1:9" x14ac:dyDescent="0.2">
      <c r="A73" s="258" t="s">
        <v>110</v>
      </c>
      <c r="B73" s="258"/>
      <c r="C73" s="258"/>
      <c r="D73" s="258"/>
      <c r="E73" s="258"/>
      <c r="F73" s="258"/>
      <c r="G73" s="12">
        <v>63</v>
      </c>
      <c r="H73" s="178">
        <v>0</v>
      </c>
      <c r="I73" s="178">
        <v>0</v>
      </c>
    </row>
    <row r="74" spans="1:9" x14ac:dyDescent="0.2">
      <c r="A74" s="258" t="s">
        <v>111</v>
      </c>
      <c r="B74" s="258"/>
      <c r="C74" s="258"/>
      <c r="D74" s="258"/>
      <c r="E74" s="258"/>
      <c r="F74" s="258"/>
      <c r="G74" s="12">
        <v>64</v>
      </c>
      <c r="H74" s="178">
        <v>1007745036</v>
      </c>
      <c r="I74" s="178">
        <v>962284807</v>
      </c>
    </row>
    <row r="75" spans="1:9" x14ac:dyDescent="0.2">
      <c r="A75" s="258" t="s">
        <v>112</v>
      </c>
      <c r="B75" s="258"/>
      <c r="C75" s="258"/>
      <c r="D75" s="258"/>
      <c r="E75" s="258"/>
      <c r="F75" s="258"/>
      <c r="G75" s="12">
        <v>65</v>
      </c>
      <c r="H75" s="178">
        <v>0</v>
      </c>
      <c r="I75" s="178">
        <v>0</v>
      </c>
    </row>
    <row r="76" spans="1:9" x14ac:dyDescent="0.2">
      <c r="A76" s="258" t="s">
        <v>113</v>
      </c>
      <c r="B76" s="258"/>
      <c r="C76" s="258"/>
      <c r="D76" s="258"/>
      <c r="E76" s="258"/>
      <c r="F76" s="258"/>
      <c r="G76" s="12">
        <v>66</v>
      </c>
      <c r="H76" s="178">
        <v>170433797</v>
      </c>
      <c r="I76" s="178">
        <v>188246019</v>
      </c>
    </row>
    <row r="77" spans="1:9" x14ac:dyDescent="0.2">
      <c r="A77" s="255" t="s">
        <v>114</v>
      </c>
      <c r="B77" s="255"/>
      <c r="C77" s="255"/>
      <c r="D77" s="255"/>
      <c r="E77" s="255"/>
      <c r="F77" s="255"/>
      <c r="G77" s="18">
        <v>67</v>
      </c>
      <c r="H77" s="181">
        <f>H65+H66+H67+H68+H69+H70+H71+H72+H73+H74+H75+H76</f>
        <v>9060862491</v>
      </c>
      <c r="I77" s="181">
        <f>I65+I66+I67+I68+I69+I70+I71+I72+I73+I74+I75+I76</f>
        <v>9878411424</v>
      </c>
    </row>
    <row r="78" spans="1:9" x14ac:dyDescent="0.2">
      <c r="A78" s="256" t="s">
        <v>115</v>
      </c>
      <c r="B78" s="257"/>
      <c r="C78" s="257"/>
      <c r="D78" s="257"/>
      <c r="E78" s="257"/>
      <c r="F78" s="257"/>
      <c r="G78" s="18">
        <v>68</v>
      </c>
      <c r="H78" s="180">
        <f>H63+H77</f>
        <v>69690504557</v>
      </c>
      <c r="I78" s="180">
        <f>I63+I77</f>
        <v>73866173286</v>
      </c>
    </row>
  </sheetData>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11">
    <dataValidation type="whole" operator="greaterThanOrEqual" allowBlank="1" showInputMessage="1" showErrorMessage="1" errorTitle="Incorrect entry" error="You can enter only positive whole numbers."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Incorrect entry" error="You can enter only whole numbers. This ADP code can have a negative sign."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Incorrect entry" error="You can enter only positive or negative whole numbers."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Incorrect entry" error="You can enter only positive or negative whole numbers."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Incorrect entry" error="You can enter only whole numbers."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Invalid entry" error="You can enter only whole numbers (positive or negative) or a zero." sqref="H69">
      <formula1>9999999999</formula1>
    </dataValidation>
    <dataValidation type="whole" operator="notEqual" allowBlank="1" showInputMessage="1" showErrorMessage="1" errorTitle="Invalid entry" error="You can enter only whole numbers." sqref="H66:H67 H70:H78">
      <formula1>9999999999</formula1>
    </dataValidation>
    <dataValidation type="whole" operator="greaterThanOrEqual" allowBlank="1" showInputMessage="1" showErrorMessage="1" errorTitle="Invalid entry" error="You can enter only positive whole numbers or a zero." sqref="H68 H42:H63 H65 H9:H40">
      <formula1>0</formula1>
    </dataValidation>
    <dataValidation type="whole" operator="greaterThanOrEqual" allowBlank="1" showInputMessage="1" showErrorMessage="1" errorTitle="Nedopušten unos" error="Dopušten je unos samo pozitivnih cjelobrojnih vrijednosti ili nule." sqref="I42:I63 I9:I40 I68 I65">
      <formula1>0</formula1>
    </dataValidation>
    <dataValidation type="whole" operator="notEqual" allowBlank="1" showInputMessage="1" showErrorMessage="1" errorTitle="Nedopušten upis" error="Dopušten je upis samo cjelobrojnih vrijednosti." sqref="I70:I78 I66:I67">
      <formula1>9999999999</formula1>
    </dataValidation>
    <dataValidation type="whole" operator="notEqual" allowBlank="1" showInputMessage="1" showErrorMessage="1" errorTitle="Nedopušten unos" error="Dopušten je unos samo cjelobrojnih (pozitivnih ili negativnih) vrijednosti ili nule." sqref="I69">
      <formula1>9999999999</formula1>
    </dataValidation>
  </dataValidations>
  <pageMargins left="0.74803149606299213" right="0.74803149606299213" top="0.98425196850393704" bottom="0.98425196850393704" header="0.51181102362204722" footer="0.51181102362204722"/>
  <pageSetup paperSize="9" scale="69" orientation="portrait"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opLeftCell="A31" zoomScaleNormal="100" zoomScaleSheetLayoutView="110" workbookViewId="0">
      <selection activeCell="B1" sqref="B1:E3"/>
    </sheetView>
  </sheetViews>
  <sheetFormatPr defaultRowHeight="12.75" x14ac:dyDescent="0.2"/>
  <cols>
    <col min="1" max="2" width="9.140625" style="11"/>
    <col min="3" max="3" width="30" style="11" customWidth="1"/>
    <col min="4" max="4" width="12.7109375" style="11" customWidth="1"/>
    <col min="5" max="5" width="13.7109375" style="11" customWidth="1"/>
    <col min="6" max="6" width="9.140625" style="11"/>
    <col min="7" max="7" width="4.85546875" style="11" bestFit="1" customWidth="1"/>
    <col min="8" max="8" width="13.140625" style="35" bestFit="1" customWidth="1"/>
    <col min="9" max="9" width="12.7109375" style="35" bestFit="1" customWidth="1"/>
    <col min="10" max="10" width="23.140625" style="11" customWidth="1"/>
    <col min="11" max="260" width="9.140625" style="11"/>
    <col min="261" max="261" width="9.85546875" style="11" bestFit="1" customWidth="1"/>
    <col min="262" max="262" width="11.7109375" style="11" bestFit="1" customWidth="1"/>
    <col min="263" max="516" width="9.140625" style="11"/>
    <col min="517" max="517" width="9.85546875" style="11" bestFit="1" customWidth="1"/>
    <col min="518" max="518" width="11.7109375" style="11" bestFit="1" customWidth="1"/>
    <col min="519" max="772" width="9.140625" style="11"/>
    <col min="773" max="773" width="9.85546875" style="11" bestFit="1" customWidth="1"/>
    <col min="774" max="774" width="11.7109375" style="11" bestFit="1" customWidth="1"/>
    <col min="775" max="1028" width="9.140625" style="11"/>
    <col min="1029" max="1029" width="9.85546875" style="11" bestFit="1" customWidth="1"/>
    <col min="1030" max="1030" width="11.7109375" style="11" bestFit="1" customWidth="1"/>
    <col min="1031" max="1284" width="9.140625" style="11"/>
    <col min="1285" max="1285" width="9.85546875" style="11" bestFit="1" customWidth="1"/>
    <col min="1286" max="1286" width="11.7109375" style="11" bestFit="1" customWidth="1"/>
    <col min="1287" max="1540" width="9.140625" style="11"/>
    <col min="1541" max="1541" width="9.85546875" style="11" bestFit="1" customWidth="1"/>
    <col min="1542" max="1542" width="11.7109375" style="11" bestFit="1" customWidth="1"/>
    <col min="1543" max="1796" width="9.140625" style="11"/>
    <col min="1797" max="1797" width="9.85546875" style="11" bestFit="1" customWidth="1"/>
    <col min="1798" max="1798" width="11.7109375" style="11" bestFit="1" customWidth="1"/>
    <col min="1799" max="2052" width="9.140625" style="11"/>
    <col min="2053" max="2053" width="9.85546875" style="11" bestFit="1" customWidth="1"/>
    <col min="2054" max="2054" width="11.7109375" style="11" bestFit="1" customWidth="1"/>
    <col min="2055" max="2308" width="9.140625" style="11"/>
    <col min="2309" max="2309" width="9.85546875" style="11" bestFit="1" customWidth="1"/>
    <col min="2310" max="2310" width="11.7109375" style="11" bestFit="1" customWidth="1"/>
    <col min="2311" max="2564" width="9.140625" style="11"/>
    <col min="2565" max="2565" width="9.85546875" style="11" bestFit="1" customWidth="1"/>
    <col min="2566" max="2566" width="11.7109375" style="11" bestFit="1" customWidth="1"/>
    <col min="2567" max="2820" width="9.140625" style="11"/>
    <col min="2821" max="2821" width="9.85546875" style="11" bestFit="1" customWidth="1"/>
    <col min="2822" max="2822" width="11.7109375" style="11" bestFit="1" customWidth="1"/>
    <col min="2823" max="3076" width="9.140625" style="11"/>
    <col min="3077" max="3077" width="9.85546875" style="11" bestFit="1" customWidth="1"/>
    <col min="3078" max="3078" width="11.7109375" style="11" bestFit="1" customWidth="1"/>
    <col min="3079" max="3332" width="9.140625" style="11"/>
    <col min="3333" max="3333" width="9.85546875" style="11" bestFit="1" customWidth="1"/>
    <col min="3334" max="3334" width="11.7109375" style="11" bestFit="1" customWidth="1"/>
    <col min="3335" max="3588" width="9.140625" style="11"/>
    <col min="3589" max="3589" width="9.85546875" style="11" bestFit="1" customWidth="1"/>
    <col min="3590" max="3590" width="11.7109375" style="11" bestFit="1" customWidth="1"/>
    <col min="3591" max="3844" width="9.140625" style="11"/>
    <col min="3845" max="3845" width="9.85546875" style="11" bestFit="1" customWidth="1"/>
    <col min="3846" max="3846" width="11.7109375" style="11" bestFit="1" customWidth="1"/>
    <col min="3847" max="4100" width="9.140625" style="11"/>
    <col min="4101" max="4101" width="9.85546875" style="11" bestFit="1" customWidth="1"/>
    <col min="4102" max="4102" width="11.7109375" style="11" bestFit="1" customWidth="1"/>
    <col min="4103" max="4356" width="9.140625" style="11"/>
    <col min="4357" max="4357" width="9.85546875" style="11" bestFit="1" customWidth="1"/>
    <col min="4358" max="4358" width="11.7109375" style="11" bestFit="1" customWidth="1"/>
    <col min="4359" max="4612" width="9.140625" style="11"/>
    <col min="4613" max="4613" width="9.85546875" style="11" bestFit="1" customWidth="1"/>
    <col min="4614" max="4614" width="11.7109375" style="11" bestFit="1" customWidth="1"/>
    <col min="4615" max="4868" width="9.140625" style="11"/>
    <col min="4869" max="4869" width="9.85546875" style="11" bestFit="1" customWidth="1"/>
    <col min="4870" max="4870" width="11.7109375" style="11" bestFit="1" customWidth="1"/>
    <col min="4871" max="5124" width="9.140625" style="11"/>
    <col min="5125" max="5125" width="9.85546875" style="11" bestFit="1" customWidth="1"/>
    <col min="5126" max="5126" width="11.7109375" style="11" bestFit="1" customWidth="1"/>
    <col min="5127" max="5380" width="9.140625" style="11"/>
    <col min="5381" max="5381" width="9.85546875" style="11" bestFit="1" customWidth="1"/>
    <col min="5382" max="5382" width="11.7109375" style="11" bestFit="1" customWidth="1"/>
    <col min="5383" max="5636" width="9.140625" style="11"/>
    <col min="5637" max="5637" width="9.85546875" style="11" bestFit="1" customWidth="1"/>
    <col min="5638" max="5638" width="11.7109375" style="11" bestFit="1" customWidth="1"/>
    <col min="5639" max="5892" width="9.140625" style="11"/>
    <col min="5893" max="5893" width="9.85546875" style="11" bestFit="1" customWidth="1"/>
    <col min="5894" max="5894" width="11.7109375" style="11" bestFit="1" customWidth="1"/>
    <col min="5895" max="6148" width="9.140625" style="11"/>
    <col min="6149" max="6149" width="9.85546875" style="11" bestFit="1" customWidth="1"/>
    <col min="6150" max="6150" width="11.7109375" style="11" bestFit="1" customWidth="1"/>
    <col min="6151" max="6404" width="9.140625" style="11"/>
    <col min="6405" max="6405" width="9.85546875" style="11" bestFit="1" customWidth="1"/>
    <col min="6406" max="6406" width="11.7109375" style="11" bestFit="1" customWidth="1"/>
    <col min="6407" max="6660" width="9.140625" style="11"/>
    <col min="6661" max="6661" width="9.85546875" style="11" bestFit="1" customWidth="1"/>
    <col min="6662" max="6662" width="11.7109375" style="11" bestFit="1" customWidth="1"/>
    <col min="6663" max="6916" width="9.140625" style="11"/>
    <col min="6917" max="6917" width="9.85546875" style="11" bestFit="1" customWidth="1"/>
    <col min="6918" max="6918" width="11.7109375" style="11" bestFit="1" customWidth="1"/>
    <col min="6919" max="7172" width="9.140625" style="11"/>
    <col min="7173" max="7173" width="9.85546875" style="11" bestFit="1" customWidth="1"/>
    <col min="7174" max="7174" width="11.7109375" style="11" bestFit="1" customWidth="1"/>
    <col min="7175" max="7428" width="9.140625" style="11"/>
    <col min="7429" max="7429" width="9.85546875" style="11" bestFit="1" customWidth="1"/>
    <col min="7430" max="7430" width="11.7109375" style="11" bestFit="1" customWidth="1"/>
    <col min="7431" max="7684" width="9.140625" style="11"/>
    <col min="7685" max="7685" width="9.85546875" style="11" bestFit="1" customWidth="1"/>
    <col min="7686" max="7686" width="11.7109375" style="11" bestFit="1" customWidth="1"/>
    <col min="7687" max="7940" width="9.140625" style="11"/>
    <col min="7941" max="7941" width="9.85546875" style="11" bestFit="1" customWidth="1"/>
    <col min="7942" max="7942" width="11.7109375" style="11" bestFit="1" customWidth="1"/>
    <col min="7943" max="8196" width="9.140625" style="11"/>
    <col min="8197" max="8197" width="9.85546875" style="11" bestFit="1" customWidth="1"/>
    <col min="8198" max="8198" width="11.7109375" style="11" bestFit="1" customWidth="1"/>
    <col min="8199" max="8452" width="9.140625" style="11"/>
    <col min="8453" max="8453" width="9.85546875" style="11" bestFit="1" customWidth="1"/>
    <col min="8454" max="8454" width="11.7109375" style="11" bestFit="1" customWidth="1"/>
    <col min="8455" max="8708" width="9.140625" style="11"/>
    <col min="8709" max="8709" width="9.85546875" style="11" bestFit="1" customWidth="1"/>
    <col min="8710" max="8710" width="11.7109375" style="11" bestFit="1" customWidth="1"/>
    <col min="8711" max="8964" width="9.140625" style="11"/>
    <col min="8965" max="8965" width="9.85546875" style="11" bestFit="1" customWidth="1"/>
    <col min="8966" max="8966" width="11.7109375" style="11" bestFit="1" customWidth="1"/>
    <col min="8967" max="9220" width="9.140625" style="11"/>
    <col min="9221" max="9221" width="9.85546875" style="11" bestFit="1" customWidth="1"/>
    <col min="9222" max="9222" width="11.7109375" style="11" bestFit="1" customWidth="1"/>
    <col min="9223" max="9476" width="9.140625" style="11"/>
    <col min="9477" max="9477" width="9.85546875" style="11" bestFit="1" customWidth="1"/>
    <col min="9478" max="9478" width="11.7109375" style="11" bestFit="1" customWidth="1"/>
    <col min="9479" max="9732" width="9.140625" style="11"/>
    <col min="9733" max="9733" width="9.85546875" style="11" bestFit="1" customWidth="1"/>
    <col min="9734" max="9734" width="11.7109375" style="11" bestFit="1" customWidth="1"/>
    <col min="9735" max="9988" width="9.140625" style="11"/>
    <col min="9989" max="9989" width="9.85546875" style="11" bestFit="1" customWidth="1"/>
    <col min="9990" max="9990" width="11.7109375" style="11" bestFit="1" customWidth="1"/>
    <col min="9991" max="10244" width="9.140625" style="11"/>
    <col min="10245" max="10245" width="9.85546875" style="11" bestFit="1" customWidth="1"/>
    <col min="10246" max="10246" width="11.7109375" style="11" bestFit="1" customWidth="1"/>
    <col min="10247" max="10500" width="9.140625" style="11"/>
    <col min="10501" max="10501" width="9.85546875" style="11" bestFit="1" customWidth="1"/>
    <col min="10502" max="10502" width="11.7109375" style="11" bestFit="1" customWidth="1"/>
    <col min="10503" max="10756" width="9.140625" style="11"/>
    <col min="10757" max="10757" width="9.85546875" style="11" bestFit="1" customWidth="1"/>
    <col min="10758" max="10758" width="11.7109375" style="11" bestFit="1" customWidth="1"/>
    <col min="10759" max="11012" width="9.140625" style="11"/>
    <col min="11013" max="11013" width="9.85546875" style="11" bestFit="1" customWidth="1"/>
    <col min="11014" max="11014" width="11.7109375" style="11" bestFit="1" customWidth="1"/>
    <col min="11015" max="11268" width="9.140625" style="11"/>
    <col min="11269" max="11269" width="9.85546875" style="11" bestFit="1" customWidth="1"/>
    <col min="11270" max="11270" width="11.7109375" style="11" bestFit="1" customWidth="1"/>
    <col min="11271" max="11524" width="9.140625" style="11"/>
    <col min="11525" max="11525" width="9.85546875" style="11" bestFit="1" customWidth="1"/>
    <col min="11526" max="11526" width="11.7109375" style="11" bestFit="1" customWidth="1"/>
    <col min="11527" max="11780" width="9.140625" style="11"/>
    <col min="11781" max="11781" width="9.85546875" style="11" bestFit="1" customWidth="1"/>
    <col min="11782" max="11782" width="11.7109375" style="11" bestFit="1" customWidth="1"/>
    <col min="11783" max="12036" width="9.140625" style="11"/>
    <col min="12037" max="12037" width="9.85546875" style="11" bestFit="1" customWidth="1"/>
    <col min="12038" max="12038" width="11.7109375" style="11" bestFit="1" customWidth="1"/>
    <col min="12039" max="12292" width="9.140625" style="11"/>
    <col min="12293" max="12293" width="9.85546875" style="11" bestFit="1" customWidth="1"/>
    <col min="12294" max="12294" width="11.7109375" style="11" bestFit="1" customWidth="1"/>
    <col min="12295" max="12548" width="9.140625" style="11"/>
    <col min="12549" max="12549" width="9.85546875" style="11" bestFit="1" customWidth="1"/>
    <col min="12550" max="12550" width="11.7109375" style="11" bestFit="1" customWidth="1"/>
    <col min="12551" max="12804" width="9.140625" style="11"/>
    <col min="12805" max="12805" width="9.85546875" style="11" bestFit="1" customWidth="1"/>
    <col min="12806" max="12806" width="11.7109375" style="11" bestFit="1" customWidth="1"/>
    <col min="12807" max="13060" width="9.140625" style="11"/>
    <col min="13061" max="13061" width="9.85546875" style="11" bestFit="1" customWidth="1"/>
    <col min="13062" max="13062" width="11.7109375" style="11" bestFit="1" customWidth="1"/>
    <col min="13063" max="13316" width="9.140625" style="11"/>
    <col min="13317" max="13317" width="9.85546875" style="11" bestFit="1" customWidth="1"/>
    <col min="13318" max="13318" width="11.7109375" style="11" bestFit="1" customWidth="1"/>
    <col min="13319" max="13572" width="9.140625" style="11"/>
    <col min="13573" max="13573" width="9.85546875" style="11" bestFit="1" customWidth="1"/>
    <col min="13574" max="13574" width="11.7109375" style="11" bestFit="1" customWidth="1"/>
    <col min="13575" max="13828" width="9.140625" style="11"/>
    <col min="13829" max="13829" width="9.85546875" style="11" bestFit="1" customWidth="1"/>
    <col min="13830" max="13830" width="11.7109375" style="11" bestFit="1" customWidth="1"/>
    <col min="13831" max="14084" width="9.140625" style="11"/>
    <col min="14085" max="14085" width="9.85546875" style="11" bestFit="1" customWidth="1"/>
    <col min="14086" max="14086" width="11.7109375" style="11" bestFit="1" customWidth="1"/>
    <col min="14087" max="14340" width="9.140625" style="11"/>
    <col min="14341" max="14341" width="9.85546875" style="11" bestFit="1" customWidth="1"/>
    <col min="14342" max="14342" width="11.7109375" style="11" bestFit="1" customWidth="1"/>
    <col min="14343" max="14596" width="9.140625" style="11"/>
    <col min="14597" max="14597" width="9.85546875" style="11" bestFit="1" customWidth="1"/>
    <col min="14598" max="14598" width="11.7109375" style="11" bestFit="1" customWidth="1"/>
    <col min="14599" max="14852" width="9.140625" style="11"/>
    <col min="14853" max="14853" width="9.85546875" style="11" bestFit="1" customWidth="1"/>
    <col min="14854" max="14854" width="11.7109375" style="11" bestFit="1" customWidth="1"/>
    <col min="14855" max="15108" width="9.140625" style="11"/>
    <col min="15109" max="15109" width="9.85546875" style="11" bestFit="1" customWidth="1"/>
    <col min="15110" max="15110" width="11.7109375" style="11" bestFit="1" customWidth="1"/>
    <col min="15111" max="15364" width="9.140625" style="11"/>
    <col min="15365" max="15365" width="9.85546875" style="11" bestFit="1" customWidth="1"/>
    <col min="15366" max="15366" width="11.7109375" style="11" bestFit="1" customWidth="1"/>
    <col min="15367" max="15620" width="9.140625" style="11"/>
    <col min="15621" max="15621" width="9.85546875" style="11" bestFit="1" customWidth="1"/>
    <col min="15622" max="15622" width="11.7109375" style="11" bestFit="1" customWidth="1"/>
    <col min="15623" max="15876" width="9.140625" style="11"/>
    <col min="15877" max="15877" width="9.85546875" style="11" bestFit="1" customWidth="1"/>
    <col min="15878" max="15878" width="11.7109375" style="11" bestFit="1" customWidth="1"/>
    <col min="15879" max="16132" width="9.140625" style="11"/>
    <col min="16133" max="16133" width="9.85546875" style="11" bestFit="1" customWidth="1"/>
    <col min="16134" max="16134" width="11.7109375" style="11" bestFit="1" customWidth="1"/>
    <col min="16135" max="16384" width="9.140625" style="11"/>
  </cols>
  <sheetData>
    <row r="1" spans="1:9" x14ac:dyDescent="0.2">
      <c r="A1" s="288" t="s">
        <v>116</v>
      </c>
      <c r="B1" s="267"/>
      <c r="C1" s="267"/>
      <c r="D1" s="267"/>
      <c r="E1" s="267"/>
      <c r="F1" s="267"/>
      <c r="G1" s="267"/>
      <c r="H1" s="267"/>
    </row>
    <row r="2" spans="1:9" x14ac:dyDescent="0.2">
      <c r="A2" s="287" t="s">
        <v>431</v>
      </c>
      <c r="B2" s="269"/>
      <c r="C2" s="269"/>
      <c r="D2" s="269"/>
      <c r="E2" s="269"/>
      <c r="F2" s="269"/>
      <c r="G2" s="269"/>
      <c r="H2" s="269"/>
    </row>
    <row r="3" spans="1:9" x14ac:dyDescent="0.2">
      <c r="A3" s="291" t="s">
        <v>117</v>
      </c>
      <c r="B3" s="281"/>
      <c r="C3" s="281"/>
      <c r="D3" s="281"/>
      <c r="E3" s="281"/>
      <c r="F3" s="281"/>
      <c r="G3" s="281"/>
      <c r="H3" s="281"/>
      <c r="I3" s="281"/>
    </row>
    <row r="4" spans="1:9" x14ac:dyDescent="0.2">
      <c r="A4" s="299" t="s">
        <v>329</v>
      </c>
      <c r="B4" s="278"/>
      <c r="C4" s="278"/>
      <c r="D4" s="278"/>
      <c r="E4" s="278"/>
      <c r="F4" s="278"/>
      <c r="G4" s="278"/>
      <c r="H4" s="278"/>
      <c r="I4" s="278"/>
    </row>
    <row r="5" spans="1:9" ht="33.75" x14ac:dyDescent="0.2">
      <c r="A5" s="292" t="s">
        <v>118</v>
      </c>
      <c r="B5" s="293"/>
      <c r="C5" s="293"/>
      <c r="D5" s="293"/>
      <c r="E5" s="293"/>
      <c r="F5" s="294"/>
      <c r="G5" s="13" t="s">
        <v>119</v>
      </c>
      <c r="H5" s="165" t="s">
        <v>120</v>
      </c>
      <c r="I5" s="166" t="s">
        <v>121</v>
      </c>
    </row>
    <row r="6" spans="1:9" x14ac:dyDescent="0.2">
      <c r="A6" s="295">
        <v>1</v>
      </c>
      <c r="B6" s="296"/>
      <c r="C6" s="296"/>
      <c r="D6" s="296"/>
      <c r="E6" s="296"/>
      <c r="F6" s="296"/>
      <c r="G6" s="14">
        <v>2</v>
      </c>
      <c r="H6" s="167">
        <v>3</v>
      </c>
      <c r="I6" s="167">
        <v>4</v>
      </c>
    </row>
    <row r="7" spans="1:9" x14ac:dyDescent="0.2">
      <c r="A7" s="300" t="s">
        <v>122</v>
      </c>
      <c r="B7" s="300"/>
      <c r="C7" s="300"/>
      <c r="D7" s="300"/>
      <c r="E7" s="300"/>
      <c r="F7" s="300"/>
      <c r="G7" s="6">
        <v>1</v>
      </c>
      <c r="H7" s="168">
        <v>2501755296</v>
      </c>
      <c r="I7" s="168">
        <v>2387117583</v>
      </c>
    </row>
    <row r="8" spans="1:9" x14ac:dyDescent="0.2">
      <c r="A8" s="300" t="s">
        <v>123</v>
      </c>
      <c r="B8" s="300"/>
      <c r="C8" s="300"/>
      <c r="D8" s="300"/>
      <c r="E8" s="300"/>
      <c r="F8" s="300"/>
      <c r="G8" s="6">
        <v>2</v>
      </c>
      <c r="H8" s="168">
        <v>428623617</v>
      </c>
      <c r="I8" s="168">
        <v>339958328</v>
      </c>
    </row>
    <row r="9" spans="1:9" x14ac:dyDescent="0.2">
      <c r="A9" s="300" t="s">
        <v>124</v>
      </c>
      <c r="B9" s="300"/>
      <c r="C9" s="300"/>
      <c r="D9" s="300"/>
      <c r="E9" s="300"/>
      <c r="F9" s="300"/>
      <c r="G9" s="6">
        <v>3</v>
      </c>
      <c r="H9" s="168">
        <v>0</v>
      </c>
      <c r="I9" s="168">
        <v>0</v>
      </c>
    </row>
    <row r="10" spans="1:9" x14ac:dyDescent="0.2">
      <c r="A10" s="300" t="s">
        <v>125</v>
      </c>
      <c r="B10" s="300"/>
      <c r="C10" s="300"/>
      <c r="D10" s="300"/>
      <c r="E10" s="300"/>
      <c r="F10" s="300"/>
      <c r="G10" s="6">
        <v>4</v>
      </c>
      <c r="H10" s="168">
        <v>999385</v>
      </c>
      <c r="I10" s="168">
        <v>1440392</v>
      </c>
    </row>
    <row r="11" spans="1:9" x14ac:dyDescent="0.2">
      <c r="A11" s="300" t="s">
        <v>126</v>
      </c>
      <c r="B11" s="300"/>
      <c r="C11" s="300"/>
      <c r="D11" s="300"/>
      <c r="E11" s="300"/>
      <c r="F11" s="300"/>
      <c r="G11" s="6">
        <v>5</v>
      </c>
      <c r="H11" s="168">
        <v>967786624</v>
      </c>
      <c r="I11" s="168">
        <v>1057188833</v>
      </c>
    </row>
    <row r="12" spans="1:9" x14ac:dyDescent="0.2">
      <c r="A12" s="300" t="s">
        <v>127</v>
      </c>
      <c r="B12" s="300"/>
      <c r="C12" s="300"/>
      <c r="D12" s="300"/>
      <c r="E12" s="300"/>
      <c r="F12" s="300"/>
      <c r="G12" s="6">
        <v>6</v>
      </c>
      <c r="H12" s="168">
        <v>234385009</v>
      </c>
      <c r="I12" s="168">
        <v>254364808</v>
      </c>
    </row>
    <row r="13" spans="1:9" ht="26.25" customHeight="1" x14ac:dyDescent="0.2">
      <c r="A13" s="300" t="s">
        <v>128</v>
      </c>
      <c r="B13" s="300"/>
      <c r="C13" s="300"/>
      <c r="D13" s="300"/>
      <c r="E13" s="300"/>
      <c r="F13" s="300"/>
      <c r="G13" s="6">
        <v>7</v>
      </c>
      <c r="H13" s="168">
        <v>27565442</v>
      </c>
      <c r="I13" s="168">
        <v>777265</v>
      </c>
    </row>
    <row r="14" spans="1:9" x14ac:dyDescent="0.2">
      <c r="A14" s="300" t="s">
        <v>129</v>
      </c>
      <c r="B14" s="300"/>
      <c r="C14" s="300"/>
      <c r="D14" s="300"/>
      <c r="E14" s="300"/>
      <c r="F14" s="300"/>
      <c r="G14" s="6">
        <v>8</v>
      </c>
      <c r="H14" s="168">
        <v>220542531</v>
      </c>
      <c r="I14" s="168">
        <v>210869139</v>
      </c>
    </row>
    <row r="15" spans="1:9" x14ac:dyDescent="0.2">
      <c r="A15" s="300" t="s">
        <v>130</v>
      </c>
      <c r="B15" s="300"/>
      <c r="C15" s="300"/>
      <c r="D15" s="300"/>
      <c r="E15" s="300"/>
      <c r="F15" s="300"/>
      <c r="G15" s="6">
        <v>9</v>
      </c>
      <c r="H15" s="168">
        <v>3703723</v>
      </c>
      <c r="I15" s="168">
        <v>3607601</v>
      </c>
    </row>
    <row r="16" spans="1:9" x14ac:dyDescent="0.2">
      <c r="A16" s="300" t="s">
        <v>131</v>
      </c>
      <c r="B16" s="300"/>
      <c r="C16" s="300"/>
      <c r="D16" s="300"/>
      <c r="E16" s="300"/>
      <c r="F16" s="300"/>
      <c r="G16" s="6">
        <v>10</v>
      </c>
      <c r="H16" s="168">
        <v>0</v>
      </c>
      <c r="I16" s="168">
        <v>0</v>
      </c>
    </row>
    <row r="17" spans="1:9" x14ac:dyDescent="0.2">
      <c r="A17" s="300" t="s">
        <v>132</v>
      </c>
      <c r="B17" s="300"/>
      <c r="C17" s="300"/>
      <c r="D17" s="300"/>
      <c r="E17" s="300"/>
      <c r="F17" s="300"/>
      <c r="G17" s="6">
        <v>11</v>
      </c>
      <c r="H17" s="168">
        <v>0</v>
      </c>
      <c r="I17" s="168">
        <v>0</v>
      </c>
    </row>
    <row r="18" spans="1:9" x14ac:dyDescent="0.2">
      <c r="A18" s="300" t="s">
        <v>133</v>
      </c>
      <c r="B18" s="300"/>
      <c r="C18" s="300"/>
      <c r="D18" s="300"/>
      <c r="E18" s="300"/>
      <c r="F18" s="300"/>
      <c r="G18" s="6">
        <v>12</v>
      </c>
      <c r="H18" s="168">
        <v>449204</v>
      </c>
      <c r="I18" s="168">
        <v>22845566</v>
      </c>
    </row>
    <row r="19" spans="1:9" x14ac:dyDescent="0.2">
      <c r="A19" s="300" t="s">
        <v>134</v>
      </c>
      <c r="B19" s="300"/>
      <c r="C19" s="300"/>
      <c r="D19" s="300"/>
      <c r="E19" s="300"/>
      <c r="F19" s="300"/>
      <c r="G19" s="6">
        <v>13</v>
      </c>
      <c r="H19" s="168">
        <v>4788763</v>
      </c>
      <c r="I19" s="168">
        <v>25508584</v>
      </c>
    </row>
    <row r="20" spans="1:9" x14ac:dyDescent="0.2">
      <c r="A20" s="300" t="s">
        <v>135</v>
      </c>
      <c r="B20" s="300"/>
      <c r="C20" s="300"/>
      <c r="D20" s="300"/>
      <c r="E20" s="300"/>
      <c r="F20" s="300"/>
      <c r="G20" s="6">
        <v>14</v>
      </c>
      <c r="H20" s="168">
        <v>187960126</v>
      </c>
      <c r="I20" s="168">
        <v>156746117</v>
      </c>
    </row>
    <row r="21" spans="1:9" x14ac:dyDescent="0.2">
      <c r="A21" s="300" t="s">
        <v>136</v>
      </c>
      <c r="B21" s="300"/>
      <c r="C21" s="300"/>
      <c r="D21" s="300"/>
      <c r="E21" s="300"/>
      <c r="F21" s="300"/>
      <c r="G21" s="6">
        <v>15</v>
      </c>
      <c r="H21" s="168">
        <v>173907646</v>
      </c>
      <c r="I21" s="168">
        <v>158869646</v>
      </c>
    </row>
    <row r="22" spans="1:9" x14ac:dyDescent="0.2">
      <c r="A22" s="304" t="s">
        <v>137</v>
      </c>
      <c r="B22" s="304"/>
      <c r="C22" s="304"/>
      <c r="D22" s="304"/>
      <c r="E22" s="304"/>
      <c r="F22" s="304"/>
      <c r="G22" s="7">
        <v>16</v>
      </c>
      <c r="H22" s="169">
        <f>H7-H8-H9+H10+H11-H12+H13+H14+H15+H16+H17+H18+H19+H20-H21</f>
        <v>3078634822</v>
      </c>
      <c r="I22" s="170">
        <f>I7-I8-I9+I10+I11-I12+I13+I14+I15+I16+I17+I18+I19+I20-I21</f>
        <v>3112908298</v>
      </c>
    </row>
    <row r="23" spans="1:9" x14ac:dyDescent="0.2">
      <c r="A23" s="300" t="s">
        <v>138</v>
      </c>
      <c r="B23" s="300"/>
      <c r="C23" s="300"/>
      <c r="D23" s="300"/>
      <c r="E23" s="300"/>
      <c r="F23" s="300"/>
      <c r="G23" s="6">
        <v>17</v>
      </c>
      <c r="H23" s="168">
        <v>1266099224</v>
      </c>
      <c r="I23" s="168">
        <v>1320941152</v>
      </c>
    </row>
    <row r="24" spans="1:9" x14ac:dyDescent="0.2">
      <c r="A24" s="300" t="s">
        <v>139</v>
      </c>
      <c r="B24" s="300"/>
      <c r="C24" s="300"/>
      <c r="D24" s="300"/>
      <c r="E24" s="300"/>
      <c r="F24" s="300"/>
      <c r="G24" s="6">
        <v>18</v>
      </c>
      <c r="H24" s="168">
        <v>227610760</v>
      </c>
      <c r="I24" s="168">
        <v>248140108</v>
      </c>
    </row>
    <row r="25" spans="1:9" x14ac:dyDescent="0.2">
      <c r="A25" s="300" t="s">
        <v>140</v>
      </c>
      <c r="B25" s="300"/>
      <c r="C25" s="300"/>
      <c r="D25" s="300"/>
      <c r="E25" s="300"/>
      <c r="F25" s="300"/>
      <c r="G25" s="6">
        <v>19</v>
      </c>
      <c r="H25" s="168">
        <v>-328732</v>
      </c>
      <c r="I25" s="168">
        <v>-1184156</v>
      </c>
    </row>
    <row r="26" spans="1:9" x14ac:dyDescent="0.2">
      <c r="A26" s="300" t="s">
        <v>141</v>
      </c>
      <c r="B26" s="300"/>
      <c r="C26" s="300"/>
      <c r="D26" s="300"/>
      <c r="E26" s="300"/>
      <c r="F26" s="300"/>
      <c r="G26" s="6">
        <v>20</v>
      </c>
      <c r="H26" s="168">
        <v>39552091</v>
      </c>
      <c r="I26" s="168">
        <v>321243393</v>
      </c>
    </row>
    <row r="27" spans="1:9" x14ac:dyDescent="0.2">
      <c r="A27" s="300" t="s">
        <v>142</v>
      </c>
      <c r="B27" s="300"/>
      <c r="C27" s="300"/>
      <c r="D27" s="300"/>
      <c r="E27" s="300"/>
      <c r="F27" s="300"/>
      <c r="G27" s="6">
        <v>21</v>
      </c>
      <c r="H27" s="168">
        <v>212137253</v>
      </c>
      <c r="I27" s="168">
        <v>-415150</v>
      </c>
    </row>
    <row r="28" spans="1:9" x14ac:dyDescent="0.2">
      <c r="A28" s="300" t="s">
        <v>143</v>
      </c>
      <c r="B28" s="300"/>
      <c r="C28" s="300"/>
      <c r="D28" s="300"/>
      <c r="E28" s="300"/>
      <c r="F28" s="300"/>
      <c r="G28" s="6">
        <v>22</v>
      </c>
      <c r="H28" s="168">
        <v>0</v>
      </c>
      <c r="I28" s="168">
        <v>-346834</v>
      </c>
    </row>
    <row r="29" spans="1:9" x14ac:dyDescent="0.2">
      <c r="A29" s="300" t="s">
        <v>144</v>
      </c>
      <c r="B29" s="300"/>
      <c r="C29" s="300"/>
      <c r="D29" s="300"/>
      <c r="E29" s="300"/>
      <c r="F29" s="300"/>
      <c r="G29" s="6">
        <v>23</v>
      </c>
      <c r="H29" s="168">
        <v>58645949</v>
      </c>
      <c r="I29" s="168">
        <v>19473877</v>
      </c>
    </row>
    <row r="30" spans="1:9" x14ac:dyDescent="0.2">
      <c r="A30" s="300" t="s">
        <v>145</v>
      </c>
      <c r="B30" s="300"/>
      <c r="C30" s="300"/>
      <c r="D30" s="300"/>
      <c r="E30" s="300"/>
      <c r="F30" s="300"/>
      <c r="G30" s="6">
        <v>24</v>
      </c>
      <c r="H30" s="168">
        <v>0</v>
      </c>
      <c r="I30" s="168">
        <v>0</v>
      </c>
    </row>
    <row r="31" spans="1:9" ht="26.25" customHeight="1" x14ac:dyDescent="0.2">
      <c r="A31" s="300" t="s">
        <v>146</v>
      </c>
      <c r="B31" s="300"/>
      <c r="C31" s="300"/>
      <c r="D31" s="300"/>
      <c r="E31" s="300"/>
      <c r="F31" s="300"/>
      <c r="G31" s="6">
        <v>25</v>
      </c>
      <c r="H31" s="168">
        <v>10494718</v>
      </c>
      <c r="I31" s="168">
        <v>8656866</v>
      </c>
    </row>
    <row r="32" spans="1:9" ht="25.5" customHeight="1" x14ac:dyDescent="0.2">
      <c r="A32" s="300" t="s">
        <v>147</v>
      </c>
      <c r="B32" s="300"/>
      <c r="C32" s="300"/>
      <c r="D32" s="300"/>
      <c r="E32" s="300"/>
      <c r="F32" s="300"/>
      <c r="G32" s="6">
        <v>26</v>
      </c>
      <c r="H32" s="168">
        <v>0</v>
      </c>
      <c r="I32" s="168">
        <v>0</v>
      </c>
    </row>
    <row r="33" spans="1:10" x14ac:dyDescent="0.2">
      <c r="A33" s="301" t="s">
        <v>148</v>
      </c>
      <c r="B33" s="301"/>
      <c r="C33" s="301"/>
      <c r="D33" s="301"/>
      <c r="E33" s="301"/>
      <c r="F33" s="301"/>
      <c r="G33" s="7">
        <v>27</v>
      </c>
      <c r="H33" s="169">
        <f>H22-H23+H25-H24-H26-H27-H28-H29+H30+H31+H32</f>
        <v>1284755531</v>
      </c>
      <c r="I33" s="170">
        <f>I22-I23+I25-I24-I26-I27-I28-I29+I30+I31+I32</f>
        <v>1211344462</v>
      </c>
    </row>
    <row r="34" spans="1:10" x14ac:dyDescent="0.2">
      <c r="A34" s="300" t="s">
        <v>149</v>
      </c>
      <c r="B34" s="300"/>
      <c r="C34" s="300"/>
      <c r="D34" s="300"/>
      <c r="E34" s="300"/>
      <c r="F34" s="300"/>
      <c r="G34" s="6">
        <v>28</v>
      </c>
      <c r="H34" s="168">
        <v>254174177</v>
      </c>
      <c r="I34" s="168">
        <v>228997699</v>
      </c>
    </row>
    <row r="35" spans="1:10" x14ac:dyDescent="0.2">
      <c r="A35" s="301" t="s">
        <v>150</v>
      </c>
      <c r="B35" s="301"/>
      <c r="C35" s="301"/>
      <c r="D35" s="301"/>
      <c r="E35" s="301"/>
      <c r="F35" s="301"/>
      <c r="G35" s="7">
        <v>29</v>
      </c>
      <c r="H35" s="169">
        <f>H33-H34</f>
        <v>1030581354</v>
      </c>
      <c r="I35" s="170">
        <f>I33-I34</f>
        <v>982346763</v>
      </c>
    </row>
    <row r="36" spans="1:10" x14ac:dyDescent="0.2">
      <c r="A36" s="301" t="s">
        <v>151</v>
      </c>
      <c r="B36" s="301"/>
      <c r="C36" s="301"/>
      <c r="D36" s="301"/>
      <c r="E36" s="301"/>
      <c r="F36" s="301"/>
      <c r="G36" s="7">
        <v>30</v>
      </c>
      <c r="H36" s="169">
        <f>H37-H38</f>
        <v>0</v>
      </c>
      <c r="I36" s="170">
        <f>I37-I38</f>
        <v>0</v>
      </c>
    </row>
    <row r="37" spans="1:10" x14ac:dyDescent="0.2">
      <c r="A37" s="300" t="s">
        <v>152</v>
      </c>
      <c r="B37" s="300"/>
      <c r="C37" s="300"/>
      <c r="D37" s="300"/>
      <c r="E37" s="300"/>
      <c r="F37" s="300"/>
      <c r="G37" s="6">
        <v>31</v>
      </c>
      <c r="H37" s="168">
        <v>0</v>
      </c>
      <c r="I37" s="168">
        <v>0</v>
      </c>
    </row>
    <row r="38" spans="1:10" x14ac:dyDescent="0.2">
      <c r="A38" s="300" t="s">
        <v>153</v>
      </c>
      <c r="B38" s="300"/>
      <c r="C38" s="300"/>
      <c r="D38" s="300"/>
      <c r="E38" s="300"/>
      <c r="F38" s="300"/>
      <c r="G38" s="6">
        <v>32</v>
      </c>
      <c r="H38" s="168">
        <v>0</v>
      </c>
      <c r="I38" s="168">
        <v>0</v>
      </c>
    </row>
    <row r="39" spans="1:10" x14ac:dyDescent="0.2">
      <c r="A39" s="301" t="s">
        <v>154</v>
      </c>
      <c r="B39" s="301"/>
      <c r="C39" s="301"/>
      <c r="D39" s="301"/>
      <c r="E39" s="301"/>
      <c r="F39" s="301"/>
      <c r="G39" s="7">
        <v>33</v>
      </c>
      <c r="H39" s="169">
        <f>H35+H36</f>
        <v>1030581354</v>
      </c>
      <c r="I39" s="170">
        <f>I35+I36</f>
        <v>982346763</v>
      </c>
    </row>
    <row r="40" spans="1:10" x14ac:dyDescent="0.2">
      <c r="A40" s="300" t="s">
        <v>155</v>
      </c>
      <c r="B40" s="300"/>
      <c r="C40" s="300"/>
      <c r="D40" s="300"/>
      <c r="E40" s="300"/>
      <c r="F40" s="300"/>
      <c r="G40" s="6">
        <v>34</v>
      </c>
      <c r="H40" s="168">
        <v>22836318</v>
      </c>
      <c r="I40" s="168">
        <v>20061956</v>
      </c>
    </row>
    <row r="41" spans="1:10" x14ac:dyDescent="0.2">
      <c r="A41" s="300" t="s">
        <v>156</v>
      </c>
      <c r="B41" s="300"/>
      <c r="C41" s="300"/>
      <c r="D41" s="300"/>
      <c r="E41" s="300"/>
      <c r="F41" s="300"/>
      <c r="G41" s="6">
        <v>35</v>
      </c>
      <c r="H41" s="168">
        <v>1007745036</v>
      </c>
      <c r="I41" s="168">
        <v>962284807</v>
      </c>
    </row>
    <row r="42" spans="1:10" x14ac:dyDescent="0.2">
      <c r="A42" s="305" t="s">
        <v>157</v>
      </c>
      <c r="B42" s="306"/>
      <c r="C42" s="306"/>
      <c r="D42" s="306"/>
      <c r="E42" s="306"/>
      <c r="F42" s="306"/>
      <c r="G42" s="307"/>
      <c r="H42" s="307"/>
      <c r="I42" s="307"/>
      <c r="J42" s="4"/>
    </row>
    <row r="43" spans="1:10" x14ac:dyDescent="0.2">
      <c r="A43" s="302" t="s">
        <v>158</v>
      </c>
      <c r="B43" s="302"/>
      <c r="C43" s="302"/>
      <c r="D43" s="302"/>
      <c r="E43" s="302"/>
      <c r="F43" s="302"/>
      <c r="G43" s="6">
        <v>36</v>
      </c>
      <c r="H43" s="171">
        <f>H39</f>
        <v>1030581354</v>
      </c>
      <c r="I43" s="171">
        <f>I39</f>
        <v>982346763</v>
      </c>
    </row>
    <row r="44" spans="1:10" x14ac:dyDescent="0.2">
      <c r="A44" s="304" t="s">
        <v>159</v>
      </c>
      <c r="B44" s="304"/>
      <c r="C44" s="304"/>
      <c r="D44" s="304"/>
      <c r="E44" s="304"/>
      <c r="F44" s="304"/>
      <c r="G44" s="7">
        <v>37</v>
      </c>
      <c r="H44" s="169">
        <f>H45+H57</f>
        <v>-50763166</v>
      </c>
      <c r="I44" s="169">
        <f>I45+I57</f>
        <v>126182702</v>
      </c>
    </row>
    <row r="45" spans="1:10" x14ac:dyDescent="0.2">
      <c r="A45" s="289" t="s">
        <v>160</v>
      </c>
      <c r="B45" s="289"/>
      <c r="C45" s="289"/>
      <c r="D45" s="289"/>
      <c r="E45" s="289"/>
      <c r="F45" s="289"/>
      <c r="G45" s="7">
        <v>38</v>
      </c>
      <c r="H45" s="169">
        <f>SUM(H46:H52)+H55+H56</f>
        <v>20330255</v>
      </c>
      <c r="I45" s="169">
        <f>SUM(I46:I52)+I55+I56</f>
        <v>41417654</v>
      </c>
    </row>
    <row r="46" spans="1:10" x14ac:dyDescent="0.2">
      <c r="A46" s="297" t="s">
        <v>161</v>
      </c>
      <c r="B46" s="297"/>
      <c r="C46" s="297"/>
      <c r="D46" s="297"/>
      <c r="E46" s="297"/>
      <c r="F46" s="297"/>
      <c r="G46" s="6">
        <v>39</v>
      </c>
      <c r="H46" s="168">
        <v>0</v>
      </c>
      <c r="I46" s="168">
        <v>0</v>
      </c>
    </row>
    <row r="47" spans="1:10" x14ac:dyDescent="0.2">
      <c r="A47" s="297" t="s">
        <v>162</v>
      </c>
      <c r="B47" s="297"/>
      <c r="C47" s="297"/>
      <c r="D47" s="297"/>
      <c r="E47" s="297"/>
      <c r="F47" s="297"/>
      <c r="G47" s="6">
        <v>40</v>
      </c>
      <c r="H47" s="168">
        <v>0</v>
      </c>
      <c r="I47" s="168">
        <v>0</v>
      </c>
    </row>
    <row r="48" spans="1:10" x14ac:dyDescent="0.2">
      <c r="A48" s="297" t="s">
        <v>163</v>
      </c>
      <c r="B48" s="297"/>
      <c r="C48" s="297"/>
      <c r="D48" s="297"/>
      <c r="E48" s="297"/>
      <c r="F48" s="297"/>
      <c r="G48" s="6">
        <v>41</v>
      </c>
      <c r="H48" s="168">
        <v>2981139</v>
      </c>
      <c r="I48" s="168">
        <v>-461353</v>
      </c>
    </row>
    <row r="49" spans="1:9" x14ac:dyDescent="0.2">
      <c r="A49" s="297" t="s">
        <v>164</v>
      </c>
      <c r="B49" s="297"/>
      <c r="C49" s="297"/>
      <c r="D49" s="297"/>
      <c r="E49" s="297"/>
      <c r="F49" s="297"/>
      <c r="G49" s="6">
        <v>42</v>
      </c>
      <c r="H49" s="168">
        <v>0</v>
      </c>
      <c r="I49" s="168">
        <v>0</v>
      </c>
    </row>
    <row r="50" spans="1:9" x14ac:dyDescent="0.2">
      <c r="A50" s="297" t="s">
        <v>165</v>
      </c>
      <c r="B50" s="297"/>
      <c r="C50" s="297"/>
      <c r="D50" s="297"/>
      <c r="E50" s="297"/>
      <c r="F50" s="297"/>
      <c r="G50" s="6">
        <v>43</v>
      </c>
      <c r="H50" s="168">
        <v>0</v>
      </c>
      <c r="I50" s="168">
        <v>0</v>
      </c>
    </row>
    <row r="51" spans="1:9" x14ac:dyDescent="0.2">
      <c r="A51" s="297" t="s">
        <v>166</v>
      </c>
      <c r="B51" s="297"/>
      <c r="C51" s="297"/>
      <c r="D51" s="297"/>
      <c r="E51" s="297"/>
      <c r="F51" s="297"/>
      <c r="G51" s="6">
        <v>44</v>
      </c>
      <c r="H51" s="168">
        <v>21606116</v>
      </c>
      <c r="I51" s="168">
        <v>50528292</v>
      </c>
    </row>
    <row r="52" spans="1:9" ht="26.25" customHeight="1" x14ac:dyDescent="0.2">
      <c r="A52" s="298" t="s">
        <v>167</v>
      </c>
      <c r="B52" s="298"/>
      <c r="C52" s="298"/>
      <c r="D52" s="298"/>
      <c r="E52" s="298"/>
      <c r="F52" s="298"/>
      <c r="G52" s="6">
        <v>45</v>
      </c>
      <c r="H52" s="168">
        <v>0</v>
      </c>
      <c r="I52" s="168">
        <v>0</v>
      </c>
    </row>
    <row r="53" spans="1:9" x14ac:dyDescent="0.2">
      <c r="A53" s="290" t="s">
        <v>168</v>
      </c>
      <c r="B53" s="290"/>
      <c r="C53" s="290"/>
      <c r="D53" s="290"/>
      <c r="E53" s="290"/>
      <c r="F53" s="290"/>
      <c r="G53" s="6">
        <v>46</v>
      </c>
      <c r="H53" s="168">
        <v>0</v>
      </c>
      <c r="I53" s="168">
        <v>0</v>
      </c>
    </row>
    <row r="54" spans="1:9" x14ac:dyDescent="0.2">
      <c r="A54" s="290" t="s">
        <v>169</v>
      </c>
      <c r="B54" s="290"/>
      <c r="C54" s="290"/>
      <c r="D54" s="290"/>
      <c r="E54" s="290"/>
      <c r="F54" s="290"/>
      <c r="G54" s="6">
        <v>47</v>
      </c>
      <c r="H54" s="168">
        <v>0</v>
      </c>
      <c r="I54" s="168">
        <v>0</v>
      </c>
    </row>
    <row r="55" spans="1:9" x14ac:dyDescent="0.2">
      <c r="A55" s="290" t="s">
        <v>170</v>
      </c>
      <c r="B55" s="290"/>
      <c r="C55" s="290"/>
      <c r="D55" s="290"/>
      <c r="E55" s="290"/>
      <c r="F55" s="290"/>
      <c r="G55" s="6">
        <v>48</v>
      </c>
      <c r="H55" s="168">
        <v>0</v>
      </c>
      <c r="I55" s="168">
        <v>0</v>
      </c>
    </row>
    <row r="56" spans="1:9" x14ac:dyDescent="0.2">
      <c r="A56" s="290" t="s">
        <v>171</v>
      </c>
      <c r="B56" s="290"/>
      <c r="C56" s="290"/>
      <c r="D56" s="290"/>
      <c r="E56" s="290"/>
      <c r="F56" s="290"/>
      <c r="G56" s="6">
        <v>49</v>
      </c>
      <c r="H56" s="168">
        <v>-4257000</v>
      </c>
      <c r="I56" s="168">
        <v>-8649285</v>
      </c>
    </row>
    <row r="57" spans="1:9" x14ac:dyDescent="0.2">
      <c r="A57" s="289" t="s">
        <v>172</v>
      </c>
      <c r="B57" s="289"/>
      <c r="C57" s="289"/>
      <c r="D57" s="289"/>
      <c r="E57" s="289"/>
      <c r="F57" s="289"/>
      <c r="G57" s="7">
        <v>50</v>
      </c>
      <c r="H57" s="170">
        <f>SUM(H58:H65)</f>
        <v>-71093421</v>
      </c>
      <c r="I57" s="170">
        <f>SUM(I58:I65)</f>
        <v>84765048</v>
      </c>
    </row>
    <row r="58" spans="1:9" x14ac:dyDescent="0.2">
      <c r="A58" s="290" t="s">
        <v>173</v>
      </c>
      <c r="B58" s="290"/>
      <c r="C58" s="290"/>
      <c r="D58" s="290"/>
      <c r="E58" s="290"/>
      <c r="F58" s="290"/>
      <c r="G58" s="6">
        <v>51</v>
      </c>
      <c r="H58" s="168">
        <v>0</v>
      </c>
      <c r="I58" s="168">
        <v>0</v>
      </c>
    </row>
    <row r="59" spans="1:9" x14ac:dyDescent="0.2">
      <c r="A59" s="290" t="s">
        <v>174</v>
      </c>
      <c r="B59" s="290"/>
      <c r="C59" s="290"/>
      <c r="D59" s="290"/>
      <c r="E59" s="290"/>
      <c r="F59" s="290"/>
      <c r="G59" s="6">
        <v>52</v>
      </c>
      <c r="H59" s="168">
        <v>-6232185</v>
      </c>
      <c r="I59" s="168">
        <v>2364908</v>
      </c>
    </row>
    <row r="60" spans="1:9" x14ac:dyDescent="0.2">
      <c r="A60" s="290" t="s">
        <v>175</v>
      </c>
      <c r="B60" s="290"/>
      <c r="C60" s="290"/>
      <c r="D60" s="290"/>
      <c r="E60" s="290"/>
      <c r="F60" s="290"/>
      <c r="G60" s="6">
        <v>53</v>
      </c>
      <c r="H60" s="168">
        <v>0</v>
      </c>
      <c r="I60" s="168">
        <v>0</v>
      </c>
    </row>
    <row r="61" spans="1:9" x14ac:dyDescent="0.2">
      <c r="A61" s="290" t="s">
        <v>176</v>
      </c>
      <c r="B61" s="290"/>
      <c r="C61" s="290"/>
      <c r="D61" s="290"/>
      <c r="E61" s="290"/>
      <c r="F61" s="290"/>
      <c r="G61" s="6">
        <v>54</v>
      </c>
      <c r="H61" s="168">
        <v>0</v>
      </c>
      <c r="I61" s="168">
        <v>0</v>
      </c>
    </row>
    <row r="62" spans="1:9" x14ac:dyDescent="0.2">
      <c r="A62" s="290" t="s">
        <v>177</v>
      </c>
      <c r="B62" s="290"/>
      <c r="C62" s="290"/>
      <c r="D62" s="290"/>
      <c r="E62" s="290"/>
      <c r="F62" s="290"/>
      <c r="G62" s="6">
        <v>55</v>
      </c>
      <c r="H62" s="168">
        <v>-71175366</v>
      </c>
      <c r="I62" s="168">
        <v>98623320</v>
      </c>
    </row>
    <row r="63" spans="1:9" x14ac:dyDescent="0.2">
      <c r="A63" s="290" t="s">
        <v>178</v>
      </c>
      <c r="B63" s="290"/>
      <c r="C63" s="290"/>
      <c r="D63" s="290"/>
      <c r="E63" s="290"/>
      <c r="F63" s="290"/>
      <c r="G63" s="6">
        <v>56</v>
      </c>
      <c r="H63" s="168">
        <v>0</v>
      </c>
      <c r="I63" s="168">
        <v>0</v>
      </c>
    </row>
    <row r="64" spans="1:9" x14ac:dyDescent="0.2">
      <c r="A64" s="290" t="s">
        <v>179</v>
      </c>
      <c r="B64" s="290"/>
      <c r="C64" s="290"/>
      <c r="D64" s="290"/>
      <c r="E64" s="290"/>
      <c r="F64" s="290"/>
      <c r="G64" s="6">
        <v>57</v>
      </c>
      <c r="H64" s="168">
        <v>0</v>
      </c>
      <c r="I64" s="168">
        <v>0</v>
      </c>
    </row>
    <row r="65" spans="1:9" x14ac:dyDescent="0.2">
      <c r="A65" s="290" t="s">
        <v>180</v>
      </c>
      <c r="B65" s="290"/>
      <c r="C65" s="290"/>
      <c r="D65" s="290"/>
      <c r="E65" s="290"/>
      <c r="F65" s="290"/>
      <c r="G65" s="6">
        <v>58</v>
      </c>
      <c r="H65" s="168">
        <v>6314130</v>
      </c>
      <c r="I65" s="168">
        <v>-16223180</v>
      </c>
    </row>
    <row r="66" spans="1:9" x14ac:dyDescent="0.2">
      <c r="A66" s="289" t="s">
        <v>181</v>
      </c>
      <c r="B66" s="289"/>
      <c r="C66" s="289"/>
      <c r="D66" s="289"/>
      <c r="E66" s="289"/>
      <c r="F66" s="289"/>
      <c r="G66" s="7">
        <v>59</v>
      </c>
      <c r="H66" s="172">
        <f>H43+H44</f>
        <v>979818188</v>
      </c>
      <c r="I66" s="172">
        <f>I43+I44</f>
        <v>1108529465</v>
      </c>
    </row>
    <row r="67" spans="1:9" x14ac:dyDescent="0.2">
      <c r="A67" s="303" t="s">
        <v>182</v>
      </c>
      <c r="B67" s="303"/>
      <c r="C67" s="303"/>
      <c r="D67" s="303"/>
      <c r="E67" s="303"/>
      <c r="F67" s="303"/>
      <c r="G67" s="6">
        <v>60</v>
      </c>
      <c r="H67" s="168">
        <v>22836318</v>
      </c>
      <c r="I67" s="168">
        <f>+I40</f>
        <v>20061956</v>
      </c>
    </row>
    <row r="68" spans="1:9" x14ac:dyDescent="0.2">
      <c r="A68" s="302" t="s">
        <v>183</v>
      </c>
      <c r="B68" s="302"/>
      <c r="C68" s="302"/>
      <c r="D68" s="302"/>
      <c r="E68" s="302"/>
      <c r="F68" s="302"/>
      <c r="G68" s="6">
        <v>61</v>
      </c>
      <c r="H68" s="168">
        <v>956981870</v>
      </c>
      <c r="I68" s="168">
        <f>+I66-I67</f>
        <v>1088467509</v>
      </c>
    </row>
  </sheetData>
  <mergeCells count="68">
    <mergeCell ref="A12:F12"/>
    <mergeCell ref="A21:F21"/>
    <mergeCell ref="A29:F29"/>
    <mergeCell ref="A7:F7"/>
    <mergeCell ref="A8:F8"/>
    <mergeCell ref="A9:F9"/>
    <mergeCell ref="A10:F10"/>
    <mergeCell ref="A11:F11"/>
    <mergeCell ref="A22:F22"/>
    <mergeCell ref="A25:F25"/>
    <mergeCell ref="A26:F26"/>
    <mergeCell ref="A27:F27"/>
    <mergeCell ref="A28:F28"/>
    <mergeCell ref="A20:F20"/>
    <mergeCell ref="A42:I42"/>
    <mergeCell ref="A41:F41"/>
    <mergeCell ref="A40:F40"/>
    <mergeCell ref="A39:F39"/>
    <mergeCell ref="A34:F34"/>
    <mergeCell ref="A46:F46"/>
    <mergeCell ref="A47:F47"/>
    <mergeCell ref="A48:F48"/>
    <mergeCell ref="A43:F43"/>
    <mergeCell ref="A44:F44"/>
    <mergeCell ref="A45:F45"/>
    <mergeCell ref="A68:F68"/>
    <mergeCell ref="A35:F35"/>
    <mergeCell ref="A36:F36"/>
    <mergeCell ref="A37:F37"/>
    <mergeCell ref="A67:F67"/>
    <mergeCell ref="A62:F62"/>
    <mergeCell ref="A63:F63"/>
    <mergeCell ref="A64:F64"/>
    <mergeCell ref="A65:F65"/>
    <mergeCell ref="A66:F66"/>
    <mergeCell ref="A54:F54"/>
    <mergeCell ref="A61:F61"/>
    <mergeCell ref="A38:F38"/>
    <mergeCell ref="A60:F60"/>
    <mergeCell ref="A49:F49"/>
    <mergeCell ref="A50:F50"/>
    <mergeCell ref="A33:F33"/>
    <mergeCell ref="A13:F13"/>
    <mergeCell ref="A14:F14"/>
    <mergeCell ref="A15:F15"/>
    <mergeCell ref="A16:F16"/>
    <mergeCell ref="A17:F17"/>
    <mergeCell ref="A30:F30"/>
    <mergeCell ref="A23:F23"/>
    <mergeCell ref="A24:F24"/>
    <mergeCell ref="A31:F31"/>
    <mergeCell ref="A32:F32"/>
    <mergeCell ref="A2:H2"/>
    <mergeCell ref="A1:H1"/>
    <mergeCell ref="A57:F57"/>
    <mergeCell ref="A58:F58"/>
    <mergeCell ref="A59:F59"/>
    <mergeCell ref="A3:I3"/>
    <mergeCell ref="A5:F5"/>
    <mergeCell ref="A6:F6"/>
    <mergeCell ref="A51:F51"/>
    <mergeCell ref="A52:F52"/>
    <mergeCell ref="A53:F53"/>
    <mergeCell ref="A55:F55"/>
    <mergeCell ref="A56:F56"/>
    <mergeCell ref="A4:I4"/>
    <mergeCell ref="A18:F18"/>
    <mergeCell ref="A19:F19"/>
  </mergeCells>
  <dataValidations count="14">
    <dataValidation type="whole" operator="greaterThanOrEqual" allowBlank="1" showInputMessage="1" showErrorMessage="1" errorTitle="Incorrect entry" error="You can enter only positive whole numbers." sqref="JA65381:JB65415 SW65381:SX65415 ACS65381:ACT65415 AMO65381:AMP65415 AWK65381:AWL65415 BGG65381:BGH65415 BQC65381:BQD65415 BZY65381:BZZ65415 CJU65381:CJV65415 CTQ65381:CTR65415 DDM65381:DDN65415 DNI65381:DNJ65415 DXE65381:DXF65415 EHA65381:EHB65415 EQW65381:EQX65415 FAS65381:FAT65415 FKO65381:FKP65415 FUK65381:FUL65415 GEG65381:GEH65415 GOC65381:GOD65415 GXY65381:GXZ65415 HHU65381:HHV65415 HRQ65381:HRR65415 IBM65381:IBN65415 ILI65381:ILJ65415 IVE65381:IVF65415 JFA65381:JFB65415 JOW65381:JOX65415 JYS65381:JYT65415 KIO65381:KIP65415 KSK65381:KSL65415 LCG65381:LCH65415 LMC65381:LMD65415 LVY65381:LVZ65415 MFU65381:MFV65415 MPQ65381:MPR65415 MZM65381:MZN65415 NJI65381:NJJ65415 NTE65381:NTF65415 ODA65381:ODB65415 OMW65381:OMX65415 OWS65381:OWT65415 PGO65381:PGP65415 PQK65381:PQL65415 QAG65381:QAH65415 QKC65381:QKD65415 QTY65381:QTZ65415 RDU65381:RDV65415 RNQ65381:RNR65415 RXM65381:RXN65415 SHI65381:SHJ65415 SRE65381:SRF65415 TBA65381:TBB65415 TKW65381:TKX65415 TUS65381:TUT65415 UEO65381:UEP65415 UOK65381:UOL65415 UYG65381:UYH65415 VIC65381:VID65415 VRY65381:VRZ65415 WBU65381:WBV65415 WLQ65381:WLR65415 WVM65381:WVN65415 JA130917:JB130951 SW130917:SX130951 ACS130917:ACT130951 AMO130917:AMP130951 AWK130917:AWL130951 BGG130917:BGH130951 BQC130917:BQD130951 BZY130917:BZZ130951 CJU130917:CJV130951 CTQ130917:CTR130951 DDM130917:DDN130951 DNI130917:DNJ130951 DXE130917:DXF130951 EHA130917:EHB130951 EQW130917:EQX130951 FAS130917:FAT130951 FKO130917:FKP130951 FUK130917:FUL130951 GEG130917:GEH130951 GOC130917:GOD130951 GXY130917:GXZ130951 HHU130917:HHV130951 HRQ130917:HRR130951 IBM130917:IBN130951 ILI130917:ILJ130951 IVE130917:IVF130951 JFA130917:JFB130951 JOW130917:JOX130951 JYS130917:JYT130951 KIO130917:KIP130951 KSK130917:KSL130951 LCG130917:LCH130951 LMC130917:LMD130951 LVY130917:LVZ130951 MFU130917:MFV130951 MPQ130917:MPR130951 MZM130917:MZN130951 NJI130917:NJJ130951 NTE130917:NTF130951 ODA130917:ODB130951 OMW130917:OMX130951 OWS130917:OWT130951 PGO130917:PGP130951 PQK130917:PQL130951 QAG130917:QAH130951 QKC130917:QKD130951 QTY130917:QTZ130951 RDU130917:RDV130951 RNQ130917:RNR130951 RXM130917:RXN130951 SHI130917:SHJ130951 SRE130917:SRF130951 TBA130917:TBB130951 TKW130917:TKX130951 TUS130917:TUT130951 UEO130917:UEP130951 UOK130917:UOL130951 UYG130917:UYH130951 VIC130917:VID130951 VRY130917:VRZ130951 WBU130917:WBV130951 WLQ130917:WLR130951 WVM130917:WVN130951 JA196453:JB196487 SW196453:SX196487 ACS196453:ACT196487 AMO196453:AMP196487 AWK196453:AWL196487 BGG196453:BGH196487 BQC196453:BQD196487 BZY196453:BZZ196487 CJU196453:CJV196487 CTQ196453:CTR196487 DDM196453:DDN196487 DNI196453:DNJ196487 DXE196453:DXF196487 EHA196453:EHB196487 EQW196453:EQX196487 FAS196453:FAT196487 FKO196453:FKP196487 FUK196453:FUL196487 GEG196453:GEH196487 GOC196453:GOD196487 GXY196453:GXZ196487 HHU196453:HHV196487 HRQ196453:HRR196487 IBM196453:IBN196487 ILI196453:ILJ196487 IVE196453:IVF196487 JFA196453:JFB196487 JOW196453:JOX196487 JYS196453:JYT196487 KIO196453:KIP196487 KSK196453:KSL196487 LCG196453:LCH196487 LMC196453:LMD196487 LVY196453:LVZ196487 MFU196453:MFV196487 MPQ196453:MPR196487 MZM196453:MZN196487 NJI196453:NJJ196487 NTE196453:NTF196487 ODA196453:ODB196487 OMW196453:OMX196487 OWS196453:OWT196487 PGO196453:PGP196487 PQK196453:PQL196487 QAG196453:QAH196487 QKC196453:QKD196487 QTY196453:QTZ196487 RDU196453:RDV196487 RNQ196453:RNR196487 RXM196453:RXN196487 SHI196453:SHJ196487 SRE196453:SRF196487 TBA196453:TBB196487 TKW196453:TKX196487 TUS196453:TUT196487 UEO196453:UEP196487 UOK196453:UOL196487 UYG196453:UYH196487 VIC196453:VID196487 VRY196453:VRZ196487 WBU196453:WBV196487 WLQ196453:WLR196487 WVM196453:WVN196487 JA261989:JB262023 SW261989:SX262023 ACS261989:ACT262023 AMO261989:AMP262023 AWK261989:AWL262023 BGG261989:BGH262023 BQC261989:BQD262023 BZY261989:BZZ262023 CJU261989:CJV262023 CTQ261989:CTR262023 DDM261989:DDN262023 DNI261989:DNJ262023 DXE261989:DXF262023 EHA261989:EHB262023 EQW261989:EQX262023 FAS261989:FAT262023 FKO261989:FKP262023 FUK261989:FUL262023 GEG261989:GEH262023 GOC261989:GOD262023 GXY261989:GXZ262023 HHU261989:HHV262023 HRQ261989:HRR262023 IBM261989:IBN262023 ILI261989:ILJ262023 IVE261989:IVF262023 JFA261989:JFB262023 JOW261989:JOX262023 JYS261989:JYT262023 KIO261989:KIP262023 KSK261989:KSL262023 LCG261989:LCH262023 LMC261989:LMD262023 LVY261989:LVZ262023 MFU261989:MFV262023 MPQ261989:MPR262023 MZM261989:MZN262023 NJI261989:NJJ262023 NTE261989:NTF262023 ODA261989:ODB262023 OMW261989:OMX262023 OWS261989:OWT262023 PGO261989:PGP262023 PQK261989:PQL262023 QAG261989:QAH262023 QKC261989:QKD262023 QTY261989:QTZ262023 RDU261989:RDV262023 RNQ261989:RNR262023 RXM261989:RXN262023 SHI261989:SHJ262023 SRE261989:SRF262023 TBA261989:TBB262023 TKW261989:TKX262023 TUS261989:TUT262023 UEO261989:UEP262023 UOK261989:UOL262023 UYG261989:UYH262023 VIC261989:VID262023 VRY261989:VRZ262023 WBU261989:WBV262023 WLQ261989:WLR262023 WVM261989:WVN262023 JA327525:JB327559 SW327525:SX327559 ACS327525:ACT327559 AMO327525:AMP327559 AWK327525:AWL327559 BGG327525:BGH327559 BQC327525:BQD327559 BZY327525:BZZ327559 CJU327525:CJV327559 CTQ327525:CTR327559 DDM327525:DDN327559 DNI327525:DNJ327559 DXE327525:DXF327559 EHA327525:EHB327559 EQW327525:EQX327559 FAS327525:FAT327559 FKO327525:FKP327559 FUK327525:FUL327559 GEG327525:GEH327559 GOC327525:GOD327559 GXY327525:GXZ327559 HHU327525:HHV327559 HRQ327525:HRR327559 IBM327525:IBN327559 ILI327525:ILJ327559 IVE327525:IVF327559 JFA327525:JFB327559 JOW327525:JOX327559 JYS327525:JYT327559 KIO327525:KIP327559 KSK327525:KSL327559 LCG327525:LCH327559 LMC327525:LMD327559 LVY327525:LVZ327559 MFU327525:MFV327559 MPQ327525:MPR327559 MZM327525:MZN327559 NJI327525:NJJ327559 NTE327525:NTF327559 ODA327525:ODB327559 OMW327525:OMX327559 OWS327525:OWT327559 PGO327525:PGP327559 PQK327525:PQL327559 QAG327525:QAH327559 QKC327525:QKD327559 QTY327525:QTZ327559 RDU327525:RDV327559 RNQ327525:RNR327559 RXM327525:RXN327559 SHI327525:SHJ327559 SRE327525:SRF327559 TBA327525:TBB327559 TKW327525:TKX327559 TUS327525:TUT327559 UEO327525:UEP327559 UOK327525:UOL327559 UYG327525:UYH327559 VIC327525:VID327559 VRY327525:VRZ327559 WBU327525:WBV327559 WLQ327525:WLR327559 WVM327525:WVN327559 JA393061:JB393095 SW393061:SX393095 ACS393061:ACT393095 AMO393061:AMP393095 AWK393061:AWL393095 BGG393061:BGH393095 BQC393061:BQD393095 BZY393061:BZZ393095 CJU393061:CJV393095 CTQ393061:CTR393095 DDM393061:DDN393095 DNI393061:DNJ393095 DXE393061:DXF393095 EHA393061:EHB393095 EQW393061:EQX393095 FAS393061:FAT393095 FKO393061:FKP393095 FUK393061:FUL393095 GEG393061:GEH393095 GOC393061:GOD393095 GXY393061:GXZ393095 HHU393061:HHV393095 HRQ393061:HRR393095 IBM393061:IBN393095 ILI393061:ILJ393095 IVE393061:IVF393095 JFA393061:JFB393095 JOW393061:JOX393095 JYS393061:JYT393095 KIO393061:KIP393095 KSK393061:KSL393095 LCG393061:LCH393095 LMC393061:LMD393095 LVY393061:LVZ393095 MFU393061:MFV393095 MPQ393061:MPR393095 MZM393061:MZN393095 NJI393061:NJJ393095 NTE393061:NTF393095 ODA393061:ODB393095 OMW393061:OMX393095 OWS393061:OWT393095 PGO393061:PGP393095 PQK393061:PQL393095 QAG393061:QAH393095 QKC393061:QKD393095 QTY393061:QTZ393095 RDU393061:RDV393095 RNQ393061:RNR393095 RXM393061:RXN393095 SHI393061:SHJ393095 SRE393061:SRF393095 TBA393061:TBB393095 TKW393061:TKX393095 TUS393061:TUT393095 UEO393061:UEP393095 UOK393061:UOL393095 UYG393061:UYH393095 VIC393061:VID393095 VRY393061:VRZ393095 WBU393061:WBV393095 WLQ393061:WLR393095 WVM393061:WVN393095 JA458597:JB458631 SW458597:SX458631 ACS458597:ACT458631 AMO458597:AMP458631 AWK458597:AWL458631 BGG458597:BGH458631 BQC458597:BQD458631 BZY458597:BZZ458631 CJU458597:CJV458631 CTQ458597:CTR458631 DDM458597:DDN458631 DNI458597:DNJ458631 DXE458597:DXF458631 EHA458597:EHB458631 EQW458597:EQX458631 FAS458597:FAT458631 FKO458597:FKP458631 FUK458597:FUL458631 GEG458597:GEH458631 GOC458597:GOD458631 GXY458597:GXZ458631 HHU458597:HHV458631 HRQ458597:HRR458631 IBM458597:IBN458631 ILI458597:ILJ458631 IVE458597:IVF458631 JFA458597:JFB458631 JOW458597:JOX458631 JYS458597:JYT458631 KIO458597:KIP458631 KSK458597:KSL458631 LCG458597:LCH458631 LMC458597:LMD458631 LVY458597:LVZ458631 MFU458597:MFV458631 MPQ458597:MPR458631 MZM458597:MZN458631 NJI458597:NJJ458631 NTE458597:NTF458631 ODA458597:ODB458631 OMW458597:OMX458631 OWS458597:OWT458631 PGO458597:PGP458631 PQK458597:PQL458631 QAG458597:QAH458631 QKC458597:QKD458631 QTY458597:QTZ458631 RDU458597:RDV458631 RNQ458597:RNR458631 RXM458597:RXN458631 SHI458597:SHJ458631 SRE458597:SRF458631 TBA458597:TBB458631 TKW458597:TKX458631 TUS458597:TUT458631 UEO458597:UEP458631 UOK458597:UOL458631 UYG458597:UYH458631 VIC458597:VID458631 VRY458597:VRZ458631 WBU458597:WBV458631 WLQ458597:WLR458631 WVM458597:WVN458631 JA524133:JB524167 SW524133:SX524167 ACS524133:ACT524167 AMO524133:AMP524167 AWK524133:AWL524167 BGG524133:BGH524167 BQC524133:BQD524167 BZY524133:BZZ524167 CJU524133:CJV524167 CTQ524133:CTR524167 DDM524133:DDN524167 DNI524133:DNJ524167 DXE524133:DXF524167 EHA524133:EHB524167 EQW524133:EQX524167 FAS524133:FAT524167 FKO524133:FKP524167 FUK524133:FUL524167 GEG524133:GEH524167 GOC524133:GOD524167 GXY524133:GXZ524167 HHU524133:HHV524167 HRQ524133:HRR524167 IBM524133:IBN524167 ILI524133:ILJ524167 IVE524133:IVF524167 JFA524133:JFB524167 JOW524133:JOX524167 JYS524133:JYT524167 KIO524133:KIP524167 KSK524133:KSL524167 LCG524133:LCH524167 LMC524133:LMD524167 LVY524133:LVZ524167 MFU524133:MFV524167 MPQ524133:MPR524167 MZM524133:MZN524167 NJI524133:NJJ524167 NTE524133:NTF524167 ODA524133:ODB524167 OMW524133:OMX524167 OWS524133:OWT524167 PGO524133:PGP524167 PQK524133:PQL524167 QAG524133:QAH524167 QKC524133:QKD524167 QTY524133:QTZ524167 RDU524133:RDV524167 RNQ524133:RNR524167 RXM524133:RXN524167 SHI524133:SHJ524167 SRE524133:SRF524167 TBA524133:TBB524167 TKW524133:TKX524167 TUS524133:TUT524167 UEO524133:UEP524167 UOK524133:UOL524167 UYG524133:UYH524167 VIC524133:VID524167 VRY524133:VRZ524167 WBU524133:WBV524167 WLQ524133:WLR524167 WVM524133:WVN524167 JA589669:JB589703 SW589669:SX589703 ACS589669:ACT589703 AMO589669:AMP589703 AWK589669:AWL589703 BGG589669:BGH589703 BQC589669:BQD589703 BZY589669:BZZ589703 CJU589669:CJV589703 CTQ589669:CTR589703 DDM589669:DDN589703 DNI589669:DNJ589703 DXE589669:DXF589703 EHA589669:EHB589703 EQW589669:EQX589703 FAS589669:FAT589703 FKO589669:FKP589703 FUK589669:FUL589703 GEG589669:GEH589703 GOC589669:GOD589703 GXY589669:GXZ589703 HHU589669:HHV589703 HRQ589669:HRR589703 IBM589669:IBN589703 ILI589669:ILJ589703 IVE589669:IVF589703 JFA589669:JFB589703 JOW589669:JOX589703 JYS589669:JYT589703 KIO589669:KIP589703 KSK589669:KSL589703 LCG589669:LCH589703 LMC589669:LMD589703 LVY589669:LVZ589703 MFU589669:MFV589703 MPQ589669:MPR589703 MZM589669:MZN589703 NJI589669:NJJ589703 NTE589669:NTF589703 ODA589669:ODB589703 OMW589669:OMX589703 OWS589669:OWT589703 PGO589669:PGP589703 PQK589669:PQL589703 QAG589669:QAH589703 QKC589669:QKD589703 QTY589669:QTZ589703 RDU589669:RDV589703 RNQ589669:RNR589703 RXM589669:RXN589703 SHI589669:SHJ589703 SRE589669:SRF589703 TBA589669:TBB589703 TKW589669:TKX589703 TUS589669:TUT589703 UEO589669:UEP589703 UOK589669:UOL589703 UYG589669:UYH589703 VIC589669:VID589703 VRY589669:VRZ589703 WBU589669:WBV589703 WLQ589669:WLR589703 WVM589669:WVN589703 JA655205:JB655239 SW655205:SX655239 ACS655205:ACT655239 AMO655205:AMP655239 AWK655205:AWL655239 BGG655205:BGH655239 BQC655205:BQD655239 BZY655205:BZZ655239 CJU655205:CJV655239 CTQ655205:CTR655239 DDM655205:DDN655239 DNI655205:DNJ655239 DXE655205:DXF655239 EHA655205:EHB655239 EQW655205:EQX655239 FAS655205:FAT655239 FKO655205:FKP655239 FUK655205:FUL655239 GEG655205:GEH655239 GOC655205:GOD655239 GXY655205:GXZ655239 HHU655205:HHV655239 HRQ655205:HRR655239 IBM655205:IBN655239 ILI655205:ILJ655239 IVE655205:IVF655239 JFA655205:JFB655239 JOW655205:JOX655239 JYS655205:JYT655239 KIO655205:KIP655239 KSK655205:KSL655239 LCG655205:LCH655239 LMC655205:LMD655239 LVY655205:LVZ655239 MFU655205:MFV655239 MPQ655205:MPR655239 MZM655205:MZN655239 NJI655205:NJJ655239 NTE655205:NTF655239 ODA655205:ODB655239 OMW655205:OMX655239 OWS655205:OWT655239 PGO655205:PGP655239 PQK655205:PQL655239 QAG655205:QAH655239 QKC655205:QKD655239 QTY655205:QTZ655239 RDU655205:RDV655239 RNQ655205:RNR655239 RXM655205:RXN655239 SHI655205:SHJ655239 SRE655205:SRF655239 TBA655205:TBB655239 TKW655205:TKX655239 TUS655205:TUT655239 UEO655205:UEP655239 UOK655205:UOL655239 UYG655205:UYH655239 VIC655205:VID655239 VRY655205:VRZ655239 WBU655205:WBV655239 WLQ655205:WLR655239 WVM655205:WVN655239 JA720741:JB720775 SW720741:SX720775 ACS720741:ACT720775 AMO720741:AMP720775 AWK720741:AWL720775 BGG720741:BGH720775 BQC720741:BQD720775 BZY720741:BZZ720775 CJU720741:CJV720775 CTQ720741:CTR720775 DDM720741:DDN720775 DNI720741:DNJ720775 DXE720741:DXF720775 EHA720741:EHB720775 EQW720741:EQX720775 FAS720741:FAT720775 FKO720741:FKP720775 FUK720741:FUL720775 GEG720741:GEH720775 GOC720741:GOD720775 GXY720741:GXZ720775 HHU720741:HHV720775 HRQ720741:HRR720775 IBM720741:IBN720775 ILI720741:ILJ720775 IVE720741:IVF720775 JFA720741:JFB720775 JOW720741:JOX720775 JYS720741:JYT720775 KIO720741:KIP720775 KSK720741:KSL720775 LCG720741:LCH720775 LMC720741:LMD720775 LVY720741:LVZ720775 MFU720741:MFV720775 MPQ720741:MPR720775 MZM720741:MZN720775 NJI720741:NJJ720775 NTE720741:NTF720775 ODA720741:ODB720775 OMW720741:OMX720775 OWS720741:OWT720775 PGO720741:PGP720775 PQK720741:PQL720775 QAG720741:QAH720775 QKC720741:QKD720775 QTY720741:QTZ720775 RDU720741:RDV720775 RNQ720741:RNR720775 RXM720741:RXN720775 SHI720741:SHJ720775 SRE720741:SRF720775 TBA720741:TBB720775 TKW720741:TKX720775 TUS720741:TUT720775 UEO720741:UEP720775 UOK720741:UOL720775 UYG720741:UYH720775 VIC720741:VID720775 VRY720741:VRZ720775 WBU720741:WBV720775 WLQ720741:WLR720775 WVM720741:WVN720775 JA786277:JB786311 SW786277:SX786311 ACS786277:ACT786311 AMO786277:AMP786311 AWK786277:AWL786311 BGG786277:BGH786311 BQC786277:BQD786311 BZY786277:BZZ786311 CJU786277:CJV786311 CTQ786277:CTR786311 DDM786277:DDN786311 DNI786277:DNJ786311 DXE786277:DXF786311 EHA786277:EHB786311 EQW786277:EQX786311 FAS786277:FAT786311 FKO786277:FKP786311 FUK786277:FUL786311 GEG786277:GEH786311 GOC786277:GOD786311 GXY786277:GXZ786311 HHU786277:HHV786311 HRQ786277:HRR786311 IBM786277:IBN786311 ILI786277:ILJ786311 IVE786277:IVF786311 JFA786277:JFB786311 JOW786277:JOX786311 JYS786277:JYT786311 KIO786277:KIP786311 KSK786277:KSL786311 LCG786277:LCH786311 LMC786277:LMD786311 LVY786277:LVZ786311 MFU786277:MFV786311 MPQ786277:MPR786311 MZM786277:MZN786311 NJI786277:NJJ786311 NTE786277:NTF786311 ODA786277:ODB786311 OMW786277:OMX786311 OWS786277:OWT786311 PGO786277:PGP786311 PQK786277:PQL786311 QAG786277:QAH786311 QKC786277:QKD786311 QTY786277:QTZ786311 RDU786277:RDV786311 RNQ786277:RNR786311 RXM786277:RXN786311 SHI786277:SHJ786311 SRE786277:SRF786311 TBA786277:TBB786311 TKW786277:TKX786311 TUS786277:TUT786311 UEO786277:UEP786311 UOK786277:UOL786311 UYG786277:UYH786311 VIC786277:VID786311 VRY786277:VRZ786311 WBU786277:WBV786311 WLQ786277:WLR786311 WVM786277:WVN786311 JA851813:JB851847 SW851813:SX851847 ACS851813:ACT851847 AMO851813:AMP851847 AWK851813:AWL851847 BGG851813:BGH851847 BQC851813:BQD851847 BZY851813:BZZ851847 CJU851813:CJV851847 CTQ851813:CTR851847 DDM851813:DDN851847 DNI851813:DNJ851847 DXE851813:DXF851847 EHA851813:EHB851847 EQW851813:EQX851847 FAS851813:FAT851847 FKO851813:FKP851847 FUK851813:FUL851847 GEG851813:GEH851847 GOC851813:GOD851847 GXY851813:GXZ851847 HHU851813:HHV851847 HRQ851813:HRR851847 IBM851813:IBN851847 ILI851813:ILJ851847 IVE851813:IVF851847 JFA851813:JFB851847 JOW851813:JOX851847 JYS851813:JYT851847 KIO851813:KIP851847 KSK851813:KSL851847 LCG851813:LCH851847 LMC851813:LMD851847 LVY851813:LVZ851847 MFU851813:MFV851847 MPQ851813:MPR851847 MZM851813:MZN851847 NJI851813:NJJ851847 NTE851813:NTF851847 ODA851813:ODB851847 OMW851813:OMX851847 OWS851813:OWT851847 PGO851813:PGP851847 PQK851813:PQL851847 QAG851813:QAH851847 QKC851813:QKD851847 QTY851813:QTZ851847 RDU851813:RDV851847 RNQ851813:RNR851847 RXM851813:RXN851847 SHI851813:SHJ851847 SRE851813:SRF851847 TBA851813:TBB851847 TKW851813:TKX851847 TUS851813:TUT851847 UEO851813:UEP851847 UOK851813:UOL851847 UYG851813:UYH851847 VIC851813:VID851847 VRY851813:VRZ851847 WBU851813:WBV851847 WLQ851813:WLR851847 WVM851813:WVN851847 JA917349:JB917383 SW917349:SX917383 ACS917349:ACT917383 AMO917349:AMP917383 AWK917349:AWL917383 BGG917349:BGH917383 BQC917349:BQD917383 BZY917349:BZZ917383 CJU917349:CJV917383 CTQ917349:CTR917383 DDM917349:DDN917383 DNI917349:DNJ917383 DXE917349:DXF917383 EHA917349:EHB917383 EQW917349:EQX917383 FAS917349:FAT917383 FKO917349:FKP917383 FUK917349:FUL917383 GEG917349:GEH917383 GOC917349:GOD917383 GXY917349:GXZ917383 HHU917349:HHV917383 HRQ917349:HRR917383 IBM917349:IBN917383 ILI917349:ILJ917383 IVE917349:IVF917383 JFA917349:JFB917383 JOW917349:JOX917383 JYS917349:JYT917383 KIO917349:KIP917383 KSK917349:KSL917383 LCG917349:LCH917383 LMC917349:LMD917383 LVY917349:LVZ917383 MFU917349:MFV917383 MPQ917349:MPR917383 MZM917349:MZN917383 NJI917349:NJJ917383 NTE917349:NTF917383 ODA917349:ODB917383 OMW917349:OMX917383 OWS917349:OWT917383 PGO917349:PGP917383 PQK917349:PQL917383 QAG917349:QAH917383 QKC917349:QKD917383 QTY917349:QTZ917383 RDU917349:RDV917383 RNQ917349:RNR917383 RXM917349:RXN917383 SHI917349:SHJ917383 SRE917349:SRF917383 TBA917349:TBB917383 TKW917349:TKX917383 TUS917349:TUT917383 UEO917349:UEP917383 UOK917349:UOL917383 UYG917349:UYH917383 VIC917349:VID917383 VRY917349:VRZ917383 WBU917349:WBV917383 WLQ917349:WLR917383 WVM917349:WVN917383 JA982885:JB982919 SW982885:SX982919 ACS982885:ACT982919 AMO982885:AMP982919 AWK982885:AWL982919 BGG982885:BGH982919 BQC982885:BQD982919 BZY982885:BZZ982919 CJU982885:CJV982919 CTQ982885:CTR982919 DDM982885:DDN982919 DNI982885:DNJ982919 DXE982885:DXF982919 EHA982885:EHB982919 EQW982885:EQX982919 FAS982885:FAT982919 FKO982885:FKP982919 FUK982885:FUL982919 GEG982885:GEH982919 GOC982885:GOD982919 GXY982885:GXZ982919 HHU982885:HHV982919 HRQ982885:HRR982919 IBM982885:IBN982919 ILI982885:ILJ982919 IVE982885:IVF982919 JFA982885:JFB982919 JOW982885:JOX982919 JYS982885:JYT982919 KIO982885:KIP982919 KSK982885:KSL982919 LCG982885:LCH982919 LMC982885:LMD982919 LVY982885:LVZ982919 MFU982885:MFV982919 MPQ982885:MPR982919 MZM982885:MZN982919 NJI982885:NJJ982919 NTE982885:NTF982919 ODA982885:ODB982919 OMW982885:OMX982919 OWS982885:OWT982919 PGO982885:PGP982919 PQK982885:PQL982919 QAG982885:QAH982919 QKC982885:QKD982919 QTY982885:QTZ982919 RDU982885:RDV982919 RNQ982885:RNR982919 RXM982885:RXN982919 SHI982885:SHJ982919 SRE982885:SRF982919 TBA982885:TBB982919 TKW982885:TKX982919 TUS982885:TUT982919 UEO982885:UEP982919 UOK982885:UOL982919 UYG982885:UYH982919 VIC982885:VID982919 VRY982885:VRZ982919 WBU982885:WBV982919 WLQ982885:WLR982919 WVM982885:WVN982919 JA65417:JB65419 SW65417:SX65419 ACS65417:ACT65419 AMO65417:AMP65419 AWK65417:AWL65419 BGG65417:BGH65419 BQC65417:BQD65419 BZY65417:BZZ65419 CJU65417:CJV65419 CTQ65417:CTR65419 DDM65417:DDN65419 DNI65417:DNJ65419 DXE65417:DXF65419 EHA65417:EHB65419 EQW65417:EQX65419 FAS65417:FAT65419 FKO65417:FKP65419 FUK65417:FUL65419 GEG65417:GEH65419 GOC65417:GOD65419 GXY65417:GXZ65419 HHU65417:HHV65419 HRQ65417:HRR65419 IBM65417:IBN65419 ILI65417:ILJ65419 IVE65417:IVF65419 JFA65417:JFB65419 JOW65417:JOX65419 JYS65417:JYT65419 KIO65417:KIP65419 KSK65417:KSL65419 LCG65417:LCH65419 LMC65417:LMD65419 LVY65417:LVZ65419 MFU65417:MFV65419 MPQ65417:MPR65419 MZM65417:MZN65419 NJI65417:NJJ65419 NTE65417:NTF65419 ODA65417:ODB65419 OMW65417:OMX65419 OWS65417:OWT65419 PGO65417:PGP65419 PQK65417:PQL65419 QAG65417:QAH65419 QKC65417:QKD65419 QTY65417:QTZ65419 RDU65417:RDV65419 RNQ65417:RNR65419 RXM65417:RXN65419 SHI65417:SHJ65419 SRE65417:SRF65419 TBA65417:TBB65419 TKW65417:TKX65419 TUS65417:TUT65419 UEO65417:UEP65419 UOK65417:UOL65419 UYG65417:UYH65419 VIC65417:VID65419 VRY65417:VRZ65419 WBU65417:WBV65419 WLQ65417:WLR65419 WVM65417:WVN65419 JA130953:JB130955 SW130953:SX130955 ACS130953:ACT130955 AMO130953:AMP130955 AWK130953:AWL130955 BGG130953:BGH130955 BQC130953:BQD130955 BZY130953:BZZ130955 CJU130953:CJV130955 CTQ130953:CTR130955 DDM130953:DDN130955 DNI130953:DNJ130955 DXE130953:DXF130955 EHA130953:EHB130955 EQW130953:EQX130955 FAS130953:FAT130955 FKO130953:FKP130955 FUK130953:FUL130955 GEG130953:GEH130955 GOC130953:GOD130955 GXY130953:GXZ130955 HHU130953:HHV130955 HRQ130953:HRR130955 IBM130953:IBN130955 ILI130953:ILJ130955 IVE130953:IVF130955 JFA130953:JFB130955 JOW130953:JOX130955 JYS130953:JYT130955 KIO130953:KIP130955 KSK130953:KSL130955 LCG130953:LCH130955 LMC130953:LMD130955 LVY130953:LVZ130955 MFU130953:MFV130955 MPQ130953:MPR130955 MZM130953:MZN130955 NJI130953:NJJ130955 NTE130953:NTF130955 ODA130953:ODB130955 OMW130953:OMX130955 OWS130953:OWT130955 PGO130953:PGP130955 PQK130953:PQL130955 QAG130953:QAH130955 QKC130953:QKD130955 QTY130953:QTZ130955 RDU130953:RDV130955 RNQ130953:RNR130955 RXM130953:RXN130955 SHI130953:SHJ130955 SRE130953:SRF130955 TBA130953:TBB130955 TKW130953:TKX130955 TUS130953:TUT130955 UEO130953:UEP130955 UOK130953:UOL130955 UYG130953:UYH130955 VIC130953:VID130955 VRY130953:VRZ130955 WBU130953:WBV130955 WLQ130953:WLR130955 WVM130953:WVN130955 JA196489:JB196491 SW196489:SX196491 ACS196489:ACT196491 AMO196489:AMP196491 AWK196489:AWL196491 BGG196489:BGH196491 BQC196489:BQD196491 BZY196489:BZZ196491 CJU196489:CJV196491 CTQ196489:CTR196491 DDM196489:DDN196491 DNI196489:DNJ196491 DXE196489:DXF196491 EHA196489:EHB196491 EQW196489:EQX196491 FAS196489:FAT196491 FKO196489:FKP196491 FUK196489:FUL196491 GEG196489:GEH196491 GOC196489:GOD196491 GXY196489:GXZ196491 HHU196489:HHV196491 HRQ196489:HRR196491 IBM196489:IBN196491 ILI196489:ILJ196491 IVE196489:IVF196491 JFA196489:JFB196491 JOW196489:JOX196491 JYS196489:JYT196491 KIO196489:KIP196491 KSK196489:KSL196491 LCG196489:LCH196491 LMC196489:LMD196491 LVY196489:LVZ196491 MFU196489:MFV196491 MPQ196489:MPR196491 MZM196489:MZN196491 NJI196489:NJJ196491 NTE196489:NTF196491 ODA196489:ODB196491 OMW196489:OMX196491 OWS196489:OWT196491 PGO196489:PGP196491 PQK196489:PQL196491 QAG196489:QAH196491 QKC196489:QKD196491 QTY196489:QTZ196491 RDU196489:RDV196491 RNQ196489:RNR196491 RXM196489:RXN196491 SHI196489:SHJ196491 SRE196489:SRF196491 TBA196489:TBB196491 TKW196489:TKX196491 TUS196489:TUT196491 UEO196489:UEP196491 UOK196489:UOL196491 UYG196489:UYH196491 VIC196489:VID196491 VRY196489:VRZ196491 WBU196489:WBV196491 WLQ196489:WLR196491 WVM196489:WVN196491 JA262025:JB262027 SW262025:SX262027 ACS262025:ACT262027 AMO262025:AMP262027 AWK262025:AWL262027 BGG262025:BGH262027 BQC262025:BQD262027 BZY262025:BZZ262027 CJU262025:CJV262027 CTQ262025:CTR262027 DDM262025:DDN262027 DNI262025:DNJ262027 DXE262025:DXF262027 EHA262025:EHB262027 EQW262025:EQX262027 FAS262025:FAT262027 FKO262025:FKP262027 FUK262025:FUL262027 GEG262025:GEH262027 GOC262025:GOD262027 GXY262025:GXZ262027 HHU262025:HHV262027 HRQ262025:HRR262027 IBM262025:IBN262027 ILI262025:ILJ262027 IVE262025:IVF262027 JFA262025:JFB262027 JOW262025:JOX262027 JYS262025:JYT262027 KIO262025:KIP262027 KSK262025:KSL262027 LCG262025:LCH262027 LMC262025:LMD262027 LVY262025:LVZ262027 MFU262025:MFV262027 MPQ262025:MPR262027 MZM262025:MZN262027 NJI262025:NJJ262027 NTE262025:NTF262027 ODA262025:ODB262027 OMW262025:OMX262027 OWS262025:OWT262027 PGO262025:PGP262027 PQK262025:PQL262027 QAG262025:QAH262027 QKC262025:QKD262027 QTY262025:QTZ262027 RDU262025:RDV262027 RNQ262025:RNR262027 RXM262025:RXN262027 SHI262025:SHJ262027 SRE262025:SRF262027 TBA262025:TBB262027 TKW262025:TKX262027 TUS262025:TUT262027 UEO262025:UEP262027 UOK262025:UOL262027 UYG262025:UYH262027 VIC262025:VID262027 VRY262025:VRZ262027 WBU262025:WBV262027 WLQ262025:WLR262027 WVM262025:WVN262027 JA327561:JB327563 SW327561:SX327563 ACS327561:ACT327563 AMO327561:AMP327563 AWK327561:AWL327563 BGG327561:BGH327563 BQC327561:BQD327563 BZY327561:BZZ327563 CJU327561:CJV327563 CTQ327561:CTR327563 DDM327561:DDN327563 DNI327561:DNJ327563 DXE327561:DXF327563 EHA327561:EHB327563 EQW327561:EQX327563 FAS327561:FAT327563 FKO327561:FKP327563 FUK327561:FUL327563 GEG327561:GEH327563 GOC327561:GOD327563 GXY327561:GXZ327563 HHU327561:HHV327563 HRQ327561:HRR327563 IBM327561:IBN327563 ILI327561:ILJ327563 IVE327561:IVF327563 JFA327561:JFB327563 JOW327561:JOX327563 JYS327561:JYT327563 KIO327561:KIP327563 KSK327561:KSL327563 LCG327561:LCH327563 LMC327561:LMD327563 LVY327561:LVZ327563 MFU327561:MFV327563 MPQ327561:MPR327563 MZM327561:MZN327563 NJI327561:NJJ327563 NTE327561:NTF327563 ODA327561:ODB327563 OMW327561:OMX327563 OWS327561:OWT327563 PGO327561:PGP327563 PQK327561:PQL327563 QAG327561:QAH327563 QKC327561:QKD327563 QTY327561:QTZ327563 RDU327561:RDV327563 RNQ327561:RNR327563 RXM327561:RXN327563 SHI327561:SHJ327563 SRE327561:SRF327563 TBA327561:TBB327563 TKW327561:TKX327563 TUS327561:TUT327563 UEO327561:UEP327563 UOK327561:UOL327563 UYG327561:UYH327563 VIC327561:VID327563 VRY327561:VRZ327563 WBU327561:WBV327563 WLQ327561:WLR327563 WVM327561:WVN327563 JA393097:JB393099 SW393097:SX393099 ACS393097:ACT393099 AMO393097:AMP393099 AWK393097:AWL393099 BGG393097:BGH393099 BQC393097:BQD393099 BZY393097:BZZ393099 CJU393097:CJV393099 CTQ393097:CTR393099 DDM393097:DDN393099 DNI393097:DNJ393099 DXE393097:DXF393099 EHA393097:EHB393099 EQW393097:EQX393099 FAS393097:FAT393099 FKO393097:FKP393099 FUK393097:FUL393099 GEG393097:GEH393099 GOC393097:GOD393099 GXY393097:GXZ393099 HHU393097:HHV393099 HRQ393097:HRR393099 IBM393097:IBN393099 ILI393097:ILJ393099 IVE393097:IVF393099 JFA393097:JFB393099 JOW393097:JOX393099 JYS393097:JYT393099 KIO393097:KIP393099 KSK393097:KSL393099 LCG393097:LCH393099 LMC393097:LMD393099 LVY393097:LVZ393099 MFU393097:MFV393099 MPQ393097:MPR393099 MZM393097:MZN393099 NJI393097:NJJ393099 NTE393097:NTF393099 ODA393097:ODB393099 OMW393097:OMX393099 OWS393097:OWT393099 PGO393097:PGP393099 PQK393097:PQL393099 QAG393097:QAH393099 QKC393097:QKD393099 QTY393097:QTZ393099 RDU393097:RDV393099 RNQ393097:RNR393099 RXM393097:RXN393099 SHI393097:SHJ393099 SRE393097:SRF393099 TBA393097:TBB393099 TKW393097:TKX393099 TUS393097:TUT393099 UEO393097:UEP393099 UOK393097:UOL393099 UYG393097:UYH393099 VIC393097:VID393099 VRY393097:VRZ393099 WBU393097:WBV393099 WLQ393097:WLR393099 WVM393097:WVN393099 JA458633:JB458635 SW458633:SX458635 ACS458633:ACT458635 AMO458633:AMP458635 AWK458633:AWL458635 BGG458633:BGH458635 BQC458633:BQD458635 BZY458633:BZZ458635 CJU458633:CJV458635 CTQ458633:CTR458635 DDM458633:DDN458635 DNI458633:DNJ458635 DXE458633:DXF458635 EHA458633:EHB458635 EQW458633:EQX458635 FAS458633:FAT458635 FKO458633:FKP458635 FUK458633:FUL458635 GEG458633:GEH458635 GOC458633:GOD458635 GXY458633:GXZ458635 HHU458633:HHV458635 HRQ458633:HRR458635 IBM458633:IBN458635 ILI458633:ILJ458635 IVE458633:IVF458635 JFA458633:JFB458635 JOW458633:JOX458635 JYS458633:JYT458635 KIO458633:KIP458635 KSK458633:KSL458635 LCG458633:LCH458635 LMC458633:LMD458635 LVY458633:LVZ458635 MFU458633:MFV458635 MPQ458633:MPR458635 MZM458633:MZN458635 NJI458633:NJJ458635 NTE458633:NTF458635 ODA458633:ODB458635 OMW458633:OMX458635 OWS458633:OWT458635 PGO458633:PGP458635 PQK458633:PQL458635 QAG458633:QAH458635 QKC458633:QKD458635 QTY458633:QTZ458635 RDU458633:RDV458635 RNQ458633:RNR458635 RXM458633:RXN458635 SHI458633:SHJ458635 SRE458633:SRF458635 TBA458633:TBB458635 TKW458633:TKX458635 TUS458633:TUT458635 UEO458633:UEP458635 UOK458633:UOL458635 UYG458633:UYH458635 VIC458633:VID458635 VRY458633:VRZ458635 WBU458633:WBV458635 WLQ458633:WLR458635 WVM458633:WVN458635 JA524169:JB524171 SW524169:SX524171 ACS524169:ACT524171 AMO524169:AMP524171 AWK524169:AWL524171 BGG524169:BGH524171 BQC524169:BQD524171 BZY524169:BZZ524171 CJU524169:CJV524171 CTQ524169:CTR524171 DDM524169:DDN524171 DNI524169:DNJ524171 DXE524169:DXF524171 EHA524169:EHB524171 EQW524169:EQX524171 FAS524169:FAT524171 FKO524169:FKP524171 FUK524169:FUL524171 GEG524169:GEH524171 GOC524169:GOD524171 GXY524169:GXZ524171 HHU524169:HHV524171 HRQ524169:HRR524171 IBM524169:IBN524171 ILI524169:ILJ524171 IVE524169:IVF524171 JFA524169:JFB524171 JOW524169:JOX524171 JYS524169:JYT524171 KIO524169:KIP524171 KSK524169:KSL524171 LCG524169:LCH524171 LMC524169:LMD524171 LVY524169:LVZ524171 MFU524169:MFV524171 MPQ524169:MPR524171 MZM524169:MZN524171 NJI524169:NJJ524171 NTE524169:NTF524171 ODA524169:ODB524171 OMW524169:OMX524171 OWS524169:OWT524171 PGO524169:PGP524171 PQK524169:PQL524171 QAG524169:QAH524171 QKC524169:QKD524171 QTY524169:QTZ524171 RDU524169:RDV524171 RNQ524169:RNR524171 RXM524169:RXN524171 SHI524169:SHJ524171 SRE524169:SRF524171 TBA524169:TBB524171 TKW524169:TKX524171 TUS524169:TUT524171 UEO524169:UEP524171 UOK524169:UOL524171 UYG524169:UYH524171 VIC524169:VID524171 VRY524169:VRZ524171 WBU524169:WBV524171 WLQ524169:WLR524171 WVM524169:WVN524171 JA589705:JB589707 SW589705:SX589707 ACS589705:ACT589707 AMO589705:AMP589707 AWK589705:AWL589707 BGG589705:BGH589707 BQC589705:BQD589707 BZY589705:BZZ589707 CJU589705:CJV589707 CTQ589705:CTR589707 DDM589705:DDN589707 DNI589705:DNJ589707 DXE589705:DXF589707 EHA589705:EHB589707 EQW589705:EQX589707 FAS589705:FAT589707 FKO589705:FKP589707 FUK589705:FUL589707 GEG589705:GEH589707 GOC589705:GOD589707 GXY589705:GXZ589707 HHU589705:HHV589707 HRQ589705:HRR589707 IBM589705:IBN589707 ILI589705:ILJ589707 IVE589705:IVF589707 JFA589705:JFB589707 JOW589705:JOX589707 JYS589705:JYT589707 KIO589705:KIP589707 KSK589705:KSL589707 LCG589705:LCH589707 LMC589705:LMD589707 LVY589705:LVZ589707 MFU589705:MFV589707 MPQ589705:MPR589707 MZM589705:MZN589707 NJI589705:NJJ589707 NTE589705:NTF589707 ODA589705:ODB589707 OMW589705:OMX589707 OWS589705:OWT589707 PGO589705:PGP589707 PQK589705:PQL589707 QAG589705:QAH589707 QKC589705:QKD589707 QTY589705:QTZ589707 RDU589705:RDV589707 RNQ589705:RNR589707 RXM589705:RXN589707 SHI589705:SHJ589707 SRE589705:SRF589707 TBA589705:TBB589707 TKW589705:TKX589707 TUS589705:TUT589707 UEO589705:UEP589707 UOK589705:UOL589707 UYG589705:UYH589707 VIC589705:VID589707 VRY589705:VRZ589707 WBU589705:WBV589707 WLQ589705:WLR589707 WVM589705:WVN589707 JA655241:JB655243 SW655241:SX655243 ACS655241:ACT655243 AMO655241:AMP655243 AWK655241:AWL655243 BGG655241:BGH655243 BQC655241:BQD655243 BZY655241:BZZ655243 CJU655241:CJV655243 CTQ655241:CTR655243 DDM655241:DDN655243 DNI655241:DNJ655243 DXE655241:DXF655243 EHA655241:EHB655243 EQW655241:EQX655243 FAS655241:FAT655243 FKO655241:FKP655243 FUK655241:FUL655243 GEG655241:GEH655243 GOC655241:GOD655243 GXY655241:GXZ655243 HHU655241:HHV655243 HRQ655241:HRR655243 IBM655241:IBN655243 ILI655241:ILJ655243 IVE655241:IVF655243 JFA655241:JFB655243 JOW655241:JOX655243 JYS655241:JYT655243 KIO655241:KIP655243 KSK655241:KSL655243 LCG655241:LCH655243 LMC655241:LMD655243 LVY655241:LVZ655243 MFU655241:MFV655243 MPQ655241:MPR655243 MZM655241:MZN655243 NJI655241:NJJ655243 NTE655241:NTF655243 ODA655241:ODB655243 OMW655241:OMX655243 OWS655241:OWT655243 PGO655241:PGP655243 PQK655241:PQL655243 QAG655241:QAH655243 QKC655241:QKD655243 QTY655241:QTZ655243 RDU655241:RDV655243 RNQ655241:RNR655243 RXM655241:RXN655243 SHI655241:SHJ655243 SRE655241:SRF655243 TBA655241:TBB655243 TKW655241:TKX655243 TUS655241:TUT655243 UEO655241:UEP655243 UOK655241:UOL655243 UYG655241:UYH655243 VIC655241:VID655243 VRY655241:VRZ655243 WBU655241:WBV655243 WLQ655241:WLR655243 WVM655241:WVN655243 JA720777:JB720779 SW720777:SX720779 ACS720777:ACT720779 AMO720777:AMP720779 AWK720777:AWL720779 BGG720777:BGH720779 BQC720777:BQD720779 BZY720777:BZZ720779 CJU720777:CJV720779 CTQ720777:CTR720779 DDM720777:DDN720779 DNI720777:DNJ720779 DXE720777:DXF720779 EHA720777:EHB720779 EQW720777:EQX720779 FAS720777:FAT720779 FKO720777:FKP720779 FUK720777:FUL720779 GEG720777:GEH720779 GOC720777:GOD720779 GXY720777:GXZ720779 HHU720777:HHV720779 HRQ720777:HRR720779 IBM720777:IBN720779 ILI720777:ILJ720779 IVE720777:IVF720779 JFA720777:JFB720779 JOW720777:JOX720779 JYS720777:JYT720779 KIO720777:KIP720779 KSK720777:KSL720779 LCG720777:LCH720779 LMC720777:LMD720779 LVY720777:LVZ720779 MFU720777:MFV720779 MPQ720777:MPR720779 MZM720777:MZN720779 NJI720777:NJJ720779 NTE720777:NTF720779 ODA720777:ODB720779 OMW720777:OMX720779 OWS720777:OWT720779 PGO720777:PGP720779 PQK720777:PQL720779 QAG720777:QAH720779 QKC720777:QKD720779 QTY720777:QTZ720779 RDU720777:RDV720779 RNQ720777:RNR720779 RXM720777:RXN720779 SHI720777:SHJ720779 SRE720777:SRF720779 TBA720777:TBB720779 TKW720777:TKX720779 TUS720777:TUT720779 UEO720777:UEP720779 UOK720777:UOL720779 UYG720777:UYH720779 VIC720777:VID720779 VRY720777:VRZ720779 WBU720777:WBV720779 WLQ720777:WLR720779 WVM720777:WVN720779 JA786313:JB786315 SW786313:SX786315 ACS786313:ACT786315 AMO786313:AMP786315 AWK786313:AWL786315 BGG786313:BGH786315 BQC786313:BQD786315 BZY786313:BZZ786315 CJU786313:CJV786315 CTQ786313:CTR786315 DDM786313:DDN786315 DNI786313:DNJ786315 DXE786313:DXF786315 EHA786313:EHB786315 EQW786313:EQX786315 FAS786313:FAT786315 FKO786313:FKP786315 FUK786313:FUL786315 GEG786313:GEH786315 GOC786313:GOD786315 GXY786313:GXZ786315 HHU786313:HHV786315 HRQ786313:HRR786315 IBM786313:IBN786315 ILI786313:ILJ786315 IVE786313:IVF786315 JFA786313:JFB786315 JOW786313:JOX786315 JYS786313:JYT786315 KIO786313:KIP786315 KSK786313:KSL786315 LCG786313:LCH786315 LMC786313:LMD786315 LVY786313:LVZ786315 MFU786313:MFV786315 MPQ786313:MPR786315 MZM786313:MZN786315 NJI786313:NJJ786315 NTE786313:NTF786315 ODA786313:ODB786315 OMW786313:OMX786315 OWS786313:OWT786315 PGO786313:PGP786315 PQK786313:PQL786315 QAG786313:QAH786315 QKC786313:QKD786315 QTY786313:QTZ786315 RDU786313:RDV786315 RNQ786313:RNR786315 RXM786313:RXN786315 SHI786313:SHJ786315 SRE786313:SRF786315 TBA786313:TBB786315 TKW786313:TKX786315 TUS786313:TUT786315 UEO786313:UEP786315 UOK786313:UOL786315 UYG786313:UYH786315 VIC786313:VID786315 VRY786313:VRZ786315 WBU786313:WBV786315 WLQ786313:WLR786315 WVM786313:WVN786315 JA851849:JB851851 SW851849:SX851851 ACS851849:ACT851851 AMO851849:AMP851851 AWK851849:AWL851851 BGG851849:BGH851851 BQC851849:BQD851851 BZY851849:BZZ851851 CJU851849:CJV851851 CTQ851849:CTR851851 DDM851849:DDN851851 DNI851849:DNJ851851 DXE851849:DXF851851 EHA851849:EHB851851 EQW851849:EQX851851 FAS851849:FAT851851 FKO851849:FKP851851 FUK851849:FUL851851 GEG851849:GEH851851 GOC851849:GOD851851 GXY851849:GXZ851851 HHU851849:HHV851851 HRQ851849:HRR851851 IBM851849:IBN851851 ILI851849:ILJ851851 IVE851849:IVF851851 JFA851849:JFB851851 JOW851849:JOX851851 JYS851849:JYT851851 KIO851849:KIP851851 KSK851849:KSL851851 LCG851849:LCH851851 LMC851849:LMD851851 LVY851849:LVZ851851 MFU851849:MFV851851 MPQ851849:MPR851851 MZM851849:MZN851851 NJI851849:NJJ851851 NTE851849:NTF851851 ODA851849:ODB851851 OMW851849:OMX851851 OWS851849:OWT851851 PGO851849:PGP851851 PQK851849:PQL851851 QAG851849:QAH851851 QKC851849:QKD851851 QTY851849:QTZ851851 RDU851849:RDV851851 RNQ851849:RNR851851 RXM851849:RXN851851 SHI851849:SHJ851851 SRE851849:SRF851851 TBA851849:TBB851851 TKW851849:TKX851851 TUS851849:TUT851851 UEO851849:UEP851851 UOK851849:UOL851851 UYG851849:UYH851851 VIC851849:VID851851 VRY851849:VRZ851851 WBU851849:WBV851851 WLQ851849:WLR851851 WVM851849:WVN851851 JA917385:JB917387 SW917385:SX917387 ACS917385:ACT917387 AMO917385:AMP917387 AWK917385:AWL917387 BGG917385:BGH917387 BQC917385:BQD917387 BZY917385:BZZ917387 CJU917385:CJV917387 CTQ917385:CTR917387 DDM917385:DDN917387 DNI917385:DNJ917387 DXE917385:DXF917387 EHA917385:EHB917387 EQW917385:EQX917387 FAS917385:FAT917387 FKO917385:FKP917387 FUK917385:FUL917387 GEG917385:GEH917387 GOC917385:GOD917387 GXY917385:GXZ917387 HHU917385:HHV917387 HRQ917385:HRR917387 IBM917385:IBN917387 ILI917385:ILJ917387 IVE917385:IVF917387 JFA917385:JFB917387 JOW917385:JOX917387 JYS917385:JYT917387 KIO917385:KIP917387 KSK917385:KSL917387 LCG917385:LCH917387 LMC917385:LMD917387 LVY917385:LVZ917387 MFU917385:MFV917387 MPQ917385:MPR917387 MZM917385:MZN917387 NJI917385:NJJ917387 NTE917385:NTF917387 ODA917385:ODB917387 OMW917385:OMX917387 OWS917385:OWT917387 PGO917385:PGP917387 PQK917385:PQL917387 QAG917385:QAH917387 QKC917385:QKD917387 QTY917385:QTZ917387 RDU917385:RDV917387 RNQ917385:RNR917387 RXM917385:RXN917387 SHI917385:SHJ917387 SRE917385:SRF917387 TBA917385:TBB917387 TKW917385:TKX917387 TUS917385:TUT917387 UEO917385:UEP917387 UOK917385:UOL917387 UYG917385:UYH917387 VIC917385:VID917387 VRY917385:VRZ917387 WBU917385:WBV917387 WLQ917385:WLR917387 WVM917385:WVN917387 JA982921:JB982923 SW982921:SX982923 ACS982921:ACT982923 AMO982921:AMP982923 AWK982921:AWL982923 BGG982921:BGH982923 BQC982921:BQD982923 BZY982921:BZZ982923 CJU982921:CJV982923 CTQ982921:CTR982923 DDM982921:DDN982923 DNI982921:DNJ982923 DXE982921:DXF982923 EHA982921:EHB982923 EQW982921:EQX982923 FAS982921:FAT982923 FKO982921:FKP982923 FUK982921:FUL982923 GEG982921:GEH982923 GOC982921:GOD982923 GXY982921:GXZ982923 HHU982921:HHV982923 HRQ982921:HRR982923 IBM982921:IBN982923 ILI982921:ILJ982923 IVE982921:IVF982923 JFA982921:JFB982923 JOW982921:JOX982923 JYS982921:JYT982923 KIO982921:KIP982923 KSK982921:KSL982923 LCG982921:LCH982923 LMC982921:LMD982923 LVY982921:LVZ982923 MFU982921:MFV982923 MPQ982921:MPR982923 MZM982921:MZN982923 NJI982921:NJJ982923 NTE982921:NTF982923 ODA982921:ODB982923 OMW982921:OMX982923 OWS982921:OWT982923 PGO982921:PGP982923 PQK982921:PQL982923 QAG982921:QAH982923 QKC982921:QKD982923 QTY982921:QTZ982923 RDU982921:RDV982923 RNQ982921:RNR982923 RXM982921:RXN982923 SHI982921:SHJ982923 SRE982921:SRF982923 TBA982921:TBB982923 TKW982921:TKX982923 TUS982921:TUT982923 UEO982921:UEP982923 UOK982921:UOL982923 UYG982921:UYH982923 VIC982921:VID982923 VRY982921:VRZ982923 WBU982921:WBV982923 WLQ982921:WLR982923 WVM982921:WVN982923 JA65376:JB65379 SW65376:SX65379 ACS65376:ACT65379 AMO65376:AMP65379 AWK65376:AWL65379 BGG65376:BGH65379 BQC65376:BQD65379 BZY65376:BZZ65379 CJU65376:CJV65379 CTQ65376:CTR65379 DDM65376:DDN65379 DNI65376:DNJ65379 DXE65376:DXF65379 EHA65376:EHB65379 EQW65376:EQX65379 FAS65376:FAT65379 FKO65376:FKP65379 FUK65376:FUL65379 GEG65376:GEH65379 GOC65376:GOD65379 GXY65376:GXZ65379 HHU65376:HHV65379 HRQ65376:HRR65379 IBM65376:IBN65379 ILI65376:ILJ65379 IVE65376:IVF65379 JFA65376:JFB65379 JOW65376:JOX65379 JYS65376:JYT65379 KIO65376:KIP65379 KSK65376:KSL65379 LCG65376:LCH65379 LMC65376:LMD65379 LVY65376:LVZ65379 MFU65376:MFV65379 MPQ65376:MPR65379 MZM65376:MZN65379 NJI65376:NJJ65379 NTE65376:NTF65379 ODA65376:ODB65379 OMW65376:OMX65379 OWS65376:OWT65379 PGO65376:PGP65379 PQK65376:PQL65379 QAG65376:QAH65379 QKC65376:QKD65379 QTY65376:QTZ65379 RDU65376:RDV65379 RNQ65376:RNR65379 RXM65376:RXN65379 SHI65376:SHJ65379 SRE65376:SRF65379 TBA65376:TBB65379 TKW65376:TKX65379 TUS65376:TUT65379 UEO65376:UEP65379 UOK65376:UOL65379 UYG65376:UYH65379 VIC65376:VID65379 VRY65376:VRZ65379 WBU65376:WBV65379 WLQ65376:WLR65379 WVM65376:WVN65379 JA130912:JB130915 SW130912:SX130915 ACS130912:ACT130915 AMO130912:AMP130915 AWK130912:AWL130915 BGG130912:BGH130915 BQC130912:BQD130915 BZY130912:BZZ130915 CJU130912:CJV130915 CTQ130912:CTR130915 DDM130912:DDN130915 DNI130912:DNJ130915 DXE130912:DXF130915 EHA130912:EHB130915 EQW130912:EQX130915 FAS130912:FAT130915 FKO130912:FKP130915 FUK130912:FUL130915 GEG130912:GEH130915 GOC130912:GOD130915 GXY130912:GXZ130915 HHU130912:HHV130915 HRQ130912:HRR130915 IBM130912:IBN130915 ILI130912:ILJ130915 IVE130912:IVF130915 JFA130912:JFB130915 JOW130912:JOX130915 JYS130912:JYT130915 KIO130912:KIP130915 KSK130912:KSL130915 LCG130912:LCH130915 LMC130912:LMD130915 LVY130912:LVZ130915 MFU130912:MFV130915 MPQ130912:MPR130915 MZM130912:MZN130915 NJI130912:NJJ130915 NTE130912:NTF130915 ODA130912:ODB130915 OMW130912:OMX130915 OWS130912:OWT130915 PGO130912:PGP130915 PQK130912:PQL130915 QAG130912:QAH130915 QKC130912:QKD130915 QTY130912:QTZ130915 RDU130912:RDV130915 RNQ130912:RNR130915 RXM130912:RXN130915 SHI130912:SHJ130915 SRE130912:SRF130915 TBA130912:TBB130915 TKW130912:TKX130915 TUS130912:TUT130915 UEO130912:UEP130915 UOK130912:UOL130915 UYG130912:UYH130915 VIC130912:VID130915 VRY130912:VRZ130915 WBU130912:WBV130915 WLQ130912:WLR130915 WVM130912:WVN130915 JA196448:JB196451 SW196448:SX196451 ACS196448:ACT196451 AMO196448:AMP196451 AWK196448:AWL196451 BGG196448:BGH196451 BQC196448:BQD196451 BZY196448:BZZ196451 CJU196448:CJV196451 CTQ196448:CTR196451 DDM196448:DDN196451 DNI196448:DNJ196451 DXE196448:DXF196451 EHA196448:EHB196451 EQW196448:EQX196451 FAS196448:FAT196451 FKO196448:FKP196451 FUK196448:FUL196451 GEG196448:GEH196451 GOC196448:GOD196451 GXY196448:GXZ196451 HHU196448:HHV196451 HRQ196448:HRR196451 IBM196448:IBN196451 ILI196448:ILJ196451 IVE196448:IVF196451 JFA196448:JFB196451 JOW196448:JOX196451 JYS196448:JYT196451 KIO196448:KIP196451 KSK196448:KSL196451 LCG196448:LCH196451 LMC196448:LMD196451 LVY196448:LVZ196451 MFU196448:MFV196451 MPQ196448:MPR196451 MZM196448:MZN196451 NJI196448:NJJ196451 NTE196448:NTF196451 ODA196448:ODB196451 OMW196448:OMX196451 OWS196448:OWT196451 PGO196448:PGP196451 PQK196448:PQL196451 QAG196448:QAH196451 QKC196448:QKD196451 QTY196448:QTZ196451 RDU196448:RDV196451 RNQ196448:RNR196451 RXM196448:RXN196451 SHI196448:SHJ196451 SRE196448:SRF196451 TBA196448:TBB196451 TKW196448:TKX196451 TUS196448:TUT196451 UEO196448:UEP196451 UOK196448:UOL196451 UYG196448:UYH196451 VIC196448:VID196451 VRY196448:VRZ196451 WBU196448:WBV196451 WLQ196448:WLR196451 WVM196448:WVN196451 JA261984:JB261987 SW261984:SX261987 ACS261984:ACT261987 AMO261984:AMP261987 AWK261984:AWL261987 BGG261984:BGH261987 BQC261984:BQD261987 BZY261984:BZZ261987 CJU261984:CJV261987 CTQ261984:CTR261987 DDM261984:DDN261987 DNI261984:DNJ261987 DXE261984:DXF261987 EHA261984:EHB261987 EQW261984:EQX261987 FAS261984:FAT261987 FKO261984:FKP261987 FUK261984:FUL261987 GEG261984:GEH261987 GOC261984:GOD261987 GXY261984:GXZ261987 HHU261984:HHV261987 HRQ261984:HRR261987 IBM261984:IBN261987 ILI261984:ILJ261987 IVE261984:IVF261987 JFA261984:JFB261987 JOW261984:JOX261987 JYS261984:JYT261987 KIO261984:KIP261987 KSK261984:KSL261987 LCG261984:LCH261987 LMC261984:LMD261987 LVY261984:LVZ261987 MFU261984:MFV261987 MPQ261984:MPR261987 MZM261984:MZN261987 NJI261984:NJJ261987 NTE261984:NTF261987 ODA261984:ODB261987 OMW261984:OMX261987 OWS261984:OWT261987 PGO261984:PGP261987 PQK261984:PQL261987 QAG261984:QAH261987 QKC261984:QKD261987 QTY261984:QTZ261987 RDU261984:RDV261987 RNQ261984:RNR261987 RXM261984:RXN261987 SHI261984:SHJ261987 SRE261984:SRF261987 TBA261984:TBB261987 TKW261984:TKX261987 TUS261984:TUT261987 UEO261984:UEP261987 UOK261984:UOL261987 UYG261984:UYH261987 VIC261984:VID261987 VRY261984:VRZ261987 WBU261984:WBV261987 WLQ261984:WLR261987 WVM261984:WVN261987 JA327520:JB327523 SW327520:SX327523 ACS327520:ACT327523 AMO327520:AMP327523 AWK327520:AWL327523 BGG327520:BGH327523 BQC327520:BQD327523 BZY327520:BZZ327523 CJU327520:CJV327523 CTQ327520:CTR327523 DDM327520:DDN327523 DNI327520:DNJ327523 DXE327520:DXF327523 EHA327520:EHB327523 EQW327520:EQX327523 FAS327520:FAT327523 FKO327520:FKP327523 FUK327520:FUL327523 GEG327520:GEH327523 GOC327520:GOD327523 GXY327520:GXZ327523 HHU327520:HHV327523 HRQ327520:HRR327523 IBM327520:IBN327523 ILI327520:ILJ327523 IVE327520:IVF327523 JFA327520:JFB327523 JOW327520:JOX327523 JYS327520:JYT327523 KIO327520:KIP327523 KSK327520:KSL327523 LCG327520:LCH327523 LMC327520:LMD327523 LVY327520:LVZ327523 MFU327520:MFV327523 MPQ327520:MPR327523 MZM327520:MZN327523 NJI327520:NJJ327523 NTE327520:NTF327523 ODA327520:ODB327523 OMW327520:OMX327523 OWS327520:OWT327523 PGO327520:PGP327523 PQK327520:PQL327523 QAG327520:QAH327523 QKC327520:QKD327523 QTY327520:QTZ327523 RDU327520:RDV327523 RNQ327520:RNR327523 RXM327520:RXN327523 SHI327520:SHJ327523 SRE327520:SRF327523 TBA327520:TBB327523 TKW327520:TKX327523 TUS327520:TUT327523 UEO327520:UEP327523 UOK327520:UOL327523 UYG327520:UYH327523 VIC327520:VID327523 VRY327520:VRZ327523 WBU327520:WBV327523 WLQ327520:WLR327523 WVM327520:WVN327523 JA393056:JB393059 SW393056:SX393059 ACS393056:ACT393059 AMO393056:AMP393059 AWK393056:AWL393059 BGG393056:BGH393059 BQC393056:BQD393059 BZY393056:BZZ393059 CJU393056:CJV393059 CTQ393056:CTR393059 DDM393056:DDN393059 DNI393056:DNJ393059 DXE393056:DXF393059 EHA393056:EHB393059 EQW393056:EQX393059 FAS393056:FAT393059 FKO393056:FKP393059 FUK393056:FUL393059 GEG393056:GEH393059 GOC393056:GOD393059 GXY393056:GXZ393059 HHU393056:HHV393059 HRQ393056:HRR393059 IBM393056:IBN393059 ILI393056:ILJ393059 IVE393056:IVF393059 JFA393056:JFB393059 JOW393056:JOX393059 JYS393056:JYT393059 KIO393056:KIP393059 KSK393056:KSL393059 LCG393056:LCH393059 LMC393056:LMD393059 LVY393056:LVZ393059 MFU393056:MFV393059 MPQ393056:MPR393059 MZM393056:MZN393059 NJI393056:NJJ393059 NTE393056:NTF393059 ODA393056:ODB393059 OMW393056:OMX393059 OWS393056:OWT393059 PGO393056:PGP393059 PQK393056:PQL393059 QAG393056:QAH393059 QKC393056:QKD393059 QTY393056:QTZ393059 RDU393056:RDV393059 RNQ393056:RNR393059 RXM393056:RXN393059 SHI393056:SHJ393059 SRE393056:SRF393059 TBA393056:TBB393059 TKW393056:TKX393059 TUS393056:TUT393059 UEO393056:UEP393059 UOK393056:UOL393059 UYG393056:UYH393059 VIC393056:VID393059 VRY393056:VRZ393059 WBU393056:WBV393059 WLQ393056:WLR393059 WVM393056:WVN393059 JA458592:JB458595 SW458592:SX458595 ACS458592:ACT458595 AMO458592:AMP458595 AWK458592:AWL458595 BGG458592:BGH458595 BQC458592:BQD458595 BZY458592:BZZ458595 CJU458592:CJV458595 CTQ458592:CTR458595 DDM458592:DDN458595 DNI458592:DNJ458595 DXE458592:DXF458595 EHA458592:EHB458595 EQW458592:EQX458595 FAS458592:FAT458595 FKO458592:FKP458595 FUK458592:FUL458595 GEG458592:GEH458595 GOC458592:GOD458595 GXY458592:GXZ458595 HHU458592:HHV458595 HRQ458592:HRR458595 IBM458592:IBN458595 ILI458592:ILJ458595 IVE458592:IVF458595 JFA458592:JFB458595 JOW458592:JOX458595 JYS458592:JYT458595 KIO458592:KIP458595 KSK458592:KSL458595 LCG458592:LCH458595 LMC458592:LMD458595 LVY458592:LVZ458595 MFU458592:MFV458595 MPQ458592:MPR458595 MZM458592:MZN458595 NJI458592:NJJ458595 NTE458592:NTF458595 ODA458592:ODB458595 OMW458592:OMX458595 OWS458592:OWT458595 PGO458592:PGP458595 PQK458592:PQL458595 QAG458592:QAH458595 QKC458592:QKD458595 QTY458592:QTZ458595 RDU458592:RDV458595 RNQ458592:RNR458595 RXM458592:RXN458595 SHI458592:SHJ458595 SRE458592:SRF458595 TBA458592:TBB458595 TKW458592:TKX458595 TUS458592:TUT458595 UEO458592:UEP458595 UOK458592:UOL458595 UYG458592:UYH458595 VIC458592:VID458595 VRY458592:VRZ458595 WBU458592:WBV458595 WLQ458592:WLR458595 WVM458592:WVN458595 JA524128:JB524131 SW524128:SX524131 ACS524128:ACT524131 AMO524128:AMP524131 AWK524128:AWL524131 BGG524128:BGH524131 BQC524128:BQD524131 BZY524128:BZZ524131 CJU524128:CJV524131 CTQ524128:CTR524131 DDM524128:DDN524131 DNI524128:DNJ524131 DXE524128:DXF524131 EHA524128:EHB524131 EQW524128:EQX524131 FAS524128:FAT524131 FKO524128:FKP524131 FUK524128:FUL524131 GEG524128:GEH524131 GOC524128:GOD524131 GXY524128:GXZ524131 HHU524128:HHV524131 HRQ524128:HRR524131 IBM524128:IBN524131 ILI524128:ILJ524131 IVE524128:IVF524131 JFA524128:JFB524131 JOW524128:JOX524131 JYS524128:JYT524131 KIO524128:KIP524131 KSK524128:KSL524131 LCG524128:LCH524131 LMC524128:LMD524131 LVY524128:LVZ524131 MFU524128:MFV524131 MPQ524128:MPR524131 MZM524128:MZN524131 NJI524128:NJJ524131 NTE524128:NTF524131 ODA524128:ODB524131 OMW524128:OMX524131 OWS524128:OWT524131 PGO524128:PGP524131 PQK524128:PQL524131 QAG524128:QAH524131 QKC524128:QKD524131 QTY524128:QTZ524131 RDU524128:RDV524131 RNQ524128:RNR524131 RXM524128:RXN524131 SHI524128:SHJ524131 SRE524128:SRF524131 TBA524128:TBB524131 TKW524128:TKX524131 TUS524128:TUT524131 UEO524128:UEP524131 UOK524128:UOL524131 UYG524128:UYH524131 VIC524128:VID524131 VRY524128:VRZ524131 WBU524128:WBV524131 WLQ524128:WLR524131 WVM524128:WVN524131 JA589664:JB589667 SW589664:SX589667 ACS589664:ACT589667 AMO589664:AMP589667 AWK589664:AWL589667 BGG589664:BGH589667 BQC589664:BQD589667 BZY589664:BZZ589667 CJU589664:CJV589667 CTQ589664:CTR589667 DDM589664:DDN589667 DNI589664:DNJ589667 DXE589664:DXF589667 EHA589664:EHB589667 EQW589664:EQX589667 FAS589664:FAT589667 FKO589664:FKP589667 FUK589664:FUL589667 GEG589664:GEH589667 GOC589664:GOD589667 GXY589664:GXZ589667 HHU589664:HHV589667 HRQ589664:HRR589667 IBM589664:IBN589667 ILI589664:ILJ589667 IVE589664:IVF589667 JFA589664:JFB589667 JOW589664:JOX589667 JYS589664:JYT589667 KIO589664:KIP589667 KSK589664:KSL589667 LCG589664:LCH589667 LMC589664:LMD589667 LVY589664:LVZ589667 MFU589664:MFV589667 MPQ589664:MPR589667 MZM589664:MZN589667 NJI589664:NJJ589667 NTE589664:NTF589667 ODA589664:ODB589667 OMW589664:OMX589667 OWS589664:OWT589667 PGO589664:PGP589667 PQK589664:PQL589667 QAG589664:QAH589667 QKC589664:QKD589667 QTY589664:QTZ589667 RDU589664:RDV589667 RNQ589664:RNR589667 RXM589664:RXN589667 SHI589664:SHJ589667 SRE589664:SRF589667 TBA589664:TBB589667 TKW589664:TKX589667 TUS589664:TUT589667 UEO589664:UEP589667 UOK589664:UOL589667 UYG589664:UYH589667 VIC589664:VID589667 VRY589664:VRZ589667 WBU589664:WBV589667 WLQ589664:WLR589667 WVM589664:WVN589667 JA655200:JB655203 SW655200:SX655203 ACS655200:ACT655203 AMO655200:AMP655203 AWK655200:AWL655203 BGG655200:BGH655203 BQC655200:BQD655203 BZY655200:BZZ655203 CJU655200:CJV655203 CTQ655200:CTR655203 DDM655200:DDN655203 DNI655200:DNJ655203 DXE655200:DXF655203 EHA655200:EHB655203 EQW655200:EQX655203 FAS655200:FAT655203 FKO655200:FKP655203 FUK655200:FUL655203 GEG655200:GEH655203 GOC655200:GOD655203 GXY655200:GXZ655203 HHU655200:HHV655203 HRQ655200:HRR655203 IBM655200:IBN655203 ILI655200:ILJ655203 IVE655200:IVF655203 JFA655200:JFB655203 JOW655200:JOX655203 JYS655200:JYT655203 KIO655200:KIP655203 KSK655200:KSL655203 LCG655200:LCH655203 LMC655200:LMD655203 LVY655200:LVZ655203 MFU655200:MFV655203 MPQ655200:MPR655203 MZM655200:MZN655203 NJI655200:NJJ655203 NTE655200:NTF655203 ODA655200:ODB655203 OMW655200:OMX655203 OWS655200:OWT655203 PGO655200:PGP655203 PQK655200:PQL655203 QAG655200:QAH655203 QKC655200:QKD655203 QTY655200:QTZ655203 RDU655200:RDV655203 RNQ655200:RNR655203 RXM655200:RXN655203 SHI655200:SHJ655203 SRE655200:SRF655203 TBA655200:TBB655203 TKW655200:TKX655203 TUS655200:TUT655203 UEO655200:UEP655203 UOK655200:UOL655203 UYG655200:UYH655203 VIC655200:VID655203 VRY655200:VRZ655203 WBU655200:WBV655203 WLQ655200:WLR655203 WVM655200:WVN655203 JA720736:JB720739 SW720736:SX720739 ACS720736:ACT720739 AMO720736:AMP720739 AWK720736:AWL720739 BGG720736:BGH720739 BQC720736:BQD720739 BZY720736:BZZ720739 CJU720736:CJV720739 CTQ720736:CTR720739 DDM720736:DDN720739 DNI720736:DNJ720739 DXE720736:DXF720739 EHA720736:EHB720739 EQW720736:EQX720739 FAS720736:FAT720739 FKO720736:FKP720739 FUK720736:FUL720739 GEG720736:GEH720739 GOC720736:GOD720739 GXY720736:GXZ720739 HHU720736:HHV720739 HRQ720736:HRR720739 IBM720736:IBN720739 ILI720736:ILJ720739 IVE720736:IVF720739 JFA720736:JFB720739 JOW720736:JOX720739 JYS720736:JYT720739 KIO720736:KIP720739 KSK720736:KSL720739 LCG720736:LCH720739 LMC720736:LMD720739 LVY720736:LVZ720739 MFU720736:MFV720739 MPQ720736:MPR720739 MZM720736:MZN720739 NJI720736:NJJ720739 NTE720736:NTF720739 ODA720736:ODB720739 OMW720736:OMX720739 OWS720736:OWT720739 PGO720736:PGP720739 PQK720736:PQL720739 QAG720736:QAH720739 QKC720736:QKD720739 QTY720736:QTZ720739 RDU720736:RDV720739 RNQ720736:RNR720739 RXM720736:RXN720739 SHI720736:SHJ720739 SRE720736:SRF720739 TBA720736:TBB720739 TKW720736:TKX720739 TUS720736:TUT720739 UEO720736:UEP720739 UOK720736:UOL720739 UYG720736:UYH720739 VIC720736:VID720739 VRY720736:VRZ720739 WBU720736:WBV720739 WLQ720736:WLR720739 WVM720736:WVN720739 JA786272:JB786275 SW786272:SX786275 ACS786272:ACT786275 AMO786272:AMP786275 AWK786272:AWL786275 BGG786272:BGH786275 BQC786272:BQD786275 BZY786272:BZZ786275 CJU786272:CJV786275 CTQ786272:CTR786275 DDM786272:DDN786275 DNI786272:DNJ786275 DXE786272:DXF786275 EHA786272:EHB786275 EQW786272:EQX786275 FAS786272:FAT786275 FKO786272:FKP786275 FUK786272:FUL786275 GEG786272:GEH786275 GOC786272:GOD786275 GXY786272:GXZ786275 HHU786272:HHV786275 HRQ786272:HRR786275 IBM786272:IBN786275 ILI786272:ILJ786275 IVE786272:IVF786275 JFA786272:JFB786275 JOW786272:JOX786275 JYS786272:JYT786275 KIO786272:KIP786275 KSK786272:KSL786275 LCG786272:LCH786275 LMC786272:LMD786275 LVY786272:LVZ786275 MFU786272:MFV786275 MPQ786272:MPR786275 MZM786272:MZN786275 NJI786272:NJJ786275 NTE786272:NTF786275 ODA786272:ODB786275 OMW786272:OMX786275 OWS786272:OWT786275 PGO786272:PGP786275 PQK786272:PQL786275 QAG786272:QAH786275 QKC786272:QKD786275 QTY786272:QTZ786275 RDU786272:RDV786275 RNQ786272:RNR786275 RXM786272:RXN786275 SHI786272:SHJ786275 SRE786272:SRF786275 TBA786272:TBB786275 TKW786272:TKX786275 TUS786272:TUT786275 UEO786272:UEP786275 UOK786272:UOL786275 UYG786272:UYH786275 VIC786272:VID786275 VRY786272:VRZ786275 WBU786272:WBV786275 WLQ786272:WLR786275 WVM786272:WVN786275 JA851808:JB851811 SW851808:SX851811 ACS851808:ACT851811 AMO851808:AMP851811 AWK851808:AWL851811 BGG851808:BGH851811 BQC851808:BQD851811 BZY851808:BZZ851811 CJU851808:CJV851811 CTQ851808:CTR851811 DDM851808:DDN851811 DNI851808:DNJ851811 DXE851808:DXF851811 EHA851808:EHB851811 EQW851808:EQX851811 FAS851808:FAT851811 FKO851808:FKP851811 FUK851808:FUL851811 GEG851808:GEH851811 GOC851808:GOD851811 GXY851808:GXZ851811 HHU851808:HHV851811 HRQ851808:HRR851811 IBM851808:IBN851811 ILI851808:ILJ851811 IVE851808:IVF851811 JFA851808:JFB851811 JOW851808:JOX851811 JYS851808:JYT851811 KIO851808:KIP851811 KSK851808:KSL851811 LCG851808:LCH851811 LMC851808:LMD851811 LVY851808:LVZ851811 MFU851808:MFV851811 MPQ851808:MPR851811 MZM851808:MZN851811 NJI851808:NJJ851811 NTE851808:NTF851811 ODA851808:ODB851811 OMW851808:OMX851811 OWS851808:OWT851811 PGO851808:PGP851811 PQK851808:PQL851811 QAG851808:QAH851811 QKC851808:QKD851811 QTY851808:QTZ851811 RDU851808:RDV851811 RNQ851808:RNR851811 RXM851808:RXN851811 SHI851808:SHJ851811 SRE851808:SRF851811 TBA851808:TBB851811 TKW851808:TKX851811 TUS851808:TUT851811 UEO851808:UEP851811 UOK851808:UOL851811 UYG851808:UYH851811 VIC851808:VID851811 VRY851808:VRZ851811 WBU851808:WBV851811 WLQ851808:WLR851811 WVM851808:WVN851811 JA917344:JB917347 SW917344:SX917347 ACS917344:ACT917347 AMO917344:AMP917347 AWK917344:AWL917347 BGG917344:BGH917347 BQC917344:BQD917347 BZY917344:BZZ917347 CJU917344:CJV917347 CTQ917344:CTR917347 DDM917344:DDN917347 DNI917344:DNJ917347 DXE917344:DXF917347 EHA917344:EHB917347 EQW917344:EQX917347 FAS917344:FAT917347 FKO917344:FKP917347 FUK917344:FUL917347 GEG917344:GEH917347 GOC917344:GOD917347 GXY917344:GXZ917347 HHU917344:HHV917347 HRQ917344:HRR917347 IBM917344:IBN917347 ILI917344:ILJ917347 IVE917344:IVF917347 JFA917344:JFB917347 JOW917344:JOX917347 JYS917344:JYT917347 KIO917344:KIP917347 KSK917344:KSL917347 LCG917344:LCH917347 LMC917344:LMD917347 LVY917344:LVZ917347 MFU917344:MFV917347 MPQ917344:MPR917347 MZM917344:MZN917347 NJI917344:NJJ917347 NTE917344:NTF917347 ODA917344:ODB917347 OMW917344:OMX917347 OWS917344:OWT917347 PGO917344:PGP917347 PQK917344:PQL917347 QAG917344:QAH917347 QKC917344:QKD917347 QTY917344:QTZ917347 RDU917344:RDV917347 RNQ917344:RNR917347 RXM917344:RXN917347 SHI917344:SHJ917347 SRE917344:SRF917347 TBA917344:TBB917347 TKW917344:TKX917347 TUS917344:TUT917347 UEO917344:UEP917347 UOK917344:UOL917347 UYG917344:UYH917347 VIC917344:VID917347 VRY917344:VRZ917347 WBU917344:WBV917347 WLQ917344:WLR917347 WVM917344:WVN917347 JA982880:JB982883 SW982880:SX982883 ACS982880:ACT982883 AMO982880:AMP982883 AWK982880:AWL982883 BGG982880:BGH982883 BQC982880:BQD982883 BZY982880:BZZ982883 CJU982880:CJV982883 CTQ982880:CTR982883 DDM982880:DDN982883 DNI982880:DNJ982883 DXE982880:DXF982883 EHA982880:EHB982883 EQW982880:EQX982883 FAS982880:FAT982883 FKO982880:FKP982883 FUK982880:FUL982883 GEG982880:GEH982883 GOC982880:GOD982883 GXY982880:GXZ982883 HHU982880:HHV982883 HRQ982880:HRR982883 IBM982880:IBN982883 ILI982880:ILJ982883 IVE982880:IVF982883 JFA982880:JFB982883 JOW982880:JOX982883 JYS982880:JYT982883 KIO982880:KIP982883 KSK982880:KSL982883 LCG982880:LCH982883 LMC982880:LMD982883 LVY982880:LVZ982883 MFU982880:MFV982883 MPQ982880:MPR982883 MZM982880:MZN982883 NJI982880:NJJ982883 NTE982880:NTF982883 ODA982880:ODB982883 OMW982880:OMX982883 OWS982880:OWT982883 PGO982880:PGP982883 PQK982880:PQL982883 QAG982880:QAH982883 QKC982880:QKD982883 QTY982880:QTZ982883 RDU982880:RDV982883 RNQ982880:RNR982883 RXM982880:RXN982883 SHI982880:SHJ982883 SRE982880:SRF982883 TBA982880:TBB982883 TKW982880:TKX982883 TUS982880:TUT982883 UEO982880:UEP982883 UOK982880:UOL982883 UYG982880:UYH982883 VIC982880:VID982883 VRY982880:VRZ982883 WBU982880:WBV982883 WLQ982880:WLR982883 WVM982880:WVN982883 H982880:H982883 H917344:H917347 H851808:H851811 H786272:H786275 H720736:H720739 H655200:H655203 H589664:H589667 H524128:H524131 H458592:H458595 H393056:H393059 H327520:H327523 H261984:H261987 H196448:H196451 H130912:H130915 H65376:H65379 H982921:H982923 H917385:H917387 H851849:H851851 H786313:H786315 H720777:H720779 H655241:H655243 H589705:H589707 H524169:H524171 H458633:H458635 H393097:H393099 H327561:H327563 H262025:H262027 H196489:H196491 H130953:H130955 H65417:H65419 H982885:H982919 H917349:H917383 H851813:H851847 H786277:H786311 H720741:H720775 H655205:H655239 H589669:H589703 H524133:H524167 H458597:H458631 H393061:H393095 H327525:H327559 H261989:H262023 H196453:H196487 H130917:H130951 H65381:H65415">
      <formula1>0</formula1>
    </dataValidation>
    <dataValidation type="whole" operator="notEqual" allowBlank="1" showInputMessage="1" showErrorMessage="1" errorTitle="Incorrect entry" error="You can enter only positive or negative whole numbers." sqref="JA65380:JB65380 SW65380:SX65380 ACS65380:ACT65380 AMO65380:AMP65380 AWK65380:AWL65380 BGG65380:BGH65380 BQC65380:BQD65380 BZY65380:BZZ65380 CJU65380:CJV65380 CTQ65380:CTR65380 DDM65380:DDN65380 DNI65380:DNJ65380 DXE65380:DXF65380 EHA65380:EHB65380 EQW65380:EQX65380 FAS65380:FAT65380 FKO65380:FKP65380 FUK65380:FUL65380 GEG65380:GEH65380 GOC65380:GOD65380 GXY65380:GXZ65380 HHU65380:HHV65380 HRQ65380:HRR65380 IBM65380:IBN65380 ILI65380:ILJ65380 IVE65380:IVF65380 JFA65380:JFB65380 JOW65380:JOX65380 JYS65380:JYT65380 KIO65380:KIP65380 KSK65380:KSL65380 LCG65380:LCH65380 LMC65380:LMD65380 LVY65380:LVZ65380 MFU65380:MFV65380 MPQ65380:MPR65380 MZM65380:MZN65380 NJI65380:NJJ65380 NTE65380:NTF65380 ODA65380:ODB65380 OMW65380:OMX65380 OWS65380:OWT65380 PGO65380:PGP65380 PQK65380:PQL65380 QAG65380:QAH65380 QKC65380:QKD65380 QTY65380:QTZ65380 RDU65380:RDV65380 RNQ65380:RNR65380 RXM65380:RXN65380 SHI65380:SHJ65380 SRE65380:SRF65380 TBA65380:TBB65380 TKW65380:TKX65380 TUS65380:TUT65380 UEO65380:UEP65380 UOK65380:UOL65380 UYG65380:UYH65380 VIC65380:VID65380 VRY65380:VRZ65380 WBU65380:WBV65380 WLQ65380:WLR65380 WVM65380:WVN65380 JA130916:JB130916 SW130916:SX130916 ACS130916:ACT130916 AMO130916:AMP130916 AWK130916:AWL130916 BGG130916:BGH130916 BQC130916:BQD130916 BZY130916:BZZ130916 CJU130916:CJV130916 CTQ130916:CTR130916 DDM130916:DDN130916 DNI130916:DNJ130916 DXE130916:DXF130916 EHA130916:EHB130916 EQW130916:EQX130916 FAS130916:FAT130916 FKO130916:FKP130916 FUK130916:FUL130916 GEG130916:GEH130916 GOC130916:GOD130916 GXY130916:GXZ130916 HHU130916:HHV130916 HRQ130916:HRR130916 IBM130916:IBN130916 ILI130916:ILJ130916 IVE130916:IVF130916 JFA130916:JFB130916 JOW130916:JOX130916 JYS130916:JYT130916 KIO130916:KIP130916 KSK130916:KSL130916 LCG130916:LCH130916 LMC130916:LMD130916 LVY130916:LVZ130916 MFU130916:MFV130916 MPQ130916:MPR130916 MZM130916:MZN130916 NJI130916:NJJ130916 NTE130916:NTF130916 ODA130916:ODB130916 OMW130916:OMX130916 OWS130916:OWT130916 PGO130916:PGP130916 PQK130916:PQL130916 QAG130916:QAH130916 QKC130916:QKD130916 QTY130916:QTZ130916 RDU130916:RDV130916 RNQ130916:RNR130916 RXM130916:RXN130916 SHI130916:SHJ130916 SRE130916:SRF130916 TBA130916:TBB130916 TKW130916:TKX130916 TUS130916:TUT130916 UEO130916:UEP130916 UOK130916:UOL130916 UYG130916:UYH130916 VIC130916:VID130916 VRY130916:VRZ130916 WBU130916:WBV130916 WLQ130916:WLR130916 WVM130916:WVN130916 JA196452:JB196452 SW196452:SX196452 ACS196452:ACT196452 AMO196452:AMP196452 AWK196452:AWL196452 BGG196452:BGH196452 BQC196452:BQD196452 BZY196452:BZZ196452 CJU196452:CJV196452 CTQ196452:CTR196452 DDM196452:DDN196452 DNI196452:DNJ196452 DXE196452:DXF196452 EHA196452:EHB196452 EQW196452:EQX196452 FAS196452:FAT196452 FKO196452:FKP196452 FUK196452:FUL196452 GEG196452:GEH196452 GOC196452:GOD196452 GXY196452:GXZ196452 HHU196452:HHV196452 HRQ196452:HRR196452 IBM196452:IBN196452 ILI196452:ILJ196452 IVE196452:IVF196452 JFA196452:JFB196452 JOW196452:JOX196452 JYS196452:JYT196452 KIO196452:KIP196452 KSK196452:KSL196452 LCG196452:LCH196452 LMC196452:LMD196452 LVY196452:LVZ196452 MFU196452:MFV196452 MPQ196452:MPR196452 MZM196452:MZN196452 NJI196452:NJJ196452 NTE196452:NTF196452 ODA196452:ODB196452 OMW196452:OMX196452 OWS196452:OWT196452 PGO196452:PGP196452 PQK196452:PQL196452 QAG196452:QAH196452 QKC196452:QKD196452 QTY196452:QTZ196452 RDU196452:RDV196452 RNQ196452:RNR196452 RXM196452:RXN196452 SHI196452:SHJ196452 SRE196452:SRF196452 TBA196452:TBB196452 TKW196452:TKX196452 TUS196452:TUT196452 UEO196452:UEP196452 UOK196452:UOL196452 UYG196452:UYH196452 VIC196452:VID196452 VRY196452:VRZ196452 WBU196452:WBV196452 WLQ196452:WLR196452 WVM196452:WVN196452 JA261988:JB261988 SW261988:SX261988 ACS261988:ACT261988 AMO261988:AMP261988 AWK261988:AWL261988 BGG261988:BGH261988 BQC261988:BQD261988 BZY261988:BZZ261988 CJU261988:CJV261988 CTQ261988:CTR261988 DDM261988:DDN261988 DNI261988:DNJ261988 DXE261988:DXF261988 EHA261988:EHB261988 EQW261988:EQX261988 FAS261988:FAT261988 FKO261988:FKP261988 FUK261988:FUL261988 GEG261988:GEH261988 GOC261988:GOD261988 GXY261988:GXZ261988 HHU261988:HHV261988 HRQ261988:HRR261988 IBM261988:IBN261988 ILI261988:ILJ261988 IVE261988:IVF261988 JFA261988:JFB261988 JOW261988:JOX261988 JYS261988:JYT261988 KIO261988:KIP261988 KSK261988:KSL261988 LCG261988:LCH261988 LMC261988:LMD261988 LVY261988:LVZ261988 MFU261988:MFV261988 MPQ261988:MPR261988 MZM261988:MZN261988 NJI261988:NJJ261988 NTE261988:NTF261988 ODA261988:ODB261988 OMW261988:OMX261988 OWS261988:OWT261988 PGO261988:PGP261988 PQK261988:PQL261988 QAG261988:QAH261988 QKC261988:QKD261988 QTY261988:QTZ261988 RDU261988:RDV261988 RNQ261988:RNR261988 RXM261988:RXN261988 SHI261988:SHJ261988 SRE261988:SRF261988 TBA261988:TBB261988 TKW261988:TKX261988 TUS261988:TUT261988 UEO261988:UEP261988 UOK261988:UOL261988 UYG261988:UYH261988 VIC261988:VID261988 VRY261988:VRZ261988 WBU261988:WBV261988 WLQ261988:WLR261988 WVM261988:WVN261988 JA327524:JB327524 SW327524:SX327524 ACS327524:ACT327524 AMO327524:AMP327524 AWK327524:AWL327524 BGG327524:BGH327524 BQC327524:BQD327524 BZY327524:BZZ327524 CJU327524:CJV327524 CTQ327524:CTR327524 DDM327524:DDN327524 DNI327524:DNJ327524 DXE327524:DXF327524 EHA327524:EHB327524 EQW327524:EQX327524 FAS327524:FAT327524 FKO327524:FKP327524 FUK327524:FUL327524 GEG327524:GEH327524 GOC327524:GOD327524 GXY327524:GXZ327524 HHU327524:HHV327524 HRQ327524:HRR327524 IBM327524:IBN327524 ILI327524:ILJ327524 IVE327524:IVF327524 JFA327524:JFB327524 JOW327524:JOX327524 JYS327524:JYT327524 KIO327524:KIP327524 KSK327524:KSL327524 LCG327524:LCH327524 LMC327524:LMD327524 LVY327524:LVZ327524 MFU327524:MFV327524 MPQ327524:MPR327524 MZM327524:MZN327524 NJI327524:NJJ327524 NTE327524:NTF327524 ODA327524:ODB327524 OMW327524:OMX327524 OWS327524:OWT327524 PGO327524:PGP327524 PQK327524:PQL327524 QAG327524:QAH327524 QKC327524:QKD327524 QTY327524:QTZ327524 RDU327524:RDV327524 RNQ327524:RNR327524 RXM327524:RXN327524 SHI327524:SHJ327524 SRE327524:SRF327524 TBA327524:TBB327524 TKW327524:TKX327524 TUS327524:TUT327524 UEO327524:UEP327524 UOK327524:UOL327524 UYG327524:UYH327524 VIC327524:VID327524 VRY327524:VRZ327524 WBU327524:WBV327524 WLQ327524:WLR327524 WVM327524:WVN327524 JA393060:JB393060 SW393060:SX393060 ACS393060:ACT393060 AMO393060:AMP393060 AWK393060:AWL393060 BGG393060:BGH393060 BQC393060:BQD393060 BZY393060:BZZ393060 CJU393060:CJV393060 CTQ393060:CTR393060 DDM393060:DDN393060 DNI393060:DNJ393060 DXE393060:DXF393060 EHA393060:EHB393060 EQW393060:EQX393060 FAS393060:FAT393060 FKO393060:FKP393060 FUK393060:FUL393060 GEG393060:GEH393060 GOC393060:GOD393060 GXY393060:GXZ393060 HHU393060:HHV393060 HRQ393060:HRR393060 IBM393060:IBN393060 ILI393060:ILJ393060 IVE393060:IVF393060 JFA393060:JFB393060 JOW393060:JOX393060 JYS393060:JYT393060 KIO393060:KIP393060 KSK393060:KSL393060 LCG393060:LCH393060 LMC393060:LMD393060 LVY393060:LVZ393060 MFU393060:MFV393060 MPQ393060:MPR393060 MZM393060:MZN393060 NJI393060:NJJ393060 NTE393060:NTF393060 ODA393060:ODB393060 OMW393060:OMX393060 OWS393060:OWT393060 PGO393060:PGP393060 PQK393060:PQL393060 QAG393060:QAH393060 QKC393060:QKD393060 QTY393060:QTZ393060 RDU393060:RDV393060 RNQ393060:RNR393060 RXM393060:RXN393060 SHI393060:SHJ393060 SRE393060:SRF393060 TBA393060:TBB393060 TKW393060:TKX393060 TUS393060:TUT393060 UEO393060:UEP393060 UOK393060:UOL393060 UYG393060:UYH393060 VIC393060:VID393060 VRY393060:VRZ393060 WBU393060:WBV393060 WLQ393060:WLR393060 WVM393060:WVN393060 JA458596:JB458596 SW458596:SX458596 ACS458596:ACT458596 AMO458596:AMP458596 AWK458596:AWL458596 BGG458596:BGH458596 BQC458596:BQD458596 BZY458596:BZZ458596 CJU458596:CJV458596 CTQ458596:CTR458596 DDM458596:DDN458596 DNI458596:DNJ458596 DXE458596:DXF458596 EHA458596:EHB458596 EQW458596:EQX458596 FAS458596:FAT458596 FKO458596:FKP458596 FUK458596:FUL458596 GEG458596:GEH458596 GOC458596:GOD458596 GXY458596:GXZ458596 HHU458596:HHV458596 HRQ458596:HRR458596 IBM458596:IBN458596 ILI458596:ILJ458596 IVE458596:IVF458596 JFA458596:JFB458596 JOW458596:JOX458596 JYS458596:JYT458596 KIO458596:KIP458596 KSK458596:KSL458596 LCG458596:LCH458596 LMC458596:LMD458596 LVY458596:LVZ458596 MFU458596:MFV458596 MPQ458596:MPR458596 MZM458596:MZN458596 NJI458596:NJJ458596 NTE458596:NTF458596 ODA458596:ODB458596 OMW458596:OMX458596 OWS458596:OWT458596 PGO458596:PGP458596 PQK458596:PQL458596 QAG458596:QAH458596 QKC458596:QKD458596 QTY458596:QTZ458596 RDU458596:RDV458596 RNQ458596:RNR458596 RXM458596:RXN458596 SHI458596:SHJ458596 SRE458596:SRF458596 TBA458596:TBB458596 TKW458596:TKX458596 TUS458596:TUT458596 UEO458596:UEP458596 UOK458596:UOL458596 UYG458596:UYH458596 VIC458596:VID458596 VRY458596:VRZ458596 WBU458596:WBV458596 WLQ458596:WLR458596 WVM458596:WVN458596 JA524132:JB524132 SW524132:SX524132 ACS524132:ACT524132 AMO524132:AMP524132 AWK524132:AWL524132 BGG524132:BGH524132 BQC524132:BQD524132 BZY524132:BZZ524132 CJU524132:CJV524132 CTQ524132:CTR524132 DDM524132:DDN524132 DNI524132:DNJ524132 DXE524132:DXF524132 EHA524132:EHB524132 EQW524132:EQX524132 FAS524132:FAT524132 FKO524132:FKP524132 FUK524132:FUL524132 GEG524132:GEH524132 GOC524132:GOD524132 GXY524132:GXZ524132 HHU524132:HHV524132 HRQ524132:HRR524132 IBM524132:IBN524132 ILI524132:ILJ524132 IVE524132:IVF524132 JFA524132:JFB524132 JOW524132:JOX524132 JYS524132:JYT524132 KIO524132:KIP524132 KSK524132:KSL524132 LCG524132:LCH524132 LMC524132:LMD524132 LVY524132:LVZ524132 MFU524132:MFV524132 MPQ524132:MPR524132 MZM524132:MZN524132 NJI524132:NJJ524132 NTE524132:NTF524132 ODA524132:ODB524132 OMW524132:OMX524132 OWS524132:OWT524132 PGO524132:PGP524132 PQK524132:PQL524132 QAG524132:QAH524132 QKC524132:QKD524132 QTY524132:QTZ524132 RDU524132:RDV524132 RNQ524132:RNR524132 RXM524132:RXN524132 SHI524132:SHJ524132 SRE524132:SRF524132 TBA524132:TBB524132 TKW524132:TKX524132 TUS524132:TUT524132 UEO524132:UEP524132 UOK524132:UOL524132 UYG524132:UYH524132 VIC524132:VID524132 VRY524132:VRZ524132 WBU524132:WBV524132 WLQ524132:WLR524132 WVM524132:WVN524132 JA589668:JB589668 SW589668:SX589668 ACS589668:ACT589668 AMO589668:AMP589668 AWK589668:AWL589668 BGG589668:BGH589668 BQC589668:BQD589668 BZY589668:BZZ589668 CJU589668:CJV589668 CTQ589668:CTR589668 DDM589668:DDN589668 DNI589668:DNJ589668 DXE589668:DXF589668 EHA589668:EHB589668 EQW589668:EQX589668 FAS589668:FAT589668 FKO589668:FKP589668 FUK589668:FUL589668 GEG589668:GEH589668 GOC589668:GOD589668 GXY589668:GXZ589668 HHU589668:HHV589668 HRQ589668:HRR589668 IBM589668:IBN589668 ILI589668:ILJ589668 IVE589668:IVF589668 JFA589668:JFB589668 JOW589668:JOX589668 JYS589668:JYT589668 KIO589668:KIP589668 KSK589668:KSL589668 LCG589668:LCH589668 LMC589668:LMD589668 LVY589668:LVZ589668 MFU589668:MFV589668 MPQ589668:MPR589668 MZM589668:MZN589668 NJI589668:NJJ589668 NTE589668:NTF589668 ODA589668:ODB589668 OMW589668:OMX589668 OWS589668:OWT589668 PGO589668:PGP589668 PQK589668:PQL589668 QAG589668:QAH589668 QKC589668:QKD589668 QTY589668:QTZ589668 RDU589668:RDV589668 RNQ589668:RNR589668 RXM589668:RXN589668 SHI589668:SHJ589668 SRE589668:SRF589668 TBA589668:TBB589668 TKW589668:TKX589668 TUS589668:TUT589668 UEO589668:UEP589668 UOK589668:UOL589668 UYG589668:UYH589668 VIC589668:VID589668 VRY589668:VRZ589668 WBU589668:WBV589668 WLQ589668:WLR589668 WVM589668:WVN589668 JA655204:JB655204 SW655204:SX655204 ACS655204:ACT655204 AMO655204:AMP655204 AWK655204:AWL655204 BGG655204:BGH655204 BQC655204:BQD655204 BZY655204:BZZ655204 CJU655204:CJV655204 CTQ655204:CTR655204 DDM655204:DDN655204 DNI655204:DNJ655204 DXE655204:DXF655204 EHA655204:EHB655204 EQW655204:EQX655204 FAS655204:FAT655204 FKO655204:FKP655204 FUK655204:FUL655204 GEG655204:GEH655204 GOC655204:GOD655204 GXY655204:GXZ655204 HHU655204:HHV655204 HRQ655204:HRR655204 IBM655204:IBN655204 ILI655204:ILJ655204 IVE655204:IVF655204 JFA655204:JFB655204 JOW655204:JOX655204 JYS655204:JYT655204 KIO655204:KIP655204 KSK655204:KSL655204 LCG655204:LCH655204 LMC655204:LMD655204 LVY655204:LVZ655204 MFU655204:MFV655204 MPQ655204:MPR655204 MZM655204:MZN655204 NJI655204:NJJ655204 NTE655204:NTF655204 ODA655204:ODB655204 OMW655204:OMX655204 OWS655204:OWT655204 PGO655204:PGP655204 PQK655204:PQL655204 QAG655204:QAH655204 QKC655204:QKD655204 QTY655204:QTZ655204 RDU655204:RDV655204 RNQ655204:RNR655204 RXM655204:RXN655204 SHI655204:SHJ655204 SRE655204:SRF655204 TBA655204:TBB655204 TKW655204:TKX655204 TUS655204:TUT655204 UEO655204:UEP655204 UOK655204:UOL655204 UYG655204:UYH655204 VIC655204:VID655204 VRY655204:VRZ655204 WBU655204:WBV655204 WLQ655204:WLR655204 WVM655204:WVN655204 JA720740:JB720740 SW720740:SX720740 ACS720740:ACT720740 AMO720740:AMP720740 AWK720740:AWL720740 BGG720740:BGH720740 BQC720740:BQD720740 BZY720740:BZZ720740 CJU720740:CJV720740 CTQ720740:CTR720740 DDM720740:DDN720740 DNI720740:DNJ720740 DXE720740:DXF720740 EHA720740:EHB720740 EQW720740:EQX720740 FAS720740:FAT720740 FKO720740:FKP720740 FUK720740:FUL720740 GEG720740:GEH720740 GOC720740:GOD720740 GXY720740:GXZ720740 HHU720740:HHV720740 HRQ720740:HRR720740 IBM720740:IBN720740 ILI720740:ILJ720740 IVE720740:IVF720740 JFA720740:JFB720740 JOW720740:JOX720740 JYS720740:JYT720740 KIO720740:KIP720740 KSK720740:KSL720740 LCG720740:LCH720740 LMC720740:LMD720740 LVY720740:LVZ720740 MFU720740:MFV720740 MPQ720740:MPR720740 MZM720740:MZN720740 NJI720740:NJJ720740 NTE720740:NTF720740 ODA720740:ODB720740 OMW720740:OMX720740 OWS720740:OWT720740 PGO720740:PGP720740 PQK720740:PQL720740 QAG720740:QAH720740 QKC720740:QKD720740 QTY720740:QTZ720740 RDU720740:RDV720740 RNQ720740:RNR720740 RXM720740:RXN720740 SHI720740:SHJ720740 SRE720740:SRF720740 TBA720740:TBB720740 TKW720740:TKX720740 TUS720740:TUT720740 UEO720740:UEP720740 UOK720740:UOL720740 UYG720740:UYH720740 VIC720740:VID720740 VRY720740:VRZ720740 WBU720740:WBV720740 WLQ720740:WLR720740 WVM720740:WVN720740 JA786276:JB786276 SW786276:SX786276 ACS786276:ACT786276 AMO786276:AMP786276 AWK786276:AWL786276 BGG786276:BGH786276 BQC786276:BQD786276 BZY786276:BZZ786276 CJU786276:CJV786276 CTQ786276:CTR786276 DDM786276:DDN786276 DNI786276:DNJ786276 DXE786276:DXF786276 EHA786276:EHB786276 EQW786276:EQX786276 FAS786276:FAT786276 FKO786276:FKP786276 FUK786276:FUL786276 GEG786276:GEH786276 GOC786276:GOD786276 GXY786276:GXZ786276 HHU786276:HHV786276 HRQ786276:HRR786276 IBM786276:IBN786276 ILI786276:ILJ786276 IVE786276:IVF786276 JFA786276:JFB786276 JOW786276:JOX786276 JYS786276:JYT786276 KIO786276:KIP786276 KSK786276:KSL786276 LCG786276:LCH786276 LMC786276:LMD786276 LVY786276:LVZ786276 MFU786276:MFV786276 MPQ786276:MPR786276 MZM786276:MZN786276 NJI786276:NJJ786276 NTE786276:NTF786276 ODA786276:ODB786276 OMW786276:OMX786276 OWS786276:OWT786276 PGO786276:PGP786276 PQK786276:PQL786276 QAG786276:QAH786276 QKC786276:QKD786276 QTY786276:QTZ786276 RDU786276:RDV786276 RNQ786276:RNR786276 RXM786276:RXN786276 SHI786276:SHJ786276 SRE786276:SRF786276 TBA786276:TBB786276 TKW786276:TKX786276 TUS786276:TUT786276 UEO786276:UEP786276 UOK786276:UOL786276 UYG786276:UYH786276 VIC786276:VID786276 VRY786276:VRZ786276 WBU786276:WBV786276 WLQ786276:WLR786276 WVM786276:WVN786276 JA851812:JB851812 SW851812:SX851812 ACS851812:ACT851812 AMO851812:AMP851812 AWK851812:AWL851812 BGG851812:BGH851812 BQC851812:BQD851812 BZY851812:BZZ851812 CJU851812:CJV851812 CTQ851812:CTR851812 DDM851812:DDN851812 DNI851812:DNJ851812 DXE851812:DXF851812 EHA851812:EHB851812 EQW851812:EQX851812 FAS851812:FAT851812 FKO851812:FKP851812 FUK851812:FUL851812 GEG851812:GEH851812 GOC851812:GOD851812 GXY851812:GXZ851812 HHU851812:HHV851812 HRQ851812:HRR851812 IBM851812:IBN851812 ILI851812:ILJ851812 IVE851812:IVF851812 JFA851812:JFB851812 JOW851812:JOX851812 JYS851812:JYT851812 KIO851812:KIP851812 KSK851812:KSL851812 LCG851812:LCH851812 LMC851812:LMD851812 LVY851812:LVZ851812 MFU851812:MFV851812 MPQ851812:MPR851812 MZM851812:MZN851812 NJI851812:NJJ851812 NTE851812:NTF851812 ODA851812:ODB851812 OMW851812:OMX851812 OWS851812:OWT851812 PGO851812:PGP851812 PQK851812:PQL851812 QAG851812:QAH851812 QKC851812:QKD851812 QTY851812:QTZ851812 RDU851812:RDV851812 RNQ851812:RNR851812 RXM851812:RXN851812 SHI851812:SHJ851812 SRE851812:SRF851812 TBA851812:TBB851812 TKW851812:TKX851812 TUS851812:TUT851812 UEO851812:UEP851812 UOK851812:UOL851812 UYG851812:UYH851812 VIC851812:VID851812 VRY851812:VRZ851812 WBU851812:WBV851812 WLQ851812:WLR851812 WVM851812:WVN851812 JA917348:JB917348 SW917348:SX917348 ACS917348:ACT917348 AMO917348:AMP917348 AWK917348:AWL917348 BGG917348:BGH917348 BQC917348:BQD917348 BZY917348:BZZ917348 CJU917348:CJV917348 CTQ917348:CTR917348 DDM917348:DDN917348 DNI917348:DNJ917348 DXE917348:DXF917348 EHA917348:EHB917348 EQW917348:EQX917348 FAS917348:FAT917348 FKO917348:FKP917348 FUK917348:FUL917348 GEG917348:GEH917348 GOC917348:GOD917348 GXY917348:GXZ917348 HHU917348:HHV917348 HRQ917348:HRR917348 IBM917348:IBN917348 ILI917348:ILJ917348 IVE917348:IVF917348 JFA917348:JFB917348 JOW917348:JOX917348 JYS917348:JYT917348 KIO917348:KIP917348 KSK917348:KSL917348 LCG917348:LCH917348 LMC917348:LMD917348 LVY917348:LVZ917348 MFU917348:MFV917348 MPQ917348:MPR917348 MZM917348:MZN917348 NJI917348:NJJ917348 NTE917348:NTF917348 ODA917348:ODB917348 OMW917348:OMX917348 OWS917348:OWT917348 PGO917348:PGP917348 PQK917348:PQL917348 QAG917348:QAH917348 QKC917348:QKD917348 QTY917348:QTZ917348 RDU917348:RDV917348 RNQ917348:RNR917348 RXM917348:RXN917348 SHI917348:SHJ917348 SRE917348:SRF917348 TBA917348:TBB917348 TKW917348:TKX917348 TUS917348:TUT917348 UEO917348:UEP917348 UOK917348:UOL917348 UYG917348:UYH917348 VIC917348:VID917348 VRY917348:VRZ917348 WBU917348:WBV917348 WLQ917348:WLR917348 WVM917348:WVN917348 JA982884:JB982884 SW982884:SX982884 ACS982884:ACT982884 AMO982884:AMP982884 AWK982884:AWL982884 BGG982884:BGH982884 BQC982884:BQD982884 BZY982884:BZZ982884 CJU982884:CJV982884 CTQ982884:CTR982884 DDM982884:DDN982884 DNI982884:DNJ982884 DXE982884:DXF982884 EHA982884:EHB982884 EQW982884:EQX982884 FAS982884:FAT982884 FKO982884:FKP982884 FUK982884:FUL982884 GEG982884:GEH982884 GOC982884:GOD982884 GXY982884:GXZ982884 HHU982884:HHV982884 HRQ982884:HRR982884 IBM982884:IBN982884 ILI982884:ILJ982884 IVE982884:IVF982884 JFA982884:JFB982884 JOW982884:JOX982884 JYS982884:JYT982884 KIO982884:KIP982884 KSK982884:KSL982884 LCG982884:LCH982884 LMC982884:LMD982884 LVY982884:LVZ982884 MFU982884:MFV982884 MPQ982884:MPR982884 MZM982884:MZN982884 NJI982884:NJJ982884 NTE982884:NTF982884 ODA982884:ODB982884 OMW982884:OMX982884 OWS982884:OWT982884 PGO982884:PGP982884 PQK982884:PQL982884 QAG982884:QAH982884 QKC982884:QKD982884 QTY982884:QTZ982884 RDU982884:RDV982884 RNQ982884:RNR982884 RXM982884:RXN982884 SHI982884:SHJ982884 SRE982884:SRF982884 TBA982884:TBB982884 TKW982884:TKX982884 TUS982884:TUT982884 UEO982884:UEP982884 UOK982884:UOL982884 UYG982884:UYH982884 VIC982884:VID982884 VRY982884:VRZ982884 WBU982884:WBV982884 WLQ982884:WLR982884 WVM982884:WVN982884 H982884 H917348 H851812 H786276 H720740 H655204 H589668 H524132 H458596 H393060 H327524 H261988 H196452 H130916 H65380">
      <formula1>999999999999</formula1>
    </dataValidation>
    <dataValidation type="whole" operator="notEqual" allowBlank="1" showInputMessage="1" showErrorMessage="1" errorTitle="Incorrect entry" error="You can enter only whole numbers." sqref="JA65425:JB65436 SW65425:SX65436 ACS65425:ACT65436 AMO65425:AMP65436 AWK65425:AWL65436 BGG65425:BGH65436 BQC65425:BQD65436 BZY65425:BZZ65436 CJU65425:CJV65436 CTQ65425:CTR65436 DDM65425:DDN65436 DNI65425:DNJ65436 DXE65425:DXF65436 EHA65425:EHB65436 EQW65425:EQX65436 FAS65425:FAT65436 FKO65425:FKP65436 FUK65425:FUL65436 GEG65425:GEH65436 GOC65425:GOD65436 GXY65425:GXZ65436 HHU65425:HHV65436 HRQ65425:HRR65436 IBM65425:IBN65436 ILI65425:ILJ65436 IVE65425:IVF65436 JFA65425:JFB65436 JOW65425:JOX65436 JYS65425:JYT65436 KIO65425:KIP65436 KSK65425:KSL65436 LCG65425:LCH65436 LMC65425:LMD65436 LVY65425:LVZ65436 MFU65425:MFV65436 MPQ65425:MPR65436 MZM65425:MZN65436 NJI65425:NJJ65436 NTE65425:NTF65436 ODA65425:ODB65436 OMW65425:OMX65436 OWS65425:OWT65436 PGO65425:PGP65436 PQK65425:PQL65436 QAG65425:QAH65436 QKC65425:QKD65436 QTY65425:QTZ65436 RDU65425:RDV65436 RNQ65425:RNR65436 RXM65425:RXN65436 SHI65425:SHJ65436 SRE65425:SRF65436 TBA65425:TBB65436 TKW65425:TKX65436 TUS65425:TUT65436 UEO65425:UEP65436 UOK65425:UOL65436 UYG65425:UYH65436 VIC65425:VID65436 VRY65425:VRZ65436 WBU65425:WBV65436 WLQ65425:WLR65436 WVM65425:WVN65436 JA130961:JB130972 SW130961:SX130972 ACS130961:ACT130972 AMO130961:AMP130972 AWK130961:AWL130972 BGG130961:BGH130972 BQC130961:BQD130972 BZY130961:BZZ130972 CJU130961:CJV130972 CTQ130961:CTR130972 DDM130961:DDN130972 DNI130961:DNJ130972 DXE130961:DXF130972 EHA130961:EHB130972 EQW130961:EQX130972 FAS130961:FAT130972 FKO130961:FKP130972 FUK130961:FUL130972 GEG130961:GEH130972 GOC130961:GOD130972 GXY130961:GXZ130972 HHU130961:HHV130972 HRQ130961:HRR130972 IBM130961:IBN130972 ILI130961:ILJ130972 IVE130961:IVF130972 JFA130961:JFB130972 JOW130961:JOX130972 JYS130961:JYT130972 KIO130961:KIP130972 KSK130961:KSL130972 LCG130961:LCH130972 LMC130961:LMD130972 LVY130961:LVZ130972 MFU130961:MFV130972 MPQ130961:MPR130972 MZM130961:MZN130972 NJI130961:NJJ130972 NTE130961:NTF130972 ODA130961:ODB130972 OMW130961:OMX130972 OWS130961:OWT130972 PGO130961:PGP130972 PQK130961:PQL130972 QAG130961:QAH130972 QKC130961:QKD130972 QTY130961:QTZ130972 RDU130961:RDV130972 RNQ130961:RNR130972 RXM130961:RXN130972 SHI130961:SHJ130972 SRE130961:SRF130972 TBA130961:TBB130972 TKW130961:TKX130972 TUS130961:TUT130972 UEO130961:UEP130972 UOK130961:UOL130972 UYG130961:UYH130972 VIC130961:VID130972 VRY130961:VRZ130972 WBU130961:WBV130972 WLQ130961:WLR130972 WVM130961:WVN130972 JA196497:JB196508 SW196497:SX196508 ACS196497:ACT196508 AMO196497:AMP196508 AWK196497:AWL196508 BGG196497:BGH196508 BQC196497:BQD196508 BZY196497:BZZ196508 CJU196497:CJV196508 CTQ196497:CTR196508 DDM196497:DDN196508 DNI196497:DNJ196508 DXE196497:DXF196508 EHA196497:EHB196508 EQW196497:EQX196508 FAS196497:FAT196508 FKO196497:FKP196508 FUK196497:FUL196508 GEG196497:GEH196508 GOC196497:GOD196508 GXY196497:GXZ196508 HHU196497:HHV196508 HRQ196497:HRR196508 IBM196497:IBN196508 ILI196497:ILJ196508 IVE196497:IVF196508 JFA196497:JFB196508 JOW196497:JOX196508 JYS196497:JYT196508 KIO196497:KIP196508 KSK196497:KSL196508 LCG196497:LCH196508 LMC196497:LMD196508 LVY196497:LVZ196508 MFU196497:MFV196508 MPQ196497:MPR196508 MZM196497:MZN196508 NJI196497:NJJ196508 NTE196497:NTF196508 ODA196497:ODB196508 OMW196497:OMX196508 OWS196497:OWT196508 PGO196497:PGP196508 PQK196497:PQL196508 QAG196497:QAH196508 QKC196497:QKD196508 QTY196497:QTZ196508 RDU196497:RDV196508 RNQ196497:RNR196508 RXM196497:RXN196508 SHI196497:SHJ196508 SRE196497:SRF196508 TBA196497:TBB196508 TKW196497:TKX196508 TUS196497:TUT196508 UEO196497:UEP196508 UOK196497:UOL196508 UYG196497:UYH196508 VIC196497:VID196508 VRY196497:VRZ196508 WBU196497:WBV196508 WLQ196497:WLR196508 WVM196497:WVN196508 JA262033:JB262044 SW262033:SX262044 ACS262033:ACT262044 AMO262033:AMP262044 AWK262033:AWL262044 BGG262033:BGH262044 BQC262033:BQD262044 BZY262033:BZZ262044 CJU262033:CJV262044 CTQ262033:CTR262044 DDM262033:DDN262044 DNI262033:DNJ262044 DXE262033:DXF262044 EHA262033:EHB262044 EQW262033:EQX262044 FAS262033:FAT262044 FKO262033:FKP262044 FUK262033:FUL262044 GEG262033:GEH262044 GOC262033:GOD262044 GXY262033:GXZ262044 HHU262033:HHV262044 HRQ262033:HRR262044 IBM262033:IBN262044 ILI262033:ILJ262044 IVE262033:IVF262044 JFA262033:JFB262044 JOW262033:JOX262044 JYS262033:JYT262044 KIO262033:KIP262044 KSK262033:KSL262044 LCG262033:LCH262044 LMC262033:LMD262044 LVY262033:LVZ262044 MFU262033:MFV262044 MPQ262033:MPR262044 MZM262033:MZN262044 NJI262033:NJJ262044 NTE262033:NTF262044 ODA262033:ODB262044 OMW262033:OMX262044 OWS262033:OWT262044 PGO262033:PGP262044 PQK262033:PQL262044 QAG262033:QAH262044 QKC262033:QKD262044 QTY262033:QTZ262044 RDU262033:RDV262044 RNQ262033:RNR262044 RXM262033:RXN262044 SHI262033:SHJ262044 SRE262033:SRF262044 TBA262033:TBB262044 TKW262033:TKX262044 TUS262033:TUT262044 UEO262033:UEP262044 UOK262033:UOL262044 UYG262033:UYH262044 VIC262033:VID262044 VRY262033:VRZ262044 WBU262033:WBV262044 WLQ262033:WLR262044 WVM262033:WVN262044 JA327569:JB327580 SW327569:SX327580 ACS327569:ACT327580 AMO327569:AMP327580 AWK327569:AWL327580 BGG327569:BGH327580 BQC327569:BQD327580 BZY327569:BZZ327580 CJU327569:CJV327580 CTQ327569:CTR327580 DDM327569:DDN327580 DNI327569:DNJ327580 DXE327569:DXF327580 EHA327569:EHB327580 EQW327569:EQX327580 FAS327569:FAT327580 FKO327569:FKP327580 FUK327569:FUL327580 GEG327569:GEH327580 GOC327569:GOD327580 GXY327569:GXZ327580 HHU327569:HHV327580 HRQ327569:HRR327580 IBM327569:IBN327580 ILI327569:ILJ327580 IVE327569:IVF327580 JFA327569:JFB327580 JOW327569:JOX327580 JYS327569:JYT327580 KIO327569:KIP327580 KSK327569:KSL327580 LCG327569:LCH327580 LMC327569:LMD327580 LVY327569:LVZ327580 MFU327569:MFV327580 MPQ327569:MPR327580 MZM327569:MZN327580 NJI327569:NJJ327580 NTE327569:NTF327580 ODA327569:ODB327580 OMW327569:OMX327580 OWS327569:OWT327580 PGO327569:PGP327580 PQK327569:PQL327580 QAG327569:QAH327580 QKC327569:QKD327580 QTY327569:QTZ327580 RDU327569:RDV327580 RNQ327569:RNR327580 RXM327569:RXN327580 SHI327569:SHJ327580 SRE327569:SRF327580 TBA327569:TBB327580 TKW327569:TKX327580 TUS327569:TUT327580 UEO327569:UEP327580 UOK327569:UOL327580 UYG327569:UYH327580 VIC327569:VID327580 VRY327569:VRZ327580 WBU327569:WBV327580 WLQ327569:WLR327580 WVM327569:WVN327580 JA393105:JB393116 SW393105:SX393116 ACS393105:ACT393116 AMO393105:AMP393116 AWK393105:AWL393116 BGG393105:BGH393116 BQC393105:BQD393116 BZY393105:BZZ393116 CJU393105:CJV393116 CTQ393105:CTR393116 DDM393105:DDN393116 DNI393105:DNJ393116 DXE393105:DXF393116 EHA393105:EHB393116 EQW393105:EQX393116 FAS393105:FAT393116 FKO393105:FKP393116 FUK393105:FUL393116 GEG393105:GEH393116 GOC393105:GOD393116 GXY393105:GXZ393116 HHU393105:HHV393116 HRQ393105:HRR393116 IBM393105:IBN393116 ILI393105:ILJ393116 IVE393105:IVF393116 JFA393105:JFB393116 JOW393105:JOX393116 JYS393105:JYT393116 KIO393105:KIP393116 KSK393105:KSL393116 LCG393105:LCH393116 LMC393105:LMD393116 LVY393105:LVZ393116 MFU393105:MFV393116 MPQ393105:MPR393116 MZM393105:MZN393116 NJI393105:NJJ393116 NTE393105:NTF393116 ODA393105:ODB393116 OMW393105:OMX393116 OWS393105:OWT393116 PGO393105:PGP393116 PQK393105:PQL393116 QAG393105:QAH393116 QKC393105:QKD393116 QTY393105:QTZ393116 RDU393105:RDV393116 RNQ393105:RNR393116 RXM393105:RXN393116 SHI393105:SHJ393116 SRE393105:SRF393116 TBA393105:TBB393116 TKW393105:TKX393116 TUS393105:TUT393116 UEO393105:UEP393116 UOK393105:UOL393116 UYG393105:UYH393116 VIC393105:VID393116 VRY393105:VRZ393116 WBU393105:WBV393116 WLQ393105:WLR393116 WVM393105:WVN393116 JA458641:JB458652 SW458641:SX458652 ACS458641:ACT458652 AMO458641:AMP458652 AWK458641:AWL458652 BGG458641:BGH458652 BQC458641:BQD458652 BZY458641:BZZ458652 CJU458641:CJV458652 CTQ458641:CTR458652 DDM458641:DDN458652 DNI458641:DNJ458652 DXE458641:DXF458652 EHA458641:EHB458652 EQW458641:EQX458652 FAS458641:FAT458652 FKO458641:FKP458652 FUK458641:FUL458652 GEG458641:GEH458652 GOC458641:GOD458652 GXY458641:GXZ458652 HHU458641:HHV458652 HRQ458641:HRR458652 IBM458641:IBN458652 ILI458641:ILJ458652 IVE458641:IVF458652 JFA458641:JFB458652 JOW458641:JOX458652 JYS458641:JYT458652 KIO458641:KIP458652 KSK458641:KSL458652 LCG458641:LCH458652 LMC458641:LMD458652 LVY458641:LVZ458652 MFU458641:MFV458652 MPQ458641:MPR458652 MZM458641:MZN458652 NJI458641:NJJ458652 NTE458641:NTF458652 ODA458641:ODB458652 OMW458641:OMX458652 OWS458641:OWT458652 PGO458641:PGP458652 PQK458641:PQL458652 QAG458641:QAH458652 QKC458641:QKD458652 QTY458641:QTZ458652 RDU458641:RDV458652 RNQ458641:RNR458652 RXM458641:RXN458652 SHI458641:SHJ458652 SRE458641:SRF458652 TBA458641:TBB458652 TKW458641:TKX458652 TUS458641:TUT458652 UEO458641:UEP458652 UOK458641:UOL458652 UYG458641:UYH458652 VIC458641:VID458652 VRY458641:VRZ458652 WBU458641:WBV458652 WLQ458641:WLR458652 WVM458641:WVN458652 JA524177:JB524188 SW524177:SX524188 ACS524177:ACT524188 AMO524177:AMP524188 AWK524177:AWL524188 BGG524177:BGH524188 BQC524177:BQD524188 BZY524177:BZZ524188 CJU524177:CJV524188 CTQ524177:CTR524188 DDM524177:DDN524188 DNI524177:DNJ524188 DXE524177:DXF524188 EHA524177:EHB524188 EQW524177:EQX524188 FAS524177:FAT524188 FKO524177:FKP524188 FUK524177:FUL524188 GEG524177:GEH524188 GOC524177:GOD524188 GXY524177:GXZ524188 HHU524177:HHV524188 HRQ524177:HRR524188 IBM524177:IBN524188 ILI524177:ILJ524188 IVE524177:IVF524188 JFA524177:JFB524188 JOW524177:JOX524188 JYS524177:JYT524188 KIO524177:KIP524188 KSK524177:KSL524188 LCG524177:LCH524188 LMC524177:LMD524188 LVY524177:LVZ524188 MFU524177:MFV524188 MPQ524177:MPR524188 MZM524177:MZN524188 NJI524177:NJJ524188 NTE524177:NTF524188 ODA524177:ODB524188 OMW524177:OMX524188 OWS524177:OWT524188 PGO524177:PGP524188 PQK524177:PQL524188 QAG524177:QAH524188 QKC524177:QKD524188 QTY524177:QTZ524188 RDU524177:RDV524188 RNQ524177:RNR524188 RXM524177:RXN524188 SHI524177:SHJ524188 SRE524177:SRF524188 TBA524177:TBB524188 TKW524177:TKX524188 TUS524177:TUT524188 UEO524177:UEP524188 UOK524177:UOL524188 UYG524177:UYH524188 VIC524177:VID524188 VRY524177:VRZ524188 WBU524177:WBV524188 WLQ524177:WLR524188 WVM524177:WVN524188 JA589713:JB589724 SW589713:SX589724 ACS589713:ACT589724 AMO589713:AMP589724 AWK589713:AWL589724 BGG589713:BGH589724 BQC589713:BQD589724 BZY589713:BZZ589724 CJU589713:CJV589724 CTQ589713:CTR589724 DDM589713:DDN589724 DNI589713:DNJ589724 DXE589713:DXF589724 EHA589713:EHB589724 EQW589713:EQX589724 FAS589713:FAT589724 FKO589713:FKP589724 FUK589713:FUL589724 GEG589713:GEH589724 GOC589713:GOD589724 GXY589713:GXZ589724 HHU589713:HHV589724 HRQ589713:HRR589724 IBM589713:IBN589724 ILI589713:ILJ589724 IVE589713:IVF589724 JFA589713:JFB589724 JOW589713:JOX589724 JYS589713:JYT589724 KIO589713:KIP589724 KSK589713:KSL589724 LCG589713:LCH589724 LMC589713:LMD589724 LVY589713:LVZ589724 MFU589713:MFV589724 MPQ589713:MPR589724 MZM589713:MZN589724 NJI589713:NJJ589724 NTE589713:NTF589724 ODA589713:ODB589724 OMW589713:OMX589724 OWS589713:OWT589724 PGO589713:PGP589724 PQK589713:PQL589724 QAG589713:QAH589724 QKC589713:QKD589724 QTY589713:QTZ589724 RDU589713:RDV589724 RNQ589713:RNR589724 RXM589713:RXN589724 SHI589713:SHJ589724 SRE589713:SRF589724 TBA589713:TBB589724 TKW589713:TKX589724 TUS589713:TUT589724 UEO589713:UEP589724 UOK589713:UOL589724 UYG589713:UYH589724 VIC589713:VID589724 VRY589713:VRZ589724 WBU589713:WBV589724 WLQ589713:WLR589724 WVM589713:WVN589724 JA655249:JB655260 SW655249:SX655260 ACS655249:ACT655260 AMO655249:AMP655260 AWK655249:AWL655260 BGG655249:BGH655260 BQC655249:BQD655260 BZY655249:BZZ655260 CJU655249:CJV655260 CTQ655249:CTR655260 DDM655249:DDN655260 DNI655249:DNJ655260 DXE655249:DXF655260 EHA655249:EHB655260 EQW655249:EQX655260 FAS655249:FAT655260 FKO655249:FKP655260 FUK655249:FUL655260 GEG655249:GEH655260 GOC655249:GOD655260 GXY655249:GXZ655260 HHU655249:HHV655260 HRQ655249:HRR655260 IBM655249:IBN655260 ILI655249:ILJ655260 IVE655249:IVF655260 JFA655249:JFB655260 JOW655249:JOX655260 JYS655249:JYT655260 KIO655249:KIP655260 KSK655249:KSL655260 LCG655249:LCH655260 LMC655249:LMD655260 LVY655249:LVZ655260 MFU655249:MFV655260 MPQ655249:MPR655260 MZM655249:MZN655260 NJI655249:NJJ655260 NTE655249:NTF655260 ODA655249:ODB655260 OMW655249:OMX655260 OWS655249:OWT655260 PGO655249:PGP655260 PQK655249:PQL655260 QAG655249:QAH655260 QKC655249:QKD655260 QTY655249:QTZ655260 RDU655249:RDV655260 RNQ655249:RNR655260 RXM655249:RXN655260 SHI655249:SHJ655260 SRE655249:SRF655260 TBA655249:TBB655260 TKW655249:TKX655260 TUS655249:TUT655260 UEO655249:UEP655260 UOK655249:UOL655260 UYG655249:UYH655260 VIC655249:VID655260 VRY655249:VRZ655260 WBU655249:WBV655260 WLQ655249:WLR655260 WVM655249:WVN655260 JA720785:JB720796 SW720785:SX720796 ACS720785:ACT720796 AMO720785:AMP720796 AWK720785:AWL720796 BGG720785:BGH720796 BQC720785:BQD720796 BZY720785:BZZ720796 CJU720785:CJV720796 CTQ720785:CTR720796 DDM720785:DDN720796 DNI720785:DNJ720796 DXE720785:DXF720796 EHA720785:EHB720796 EQW720785:EQX720796 FAS720785:FAT720796 FKO720785:FKP720796 FUK720785:FUL720796 GEG720785:GEH720796 GOC720785:GOD720796 GXY720785:GXZ720796 HHU720785:HHV720796 HRQ720785:HRR720796 IBM720785:IBN720796 ILI720785:ILJ720796 IVE720785:IVF720796 JFA720785:JFB720796 JOW720785:JOX720796 JYS720785:JYT720796 KIO720785:KIP720796 KSK720785:KSL720796 LCG720785:LCH720796 LMC720785:LMD720796 LVY720785:LVZ720796 MFU720785:MFV720796 MPQ720785:MPR720796 MZM720785:MZN720796 NJI720785:NJJ720796 NTE720785:NTF720796 ODA720785:ODB720796 OMW720785:OMX720796 OWS720785:OWT720796 PGO720785:PGP720796 PQK720785:PQL720796 QAG720785:QAH720796 QKC720785:QKD720796 QTY720785:QTZ720796 RDU720785:RDV720796 RNQ720785:RNR720796 RXM720785:RXN720796 SHI720785:SHJ720796 SRE720785:SRF720796 TBA720785:TBB720796 TKW720785:TKX720796 TUS720785:TUT720796 UEO720785:UEP720796 UOK720785:UOL720796 UYG720785:UYH720796 VIC720785:VID720796 VRY720785:VRZ720796 WBU720785:WBV720796 WLQ720785:WLR720796 WVM720785:WVN720796 JA786321:JB786332 SW786321:SX786332 ACS786321:ACT786332 AMO786321:AMP786332 AWK786321:AWL786332 BGG786321:BGH786332 BQC786321:BQD786332 BZY786321:BZZ786332 CJU786321:CJV786332 CTQ786321:CTR786332 DDM786321:DDN786332 DNI786321:DNJ786332 DXE786321:DXF786332 EHA786321:EHB786332 EQW786321:EQX786332 FAS786321:FAT786332 FKO786321:FKP786332 FUK786321:FUL786332 GEG786321:GEH786332 GOC786321:GOD786332 GXY786321:GXZ786332 HHU786321:HHV786332 HRQ786321:HRR786332 IBM786321:IBN786332 ILI786321:ILJ786332 IVE786321:IVF786332 JFA786321:JFB786332 JOW786321:JOX786332 JYS786321:JYT786332 KIO786321:KIP786332 KSK786321:KSL786332 LCG786321:LCH786332 LMC786321:LMD786332 LVY786321:LVZ786332 MFU786321:MFV786332 MPQ786321:MPR786332 MZM786321:MZN786332 NJI786321:NJJ786332 NTE786321:NTF786332 ODA786321:ODB786332 OMW786321:OMX786332 OWS786321:OWT786332 PGO786321:PGP786332 PQK786321:PQL786332 QAG786321:QAH786332 QKC786321:QKD786332 QTY786321:QTZ786332 RDU786321:RDV786332 RNQ786321:RNR786332 RXM786321:RXN786332 SHI786321:SHJ786332 SRE786321:SRF786332 TBA786321:TBB786332 TKW786321:TKX786332 TUS786321:TUT786332 UEO786321:UEP786332 UOK786321:UOL786332 UYG786321:UYH786332 VIC786321:VID786332 VRY786321:VRZ786332 WBU786321:WBV786332 WLQ786321:WLR786332 WVM786321:WVN786332 JA851857:JB851868 SW851857:SX851868 ACS851857:ACT851868 AMO851857:AMP851868 AWK851857:AWL851868 BGG851857:BGH851868 BQC851857:BQD851868 BZY851857:BZZ851868 CJU851857:CJV851868 CTQ851857:CTR851868 DDM851857:DDN851868 DNI851857:DNJ851868 DXE851857:DXF851868 EHA851857:EHB851868 EQW851857:EQX851868 FAS851857:FAT851868 FKO851857:FKP851868 FUK851857:FUL851868 GEG851857:GEH851868 GOC851857:GOD851868 GXY851857:GXZ851868 HHU851857:HHV851868 HRQ851857:HRR851868 IBM851857:IBN851868 ILI851857:ILJ851868 IVE851857:IVF851868 JFA851857:JFB851868 JOW851857:JOX851868 JYS851857:JYT851868 KIO851857:KIP851868 KSK851857:KSL851868 LCG851857:LCH851868 LMC851857:LMD851868 LVY851857:LVZ851868 MFU851857:MFV851868 MPQ851857:MPR851868 MZM851857:MZN851868 NJI851857:NJJ851868 NTE851857:NTF851868 ODA851857:ODB851868 OMW851857:OMX851868 OWS851857:OWT851868 PGO851857:PGP851868 PQK851857:PQL851868 QAG851857:QAH851868 QKC851857:QKD851868 QTY851857:QTZ851868 RDU851857:RDV851868 RNQ851857:RNR851868 RXM851857:RXN851868 SHI851857:SHJ851868 SRE851857:SRF851868 TBA851857:TBB851868 TKW851857:TKX851868 TUS851857:TUT851868 UEO851857:UEP851868 UOK851857:UOL851868 UYG851857:UYH851868 VIC851857:VID851868 VRY851857:VRZ851868 WBU851857:WBV851868 WLQ851857:WLR851868 WVM851857:WVN851868 JA917393:JB917404 SW917393:SX917404 ACS917393:ACT917404 AMO917393:AMP917404 AWK917393:AWL917404 BGG917393:BGH917404 BQC917393:BQD917404 BZY917393:BZZ917404 CJU917393:CJV917404 CTQ917393:CTR917404 DDM917393:DDN917404 DNI917393:DNJ917404 DXE917393:DXF917404 EHA917393:EHB917404 EQW917393:EQX917404 FAS917393:FAT917404 FKO917393:FKP917404 FUK917393:FUL917404 GEG917393:GEH917404 GOC917393:GOD917404 GXY917393:GXZ917404 HHU917393:HHV917404 HRQ917393:HRR917404 IBM917393:IBN917404 ILI917393:ILJ917404 IVE917393:IVF917404 JFA917393:JFB917404 JOW917393:JOX917404 JYS917393:JYT917404 KIO917393:KIP917404 KSK917393:KSL917404 LCG917393:LCH917404 LMC917393:LMD917404 LVY917393:LVZ917404 MFU917393:MFV917404 MPQ917393:MPR917404 MZM917393:MZN917404 NJI917393:NJJ917404 NTE917393:NTF917404 ODA917393:ODB917404 OMW917393:OMX917404 OWS917393:OWT917404 PGO917393:PGP917404 PQK917393:PQL917404 QAG917393:QAH917404 QKC917393:QKD917404 QTY917393:QTZ917404 RDU917393:RDV917404 RNQ917393:RNR917404 RXM917393:RXN917404 SHI917393:SHJ917404 SRE917393:SRF917404 TBA917393:TBB917404 TKW917393:TKX917404 TUS917393:TUT917404 UEO917393:UEP917404 UOK917393:UOL917404 UYG917393:UYH917404 VIC917393:VID917404 VRY917393:VRZ917404 WBU917393:WBV917404 WLQ917393:WLR917404 WVM917393:WVN917404 JA982929:JB982940 SW982929:SX982940 ACS982929:ACT982940 AMO982929:AMP982940 AWK982929:AWL982940 BGG982929:BGH982940 BQC982929:BQD982940 BZY982929:BZZ982940 CJU982929:CJV982940 CTQ982929:CTR982940 DDM982929:DDN982940 DNI982929:DNJ982940 DXE982929:DXF982940 EHA982929:EHB982940 EQW982929:EQX982940 FAS982929:FAT982940 FKO982929:FKP982940 FUK982929:FUL982940 GEG982929:GEH982940 GOC982929:GOD982940 GXY982929:GXZ982940 HHU982929:HHV982940 HRQ982929:HRR982940 IBM982929:IBN982940 ILI982929:ILJ982940 IVE982929:IVF982940 JFA982929:JFB982940 JOW982929:JOX982940 JYS982929:JYT982940 KIO982929:KIP982940 KSK982929:KSL982940 LCG982929:LCH982940 LMC982929:LMD982940 LVY982929:LVZ982940 MFU982929:MFV982940 MPQ982929:MPR982940 MZM982929:MZN982940 NJI982929:NJJ982940 NTE982929:NTF982940 ODA982929:ODB982940 OMW982929:OMX982940 OWS982929:OWT982940 PGO982929:PGP982940 PQK982929:PQL982940 QAG982929:QAH982940 QKC982929:QKD982940 QTY982929:QTZ982940 RDU982929:RDV982940 RNQ982929:RNR982940 RXM982929:RXN982940 SHI982929:SHJ982940 SRE982929:SRF982940 TBA982929:TBB982940 TKW982929:TKX982940 TUS982929:TUT982940 UEO982929:UEP982940 UOK982929:UOL982940 UYG982929:UYH982940 VIC982929:VID982940 VRY982929:VRZ982940 WBU982929:WBV982940 WLQ982929:WLR982940 WVM982929:WVN982940 JA65439:JB65440 SW65439:SX65440 ACS65439:ACT65440 AMO65439:AMP65440 AWK65439:AWL65440 BGG65439:BGH65440 BQC65439:BQD65440 BZY65439:BZZ65440 CJU65439:CJV65440 CTQ65439:CTR65440 DDM65439:DDN65440 DNI65439:DNJ65440 DXE65439:DXF65440 EHA65439:EHB65440 EQW65439:EQX65440 FAS65439:FAT65440 FKO65439:FKP65440 FUK65439:FUL65440 GEG65439:GEH65440 GOC65439:GOD65440 GXY65439:GXZ65440 HHU65439:HHV65440 HRQ65439:HRR65440 IBM65439:IBN65440 ILI65439:ILJ65440 IVE65439:IVF65440 JFA65439:JFB65440 JOW65439:JOX65440 JYS65439:JYT65440 KIO65439:KIP65440 KSK65439:KSL65440 LCG65439:LCH65440 LMC65439:LMD65440 LVY65439:LVZ65440 MFU65439:MFV65440 MPQ65439:MPR65440 MZM65439:MZN65440 NJI65439:NJJ65440 NTE65439:NTF65440 ODA65439:ODB65440 OMW65439:OMX65440 OWS65439:OWT65440 PGO65439:PGP65440 PQK65439:PQL65440 QAG65439:QAH65440 QKC65439:QKD65440 QTY65439:QTZ65440 RDU65439:RDV65440 RNQ65439:RNR65440 RXM65439:RXN65440 SHI65439:SHJ65440 SRE65439:SRF65440 TBA65439:TBB65440 TKW65439:TKX65440 TUS65439:TUT65440 UEO65439:UEP65440 UOK65439:UOL65440 UYG65439:UYH65440 VIC65439:VID65440 VRY65439:VRZ65440 WBU65439:WBV65440 WLQ65439:WLR65440 WVM65439:WVN65440 JA130975:JB130976 SW130975:SX130976 ACS130975:ACT130976 AMO130975:AMP130976 AWK130975:AWL130976 BGG130975:BGH130976 BQC130975:BQD130976 BZY130975:BZZ130976 CJU130975:CJV130976 CTQ130975:CTR130976 DDM130975:DDN130976 DNI130975:DNJ130976 DXE130975:DXF130976 EHA130975:EHB130976 EQW130975:EQX130976 FAS130975:FAT130976 FKO130975:FKP130976 FUK130975:FUL130976 GEG130975:GEH130976 GOC130975:GOD130976 GXY130975:GXZ130976 HHU130975:HHV130976 HRQ130975:HRR130976 IBM130975:IBN130976 ILI130975:ILJ130976 IVE130975:IVF130976 JFA130975:JFB130976 JOW130975:JOX130976 JYS130975:JYT130976 KIO130975:KIP130976 KSK130975:KSL130976 LCG130975:LCH130976 LMC130975:LMD130976 LVY130975:LVZ130976 MFU130975:MFV130976 MPQ130975:MPR130976 MZM130975:MZN130976 NJI130975:NJJ130976 NTE130975:NTF130976 ODA130975:ODB130976 OMW130975:OMX130976 OWS130975:OWT130976 PGO130975:PGP130976 PQK130975:PQL130976 QAG130975:QAH130976 QKC130975:QKD130976 QTY130975:QTZ130976 RDU130975:RDV130976 RNQ130975:RNR130976 RXM130975:RXN130976 SHI130975:SHJ130976 SRE130975:SRF130976 TBA130975:TBB130976 TKW130975:TKX130976 TUS130975:TUT130976 UEO130975:UEP130976 UOK130975:UOL130976 UYG130975:UYH130976 VIC130975:VID130976 VRY130975:VRZ130976 WBU130975:WBV130976 WLQ130975:WLR130976 WVM130975:WVN130976 JA196511:JB196512 SW196511:SX196512 ACS196511:ACT196512 AMO196511:AMP196512 AWK196511:AWL196512 BGG196511:BGH196512 BQC196511:BQD196512 BZY196511:BZZ196512 CJU196511:CJV196512 CTQ196511:CTR196512 DDM196511:DDN196512 DNI196511:DNJ196512 DXE196511:DXF196512 EHA196511:EHB196512 EQW196511:EQX196512 FAS196511:FAT196512 FKO196511:FKP196512 FUK196511:FUL196512 GEG196511:GEH196512 GOC196511:GOD196512 GXY196511:GXZ196512 HHU196511:HHV196512 HRQ196511:HRR196512 IBM196511:IBN196512 ILI196511:ILJ196512 IVE196511:IVF196512 JFA196511:JFB196512 JOW196511:JOX196512 JYS196511:JYT196512 KIO196511:KIP196512 KSK196511:KSL196512 LCG196511:LCH196512 LMC196511:LMD196512 LVY196511:LVZ196512 MFU196511:MFV196512 MPQ196511:MPR196512 MZM196511:MZN196512 NJI196511:NJJ196512 NTE196511:NTF196512 ODA196511:ODB196512 OMW196511:OMX196512 OWS196511:OWT196512 PGO196511:PGP196512 PQK196511:PQL196512 QAG196511:QAH196512 QKC196511:QKD196512 QTY196511:QTZ196512 RDU196511:RDV196512 RNQ196511:RNR196512 RXM196511:RXN196512 SHI196511:SHJ196512 SRE196511:SRF196512 TBA196511:TBB196512 TKW196511:TKX196512 TUS196511:TUT196512 UEO196511:UEP196512 UOK196511:UOL196512 UYG196511:UYH196512 VIC196511:VID196512 VRY196511:VRZ196512 WBU196511:WBV196512 WLQ196511:WLR196512 WVM196511:WVN196512 JA262047:JB262048 SW262047:SX262048 ACS262047:ACT262048 AMO262047:AMP262048 AWK262047:AWL262048 BGG262047:BGH262048 BQC262047:BQD262048 BZY262047:BZZ262048 CJU262047:CJV262048 CTQ262047:CTR262048 DDM262047:DDN262048 DNI262047:DNJ262048 DXE262047:DXF262048 EHA262047:EHB262048 EQW262047:EQX262048 FAS262047:FAT262048 FKO262047:FKP262048 FUK262047:FUL262048 GEG262047:GEH262048 GOC262047:GOD262048 GXY262047:GXZ262048 HHU262047:HHV262048 HRQ262047:HRR262048 IBM262047:IBN262048 ILI262047:ILJ262048 IVE262047:IVF262048 JFA262047:JFB262048 JOW262047:JOX262048 JYS262047:JYT262048 KIO262047:KIP262048 KSK262047:KSL262048 LCG262047:LCH262048 LMC262047:LMD262048 LVY262047:LVZ262048 MFU262047:MFV262048 MPQ262047:MPR262048 MZM262047:MZN262048 NJI262047:NJJ262048 NTE262047:NTF262048 ODA262047:ODB262048 OMW262047:OMX262048 OWS262047:OWT262048 PGO262047:PGP262048 PQK262047:PQL262048 QAG262047:QAH262048 QKC262047:QKD262048 QTY262047:QTZ262048 RDU262047:RDV262048 RNQ262047:RNR262048 RXM262047:RXN262048 SHI262047:SHJ262048 SRE262047:SRF262048 TBA262047:TBB262048 TKW262047:TKX262048 TUS262047:TUT262048 UEO262047:UEP262048 UOK262047:UOL262048 UYG262047:UYH262048 VIC262047:VID262048 VRY262047:VRZ262048 WBU262047:WBV262048 WLQ262047:WLR262048 WVM262047:WVN262048 JA327583:JB327584 SW327583:SX327584 ACS327583:ACT327584 AMO327583:AMP327584 AWK327583:AWL327584 BGG327583:BGH327584 BQC327583:BQD327584 BZY327583:BZZ327584 CJU327583:CJV327584 CTQ327583:CTR327584 DDM327583:DDN327584 DNI327583:DNJ327584 DXE327583:DXF327584 EHA327583:EHB327584 EQW327583:EQX327584 FAS327583:FAT327584 FKO327583:FKP327584 FUK327583:FUL327584 GEG327583:GEH327584 GOC327583:GOD327584 GXY327583:GXZ327584 HHU327583:HHV327584 HRQ327583:HRR327584 IBM327583:IBN327584 ILI327583:ILJ327584 IVE327583:IVF327584 JFA327583:JFB327584 JOW327583:JOX327584 JYS327583:JYT327584 KIO327583:KIP327584 KSK327583:KSL327584 LCG327583:LCH327584 LMC327583:LMD327584 LVY327583:LVZ327584 MFU327583:MFV327584 MPQ327583:MPR327584 MZM327583:MZN327584 NJI327583:NJJ327584 NTE327583:NTF327584 ODA327583:ODB327584 OMW327583:OMX327584 OWS327583:OWT327584 PGO327583:PGP327584 PQK327583:PQL327584 QAG327583:QAH327584 QKC327583:QKD327584 QTY327583:QTZ327584 RDU327583:RDV327584 RNQ327583:RNR327584 RXM327583:RXN327584 SHI327583:SHJ327584 SRE327583:SRF327584 TBA327583:TBB327584 TKW327583:TKX327584 TUS327583:TUT327584 UEO327583:UEP327584 UOK327583:UOL327584 UYG327583:UYH327584 VIC327583:VID327584 VRY327583:VRZ327584 WBU327583:WBV327584 WLQ327583:WLR327584 WVM327583:WVN327584 JA393119:JB393120 SW393119:SX393120 ACS393119:ACT393120 AMO393119:AMP393120 AWK393119:AWL393120 BGG393119:BGH393120 BQC393119:BQD393120 BZY393119:BZZ393120 CJU393119:CJV393120 CTQ393119:CTR393120 DDM393119:DDN393120 DNI393119:DNJ393120 DXE393119:DXF393120 EHA393119:EHB393120 EQW393119:EQX393120 FAS393119:FAT393120 FKO393119:FKP393120 FUK393119:FUL393120 GEG393119:GEH393120 GOC393119:GOD393120 GXY393119:GXZ393120 HHU393119:HHV393120 HRQ393119:HRR393120 IBM393119:IBN393120 ILI393119:ILJ393120 IVE393119:IVF393120 JFA393119:JFB393120 JOW393119:JOX393120 JYS393119:JYT393120 KIO393119:KIP393120 KSK393119:KSL393120 LCG393119:LCH393120 LMC393119:LMD393120 LVY393119:LVZ393120 MFU393119:MFV393120 MPQ393119:MPR393120 MZM393119:MZN393120 NJI393119:NJJ393120 NTE393119:NTF393120 ODA393119:ODB393120 OMW393119:OMX393120 OWS393119:OWT393120 PGO393119:PGP393120 PQK393119:PQL393120 QAG393119:QAH393120 QKC393119:QKD393120 QTY393119:QTZ393120 RDU393119:RDV393120 RNQ393119:RNR393120 RXM393119:RXN393120 SHI393119:SHJ393120 SRE393119:SRF393120 TBA393119:TBB393120 TKW393119:TKX393120 TUS393119:TUT393120 UEO393119:UEP393120 UOK393119:UOL393120 UYG393119:UYH393120 VIC393119:VID393120 VRY393119:VRZ393120 WBU393119:WBV393120 WLQ393119:WLR393120 WVM393119:WVN393120 JA458655:JB458656 SW458655:SX458656 ACS458655:ACT458656 AMO458655:AMP458656 AWK458655:AWL458656 BGG458655:BGH458656 BQC458655:BQD458656 BZY458655:BZZ458656 CJU458655:CJV458656 CTQ458655:CTR458656 DDM458655:DDN458656 DNI458655:DNJ458656 DXE458655:DXF458656 EHA458655:EHB458656 EQW458655:EQX458656 FAS458655:FAT458656 FKO458655:FKP458656 FUK458655:FUL458656 GEG458655:GEH458656 GOC458655:GOD458656 GXY458655:GXZ458656 HHU458655:HHV458656 HRQ458655:HRR458656 IBM458655:IBN458656 ILI458655:ILJ458656 IVE458655:IVF458656 JFA458655:JFB458656 JOW458655:JOX458656 JYS458655:JYT458656 KIO458655:KIP458656 KSK458655:KSL458656 LCG458655:LCH458656 LMC458655:LMD458656 LVY458655:LVZ458656 MFU458655:MFV458656 MPQ458655:MPR458656 MZM458655:MZN458656 NJI458655:NJJ458656 NTE458655:NTF458656 ODA458655:ODB458656 OMW458655:OMX458656 OWS458655:OWT458656 PGO458655:PGP458656 PQK458655:PQL458656 QAG458655:QAH458656 QKC458655:QKD458656 QTY458655:QTZ458656 RDU458655:RDV458656 RNQ458655:RNR458656 RXM458655:RXN458656 SHI458655:SHJ458656 SRE458655:SRF458656 TBA458655:TBB458656 TKW458655:TKX458656 TUS458655:TUT458656 UEO458655:UEP458656 UOK458655:UOL458656 UYG458655:UYH458656 VIC458655:VID458656 VRY458655:VRZ458656 WBU458655:WBV458656 WLQ458655:WLR458656 WVM458655:WVN458656 JA524191:JB524192 SW524191:SX524192 ACS524191:ACT524192 AMO524191:AMP524192 AWK524191:AWL524192 BGG524191:BGH524192 BQC524191:BQD524192 BZY524191:BZZ524192 CJU524191:CJV524192 CTQ524191:CTR524192 DDM524191:DDN524192 DNI524191:DNJ524192 DXE524191:DXF524192 EHA524191:EHB524192 EQW524191:EQX524192 FAS524191:FAT524192 FKO524191:FKP524192 FUK524191:FUL524192 GEG524191:GEH524192 GOC524191:GOD524192 GXY524191:GXZ524192 HHU524191:HHV524192 HRQ524191:HRR524192 IBM524191:IBN524192 ILI524191:ILJ524192 IVE524191:IVF524192 JFA524191:JFB524192 JOW524191:JOX524192 JYS524191:JYT524192 KIO524191:KIP524192 KSK524191:KSL524192 LCG524191:LCH524192 LMC524191:LMD524192 LVY524191:LVZ524192 MFU524191:MFV524192 MPQ524191:MPR524192 MZM524191:MZN524192 NJI524191:NJJ524192 NTE524191:NTF524192 ODA524191:ODB524192 OMW524191:OMX524192 OWS524191:OWT524192 PGO524191:PGP524192 PQK524191:PQL524192 QAG524191:QAH524192 QKC524191:QKD524192 QTY524191:QTZ524192 RDU524191:RDV524192 RNQ524191:RNR524192 RXM524191:RXN524192 SHI524191:SHJ524192 SRE524191:SRF524192 TBA524191:TBB524192 TKW524191:TKX524192 TUS524191:TUT524192 UEO524191:UEP524192 UOK524191:UOL524192 UYG524191:UYH524192 VIC524191:VID524192 VRY524191:VRZ524192 WBU524191:WBV524192 WLQ524191:WLR524192 WVM524191:WVN524192 JA589727:JB589728 SW589727:SX589728 ACS589727:ACT589728 AMO589727:AMP589728 AWK589727:AWL589728 BGG589727:BGH589728 BQC589727:BQD589728 BZY589727:BZZ589728 CJU589727:CJV589728 CTQ589727:CTR589728 DDM589727:DDN589728 DNI589727:DNJ589728 DXE589727:DXF589728 EHA589727:EHB589728 EQW589727:EQX589728 FAS589727:FAT589728 FKO589727:FKP589728 FUK589727:FUL589728 GEG589727:GEH589728 GOC589727:GOD589728 GXY589727:GXZ589728 HHU589727:HHV589728 HRQ589727:HRR589728 IBM589727:IBN589728 ILI589727:ILJ589728 IVE589727:IVF589728 JFA589727:JFB589728 JOW589727:JOX589728 JYS589727:JYT589728 KIO589727:KIP589728 KSK589727:KSL589728 LCG589727:LCH589728 LMC589727:LMD589728 LVY589727:LVZ589728 MFU589727:MFV589728 MPQ589727:MPR589728 MZM589727:MZN589728 NJI589727:NJJ589728 NTE589727:NTF589728 ODA589727:ODB589728 OMW589727:OMX589728 OWS589727:OWT589728 PGO589727:PGP589728 PQK589727:PQL589728 QAG589727:QAH589728 QKC589727:QKD589728 QTY589727:QTZ589728 RDU589727:RDV589728 RNQ589727:RNR589728 RXM589727:RXN589728 SHI589727:SHJ589728 SRE589727:SRF589728 TBA589727:TBB589728 TKW589727:TKX589728 TUS589727:TUT589728 UEO589727:UEP589728 UOK589727:UOL589728 UYG589727:UYH589728 VIC589727:VID589728 VRY589727:VRZ589728 WBU589727:WBV589728 WLQ589727:WLR589728 WVM589727:WVN589728 JA655263:JB655264 SW655263:SX655264 ACS655263:ACT655264 AMO655263:AMP655264 AWK655263:AWL655264 BGG655263:BGH655264 BQC655263:BQD655264 BZY655263:BZZ655264 CJU655263:CJV655264 CTQ655263:CTR655264 DDM655263:DDN655264 DNI655263:DNJ655264 DXE655263:DXF655264 EHA655263:EHB655264 EQW655263:EQX655264 FAS655263:FAT655264 FKO655263:FKP655264 FUK655263:FUL655264 GEG655263:GEH655264 GOC655263:GOD655264 GXY655263:GXZ655264 HHU655263:HHV655264 HRQ655263:HRR655264 IBM655263:IBN655264 ILI655263:ILJ655264 IVE655263:IVF655264 JFA655263:JFB655264 JOW655263:JOX655264 JYS655263:JYT655264 KIO655263:KIP655264 KSK655263:KSL655264 LCG655263:LCH655264 LMC655263:LMD655264 LVY655263:LVZ655264 MFU655263:MFV655264 MPQ655263:MPR655264 MZM655263:MZN655264 NJI655263:NJJ655264 NTE655263:NTF655264 ODA655263:ODB655264 OMW655263:OMX655264 OWS655263:OWT655264 PGO655263:PGP655264 PQK655263:PQL655264 QAG655263:QAH655264 QKC655263:QKD655264 QTY655263:QTZ655264 RDU655263:RDV655264 RNQ655263:RNR655264 RXM655263:RXN655264 SHI655263:SHJ655264 SRE655263:SRF655264 TBA655263:TBB655264 TKW655263:TKX655264 TUS655263:TUT655264 UEO655263:UEP655264 UOK655263:UOL655264 UYG655263:UYH655264 VIC655263:VID655264 VRY655263:VRZ655264 WBU655263:WBV655264 WLQ655263:WLR655264 WVM655263:WVN655264 JA720799:JB720800 SW720799:SX720800 ACS720799:ACT720800 AMO720799:AMP720800 AWK720799:AWL720800 BGG720799:BGH720800 BQC720799:BQD720800 BZY720799:BZZ720800 CJU720799:CJV720800 CTQ720799:CTR720800 DDM720799:DDN720800 DNI720799:DNJ720800 DXE720799:DXF720800 EHA720799:EHB720800 EQW720799:EQX720800 FAS720799:FAT720800 FKO720799:FKP720800 FUK720799:FUL720800 GEG720799:GEH720800 GOC720799:GOD720800 GXY720799:GXZ720800 HHU720799:HHV720800 HRQ720799:HRR720800 IBM720799:IBN720800 ILI720799:ILJ720800 IVE720799:IVF720800 JFA720799:JFB720800 JOW720799:JOX720800 JYS720799:JYT720800 KIO720799:KIP720800 KSK720799:KSL720800 LCG720799:LCH720800 LMC720799:LMD720800 LVY720799:LVZ720800 MFU720799:MFV720800 MPQ720799:MPR720800 MZM720799:MZN720800 NJI720799:NJJ720800 NTE720799:NTF720800 ODA720799:ODB720800 OMW720799:OMX720800 OWS720799:OWT720800 PGO720799:PGP720800 PQK720799:PQL720800 QAG720799:QAH720800 QKC720799:QKD720800 QTY720799:QTZ720800 RDU720799:RDV720800 RNQ720799:RNR720800 RXM720799:RXN720800 SHI720799:SHJ720800 SRE720799:SRF720800 TBA720799:TBB720800 TKW720799:TKX720800 TUS720799:TUT720800 UEO720799:UEP720800 UOK720799:UOL720800 UYG720799:UYH720800 VIC720799:VID720800 VRY720799:VRZ720800 WBU720799:WBV720800 WLQ720799:WLR720800 WVM720799:WVN720800 JA786335:JB786336 SW786335:SX786336 ACS786335:ACT786336 AMO786335:AMP786336 AWK786335:AWL786336 BGG786335:BGH786336 BQC786335:BQD786336 BZY786335:BZZ786336 CJU786335:CJV786336 CTQ786335:CTR786336 DDM786335:DDN786336 DNI786335:DNJ786336 DXE786335:DXF786336 EHA786335:EHB786336 EQW786335:EQX786336 FAS786335:FAT786336 FKO786335:FKP786336 FUK786335:FUL786336 GEG786335:GEH786336 GOC786335:GOD786336 GXY786335:GXZ786336 HHU786335:HHV786336 HRQ786335:HRR786336 IBM786335:IBN786336 ILI786335:ILJ786336 IVE786335:IVF786336 JFA786335:JFB786336 JOW786335:JOX786336 JYS786335:JYT786336 KIO786335:KIP786336 KSK786335:KSL786336 LCG786335:LCH786336 LMC786335:LMD786336 LVY786335:LVZ786336 MFU786335:MFV786336 MPQ786335:MPR786336 MZM786335:MZN786336 NJI786335:NJJ786336 NTE786335:NTF786336 ODA786335:ODB786336 OMW786335:OMX786336 OWS786335:OWT786336 PGO786335:PGP786336 PQK786335:PQL786336 QAG786335:QAH786336 QKC786335:QKD786336 QTY786335:QTZ786336 RDU786335:RDV786336 RNQ786335:RNR786336 RXM786335:RXN786336 SHI786335:SHJ786336 SRE786335:SRF786336 TBA786335:TBB786336 TKW786335:TKX786336 TUS786335:TUT786336 UEO786335:UEP786336 UOK786335:UOL786336 UYG786335:UYH786336 VIC786335:VID786336 VRY786335:VRZ786336 WBU786335:WBV786336 WLQ786335:WLR786336 WVM786335:WVN786336 JA851871:JB851872 SW851871:SX851872 ACS851871:ACT851872 AMO851871:AMP851872 AWK851871:AWL851872 BGG851871:BGH851872 BQC851871:BQD851872 BZY851871:BZZ851872 CJU851871:CJV851872 CTQ851871:CTR851872 DDM851871:DDN851872 DNI851871:DNJ851872 DXE851871:DXF851872 EHA851871:EHB851872 EQW851871:EQX851872 FAS851871:FAT851872 FKO851871:FKP851872 FUK851871:FUL851872 GEG851871:GEH851872 GOC851871:GOD851872 GXY851871:GXZ851872 HHU851871:HHV851872 HRQ851871:HRR851872 IBM851871:IBN851872 ILI851871:ILJ851872 IVE851871:IVF851872 JFA851871:JFB851872 JOW851871:JOX851872 JYS851871:JYT851872 KIO851871:KIP851872 KSK851871:KSL851872 LCG851871:LCH851872 LMC851871:LMD851872 LVY851871:LVZ851872 MFU851871:MFV851872 MPQ851871:MPR851872 MZM851871:MZN851872 NJI851871:NJJ851872 NTE851871:NTF851872 ODA851871:ODB851872 OMW851871:OMX851872 OWS851871:OWT851872 PGO851871:PGP851872 PQK851871:PQL851872 QAG851871:QAH851872 QKC851871:QKD851872 QTY851871:QTZ851872 RDU851871:RDV851872 RNQ851871:RNR851872 RXM851871:RXN851872 SHI851871:SHJ851872 SRE851871:SRF851872 TBA851871:TBB851872 TKW851871:TKX851872 TUS851871:TUT851872 UEO851871:UEP851872 UOK851871:UOL851872 UYG851871:UYH851872 VIC851871:VID851872 VRY851871:VRZ851872 WBU851871:WBV851872 WLQ851871:WLR851872 WVM851871:WVN851872 JA917407:JB917408 SW917407:SX917408 ACS917407:ACT917408 AMO917407:AMP917408 AWK917407:AWL917408 BGG917407:BGH917408 BQC917407:BQD917408 BZY917407:BZZ917408 CJU917407:CJV917408 CTQ917407:CTR917408 DDM917407:DDN917408 DNI917407:DNJ917408 DXE917407:DXF917408 EHA917407:EHB917408 EQW917407:EQX917408 FAS917407:FAT917408 FKO917407:FKP917408 FUK917407:FUL917408 GEG917407:GEH917408 GOC917407:GOD917408 GXY917407:GXZ917408 HHU917407:HHV917408 HRQ917407:HRR917408 IBM917407:IBN917408 ILI917407:ILJ917408 IVE917407:IVF917408 JFA917407:JFB917408 JOW917407:JOX917408 JYS917407:JYT917408 KIO917407:KIP917408 KSK917407:KSL917408 LCG917407:LCH917408 LMC917407:LMD917408 LVY917407:LVZ917408 MFU917407:MFV917408 MPQ917407:MPR917408 MZM917407:MZN917408 NJI917407:NJJ917408 NTE917407:NTF917408 ODA917407:ODB917408 OMW917407:OMX917408 OWS917407:OWT917408 PGO917407:PGP917408 PQK917407:PQL917408 QAG917407:QAH917408 QKC917407:QKD917408 QTY917407:QTZ917408 RDU917407:RDV917408 RNQ917407:RNR917408 RXM917407:RXN917408 SHI917407:SHJ917408 SRE917407:SRF917408 TBA917407:TBB917408 TKW917407:TKX917408 TUS917407:TUT917408 UEO917407:UEP917408 UOK917407:UOL917408 UYG917407:UYH917408 VIC917407:VID917408 VRY917407:VRZ917408 WBU917407:WBV917408 WLQ917407:WLR917408 WVM917407:WVN917408 JA982943:JB982944 SW982943:SX982944 ACS982943:ACT982944 AMO982943:AMP982944 AWK982943:AWL982944 BGG982943:BGH982944 BQC982943:BQD982944 BZY982943:BZZ982944 CJU982943:CJV982944 CTQ982943:CTR982944 DDM982943:DDN982944 DNI982943:DNJ982944 DXE982943:DXF982944 EHA982943:EHB982944 EQW982943:EQX982944 FAS982943:FAT982944 FKO982943:FKP982944 FUK982943:FUL982944 GEG982943:GEH982944 GOC982943:GOD982944 GXY982943:GXZ982944 HHU982943:HHV982944 HRQ982943:HRR982944 IBM982943:IBN982944 ILI982943:ILJ982944 IVE982943:IVF982944 JFA982943:JFB982944 JOW982943:JOX982944 JYS982943:JYT982944 KIO982943:KIP982944 KSK982943:KSL982944 LCG982943:LCH982944 LMC982943:LMD982944 LVY982943:LVZ982944 MFU982943:MFV982944 MPQ982943:MPR982944 MZM982943:MZN982944 NJI982943:NJJ982944 NTE982943:NTF982944 ODA982943:ODB982944 OMW982943:OMX982944 OWS982943:OWT982944 PGO982943:PGP982944 PQK982943:PQL982944 QAG982943:QAH982944 QKC982943:QKD982944 QTY982943:QTZ982944 RDU982943:RDV982944 RNQ982943:RNR982944 RXM982943:RXN982944 SHI982943:SHJ982944 SRE982943:SRF982944 TBA982943:TBB982944 TKW982943:TKX982944 TUS982943:TUT982944 UEO982943:UEP982944 UOK982943:UOL982944 UYG982943:UYH982944 VIC982943:VID982944 VRY982943:VRZ982944 WBU982943:WBV982944 WLQ982943:WLR982944 WVM982943:WVN982944 JA65422:JB65423 SW65422:SX65423 ACS65422:ACT65423 AMO65422:AMP65423 AWK65422:AWL65423 BGG65422:BGH65423 BQC65422:BQD65423 BZY65422:BZZ65423 CJU65422:CJV65423 CTQ65422:CTR65423 DDM65422:DDN65423 DNI65422:DNJ65423 DXE65422:DXF65423 EHA65422:EHB65423 EQW65422:EQX65423 FAS65422:FAT65423 FKO65422:FKP65423 FUK65422:FUL65423 GEG65422:GEH65423 GOC65422:GOD65423 GXY65422:GXZ65423 HHU65422:HHV65423 HRQ65422:HRR65423 IBM65422:IBN65423 ILI65422:ILJ65423 IVE65422:IVF65423 JFA65422:JFB65423 JOW65422:JOX65423 JYS65422:JYT65423 KIO65422:KIP65423 KSK65422:KSL65423 LCG65422:LCH65423 LMC65422:LMD65423 LVY65422:LVZ65423 MFU65422:MFV65423 MPQ65422:MPR65423 MZM65422:MZN65423 NJI65422:NJJ65423 NTE65422:NTF65423 ODA65422:ODB65423 OMW65422:OMX65423 OWS65422:OWT65423 PGO65422:PGP65423 PQK65422:PQL65423 QAG65422:QAH65423 QKC65422:QKD65423 QTY65422:QTZ65423 RDU65422:RDV65423 RNQ65422:RNR65423 RXM65422:RXN65423 SHI65422:SHJ65423 SRE65422:SRF65423 TBA65422:TBB65423 TKW65422:TKX65423 TUS65422:TUT65423 UEO65422:UEP65423 UOK65422:UOL65423 UYG65422:UYH65423 VIC65422:VID65423 VRY65422:VRZ65423 WBU65422:WBV65423 WLQ65422:WLR65423 WVM65422:WVN65423 JA130958:JB130959 SW130958:SX130959 ACS130958:ACT130959 AMO130958:AMP130959 AWK130958:AWL130959 BGG130958:BGH130959 BQC130958:BQD130959 BZY130958:BZZ130959 CJU130958:CJV130959 CTQ130958:CTR130959 DDM130958:DDN130959 DNI130958:DNJ130959 DXE130958:DXF130959 EHA130958:EHB130959 EQW130958:EQX130959 FAS130958:FAT130959 FKO130958:FKP130959 FUK130958:FUL130959 GEG130958:GEH130959 GOC130958:GOD130959 GXY130958:GXZ130959 HHU130958:HHV130959 HRQ130958:HRR130959 IBM130958:IBN130959 ILI130958:ILJ130959 IVE130958:IVF130959 JFA130958:JFB130959 JOW130958:JOX130959 JYS130958:JYT130959 KIO130958:KIP130959 KSK130958:KSL130959 LCG130958:LCH130959 LMC130958:LMD130959 LVY130958:LVZ130959 MFU130958:MFV130959 MPQ130958:MPR130959 MZM130958:MZN130959 NJI130958:NJJ130959 NTE130958:NTF130959 ODA130958:ODB130959 OMW130958:OMX130959 OWS130958:OWT130959 PGO130958:PGP130959 PQK130958:PQL130959 QAG130958:QAH130959 QKC130958:QKD130959 QTY130958:QTZ130959 RDU130958:RDV130959 RNQ130958:RNR130959 RXM130958:RXN130959 SHI130958:SHJ130959 SRE130958:SRF130959 TBA130958:TBB130959 TKW130958:TKX130959 TUS130958:TUT130959 UEO130958:UEP130959 UOK130958:UOL130959 UYG130958:UYH130959 VIC130958:VID130959 VRY130958:VRZ130959 WBU130958:WBV130959 WLQ130958:WLR130959 WVM130958:WVN130959 JA196494:JB196495 SW196494:SX196495 ACS196494:ACT196495 AMO196494:AMP196495 AWK196494:AWL196495 BGG196494:BGH196495 BQC196494:BQD196495 BZY196494:BZZ196495 CJU196494:CJV196495 CTQ196494:CTR196495 DDM196494:DDN196495 DNI196494:DNJ196495 DXE196494:DXF196495 EHA196494:EHB196495 EQW196494:EQX196495 FAS196494:FAT196495 FKO196494:FKP196495 FUK196494:FUL196495 GEG196494:GEH196495 GOC196494:GOD196495 GXY196494:GXZ196495 HHU196494:HHV196495 HRQ196494:HRR196495 IBM196494:IBN196495 ILI196494:ILJ196495 IVE196494:IVF196495 JFA196494:JFB196495 JOW196494:JOX196495 JYS196494:JYT196495 KIO196494:KIP196495 KSK196494:KSL196495 LCG196494:LCH196495 LMC196494:LMD196495 LVY196494:LVZ196495 MFU196494:MFV196495 MPQ196494:MPR196495 MZM196494:MZN196495 NJI196494:NJJ196495 NTE196494:NTF196495 ODA196494:ODB196495 OMW196494:OMX196495 OWS196494:OWT196495 PGO196494:PGP196495 PQK196494:PQL196495 QAG196494:QAH196495 QKC196494:QKD196495 QTY196494:QTZ196495 RDU196494:RDV196495 RNQ196494:RNR196495 RXM196494:RXN196495 SHI196494:SHJ196495 SRE196494:SRF196495 TBA196494:TBB196495 TKW196494:TKX196495 TUS196494:TUT196495 UEO196494:UEP196495 UOK196494:UOL196495 UYG196494:UYH196495 VIC196494:VID196495 VRY196494:VRZ196495 WBU196494:WBV196495 WLQ196494:WLR196495 WVM196494:WVN196495 JA262030:JB262031 SW262030:SX262031 ACS262030:ACT262031 AMO262030:AMP262031 AWK262030:AWL262031 BGG262030:BGH262031 BQC262030:BQD262031 BZY262030:BZZ262031 CJU262030:CJV262031 CTQ262030:CTR262031 DDM262030:DDN262031 DNI262030:DNJ262031 DXE262030:DXF262031 EHA262030:EHB262031 EQW262030:EQX262031 FAS262030:FAT262031 FKO262030:FKP262031 FUK262030:FUL262031 GEG262030:GEH262031 GOC262030:GOD262031 GXY262030:GXZ262031 HHU262030:HHV262031 HRQ262030:HRR262031 IBM262030:IBN262031 ILI262030:ILJ262031 IVE262030:IVF262031 JFA262030:JFB262031 JOW262030:JOX262031 JYS262030:JYT262031 KIO262030:KIP262031 KSK262030:KSL262031 LCG262030:LCH262031 LMC262030:LMD262031 LVY262030:LVZ262031 MFU262030:MFV262031 MPQ262030:MPR262031 MZM262030:MZN262031 NJI262030:NJJ262031 NTE262030:NTF262031 ODA262030:ODB262031 OMW262030:OMX262031 OWS262030:OWT262031 PGO262030:PGP262031 PQK262030:PQL262031 QAG262030:QAH262031 QKC262030:QKD262031 QTY262030:QTZ262031 RDU262030:RDV262031 RNQ262030:RNR262031 RXM262030:RXN262031 SHI262030:SHJ262031 SRE262030:SRF262031 TBA262030:TBB262031 TKW262030:TKX262031 TUS262030:TUT262031 UEO262030:UEP262031 UOK262030:UOL262031 UYG262030:UYH262031 VIC262030:VID262031 VRY262030:VRZ262031 WBU262030:WBV262031 WLQ262030:WLR262031 WVM262030:WVN262031 JA327566:JB327567 SW327566:SX327567 ACS327566:ACT327567 AMO327566:AMP327567 AWK327566:AWL327567 BGG327566:BGH327567 BQC327566:BQD327567 BZY327566:BZZ327567 CJU327566:CJV327567 CTQ327566:CTR327567 DDM327566:DDN327567 DNI327566:DNJ327567 DXE327566:DXF327567 EHA327566:EHB327567 EQW327566:EQX327567 FAS327566:FAT327567 FKO327566:FKP327567 FUK327566:FUL327567 GEG327566:GEH327567 GOC327566:GOD327567 GXY327566:GXZ327567 HHU327566:HHV327567 HRQ327566:HRR327567 IBM327566:IBN327567 ILI327566:ILJ327567 IVE327566:IVF327567 JFA327566:JFB327567 JOW327566:JOX327567 JYS327566:JYT327567 KIO327566:KIP327567 KSK327566:KSL327567 LCG327566:LCH327567 LMC327566:LMD327567 LVY327566:LVZ327567 MFU327566:MFV327567 MPQ327566:MPR327567 MZM327566:MZN327567 NJI327566:NJJ327567 NTE327566:NTF327567 ODA327566:ODB327567 OMW327566:OMX327567 OWS327566:OWT327567 PGO327566:PGP327567 PQK327566:PQL327567 QAG327566:QAH327567 QKC327566:QKD327567 QTY327566:QTZ327567 RDU327566:RDV327567 RNQ327566:RNR327567 RXM327566:RXN327567 SHI327566:SHJ327567 SRE327566:SRF327567 TBA327566:TBB327567 TKW327566:TKX327567 TUS327566:TUT327567 UEO327566:UEP327567 UOK327566:UOL327567 UYG327566:UYH327567 VIC327566:VID327567 VRY327566:VRZ327567 WBU327566:WBV327567 WLQ327566:WLR327567 WVM327566:WVN327567 JA393102:JB393103 SW393102:SX393103 ACS393102:ACT393103 AMO393102:AMP393103 AWK393102:AWL393103 BGG393102:BGH393103 BQC393102:BQD393103 BZY393102:BZZ393103 CJU393102:CJV393103 CTQ393102:CTR393103 DDM393102:DDN393103 DNI393102:DNJ393103 DXE393102:DXF393103 EHA393102:EHB393103 EQW393102:EQX393103 FAS393102:FAT393103 FKO393102:FKP393103 FUK393102:FUL393103 GEG393102:GEH393103 GOC393102:GOD393103 GXY393102:GXZ393103 HHU393102:HHV393103 HRQ393102:HRR393103 IBM393102:IBN393103 ILI393102:ILJ393103 IVE393102:IVF393103 JFA393102:JFB393103 JOW393102:JOX393103 JYS393102:JYT393103 KIO393102:KIP393103 KSK393102:KSL393103 LCG393102:LCH393103 LMC393102:LMD393103 LVY393102:LVZ393103 MFU393102:MFV393103 MPQ393102:MPR393103 MZM393102:MZN393103 NJI393102:NJJ393103 NTE393102:NTF393103 ODA393102:ODB393103 OMW393102:OMX393103 OWS393102:OWT393103 PGO393102:PGP393103 PQK393102:PQL393103 QAG393102:QAH393103 QKC393102:QKD393103 QTY393102:QTZ393103 RDU393102:RDV393103 RNQ393102:RNR393103 RXM393102:RXN393103 SHI393102:SHJ393103 SRE393102:SRF393103 TBA393102:TBB393103 TKW393102:TKX393103 TUS393102:TUT393103 UEO393102:UEP393103 UOK393102:UOL393103 UYG393102:UYH393103 VIC393102:VID393103 VRY393102:VRZ393103 WBU393102:WBV393103 WLQ393102:WLR393103 WVM393102:WVN393103 JA458638:JB458639 SW458638:SX458639 ACS458638:ACT458639 AMO458638:AMP458639 AWK458638:AWL458639 BGG458638:BGH458639 BQC458638:BQD458639 BZY458638:BZZ458639 CJU458638:CJV458639 CTQ458638:CTR458639 DDM458638:DDN458639 DNI458638:DNJ458639 DXE458638:DXF458639 EHA458638:EHB458639 EQW458638:EQX458639 FAS458638:FAT458639 FKO458638:FKP458639 FUK458638:FUL458639 GEG458638:GEH458639 GOC458638:GOD458639 GXY458638:GXZ458639 HHU458638:HHV458639 HRQ458638:HRR458639 IBM458638:IBN458639 ILI458638:ILJ458639 IVE458638:IVF458639 JFA458638:JFB458639 JOW458638:JOX458639 JYS458638:JYT458639 KIO458638:KIP458639 KSK458638:KSL458639 LCG458638:LCH458639 LMC458638:LMD458639 LVY458638:LVZ458639 MFU458638:MFV458639 MPQ458638:MPR458639 MZM458638:MZN458639 NJI458638:NJJ458639 NTE458638:NTF458639 ODA458638:ODB458639 OMW458638:OMX458639 OWS458638:OWT458639 PGO458638:PGP458639 PQK458638:PQL458639 QAG458638:QAH458639 QKC458638:QKD458639 QTY458638:QTZ458639 RDU458638:RDV458639 RNQ458638:RNR458639 RXM458638:RXN458639 SHI458638:SHJ458639 SRE458638:SRF458639 TBA458638:TBB458639 TKW458638:TKX458639 TUS458638:TUT458639 UEO458638:UEP458639 UOK458638:UOL458639 UYG458638:UYH458639 VIC458638:VID458639 VRY458638:VRZ458639 WBU458638:WBV458639 WLQ458638:WLR458639 WVM458638:WVN458639 JA524174:JB524175 SW524174:SX524175 ACS524174:ACT524175 AMO524174:AMP524175 AWK524174:AWL524175 BGG524174:BGH524175 BQC524174:BQD524175 BZY524174:BZZ524175 CJU524174:CJV524175 CTQ524174:CTR524175 DDM524174:DDN524175 DNI524174:DNJ524175 DXE524174:DXF524175 EHA524174:EHB524175 EQW524174:EQX524175 FAS524174:FAT524175 FKO524174:FKP524175 FUK524174:FUL524175 GEG524174:GEH524175 GOC524174:GOD524175 GXY524174:GXZ524175 HHU524174:HHV524175 HRQ524174:HRR524175 IBM524174:IBN524175 ILI524174:ILJ524175 IVE524174:IVF524175 JFA524174:JFB524175 JOW524174:JOX524175 JYS524174:JYT524175 KIO524174:KIP524175 KSK524174:KSL524175 LCG524174:LCH524175 LMC524174:LMD524175 LVY524174:LVZ524175 MFU524174:MFV524175 MPQ524174:MPR524175 MZM524174:MZN524175 NJI524174:NJJ524175 NTE524174:NTF524175 ODA524174:ODB524175 OMW524174:OMX524175 OWS524174:OWT524175 PGO524174:PGP524175 PQK524174:PQL524175 QAG524174:QAH524175 QKC524174:QKD524175 QTY524174:QTZ524175 RDU524174:RDV524175 RNQ524174:RNR524175 RXM524174:RXN524175 SHI524174:SHJ524175 SRE524174:SRF524175 TBA524174:TBB524175 TKW524174:TKX524175 TUS524174:TUT524175 UEO524174:UEP524175 UOK524174:UOL524175 UYG524174:UYH524175 VIC524174:VID524175 VRY524174:VRZ524175 WBU524174:WBV524175 WLQ524174:WLR524175 WVM524174:WVN524175 JA589710:JB589711 SW589710:SX589711 ACS589710:ACT589711 AMO589710:AMP589711 AWK589710:AWL589711 BGG589710:BGH589711 BQC589710:BQD589711 BZY589710:BZZ589711 CJU589710:CJV589711 CTQ589710:CTR589711 DDM589710:DDN589711 DNI589710:DNJ589711 DXE589710:DXF589711 EHA589710:EHB589711 EQW589710:EQX589711 FAS589710:FAT589711 FKO589710:FKP589711 FUK589710:FUL589711 GEG589710:GEH589711 GOC589710:GOD589711 GXY589710:GXZ589711 HHU589710:HHV589711 HRQ589710:HRR589711 IBM589710:IBN589711 ILI589710:ILJ589711 IVE589710:IVF589711 JFA589710:JFB589711 JOW589710:JOX589711 JYS589710:JYT589711 KIO589710:KIP589711 KSK589710:KSL589711 LCG589710:LCH589711 LMC589710:LMD589711 LVY589710:LVZ589711 MFU589710:MFV589711 MPQ589710:MPR589711 MZM589710:MZN589711 NJI589710:NJJ589711 NTE589710:NTF589711 ODA589710:ODB589711 OMW589710:OMX589711 OWS589710:OWT589711 PGO589710:PGP589711 PQK589710:PQL589711 QAG589710:QAH589711 QKC589710:QKD589711 QTY589710:QTZ589711 RDU589710:RDV589711 RNQ589710:RNR589711 RXM589710:RXN589711 SHI589710:SHJ589711 SRE589710:SRF589711 TBA589710:TBB589711 TKW589710:TKX589711 TUS589710:TUT589711 UEO589710:UEP589711 UOK589710:UOL589711 UYG589710:UYH589711 VIC589710:VID589711 VRY589710:VRZ589711 WBU589710:WBV589711 WLQ589710:WLR589711 WVM589710:WVN589711 JA655246:JB655247 SW655246:SX655247 ACS655246:ACT655247 AMO655246:AMP655247 AWK655246:AWL655247 BGG655246:BGH655247 BQC655246:BQD655247 BZY655246:BZZ655247 CJU655246:CJV655247 CTQ655246:CTR655247 DDM655246:DDN655247 DNI655246:DNJ655247 DXE655246:DXF655247 EHA655246:EHB655247 EQW655246:EQX655247 FAS655246:FAT655247 FKO655246:FKP655247 FUK655246:FUL655247 GEG655246:GEH655247 GOC655246:GOD655247 GXY655246:GXZ655247 HHU655246:HHV655247 HRQ655246:HRR655247 IBM655246:IBN655247 ILI655246:ILJ655247 IVE655246:IVF655247 JFA655246:JFB655247 JOW655246:JOX655247 JYS655246:JYT655247 KIO655246:KIP655247 KSK655246:KSL655247 LCG655246:LCH655247 LMC655246:LMD655247 LVY655246:LVZ655247 MFU655246:MFV655247 MPQ655246:MPR655247 MZM655246:MZN655247 NJI655246:NJJ655247 NTE655246:NTF655247 ODA655246:ODB655247 OMW655246:OMX655247 OWS655246:OWT655247 PGO655246:PGP655247 PQK655246:PQL655247 QAG655246:QAH655247 QKC655246:QKD655247 QTY655246:QTZ655247 RDU655246:RDV655247 RNQ655246:RNR655247 RXM655246:RXN655247 SHI655246:SHJ655247 SRE655246:SRF655247 TBA655246:TBB655247 TKW655246:TKX655247 TUS655246:TUT655247 UEO655246:UEP655247 UOK655246:UOL655247 UYG655246:UYH655247 VIC655246:VID655247 VRY655246:VRZ655247 WBU655246:WBV655247 WLQ655246:WLR655247 WVM655246:WVN655247 JA720782:JB720783 SW720782:SX720783 ACS720782:ACT720783 AMO720782:AMP720783 AWK720782:AWL720783 BGG720782:BGH720783 BQC720782:BQD720783 BZY720782:BZZ720783 CJU720782:CJV720783 CTQ720782:CTR720783 DDM720782:DDN720783 DNI720782:DNJ720783 DXE720782:DXF720783 EHA720782:EHB720783 EQW720782:EQX720783 FAS720782:FAT720783 FKO720782:FKP720783 FUK720782:FUL720783 GEG720782:GEH720783 GOC720782:GOD720783 GXY720782:GXZ720783 HHU720782:HHV720783 HRQ720782:HRR720783 IBM720782:IBN720783 ILI720782:ILJ720783 IVE720782:IVF720783 JFA720782:JFB720783 JOW720782:JOX720783 JYS720782:JYT720783 KIO720782:KIP720783 KSK720782:KSL720783 LCG720782:LCH720783 LMC720782:LMD720783 LVY720782:LVZ720783 MFU720782:MFV720783 MPQ720782:MPR720783 MZM720782:MZN720783 NJI720782:NJJ720783 NTE720782:NTF720783 ODA720782:ODB720783 OMW720782:OMX720783 OWS720782:OWT720783 PGO720782:PGP720783 PQK720782:PQL720783 QAG720782:QAH720783 QKC720782:QKD720783 QTY720782:QTZ720783 RDU720782:RDV720783 RNQ720782:RNR720783 RXM720782:RXN720783 SHI720782:SHJ720783 SRE720782:SRF720783 TBA720782:TBB720783 TKW720782:TKX720783 TUS720782:TUT720783 UEO720782:UEP720783 UOK720782:UOL720783 UYG720782:UYH720783 VIC720782:VID720783 VRY720782:VRZ720783 WBU720782:WBV720783 WLQ720782:WLR720783 WVM720782:WVN720783 JA786318:JB786319 SW786318:SX786319 ACS786318:ACT786319 AMO786318:AMP786319 AWK786318:AWL786319 BGG786318:BGH786319 BQC786318:BQD786319 BZY786318:BZZ786319 CJU786318:CJV786319 CTQ786318:CTR786319 DDM786318:DDN786319 DNI786318:DNJ786319 DXE786318:DXF786319 EHA786318:EHB786319 EQW786318:EQX786319 FAS786318:FAT786319 FKO786318:FKP786319 FUK786318:FUL786319 GEG786318:GEH786319 GOC786318:GOD786319 GXY786318:GXZ786319 HHU786318:HHV786319 HRQ786318:HRR786319 IBM786318:IBN786319 ILI786318:ILJ786319 IVE786318:IVF786319 JFA786318:JFB786319 JOW786318:JOX786319 JYS786318:JYT786319 KIO786318:KIP786319 KSK786318:KSL786319 LCG786318:LCH786319 LMC786318:LMD786319 LVY786318:LVZ786319 MFU786318:MFV786319 MPQ786318:MPR786319 MZM786318:MZN786319 NJI786318:NJJ786319 NTE786318:NTF786319 ODA786318:ODB786319 OMW786318:OMX786319 OWS786318:OWT786319 PGO786318:PGP786319 PQK786318:PQL786319 QAG786318:QAH786319 QKC786318:QKD786319 QTY786318:QTZ786319 RDU786318:RDV786319 RNQ786318:RNR786319 RXM786318:RXN786319 SHI786318:SHJ786319 SRE786318:SRF786319 TBA786318:TBB786319 TKW786318:TKX786319 TUS786318:TUT786319 UEO786318:UEP786319 UOK786318:UOL786319 UYG786318:UYH786319 VIC786318:VID786319 VRY786318:VRZ786319 WBU786318:WBV786319 WLQ786318:WLR786319 WVM786318:WVN786319 JA851854:JB851855 SW851854:SX851855 ACS851854:ACT851855 AMO851854:AMP851855 AWK851854:AWL851855 BGG851854:BGH851855 BQC851854:BQD851855 BZY851854:BZZ851855 CJU851854:CJV851855 CTQ851854:CTR851855 DDM851854:DDN851855 DNI851854:DNJ851855 DXE851854:DXF851855 EHA851854:EHB851855 EQW851854:EQX851855 FAS851854:FAT851855 FKO851854:FKP851855 FUK851854:FUL851855 GEG851854:GEH851855 GOC851854:GOD851855 GXY851854:GXZ851855 HHU851854:HHV851855 HRQ851854:HRR851855 IBM851854:IBN851855 ILI851854:ILJ851855 IVE851854:IVF851855 JFA851854:JFB851855 JOW851854:JOX851855 JYS851854:JYT851855 KIO851854:KIP851855 KSK851854:KSL851855 LCG851854:LCH851855 LMC851854:LMD851855 LVY851854:LVZ851855 MFU851854:MFV851855 MPQ851854:MPR851855 MZM851854:MZN851855 NJI851854:NJJ851855 NTE851854:NTF851855 ODA851854:ODB851855 OMW851854:OMX851855 OWS851854:OWT851855 PGO851854:PGP851855 PQK851854:PQL851855 QAG851854:QAH851855 QKC851854:QKD851855 QTY851854:QTZ851855 RDU851854:RDV851855 RNQ851854:RNR851855 RXM851854:RXN851855 SHI851854:SHJ851855 SRE851854:SRF851855 TBA851854:TBB851855 TKW851854:TKX851855 TUS851854:TUT851855 UEO851854:UEP851855 UOK851854:UOL851855 UYG851854:UYH851855 VIC851854:VID851855 VRY851854:VRZ851855 WBU851854:WBV851855 WLQ851854:WLR851855 WVM851854:WVN851855 JA917390:JB917391 SW917390:SX917391 ACS917390:ACT917391 AMO917390:AMP917391 AWK917390:AWL917391 BGG917390:BGH917391 BQC917390:BQD917391 BZY917390:BZZ917391 CJU917390:CJV917391 CTQ917390:CTR917391 DDM917390:DDN917391 DNI917390:DNJ917391 DXE917390:DXF917391 EHA917390:EHB917391 EQW917390:EQX917391 FAS917390:FAT917391 FKO917390:FKP917391 FUK917390:FUL917391 GEG917390:GEH917391 GOC917390:GOD917391 GXY917390:GXZ917391 HHU917390:HHV917391 HRQ917390:HRR917391 IBM917390:IBN917391 ILI917390:ILJ917391 IVE917390:IVF917391 JFA917390:JFB917391 JOW917390:JOX917391 JYS917390:JYT917391 KIO917390:KIP917391 KSK917390:KSL917391 LCG917390:LCH917391 LMC917390:LMD917391 LVY917390:LVZ917391 MFU917390:MFV917391 MPQ917390:MPR917391 MZM917390:MZN917391 NJI917390:NJJ917391 NTE917390:NTF917391 ODA917390:ODB917391 OMW917390:OMX917391 OWS917390:OWT917391 PGO917390:PGP917391 PQK917390:PQL917391 QAG917390:QAH917391 QKC917390:QKD917391 QTY917390:QTZ917391 RDU917390:RDV917391 RNQ917390:RNR917391 RXM917390:RXN917391 SHI917390:SHJ917391 SRE917390:SRF917391 TBA917390:TBB917391 TKW917390:TKX917391 TUS917390:TUT917391 UEO917390:UEP917391 UOK917390:UOL917391 UYG917390:UYH917391 VIC917390:VID917391 VRY917390:VRZ917391 WBU917390:WBV917391 WLQ917390:WLR917391 WVM917390:WVN917391 JA982926:JB982927 SW982926:SX982927 ACS982926:ACT982927 AMO982926:AMP982927 AWK982926:AWL982927 BGG982926:BGH982927 BQC982926:BQD982927 BZY982926:BZZ982927 CJU982926:CJV982927 CTQ982926:CTR982927 DDM982926:DDN982927 DNI982926:DNJ982927 DXE982926:DXF982927 EHA982926:EHB982927 EQW982926:EQX982927 FAS982926:FAT982927 FKO982926:FKP982927 FUK982926:FUL982927 GEG982926:GEH982927 GOC982926:GOD982927 GXY982926:GXZ982927 HHU982926:HHV982927 HRQ982926:HRR982927 IBM982926:IBN982927 ILI982926:ILJ982927 IVE982926:IVF982927 JFA982926:JFB982927 JOW982926:JOX982927 JYS982926:JYT982927 KIO982926:KIP982927 KSK982926:KSL982927 LCG982926:LCH982927 LMC982926:LMD982927 LVY982926:LVZ982927 MFU982926:MFV982927 MPQ982926:MPR982927 MZM982926:MZN982927 NJI982926:NJJ982927 NTE982926:NTF982927 ODA982926:ODB982927 OMW982926:OMX982927 OWS982926:OWT982927 PGO982926:PGP982927 PQK982926:PQL982927 QAG982926:QAH982927 QKC982926:QKD982927 QTY982926:QTZ982927 RDU982926:RDV982927 RNQ982926:RNR982927 RXM982926:RXN982927 SHI982926:SHJ982927 SRE982926:SRF982927 TBA982926:TBB982927 TKW982926:TKX982927 TUS982926:TUT982927 UEO982926:UEP982927 UOK982926:UOL982927 UYG982926:UYH982927 VIC982926:VID982927 VRY982926:VRZ982927 WBU982926:WBV982927 WLQ982926:WLR982927 WVM982926:WVN982927 JA65416:JB65416 SW65416:SX65416 ACS65416:ACT65416 AMO65416:AMP65416 AWK65416:AWL65416 BGG65416:BGH65416 BQC65416:BQD65416 BZY65416:BZZ65416 CJU65416:CJV65416 CTQ65416:CTR65416 DDM65416:DDN65416 DNI65416:DNJ65416 DXE65416:DXF65416 EHA65416:EHB65416 EQW65416:EQX65416 FAS65416:FAT65416 FKO65416:FKP65416 FUK65416:FUL65416 GEG65416:GEH65416 GOC65416:GOD65416 GXY65416:GXZ65416 HHU65416:HHV65416 HRQ65416:HRR65416 IBM65416:IBN65416 ILI65416:ILJ65416 IVE65416:IVF65416 JFA65416:JFB65416 JOW65416:JOX65416 JYS65416:JYT65416 KIO65416:KIP65416 KSK65416:KSL65416 LCG65416:LCH65416 LMC65416:LMD65416 LVY65416:LVZ65416 MFU65416:MFV65416 MPQ65416:MPR65416 MZM65416:MZN65416 NJI65416:NJJ65416 NTE65416:NTF65416 ODA65416:ODB65416 OMW65416:OMX65416 OWS65416:OWT65416 PGO65416:PGP65416 PQK65416:PQL65416 QAG65416:QAH65416 QKC65416:QKD65416 QTY65416:QTZ65416 RDU65416:RDV65416 RNQ65416:RNR65416 RXM65416:RXN65416 SHI65416:SHJ65416 SRE65416:SRF65416 TBA65416:TBB65416 TKW65416:TKX65416 TUS65416:TUT65416 UEO65416:UEP65416 UOK65416:UOL65416 UYG65416:UYH65416 VIC65416:VID65416 VRY65416:VRZ65416 WBU65416:WBV65416 WLQ65416:WLR65416 WVM65416:WVN65416 JA130952:JB130952 SW130952:SX130952 ACS130952:ACT130952 AMO130952:AMP130952 AWK130952:AWL130952 BGG130952:BGH130952 BQC130952:BQD130952 BZY130952:BZZ130952 CJU130952:CJV130952 CTQ130952:CTR130952 DDM130952:DDN130952 DNI130952:DNJ130952 DXE130952:DXF130952 EHA130952:EHB130952 EQW130952:EQX130952 FAS130952:FAT130952 FKO130952:FKP130952 FUK130952:FUL130952 GEG130952:GEH130952 GOC130952:GOD130952 GXY130952:GXZ130952 HHU130952:HHV130952 HRQ130952:HRR130952 IBM130952:IBN130952 ILI130952:ILJ130952 IVE130952:IVF130952 JFA130952:JFB130952 JOW130952:JOX130952 JYS130952:JYT130952 KIO130952:KIP130952 KSK130952:KSL130952 LCG130952:LCH130952 LMC130952:LMD130952 LVY130952:LVZ130952 MFU130952:MFV130952 MPQ130952:MPR130952 MZM130952:MZN130952 NJI130952:NJJ130952 NTE130952:NTF130952 ODA130952:ODB130952 OMW130952:OMX130952 OWS130952:OWT130952 PGO130952:PGP130952 PQK130952:PQL130952 QAG130952:QAH130952 QKC130952:QKD130952 QTY130952:QTZ130952 RDU130952:RDV130952 RNQ130952:RNR130952 RXM130952:RXN130952 SHI130952:SHJ130952 SRE130952:SRF130952 TBA130952:TBB130952 TKW130952:TKX130952 TUS130952:TUT130952 UEO130952:UEP130952 UOK130952:UOL130952 UYG130952:UYH130952 VIC130952:VID130952 VRY130952:VRZ130952 WBU130952:WBV130952 WLQ130952:WLR130952 WVM130952:WVN130952 JA196488:JB196488 SW196488:SX196488 ACS196488:ACT196488 AMO196488:AMP196488 AWK196488:AWL196488 BGG196488:BGH196488 BQC196488:BQD196488 BZY196488:BZZ196488 CJU196488:CJV196488 CTQ196488:CTR196488 DDM196488:DDN196488 DNI196488:DNJ196488 DXE196488:DXF196488 EHA196488:EHB196488 EQW196488:EQX196488 FAS196488:FAT196488 FKO196488:FKP196488 FUK196488:FUL196488 GEG196488:GEH196488 GOC196488:GOD196488 GXY196488:GXZ196488 HHU196488:HHV196488 HRQ196488:HRR196488 IBM196488:IBN196488 ILI196488:ILJ196488 IVE196488:IVF196488 JFA196488:JFB196488 JOW196488:JOX196488 JYS196488:JYT196488 KIO196488:KIP196488 KSK196488:KSL196488 LCG196488:LCH196488 LMC196488:LMD196488 LVY196488:LVZ196488 MFU196488:MFV196488 MPQ196488:MPR196488 MZM196488:MZN196488 NJI196488:NJJ196488 NTE196488:NTF196488 ODA196488:ODB196488 OMW196488:OMX196488 OWS196488:OWT196488 PGO196488:PGP196488 PQK196488:PQL196488 QAG196488:QAH196488 QKC196488:QKD196488 QTY196488:QTZ196488 RDU196488:RDV196488 RNQ196488:RNR196488 RXM196488:RXN196488 SHI196488:SHJ196488 SRE196488:SRF196488 TBA196488:TBB196488 TKW196488:TKX196488 TUS196488:TUT196488 UEO196488:UEP196488 UOK196488:UOL196488 UYG196488:UYH196488 VIC196488:VID196488 VRY196488:VRZ196488 WBU196488:WBV196488 WLQ196488:WLR196488 WVM196488:WVN196488 JA262024:JB262024 SW262024:SX262024 ACS262024:ACT262024 AMO262024:AMP262024 AWK262024:AWL262024 BGG262024:BGH262024 BQC262024:BQD262024 BZY262024:BZZ262024 CJU262024:CJV262024 CTQ262024:CTR262024 DDM262024:DDN262024 DNI262024:DNJ262024 DXE262024:DXF262024 EHA262024:EHB262024 EQW262024:EQX262024 FAS262024:FAT262024 FKO262024:FKP262024 FUK262024:FUL262024 GEG262024:GEH262024 GOC262024:GOD262024 GXY262024:GXZ262024 HHU262024:HHV262024 HRQ262024:HRR262024 IBM262024:IBN262024 ILI262024:ILJ262024 IVE262024:IVF262024 JFA262024:JFB262024 JOW262024:JOX262024 JYS262024:JYT262024 KIO262024:KIP262024 KSK262024:KSL262024 LCG262024:LCH262024 LMC262024:LMD262024 LVY262024:LVZ262024 MFU262024:MFV262024 MPQ262024:MPR262024 MZM262024:MZN262024 NJI262024:NJJ262024 NTE262024:NTF262024 ODA262024:ODB262024 OMW262024:OMX262024 OWS262024:OWT262024 PGO262024:PGP262024 PQK262024:PQL262024 QAG262024:QAH262024 QKC262024:QKD262024 QTY262024:QTZ262024 RDU262024:RDV262024 RNQ262024:RNR262024 RXM262024:RXN262024 SHI262024:SHJ262024 SRE262024:SRF262024 TBA262024:TBB262024 TKW262024:TKX262024 TUS262024:TUT262024 UEO262024:UEP262024 UOK262024:UOL262024 UYG262024:UYH262024 VIC262024:VID262024 VRY262024:VRZ262024 WBU262024:WBV262024 WLQ262024:WLR262024 WVM262024:WVN262024 JA327560:JB327560 SW327560:SX327560 ACS327560:ACT327560 AMO327560:AMP327560 AWK327560:AWL327560 BGG327560:BGH327560 BQC327560:BQD327560 BZY327560:BZZ327560 CJU327560:CJV327560 CTQ327560:CTR327560 DDM327560:DDN327560 DNI327560:DNJ327560 DXE327560:DXF327560 EHA327560:EHB327560 EQW327560:EQX327560 FAS327560:FAT327560 FKO327560:FKP327560 FUK327560:FUL327560 GEG327560:GEH327560 GOC327560:GOD327560 GXY327560:GXZ327560 HHU327560:HHV327560 HRQ327560:HRR327560 IBM327560:IBN327560 ILI327560:ILJ327560 IVE327560:IVF327560 JFA327560:JFB327560 JOW327560:JOX327560 JYS327560:JYT327560 KIO327560:KIP327560 KSK327560:KSL327560 LCG327560:LCH327560 LMC327560:LMD327560 LVY327560:LVZ327560 MFU327560:MFV327560 MPQ327560:MPR327560 MZM327560:MZN327560 NJI327560:NJJ327560 NTE327560:NTF327560 ODA327560:ODB327560 OMW327560:OMX327560 OWS327560:OWT327560 PGO327560:PGP327560 PQK327560:PQL327560 QAG327560:QAH327560 QKC327560:QKD327560 QTY327560:QTZ327560 RDU327560:RDV327560 RNQ327560:RNR327560 RXM327560:RXN327560 SHI327560:SHJ327560 SRE327560:SRF327560 TBA327560:TBB327560 TKW327560:TKX327560 TUS327560:TUT327560 UEO327560:UEP327560 UOK327560:UOL327560 UYG327560:UYH327560 VIC327560:VID327560 VRY327560:VRZ327560 WBU327560:WBV327560 WLQ327560:WLR327560 WVM327560:WVN327560 JA393096:JB393096 SW393096:SX393096 ACS393096:ACT393096 AMO393096:AMP393096 AWK393096:AWL393096 BGG393096:BGH393096 BQC393096:BQD393096 BZY393096:BZZ393096 CJU393096:CJV393096 CTQ393096:CTR393096 DDM393096:DDN393096 DNI393096:DNJ393096 DXE393096:DXF393096 EHA393096:EHB393096 EQW393096:EQX393096 FAS393096:FAT393096 FKO393096:FKP393096 FUK393096:FUL393096 GEG393096:GEH393096 GOC393096:GOD393096 GXY393096:GXZ393096 HHU393096:HHV393096 HRQ393096:HRR393096 IBM393096:IBN393096 ILI393096:ILJ393096 IVE393096:IVF393096 JFA393096:JFB393096 JOW393096:JOX393096 JYS393096:JYT393096 KIO393096:KIP393096 KSK393096:KSL393096 LCG393096:LCH393096 LMC393096:LMD393096 LVY393096:LVZ393096 MFU393096:MFV393096 MPQ393096:MPR393096 MZM393096:MZN393096 NJI393096:NJJ393096 NTE393096:NTF393096 ODA393096:ODB393096 OMW393096:OMX393096 OWS393096:OWT393096 PGO393096:PGP393096 PQK393096:PQL393096 QAG393096:QAH393096 QKC393096:QKD393096 QTY393096:QTZ393096 RDU393096:RDV393096 RNQ393096:RNR393096 RXM393096:RXN393096 SHI393096:SHJ393096 SRE393096:SRF393096 TBA393096:TBB393096 TKW393096:TKX393096 TUS393096:TUT393096 UEO393096:UEP393096 UOK393096:UOL393096 UYG393096:UYH393096 VIC393096:VID393096 VRY393096:VRZ393096 WBU393096:WBV393096 WLQ393096:WLR393096 WVM393096:WVN393096 JA458632:JB458632 SW458632:SX458632 ACS458632:ACT458632 AMO458632:AMP458632 AWK458632:AWL458632 BGG458632:BGH458632 BQC458632:BQD458632 BZY458632:BZZ458632 CJU458632:CJV458632 CTQ458632:CTR458632 DDM458632:DDN458632 DNI458632:DNJ458632 DXE458632:DXF458632 EHA458632:EHB458632 EQW458632:EQX458632 FAS458632:FAT458632 FKO458632:FKP458632 FUK458632:FUL458632 GEG458632:GEH458632 GOC458632:GOD458632 GXY458632:GXZ458632 HHU458632:HHV458632 HRQ458632:HRR458632 IBM458632:IBN458632 ILI458632:ILJ458632 IVE458632:IVF458632 JFA458632:JFB458632 JOW458632:JOX458632 JYS458632:JYT458632 KIO458632:KIP458632 KSK458632:KSL458632 LCG458632:LCH458632 LMC458632:LMD458632 LVY458632:LVZ458632 MFU458632:MFV458632 MPQ458632:MPR458632 MZM458632:MZN458632 NJI458632:NJJ458632 NTE458632:NTF458632 ODA458632:ODB458632 OMW458632:OMX458632 OWS458632:OWT458632 PGO458632:PGP458632 PQK458632:PQL458632 QAG458632:QAH458632 QKC458632:QKD458632 QTY458632:QTZ458632 RDU458632:RDV458632 RNQ458632:RNR458632 RXM458632:RXN458632 SHI458632:SHJ458632 SRE458632:SRF458632 TBA458632:TBB458632 TKW458632:TKX458632 TUS458632:TUT458632 UEO458632:UEP458632 UOK458632:UOL458632 UYG458632:UYH458632 VIC458632:VID458632 VRY458632:VRZ458632 WBU458632:WBV458632 WLQ458632:WLR458632 WVM458632:WVN458632 JA524168:JB524168 SW524168:SX524168 ACS524168:ACT524168 AMO524168:AMP524168 AWK524168:AWL524168 BGG524168:BGH524168 BQC524168:BQD524168 BZY524168:BZZ524168 CJU524168:CJV524168 CTQ524168:CTR524168 DDM524168:DDN524168 DNI524168:DNJ524168 DXE524168:DXF524168 EHA524168:EHB524168 EQW524168:EQX524168 FAS524168:FAT524168 FKO524168:FKP524168 FUK524168:FUL524168 GEG524168:GEH524168 GOC524168:GOD524168 GXY524168:GXZ524168 HHU524168:HHV524168 HRQ524168:HRR524168 IBM524168:IBN524168 ILI524168:ILJ524168 IVE524168:IVF524168 JFA524168:JFB524168 JOW524168:JOX524168 JYS524168:JYT524168 KIO524168:KIP524168 KSK524168:KSL524168 LCG524168:LCH524168 LMC524168:LMD524168 LVY524168:LVZ524168 MFU524168:MFV524168 MPQ524168:MPR524168 MZM524168:MZN524168 NJI524168:NJJ524168 NTE524168:NTF524168 ODA524168:ODB524168 OMW524168:OMX524168 OWS524168:OWT524168 PGO524168:PGP524168 PQK524168:PQL524168 QAG524168:QAH524168 QKC524168:QKD524168 QTY524168:QTZ524168 RDU524168:RDV524168 RNQ524168:RNR524168 RXM524168:RXN524168 SHI524168:SHJ524168 SRE524168:SRF524168 TBA524168:TBB524168 TKW524168:TKX524168 TUS524168:TUT524168 UEO524168:UEP524168 UOK524168:UOL524168 UYG524168:UYH524168 VIC524168:VID524168 VRY524168:VRZ524168 WBU524168:WBV524168 WLQ524168:WLR524168 WVM524168:WVN524168 JA589704:JB589704 SW589704:SX589704 ACS589704:ACT589704 AMO589704:AMP589704 AWK589704:AWL589704 BGG589704:BGH589704 BQC589704:BQD589704 BZY589704:BZZ589704 CJU589704:CJV589704 CTQ589704:CTR589704 DDM589704:DDN589704 DNI589704:DNJ589704 DXE589704:DXF589704 EHA589704:EHB589704 EQW589704:EQX589704 FAS589704:FAT589704 FKO589704:FKP589704 FUK589704:FUL589704 GEG589704:GEH589704 GOC589704:GOD589704 GXY589704:GXZ589704 HHU589704:HHV589704 HRQ589704:HRR589704 IBM589704:IBN589704 ILI589704:ILJ589704 IVE589704:IVF589704 JFA589704:JFB589704 JOW589704:JOX589704 JYS589704:JYT589704 KIO589704:KIP589704 KSK589704:KSL589704 LCG589704:LCH589704 LMC589704:LMD589704 LVY589704:LVZ589704 MFU589704:MFV589704 MPQ589704:MPR589704 MZM589704:MZN589704 NJI589704:NJJ589704 NTE589704:NTF589704 ODA589704:ODB589704 OMW589704:OMX589704 OWS589704:OWT589704 PGO589704:PGP589704 PQK589704:PQL589704 QAG589704:QAH589704 QKC589704:QKD589704 QTY589704:QTZ589704 RDU589704:RDV589704 RNQ589704:RNR589704 RXM589704:RXN589704 SHI589704:SHJ589704 SRE589704:SRF589704 TBA589704:TBB589704 TKW589704:TKX589704 TUS589704:TUT589704 UEO589704:UEP589704 UOK589704:UOL589704 UYG589704:UYH589704 VIC589704:VID589704 VRY589704:VRZ589704 WBU589704:WBV589704 WLQ589704:WLR589704 WVM589704:WVN589704 JA655240:JB655240 SW655240:SX655240 ACS655240:ACT655240 AMO655240:AMP655240 AWK655240:AWL655240 BGG655240:BGH655240 BQC655240:BQD655240 BZY655240:BZZ655240 CJU655240:CJV655240 CTQ655240:CTR655240 DDM655240:DDN655240 DNI655240:DNJ655240 DXE655240:DXF655240 EHA655240:EHB655240 EQW655240:EQX655240 FAS655240:FAT655240 FKO655240:FKP655240 FUK655240:FUL655240 GEG655240:GEH655240 GOC655240:GOD655240 GXY655240:GXZ655240 HHU655240:HHV655240 HRQ655240:HRR655240 IBM655240:IBN655240 ILI655240:ILJ655240 IVE655240:IVF655240 JFA655240:JFB655240 JOW655240:JOX655240 JYS655240:JYT655240 KIO655240:KIP655240 KSK655240:KSL655240 LCG655240:LCH655240 LMC655240:LMD655240 LVY655240:LVZ655240 MFU655240:MFV655240 MPQ655240:MPR655240 MZM655240:MZN655240 NJI655240:NJJ655240 NTE655240:NTF655240 ODA655240:ODB655240 OMW655240:OMX655240 OWS655240:OWT655240 PGO655240:PGP655240 PQK655240:PQL655240 QAG655240:QAH655240 QKC655240:QKD655240 QTY655240:QTZ655240 RDU655240:RDV655240 RNQ655240:RNR655240 RXM655240:RXN655240 SHI655240:SHJ655240 SRE655240:SRF655240 TBA655240:TBB655240 TKW655240:TKX655240 TUS655240:TUT655240 UEO655240:UEP655240 UOK655240:UOL655240 UYG655240:UYH655240 VIC655240:VID655240 VRY655240:VRZ655240 WBU655240:WBV655240 WLQ655240:WLR655240 WVM655240:WVN655240 JA720776:JB720776 SW720776:SX720776 ACS720776:ACT720776 AMO720776:AMP720776 AWK720776:AWL720776 BGG720776:BGH720776 BQC720776:BQD720776 BZY720776:BZZ720776 CJU720776:CJV720776 CTQ720776:CTR720776 DDM720776:DDN720776 DNI720776:DNJ720776 DXE720776:DXF720776 EHA720776:EHB720776 EQW720776:EQX720776 FAS720776:FAT720776 FKO720776:FKP720776 FUK720776:FUL720776 GEG720776:GEH720776 GOC720776:GOD720776 GXY720776:GXZ720776 HHU720776:HHV720776 HRQ720776:HRR720776 IBM720776:IBN720776 ILI720776:ILJ720776 IVE720776:IVF720776 JFA720776:JFB720776 JOW720776:JOX720776 JYS720776:JYT720776 KIO720776:KIP720776 KSK720776:KSL720776 LCG720776:LCH720776 LMC720776:LMD720776 LVY720776:LVZ720776 MFU720776:MFV720776 MPQ720776:MPR720776 MZM720776:MZN720776 NJI720776:NJJ720776 NTE720776:NTF720776 ODA720776:ODB720776 OMW720776:OMX720776 OWS720776:OWT720776 PGO720776:PGP720776 PQK720776:PQL720776 QAG720776:QAH720776 QKC720776:QKD720776 QTY720776:QTZ720776 RDU720776:RDV720776 RNQ720776:RNR720776 RXM720776:RXN720776 SHI720776:SHJ720776 SRE720776:SRF720776 TBA720776:TBB720776 TKW720776:TKX720776 TUS720776:TUT720776 UEO720776:UEP720776 UOK720776:UOL720776 UYG720776:UYH720776 VIC720776:VID720776 VRY720776:VRZ720776 WBU720776:WBV720776 WLQ720776:WLR720776 WVM720776:WVN720776 JA786312:JB786312 SW786312:SX786312 ACS786312:ACT786312 AMO786312:AMP786312 AWK786312:AWL786312 BGG786312:BGH786312 BQC786312:BQD786312 BZY786312:BZZ786312 CJU786312:CJV786312 CTQ786312:CTR786312 DDM786312:DDN786312 DNI786312:DNJ786312 DXE786312:DXF786312 EHA786312:EHB786312 EQW786312:EQX786312 FAS786312:FAT786312 FKO786312:FKP786312 FUK786312:FUL786312 GEG786312:GEH786312 GOC786312:GOD786312 GXY786312:GXZ786312 HHU786312:HHV786312 HRQ786312:HRR786312 IBM786312:IBN786312 ILI786312:ILJ786312 IVE786312:IVF786312 JFA786312:JFB786312 JOW786312:JOX786312 JYS786312:JYT786312 KIO786312:KIP786312 KSK786312:KSL786312 LCG786312:LCH786312 LMC786312:LMD786312 LVY786312:LVZ786312 MFU786312:MFV786312 MPQ786312:MPR786312 MZM786312:MZN786312 NJI786312:NJJ786312 NTE786312:NTF786312 ODA786312:ODB786312 OMW786312:OMX786312 OWS786312:OWT786312 PGO786312:PGP786312 PQK786312:PQL786312 QAG786312:QAH786312 QKC786312:QKD786312 QTY786312:QTZ786312 RDU786312:RDV786312 RNQ786312:RNR786312 RXM786312:RXN786312 SHI786312:SHJ786312 SRE786312:SRF786312 TBA786312:TBB786312 TKW786312:TKX786312 TUS786312:TUT786312 UEO786312:UEP786312 UOK786312:UOL786312 UYG786312:UYH786312 VIC786312:VID786312 VRY786312:VRZ786312 WBU786312:WBV786312 WLQ786312:WLR786312 WVM786312:WVN786312 JA851848:JB851848 SW851848:SX851848 ACS851848:ACT851848 AMO851848:AMP851848 AWK851848:AWL851848 BGG851848:BGH851848 BQC851848:BQD851848 BZY851848:BZZ851848 CJU851848:CJV851848 CTQ851848:CTR851848 DDM851848:DDN851848 DNI851848:DNJ851848 DXE851848:DXF851848 EHA851848:EHB851848 EQW851848:EQX851848 FAS851848:FAT851848 FKO851848:FKP851848 FUK851848:FUL851848 GEG851848:GEH851848 GOC851848:GOD851848 GXY851848:GXZ851848 HHU851848:HHV851848 HRQ851848:HRR851848 IBM851848:IBN851848 ILI851848:ILJ851848 IVE851848:IVF851848 JFA851848:JFB851848 JOW851848:JOX851848 JYS851848:JYT851848 KIO851848:KIP851848 KSK851848:KSL851848 LCG851848:LCH851848 LMC851848:LMD851848 LVY851848:LVZ851848 MFU851848:MFV851848 MPQ851848:MPR851848 MZM851848:MZN851848 NJI851848:NJJ851848 NTE851848:NTF851848 ODA851848:ODB851848 OMW851848:OMX851848 OWS851848:OWT851848 PGO851848:PGP851848 PQK851848:PQL851848 QAG851848:QAH851848 QKC851848:QKD851848 QTY851848:QTZ851848 RDU851848:RDV851848 RNQ851848:RNR851848 RXM851848:RXN851848 SHI851848:SHJ851848 SRE851848:SRF851848 TBA851848:TBB851848 TKW851848:TKX851848 TUS851848:TUT851848 UEO851848:UEP851848 UOK851848:UOL851848 UYG851848:UYH851848 VIC851848:VID851848 VRY851848:VRZ851848 WBU851848:WBV851848 WLQ851848:WLR851848 WVM851848:WVN851848 JA917384:JB917384 SW917384:SX917384 ACS917384:ACT917384 AMO917384:AMP917384 AWK917384:AWL917384 BGG917384:BGH917384 BQC917384:BQD917384 BZY917384:BZZ917384 CJU917384:CJV917384 CTQ917384:CTR917384 DDM917384:DDN917384 DNI917384:DNJ917384 DXE917384:DXF917384 EHA917384:EHB917384 EQW917384:EQX917384 FAS917384:FAT917384 FKO917384:FKP917384 FUK917384:FUL917384 GEG917384:GEH917384 GOC917384:GOD917384 GXY917384:GXZ917384 HHU917384:HHV917384 HRQ917384:HRR917384 IBM917384:IBN917384 ILI917384:ILJ917384 IVE917384:IVF917384 JFA917384:JFB917384 JOW917384:JOX917384 JYS917384:JYT917384 KIO917384:KIP917384 KSK917384:KSL917384 LCG917384:LCH917384 LMC917384:LMD917384 LVY917384:LVZ917384 MFU917384:MFV917384 MPQ917384:MPR917384 MZM917384:MZN917384 NJI917384:NJJ917384 NTE917384:NTF917384 ODA917384:ODB917384 OMW917384:OMX917384 OWS917384:OWT917384 PGO917384:PGP917384 PQK917384:PQL917384 QAG917384:QAH917384 QKC917384:QKD917384 QTY917384:QTZ917384 RDU917384:RDV917384 RNQ917384:RNR917384 RXM917384:RXN917384 SHI917384:SHJ917384 SRE917384:SRF917384 TBA917384:TBB917384 TKW917384:TKX917384 TUS917384:TUT917384 UEO917384:UEP917384 UOK917384:UOL917384 UYG917384:UYH917384 VIC917384:VID917384 VRY917384:VRZ917384 WBU917384:WBV917384 WLQ917384:WLR917384 WVM917384:WVN917384 JA982920:JB982920 SW982920:SX982920 ACS982920:ACT982920 AMO982920:AMP982920 AWK982920:AWL982920 BGG982920:BGH982920 BQC982920:BQD982920 BZY982920:BZZ982920 CJU982920:CJV982920 CTQ982920:CTR982920 DDM982920:DDN982920 DNI982920:DNJ982920 DXE982920:DXF982920 EHA982920:EHB982920 EQW982920:EQX982920 FAS982920:FAT982920 FKO982920:FKP982920 FUK982920:FUL982920 GEG982920:GEH982920 GOC982920:GOD982920 GXY982920:GXZ982920 HHU982920:HHV982920 HRQ982920:HRR982920 IBM982920:IBN982920 ILI982920:ILJ982920 IVE982920:IVF982920 JFA982920:JFB982920 JOW982920:JOX982920 JYS982920:JYT982920 KIO982920:KIP982920 KSK982920:KSL982920 LCG982920:LCH982920 LMC982920:LMD982920 LVY982920:LVZ982920 MFU982920:MFV982920 MPQ982920:MPR982920 MZM982920:MZN982920 NJI982920:NJJ982920 NTE982920:NTF982920 ODA982920:ODB982920 OMW982920:OMX982920 OWS982920:OWT982920 PGO982920:PGP982920 PQK982920:PQL982920 QAG982920:QAH982920 QKC982920:QKD982920 QTY982920:QTZ982920 RDU982920:RDV982920 RNQ982920:RNR982920 RXM982920:RXN982920 SHI982920:SHJ982920 SRE982920:SRF982920 TBA982920:TBB982920 TKW982920:TKX982920 TUS982920:TUT982920 UEO982920:UEP982920 UOK982920:UOL982920 UYG982920:UYH982920 VIC982920:VID982920 VRY982920:VRZ982920 WBU982920:WBV982920 WLQ982920:WLR982920 WVM982920:WVN982920 H982920 H917384 H851848 H786312 H720776 H655240 H589704 H524168 H458632 H393096 H327560 H262024 H196488 H130952 H65416 H982926:H982927 H917390:H917391 H851854:H851855 H786318:H786319 H720782:H720783 H655246:H655247 H589710:H589711 H524174:H524175 H458638:H458639 H393102:H393103 H327566:H327567 H262030:H262031 H196494:H196495 H130958:H130959 H65422:H65423 H982943:H982944 H917407:H917408 H851871:H851872 H786335:H786336 H720799:H720800 H655263:H655264 H589727:H589728 H524191:H524192 H458655:H458656 H393119:H393120 H327583:H327584 H262047:H262048 H196511:H196512 H130975:H130976 H65439:H65440 H982929:H982940 H917393:H917404 H851857:H851868 H786321:H786332 H720785:H720796 H655249:H655260 H589713:H589724 H524177:H524188 H458641:H458652 H393105:H393116 H327569:H327580 H262033:H262044 H196497:H196508 H130961:H130972 H65425:H65436">
      <formula1>999999999999</formula1>
    </dataValidation>
    <dataValidation type="whole" operator="greaterThanOrEqual" allowBlank="1" showInputMessage="1" showErrorMessage="1" errorTitle="Invalid entry" error="You can enter only positive whole numbers or a zero" sqref="H23:H25">
      <formula1>0</formula1>
    </dataValidation>
    <dataValidation type="whole" operator="greaterThanOrEqual" allowBlank="1" showInputMessage="1" showErrorMessage="1" errorTitle="Invalid entry" error="You can enter only positive whole numbers or a zero" sqref="H7:H8 H10:H11">
      <formula1>0</formula1>
    </dataValidation>
    <dataValidation type="whole" operator="notEqual" allowBlank="1" showInputMessage="1" showErrorMessage="1" errorTitle="Invalid entry" error="You can enter only whole numbers." sqref="H9 H26:H29 H22 H12:H19 H43:H68">
      <formula1>999999999</formula1>
    </dataValidation>
    <dataValidation type="whole" operator="greaterThanOrEqual" allowBlank="1" showInputMessage="1" showErrorMessage="1" errorTitle="Invalid entry" error="You can enter only positive whole numbers or a zero." sqref="H20:H21 H30:H39">
      <formula1>0</formula1>
    </dataValidation>
    <dataValidation operator="greaterThanOrEqual" allowBlank="1" showInputMessage="1" showErrorMessage="1" errorTitle="Invalid entry" error="You can enter only positive whole numbers or a zero." sqref="H40:H41"/>
    <dataValidation operator="greaterThanOrEqual" allowBlank="1" showInputMessage="1" showErrorMessage="1" errorTitle="Nedopušten upis" error="Dopušten je upis samo pozitivnih cjelobrojnih vrijednosti ili nule." sqref="I40:I41"/>
    <dataValidation type="whole" operator="greaterThanOrEqual" allowBlank="1" showInputMessage="1" showErrorMessage="1" errorTitle="Nedopušten upis" error="Dopušten je upis samo pozitivnih cjelobrojnih vrijednosti ili nule." sqref="I20:I21 I30:I39">
      <formula1>0</formula1>
    </dataValidation>
    <dataValidation type="whole" operator="notEqual" allowBlank="1" showInputMessage="1" showErrorMessage="1" errorTitle="Nedopušten upis" error="Dopušten je upis samo cjelobrojnih vrijednosti." sqref="I12:I19 I9 I26:I29 I22 I43:I68">
      <formula1>999999999</formula1>
    </dataValidation>
    <dataValidation type="whole" operator="greaterThanOrEqual" allowBlank="1" showInputMessage="1" showErrorMessage="1" errorTitle="Nedopušten upis" error="Dopušten je upis samo pozitivnih cjelobrojnjih vrijednosti ili nule" sqref="I7:I8 I10:I11">
      <formula1>0</formula1>
    </dataValidation>
    <dataValidation type="whole" operator="greaterThanOrEqual" allowBlank="1" showInputMessage="1" showErrorMessage="1" errorTitle="Nedopušten upis" error="Dopušten je upis samo pozitivnih cjelobrojnih vrijednosti ili nule" sqref="I23:I24">
      <formula1>0</formula1>
    </dataValidation>
    <dataValidation operator="greaterThanOrEqual" allowBlank="1" showInputMessage="1" showErrorMessage="1" errorTitle="Nedopušten upis" error="Dopušten je upis samo pozitivnih cjelobrojnih vrijednosti ili nule" sqref="I25"/>
  </dataValidations>
  <pageMargins left="0.74803149606299213" right="0.15748031496062992" top="0.98425196850393704" bottom="0.98425196850393704" header="0.51181102362204722" footer="0.51181102362204722"/>
  <pageSetup paperSize="9" scale="76" orientation="portrait"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topLeftCell="A31" zoomScaleNormal="100" zoomScaleSheetLayoutView="110" workbookViewId="0">
      <selection activeCell="B1" sqref="B1:E3"/>
    </sheetView>
  </sheetViews>
  <sheetFormatPr defaultRowHeight="12.75" x14ac:dyDescent="0.2"/>
  <cols>
    <col min="1" max="3" width="9.140625" style="11"/>
    <col min="4" max="4" width="26.42578125" style="11" customWidth="1"/>
    <col min="5" max="7" width="9.140625" style="11"/>
    <col min="8" max="8" width="12.85546875" style="182" bestFit="1" customWidth="1"/>
    <col min="9" max="9" width="13.7109375" style="182" bestFit="1" customWidth="1"/>
    <col min="10" max="10" width="10.28515625" style="11" bestFit="1" customWidth="1"/>
    <col min="11" max="11" width="12.28515625" style="11" bestFit="1" customWidth="1"/>
    <col min="12" max="262" width="9.140625" style="11"/>
    <col min="263" max="264" width="9.85546875" style="11" bestFit="1" customWidth="1"/>
    <col min="265" max="265" width="12" style="11" bestFit="1" customWidth="1"/>
    <col min="266" max="266" width="10.28515625" style="11" bestFit="1" customWidth="1"/>
    <col min="267" max="267" width="12.28515625" style="11" bestFit="1" customWidth="1"/>
    <col min="268" max="518" width="9.140625" style="11"/>
    <col min="519" max="520" width="9.85546875" style="11" bestFit="1" customWidth="1"/>
    <col min="521" max="521" width="12" style="11" bestFit="1" customWidth="1"/>
    <col min="522" max="522" width="10.28515625" style="11" bestFit="1" customWidth="1"/>
    <col min="523" max="523" width="12.28515625" style="11" bestFit="1" customWidth="1"/>
    <col min="524" max="774" width="9.140625" style="11"/>
    <col min="775" max="776" width="9.85546875" style="11" bestFit="1" customWidth="1"/>
    <col min="777" max="777" width="12" style="11" bestFit="1" customWidth="1"/>
    <col min="778" max="778" width="10.28515625" style="11" bestFit="1" customWidth="1"/>
    <col min="779" max="779" width="12.28515625" style="11" bestFit="1" customWidth="1"/>
    <col min="780" max="1030" width="9.140625" style="11"/>
    <col min="1031" max="1032" width="9.85546875" style="11" bestFit="1" customWidth="1"/>
    <col min="1033" max="1033" width="12" style="11" bestFit="1" customWidth="1"/>
    <col min="1034" max="1034" width="10.28515625" style="11" bestFit="1" customWidth="1"/>
    <col min="1035" max="1035" width="12.28515625" style="11" bestFit="1" customWidth="1"/>
    <col min="1036" max="1286" width="9.140625" style="11"/>
    <col min="1287" max="1288" width="9.85546875" style="11" bestFit="1" customWidth="1"/>
    <col min="1289" max="1289" width="12" style="11" bestFit="1" customWidth="1"/>
    <col min="1290" max="1290" width="10.28515625" style="11" bestFit="1" customWidth="1"/>
    <col min="1291" max="1291" width="12.28515625" style="11" bestFit="1" customWidth="1"/>
    <col min="1292" max="1542" width="9.140625" style="11"/>
    <col min="1543" max="1544" width="9.85546875" style="11" bestFit="1" customWidth="1"/>
    <col min="1545" max="1545" width="12" style="11" bestFit="1" customWidth="1"/>
    <col min="1546" max="1546" width="10.28515625" style="11" bestFit="1" customWidth="1"/>
    <col min="1547" max="1547" width="12.28515625" style="11" bestFit="1" customWidth="1"/>
    <col min="1548" max="1798" width="9.140625" style="11"/>
    <col min="1799" max="1800" width="9.85546875" style="11" bestFit="1" customWidth="1"/>
    <col min="1801" max="1801" width="12" style="11" bestFit="1" customWidth="1"/>
    <col min="1802" max="1802" width="10.28515625" style="11" bestFit="1" customWidth="1"/>
    <col min="1803" max="1803" width="12.28515625" style="11" bestFit="1" customWidth="1"/>
    <col min="1804" max="2054" width="9.140625" style="11"/>
    <col min="2055" max="2056" width="9.85546875" style="11" bestFit="1" customWidth="1"/>
    <col min="2057" max="2057" width="12" style="11" bestFit="1" customWidth="1"/>
    <col min="2058" max="2058" width="10.28515625" style="11" bestFit="1" customWidth="1"/>
    <col min="2059" max="2059" width="12.28515625" style="11" bestFit="1" customWidth="1"/>
    <col min="2060" max="2310" width="9.140625" style="11"/>
    <col min="2311" max="2312" width="9.85546875" style="11" bestFit="1" customWidth="1"/>
    <col min="2313" max="2313" width="12" style="11" bestFit="1" customWidth="1"/>
    <col min="2314" max="2314" width="10.28515625" style="11" bestFit="1" customWidth="1"/>
    <col min="2315" max="2315" width="12.28515625" style="11" bestFit="1" customWidth="1"/>
    <col min="2316" max="2566" width="9.140625" style="11"/>
    <col min="2567" max="2568" width="9.85546875" style="11" bestFit="1" customWidth="1"/>
    <col min="2569" max="2569" width="12" style="11" bestFit="1" customWidth="1"/>
    <col min="2570" max="2570" width="10.28515625" style="11" bestFit="1" customWidth="1"/>
    <col min="2571" max="2571" width="12.28515625" style="11" bestFit="1" customWidth="1"/>
    <col min="2572" max="2822" width="9.140625" style="11"/>
    <col min="2823" max="2824" width="9.85546875" style="11" bestFit="1" customWidth="1"/>
    <col min="2825" max="2825" width="12" style="11" bestFit="1" customWidth="1"/>
    <col min="2826" max="2826" width="10.28515625" style="11" bestFit="1" customWidth="1"/>
    <col min="2827" max="2827" width="12.28515625" style="11" bestFit="1" customWidth="1"/>
    <col min="2828" max="3078" width="9.140625" style="11"/>
    <col min="3079" max="3080" width="9.85546875" style="11" bestFit="1" customWidth="1"/>
    <col min="3081" max="3081" width="12" style="11" bestFit="1" customWidth="1"/>
    <col min="3082" max="3082" width="10.28515625" style="11" bestFit="1" customWidth="1"/>
    <col min="3083" max="3083" width="12.28515625" style="11" bestFit="1" customWidth="1"/>
    <col min="3084" max="3334" width="9.140625" style="11"/>
    <col min="3335" max="3336" width="9.85546875" style="11" bestFit="1" customWidth="1"/>
    <col min="3337" max="3337" width="12" style="11" bestFit="1" customWidth="1"/>
    <col min="3338" max="3338" width="10.28515625" style="11" bestFit="1" customWidth="1"/>
    <col min="3339" max="3339" width="12.28515625" style="11" bestFit="1" customWidth="1"/>
    <col min="3340" max="3590" width="9.140625" style="11"/>
    <col min="3591" max="3592" width="9.85546875" style="11" bestFit="1" customWidth="1"/>
    <col min="3593" max="3593" width="12" style="11" bestFit="1" customWidth="1"/>
    <col min="3594" max="3594" width="10.28515625" style="11" bestFit="1" customWidth="1"/>
    <col min="3595" max="3595" width="12.28515625" style="11" bestFit="1" customWidth="1"/>
    <col min="3596" max="3846" width="9.140625" style="11"/>
    <col min="3847" max="3848" width="9.85546875" style="11" bestFit="1" customWidth="1"/>
    <col min="3849" max="3849" width="12" style="11" bestFit="1" customWidth="1"/>
    <col min="3850" max="3850" width="10.28515625" style="11" bestFit="1" customWidth="1"/>
    <col min="3851" max="3851" width="12.28515625" style="11" bestFit="1" customWidth="1"/>
    <col min="3852" max="4102" width="9.140625" style="11"/>
    <col min="4103" max="4104" width="9.85546875" style="11" bestFit="1" customWidth="1"/>
    <col min="4105" max="4105" width="12" style="11" bestFit="1" customWidth="1"/>
    <col min="4106" max="4106" width="10.28515625" style="11" bestFit="1" customWidth="1"/>
    <col min="4107" max="4107" width="12.28515625" style="11" bestFit="1" customWidth="1"/>
    <col min="4108" max="4358" width="9.140625" style="11"/>
    <col min="4359" max="4360" width="9.85546875" style="11" bestFit="1" customWidth="1"/>
    <col min="4361" max="4361" width="12" style="11" bestFit="1" customWidth="1"/>
    <col min="4362" max="4362" width="10.28515625" style="11" bestFit="1" customWidth="1"/>
    <col min="4363" max="4363" width="12.28515625" style="11" bestFit="1" customWidth="1"/>
    <col min="4364" max="4614" width="9.140625" style="11"/>
    <col min="4615" max="4616" width="9.85546875" style="11" bestFit="1" customWidth="1"/>
    <col min="4617" max="4617" width="12" style="11" bestFit="1" customWidth="1"/>
    <col min="4618" max="4618" width="10.28515625" style="11" bestFit="1" customWidth="1"/>
    <col min="4619" max="4619" width="12.28515625" style="11" bestFit="1" customWidth="1"/>
    <col min="4620" max="4870" width="9.140625" style="11"/>
    <col min="4871" max="4872" width="9.85546875" style="11" bestFit="1" customWidth="1"/>
    <col min="4873" max="4873" width="12" style="11" bestFit="1" customWidth="1"/>
    <col min="4874" max="4874" width="10.28515625" style="11" bestFit="1" customWidth="1"/>
    <col min="4875" max="4875" width="12.28515625" style="11" bestFit="1" customWidth="1"/>
    <col min="4876" max="5126" width="9.140625" style="11"/>
    <col min="5127" max="5128" width="9.85546875" style="11" bestFit="1" customWidth="1"/>
    <col min="5129" max="5129" width="12" style="11" bestFit="1" customWidth="1"/>
    <col min="5130" max="5130" width="10.28515625" style="11" bestFit="1" customWidth="1"/>
    <col min="5131" max="5131" width="12.28515625" style="11" bestFit="1" customWidth="1"/>
    <col min="5132" max="5382" width="9.140625" style="11"/>
    <col min="5383" max="5384" width="9.85546875" style="11" bestFit="1" customWidth="1"/>
    <col min="5385" max="5385" width="12" style="11" bestFit="1" customWidth="1"/>
    <col min="5386" max="5386" width="10.28515625" style="11" bestFit="1" customWidth="1"/>
    <col min="5387" max="5387" width="12.28515625" style="11" bestFit="1" customWidth="1"/>
    <col min="5388" max="5638" width="9.140625" style="11"/>
    <col min="5639" max="5640" width="9.85546875" style="11" bestFit="1" customWidth="1"/>
    <col min="5641" max="5641" width="12" style="11" bestFit="1" customWidth="1"/>
    <col min="5642" max="5642" width="10.28515625" style="11" bestFit="1" customWidth="1"/>
    <col min="5643" max="5643" width="12.28515625" style="11" bestFit="1" customWidth="1"/>
    <col min="5644" max="5894" width="9.140625" style="11"/>
    <col min="5895" max="5896" width="9.85546875" style="11" bestFit="1" customWidth="1"/>
    <col min="5897" max="5897" width="12" style="11" bestFit="1" customWidth="1"/>
    <col min="5898" max="5898" width="10.28515625" style="11" bestFit="1" customWidth="1"/>
    <col min="5899" max="5899" width="12.28515625" style="11" bestFit="1" customWidth="1"/>
    <col min="5900" max="6150" width="9.140625" style="11"/>
    <col min="6151" max="6152" width="9.85546875" style="11" bestFit="1" customWidth="1"/>
    <col min="6153" max="6153" width="12" style="11" bestFit="1" customWidth="1"/>
    <col min="6154" max="6154" width="10.28515625" style="11" bestFit="1" customWidth="1"/>
    <col min="6155" max="6155" width="12.28515625" style="11" bestFit="1" customWidth="1"/>
    <col min="6156" max="6406" width="9.140625" style="11"/>
    <col min="6407" max="6408" width="9.85546875" style="11" bestFit="1" customWidth="1"/>
    <col min="6409" max="6409" width="12" style="11" bestFit="1" customWidth="1"/>
    <col min="6410" max="6410" width="10.28515625" style="11" bestFit="1" customWidth="1"/>
    <col min="6411" max="6411" width="12.28515625" style="11" bestFit="1" customWidth="1"/>
    <col min="6412" max="6662" width="9.140625" style="11"/>
    <col min="6663" max="6664" width="9.85546875" style="11" bestFit="1" customWidth="1"/>
    <col min="6665" max="6665" width="12" style="11" bestFit="1" customWidth="1"/>
    <col min="6666" max="6666" width="10.28515625" style="11" bestFit="1" customWidth="1"/>
    <col min="6667" max="6667" width="12.28515625" style="11" bestFit="1" customWidth="1"/>
    <col min="6668" max="6918" width="9.140625" style="11"/>
    <col min="6919" max="6920" width="9.85546875" style="11" bestFit="1" customWidth="1"/>
    <col min="6921" max="6921" width="12" style="11" bestFit="1" customWidth="1"/>
    <col min="6922" max="6922" width="10.28515625" style="11" bestFit="1" customWidth="1"/>
    <col min="6923" max="6923" width="12.28515625" style="11" bestFit="1" customWidth="1"/>
    <col min="6924" max="7174" width="9.140625" style="11"/>
    <col min="7175" max="7176" width="9.85546875" style="11" bestFit="1" customWidth="1"/>
    <col min="7177" max="7177" width="12" style="11" bestFit="1" customWidth="1"/>
    <col min="7178" max="7178" width="10.28515625" style="11" bestFit="1" customWidth="1"/>
    <col min="7179" max="7179" width="12.28515625" style="11" bestFit="1" customWidth="1"/>
    <col min="7180" max="7430" width="9.140625" style="11"/>
    <col min="7431" max="7432" width="9.85546875" style="11" bestFit="1" customWidth="1"/>
    <col min="7433" max="7433" width="12" style="11" bestFit="1" customWidth="1"/>
    <col min="7434" max="7434" width="10.28515625" style="11" bestFit="1" customWidth="1"/>
    <col min="7435" max="7435" width="12.28515625" style="11" bestFit="1" customWidth="1"/>
    <col min="7436" max="7686" width="9.140625" style="11"/>
    <col min="7687" max="7688" width="9.85546875" style="11" bestFit="1" customWidth="1"/>
    <col min="7689" max="7689" width="12" style="11" bestFit="1" customWidth="1"/>
    <col min="7690" max="7690" width="10.28515625" style="11" bestFit="1" customWidth="1"/>
    <col min="7691" max="7691" width="12.28515625" style="11" bestFit="1" customWidth="1"/>
    <col min="7692" max="7942" width="9.140625" style="11"/>
    <col min="7943" max="7944" width="9.85546875" style="11" bestFit="1" customWidth="1"/>
    <col min="7945" max="7945" width="12" style="11" bestFit="1" customWidth="1"/>
    <col min="7946" max="7946" width="10.28515625" style="11" bestFit="1" customWidth="1"/>
    <col min="7947" max="7947" width="12.28515625" style="11" bestFit="1" customWidth="1"/>
    <col min="7948" max="8198" width="9.140625" style="11"/>
    <col min="8199" max="8200" width="9.85546875" style="11" bestFit="1" customWidth="1"/>
    <col min="8201" max="8201" width="12" style="11" bestFit="1" customWidth="1"/>
    <col min="8202" max="8202" width="10.28515625" style="11" bestFit="1" customWidth="1"/>
    <col min="8203" max="8203" width="12.28515625" style="11" bestFit="1" customWidth="1"/>
    <col min="8204" max="8454" width="9.140625" style="11"/>
    <col min="8455" max="8456" width="9.85546875" style="11" bestFit="1" customWidth="1"/>
    <col min="8457" max="8457" width="12" style="11" bestFit="1" customWidth="1"/>
    <col min="8458" max="8458" width="10.28515625" style="11" bestFit="1" customWidth="1"/>
    <col min="8459" max="8459" width="12.28515625" style="11" bestFit="1" customWidth="1"/>
    <col min="8460" max="8710" width="9.140625" style="11"/>
    <col min="8711" max="8712" width="9.85546875" style="11" bestFit="1" customWidth="1"/>
    <col min="8713" max="8713" width="12" style="11" bestFit="1" customWidth="1"/>
    <col min="8714" max="8714" width="10.28515625" style="11" bestFit="1" customWidth="1"/>
    <col min="8715" max="8715" width="12.28515625" style="11" bestFit="1" customWidth="1"/>
    <col min="8716" max="8966" width="9.140625" style="11"/>
    <col min="8967" max="8968" width="9.85546875" style="11" bestFit="1" customWidth="1"/>
    <col min="8969" max="8969" width="12" style="11" bestFit="1" customWidth="1"/>
    <col min="8970" max="8970" width="10.28515625" style="11" bestFit="1" customWidth="1"/>
    <col min="8971" max="8971" width="12.28515625" style="11" bestFit="1" customWidth="1"/>
    <col min="8972" max="9222" width="9.140625" style="11"/>
    <col min="9223" max="9224" width="9.85546875" style="11" bestFit="1" customWidth="1"/>
    <col min="9225" max="9225" width="12" style="11" bestFit="1" customWidth="1"/>
    <col min="9226" max="9226" width="10.28515625" style="11" bestFit="1" customWidth="1"/>
    <col min="9227" max="9227" width="12.28515625" style="11" bestFit="1" customWidth="1"/>
    <col min="9228" max="9478" width="9.140625" style="11"/>
    <col min="9479" max="9480" width="9.85546875" style="11" bestFit="1" customWidth="1"/>
    <col min="9481" max="9481" width="12" style="11" bestFit="1" customWidth="1"/>
    <col min="9482" max="9482" width="10.28515625" style="11" bestFit="1" customWidth="1"/>
    <col min="9483" max="9483" width="12.28515625" style="11" bestFit="1" customWidth="1"/>
    <col min="9484" max="9734" width="9.140625" style="11"/>
    <col min="9735" max="9736" width="9.85546875" style="11" bestFit="1" customWidth="1"/>
    <col min="9737" max="9737" width="12" style="11" bestFit="1" customWidth="1"/>
    <col min="9738" max="9738" width="10.28515625" style="11" bestFit="1" customWidth="1"/>
    <col min="9739" max="9739" width="12.28515625" style="11" bestFit="1" customWidth="1"/>
    <col min="9740" max="9990" width="9.140625" style="11"/>
    <col min="9991" max="9992" width="9.85546875" style="11" bestFit="1" customWidth="1"/>
    <col min="9993" max="9993" width="12" style="11" bestFit="1" customWidth="1"/>
    <col min="9994" max="9994" width="10.28515625" style="11" bestFit="1" customWidth="1"/>
    <col min="9995" max="9995" width="12.28515625" style="11" bestFit="1" customWidth="1"/>
    <col min="9996" max="10246" width="9.140625" style="11"/>
    <col min="10247" max="10248" width="9.85546875" style="11" bestFit="1" customWidth="1"/>
    <col min="10249" max="10249" width="12" style="11" bestFit="1" customWidth="1"/>
    <col min="10250" max="10250" width="10.28515625" style="11" bestFit="1" customWidth="1"/>
    <col min="10251" max="10251" width="12.28515625" style="11" bestFit="1" customWidth="1"/>
    <col min="10252" max="10502" width="9.140625" style="11"/>
    <col min="10503" max="10504" width="9.85546875" style="11" bestFit="1" customWidth="1"/>
    <col min="10505" max="10505" width="12" style="11" bestFit="1" customWidth="1"/>
    <col min="10506" max="10506" width="10.28515625" style="11" bestFit="1" customWidth="1"/>
    <col min="10507" max="10507" width="12.28515625" style="11" bestFit="1" customWidth="1"/>
    <col min="10508" max="10758" width="9.140625" style="11"/>
    <col min="10759" max="10760" width="9.85546875" style="11" bestFit="1" customWidth="1"/>
    <col min="10761" max="10761" width="12" style="11" bestFit="1" customWidth="1"/>
    <col min="10762" max="10762" width="10.28515625" style="11" bestFit="1" customWidth="1"/>
    <col min="10763" max="10763" width="12.28515625" style="11" bestFit="1" customWidth="1"/>
    <col min="10764" max="11014" width="9.140625" style="11"/>
    <col min="11015" max="11016" width="9.85546875" style="11" bestFit="1" customWidth="1"/>
    <col min="11017" max="11017" width="12" style="11" bestFit="1" customWidth="1"/>
    <col min="11018" max="11018" width="10.28515625" style="11" bestFit="1" customWidth="1"/>
    <col min="11019" max="11019" width="12.28515625" style="11" bestFit="1" customWidth="1"/>
    <col min="11020" max="11270" width="9.140625" style="11"/>
    <col min="11271" max="11272" width="9.85546875" style="11" bestFit="1" customWidth="1"/>
    <col min="11273" max="11273" width="12" style="11" bestFit="1" customWidth="1"/>
    <col min="11274" max="11274" width="10.28515625" style="11" bestFit="1" customWidth="1"/>
    <col min="11275" max="11275" width="12.28515625" style="11" bestFit="1" customWidth="1"/>
    <col min="11276" max="11526" width="9.140625" style="11"/>
    <col min="11527" max="11528" width="9.85546875" style="11" bestFit="1" customWidth="1"/>
    <col min="11529" max="11529" width="12" style="11" bestFit="1" customWidth="1"/>
    <col min="11530" max="11530" width="10.28515625" style="11" bestFit="1" customWidth="1"/>
    <col min="11531" max="11531" width="12.28515625" style="11" bestFit="1" customWidth="1"/>
    <col min="11532" max="11782" width="9.140625" style="11"/>
    <col min="11783" max="11784" width="9.85546875" style="11" bestFit="1" customWidth="1"/>
    <col min="11785" max="11785" width="12" style="11" bestFit="1" customWidth="1"/>
    <col min="11786" max="11786" width="10.28515625" style="11" bestFit="1" customWidth="1"/>
    <col min="11787" max="11787" width="12.28515625" style="11" bestFit="1" customWidth="1"/>
    <col min="11788" max="12038" width="9.140625" style="11"/>
    <col min="12039" max="12040" width="9.85546875" style="11" bestFit="1" customWidth="1"/>
    <col min="12041" max="12041" width="12" style="11" bestFit="1" customWidth="1"/>
    <col min="12042" max="12042" width="10.28515625" style="11" bestFit="1" customWidth="1"/>
    <col min="12043" max="12043" width="12.28515625" style="11" bestFit="1" customWidth="1"/>
    <col min="12044" max="12294" width="9.140625" style="11"/>
    <col min="12295" max="12296" width="9.85546875" style="11" bestFit="1" customWidth="1"/>
    <col min="12297" max="12297" width="12" style="11" bestFit="1" customWidth="1"/>
    <col min="12298" max="12298" width="10.28515625" style="11" bestFit="1" customWidth="1"/>
    <col min="12299" max="12299" width="12.28515625" style="11" bestFit="1" customWidth="1"/>
    <col min="12300" max="12550" width="9.140625" style="11"/>
    <col min="12551" max="12552" width="9.85546875" style="11" bestFit="1" customWidth="1"/>
    <col min="12553" max="12553" width="12" style="11" bestFit="1" customWidth="1"/>
    <col min="12554" max="12554" width="10.28515625" style="11" bestFit="1" customWidth="1"/>
    <col min="12555" max="12555" width="12.28515625" style="11" bestFit="1" customWidth="1"/>
    <col min="12556" max="12806" width="9.140625" style="11"/>
    <col min="12807" max="12808" width="9.85546875" style="11" bestFit="1" customWidth="1"/>
    <col min="12809" max="12809" width="12" style="11" bestFit="1" customWidth="1"/>
    <col min="12810" max="12810" width="10.28515625" style="11" bestFit="1" customWidth="1"/>
    <col min="12811" max="12811" width="12.28515625" style="11" bestFit="1" customWidth="1"/>
    <col min="12812" max="13062" width="9.140625" style="11"/>
    <col min="13063" max="13064" width="9.85546875" style="11" bestFit="1" customWidth="1"/>
    <col min="13065" max="13065" width="12" style="11" bestFit="1" customWidth="1"/>
    <col min="13066" max="13066" width="10.28515625" style="11" bestFit="1" customWidth="1"/>
    <col min="13067" max="13067" width="12.28515625" style="11" bestFit="1" customWidth="1"/>
    <col min="13068" max="13318" width="9.140625" style="11"/>
    <col min="13319" max="13320" width="9.85546875" style="11" bestFit="1" customWidth="1"/>
    <col min="13321" max="13321" width="12" style="11" bestFit="1" customWidth="1"/>
    <col min="13322" max="13322" width="10.28515625" style="11" bestFit="1" customWidth="1"/>
    <col min="13323" max="13323" width="12.28515625" style="11" bestFit="1" customWidth="1"/>
    <col min="13324" max="13574" width="9.140625" style="11"/>
    <col min="13575" max="13576" width="9.85546875" style="11" bestFit="1" customWidth="1"/>
    <col min="13577" max="13577" width="12" style="11" bestFit="1" customWidth="1"/>
    <col min="13578" max="13578" width="10.28515625" style="11" bestFit="1" customWidth="1"/>
    <col min="13579" max="13579" width="12.28515625" style="11" bestFit="1" customWidth="1"/>
    <col min="13580" max="13830" width="9.140625" style="11"/>
    <col min="13831" max="13832" width="9.85546875" style="11" bestFit="1" customWidth="1"/>
    <col min="13833" max="13833" width="12" style="11" bestFit="1" customWidth="1"/>
    <col min="13834" max="13834" width="10.28515625" style="11" bestFit="1" customWidth="1"/>
    <col min="13835" max="13835" width="12.28515625" style="11" bestFit="1" customWidth="1"/>
    <col min="13836" max="14086" width="9.140625" style="11"/>
    <col min="14087" max="14088" width="9.85546875" style="11" bestFit="1" customWidth="1"/>
    <col min="14089" max="14089" width="12" style="11" bestFit="1" customWidth="1"/>
    <col min="14090" max="14090" width="10.28515625" style="11" bestFit="1" customWidth="1"/>
    <col min="14091" max="14091" width="12.28515625" style="11" bestFit="1" customWidth="1"/>
    <col min="14092" max="14342" width="9.140625" style="11"/>
    <col min="14343" max="14344" width="9.85546875" style="11" bestFit="1" customWidth="1"/>
    <col min="14345" max="14345" width="12" style="11" bestFit="1" customWidth="1"/>
    <col min="14346" max="14346" width="10.28515625" style="11" bestFit="1" customWidth="1"/>
    <col min="14347" max="14347" width="12.28515625" style="11" bestFit="1" customWidth="1"/>
    <col min="14348" max="14598" width="9.140625" style="11"/>
    <col min="14599" max="14600" width="9.85546875" style="11" bestFit="1" customWidth="1"/>
    <col min="14601" max="14601" width="12" style="11" bestFit="1" customWidth="1"/>
    <col min="14602" max="14602" width="10.28515625" style="11" bestFit="1" customWidth="1"/>
    <col min="14603" max="14603" width="12.28515625" style="11" bestFit="1" customWidth="1"/>
    <col min="14604" max="14854" width="9.140625" style="11"/>
    <col min="14855" max="14856" width="9.85546875" style="11" bestFit="1" customWidth="1"/>
    <col min="14857" max="14857" width="12" style="11" bestFit="1" customWidth="1"/>
    <col min="14858" max="14858" width="10.28515625" style="11" bestFit="1" customWidth="1"/>
    <col min="14859" max="14859" width="12.28515625" style="11" bestFit="1" customWidth="1"/>
    <col min="14860" max="15110" width="9.140625" style="11"/>
    <col min="15111" max="15112" width="9.85546875" style="11" bestFit="1" customWidth="1"/>
    <col min="15113" max="15113" width="12" style="11" bestFit="1" customWidth="1"/>
    <col min="15114" max="15114" width="10.28515625" style="11" bestFit="1" customWidth="1"/>
    <col min="15115" max="15115" width="12.28515625" style="11" bestFit="1" customWidth="1"/>
    <col min="15116" max="15366" width="9.140625" style="11"/>
    <col min="15367" max="15368" width="9.85546875" style="11" bestFit="1" customWidth="1"/>
    <col min="15369" max="15369" width="12" style="11" bestFit="1" customWidth="1"/>
    <col min="15370" max="15370" width="10.28515625" style="11" bestFit="1" customWidth="1"/>
    <col min="15371" max="15371" width="12.28515625" style="11" bestFit="1" customWidth="1"/>
    <col min="15372" max="15622" width="9.140625" style="11"/>
    <col min="15623" max="15624" width="9.85546875" style="11" bestFit="1" customWidth="1"/>
    <col min="15625" max="15625" width="12" style="11" bestFit="1" customWidth="1"/>
    <col min="15626" max="15626" width="10.28515625" style="11" bestFit="1" customWidth="1"/>
    <col min="15627" max="15627" width="12.28515625" style="11" bestFit="1" customWidth="1"/>
    <col min="15628" max="15878" width="9.140625" style="11"/>
    <col min="15879" max="15880" width="9.85546875" style="11" bestFit="1" customWidth="1"/>
    <col min="15881" max="15881" width="12" style="11" bestFit="1" customWidth="1"/>
    <col min="15882" max="15882" width="10.28515625" style="11" bestFit="1" customWidth="1"/>
    <col min="15883" max="15883" width="12.28515625" style="11" bestFit="1" customWidth="1"/>
    <col min="15884" max="16134" width="9.140625" style="11"/>
    <col min="16135" max="16136" width="9.85546875" style="11" bestFit="1" customWidth="1"/>
    <col min="16137" max="16137" width="12" style="11" bestFit="1" customWidth="1"/>
    <col min="16138" max="16138" width="10.28515625" style="11" bestFit="1" customWidth="1"/>
    <col min="16139" max="16139" width="12.28515625" style="11" bestFit="1" customWidth="1"/>
    <col min="16140" max="16384" width="9.140625" style="11"/>
  </cols>
  <sheetData>
    <row r="1" spans="1:9" ht="12.75" customHeight="1" x14ac:dyDescent="0.2">
      <c r="A1" s="288" t="s">
        <v>184</v>
      </c>
      <c r="B1" s="311"/>
      <c r="C1" s="311"/>
      <c r="D1" s="311"/>
      <c r="E1" s="311"/>
      <c r="F1" s="311"/>
      <c r="G1" s="311"/>
      <c r="H1" s="311"/>
    </row>
    <row r="2" spans="1:9" ht="12.75" customHeight="1" x14ac:dyDescent="0.2">
      <c r="A2" s="287" t="s">
        <v>431</v>
      </c>
      <c r="B2" s="269"/>
      <c r="C2" s="269"/>
      <c r="D2" s="269"/>
      <c r="E2" s="269"/>
      <c r="F2" s="269"/>
      <c r="G2" s="269"/>
      <c r="H2" s="269"/>
    </row>
    <row r="3" spans="1:9" x14ac:dyDescent="0.2">
      <c r="A3" s="314" t="s">
        <v>185</v>
      </c>
      <c r="B3" s="315"/>
      <c r="C3" s="315"/>
      <c r="D3" s="315"/>
      <c r="E3" s="315"/>
      <c r="F3" s="315"/>
      <c r="G3" s="315"/>
      <c r="H3" s="315"/>
      <c r="I3" s="281"/>
    </row>
    <row r="4" spans="1:9" x14ac:dyDescent="0.2">
      <c r="A4" s="321" t="s">
        <v>329</v>
      </c>
      <c r="B4" s="277"/>
      <c r="C4" s="277"/>
      <c r="D4" s="277"/>
      <c r="E4" s="277"/>
      <c r="F4" s="277"/>
      <c r="G4" s="277"/>
      <c r="H4" s="277"/>
      <c r="I4" s="278"/>
    </row>
    <row r="5" spans="1:9" ht="36" x14ac:dyDescent="0.2">
      <c r="A5" s="312" t="s">
        <v>186</v>
      </c>
      <c r="B5" s="313"/>
      <c r="C5" s="313"/>
      <c r="D5" s="313"/>
      <c r="E5" s="313"/>
      <c r="F5" s="313"/>
      <c r="G5" s="51" t="s">
        <v>187</v>
      </c>
      <c r="H5" s="183" t="s">
        <v>426</v>
      </c>
      <c r="I5" s="184" t="s">
        <v>427</v>
      </c>
    </row>
    <row r="6" spans="1:9" x14ac:dyDescent="0.2">
      <c r="A6" s="316">
        <v>1</v>
      </c>
      <c r="B6" s="313"/>
      <c r="C6" s="313"/>
      <c r="D6" s="313"/>
      <c r="E6" s="313"/>
      <c r="F6" s="313"/>
      <c r="G6" s="49">
        <v>2</v>
      </c>
      <c r="H6" s="183" t="s">
        <v>428</v>
      </c>
      <c r="I6" s="183" t="s">
        <v>429</v>
      </c>
    </row>
    <row r="7" spans="1:9" x14ac:dyDescent="0.2">
      <c r="A7" s="317" t="s">
        <v>188</v>
      </c>
      <c r="B7" s="318"/>
      <c r="C7" s="318"/>
      <c r="D7" s="318"/>
      <c r="E7" s="318"/>
      <c r="F7" s="318"/>
      <c r="G7" s="318"/>
      <c r="H7" s="318"/>
      <c r="I7" s="318"/>
    </row>
    <row r="8" spans="1:9" x14ac:dyDescent="0.2">
      <c r="A8" s="308" t="s">
        <v>189</v>
      </c>
      <c r="B8" s="308"/>
      <c r="C8" s="308"/>
      <c r="D8" s="308"/>
      <c r="E8" s="308"/>
      <c r="F8" s="308"/>
      <c r="G8" s="92">
        <v>1</v>
      </c>
      <c r="H8" s="45">
        <v>0</v>
      </c>
      <c r="I8" s="45">
        <v>0</v>
      </c>
    </row>
    <row r="9" spans="1:9" x14ac:dyDescent="0.2">
      <c r="A9" s="308" t="s">
        <v>190</v>
      </c>
      <c r="B9" s="308"/>
      <c r="C9" s="308"/>
      <c r="D9" s="308"/>
      <c r="E9" s="308"/>
      <c r="F9" s="308"/>
      <c r="G9" s="92">
        <v>2</v>
      </c>
      <c r="H9" s="45">
        <v>0</v>
      </c>
      <c r="I9" s="45">
        <v>0</v>
      </c>
    </row>
    <row r="10" spans="1:9" x14ac:dyDescent="0.2">
      <c r="A10" s="308" t="s">
        <v>191</v>
      </c>
      <c r="B10" s="308"/>
      <c r="C10" s="308"/>
      <c r="D10" s="308"/>
      <c r="E10" s="308"/>
      <c r="F10" s="308"/>
      <c r="G10" s="92">
        <v>3</v>
      </c>
      <c r="H10" s="45">
        <v>0</v>
      </c>
      <c r="I10" s="45">
        <v>0</v>
      </c>
    </row>
    <row r="11" spans="1:9" x14ac:dyDescent="0.2">
      <c r="A11" s="308" t="s">
        <v>192</v>
      </c>
      <c r="B11" s="308"/>
      <c r="C11" s="308"/>
      <c r="D11" s="308"/>
      <c r="E11" s="308"/>
      <c r="F11" s="308"/>
      <c r="G11" s="92">
        <v>4</v>
      </c>
      <c r="H11" s="45">
        <v>0</v>
      </c>
      <c r="I11" s="45">
        <v>0</v>
      </c>
    </row>
    <row r="12" spans="1:9" x14ac:dyDescent="0.2">
      <c r="A12" s="308" t="s">
        <v>193</v>
      </c>
      <c r="B12" s="308"/>
      <c r="C12" s="308"/>
      <c r="D12" s="308"/>
      <c r="E12" s="308"/>
      <c r="F12" s="308"/>
      <c r="G12" s="92">
        <v>5</v>
      </c>
      <c r="H12" s="45">
        <v>0</v>
      </c>
      <c r="I12" s="45">
        <v>0</v>
      </c>
    </row>
    <row r="13" spans="1:9" x14ac:dyDescent="0.2">
      <c r="A13" s="308" t="s">
        <v>194</v>
      </c>
      <c r="B13" s="308"/>
      <c r="C13" s="308"/>
      <c r="D13" s="308"/>
      <c r="E13" s="308"/>
      <c r="F13" s="308"/>
      <c r="G13" s="92">
        <v>6</v>
      </c>
      <c r="H13" s="45">
        <v>0</v>
      </c>
      <c r="I13" s="45">
        <v>0</v>
      </c>
    </row>
    <row r="14" spans="1:9" x14ac:dyDescent="0.2">
      <c r="A14" s="308" t="s">
        <v>195</v>
      </c>
      <c r="B14" s="308"/>
      <c r="C14" s="308"/>
      <c r="D14" s="308"/>
      <c r="E14" s="308"/>
      <c r="F14" s="308"/>
      <c r="G14" s="92">
        <v>7</v>
      </c>
      <c r="H14" s="45">
        <v>0</v>
      </c>
      <c r="I14" s="45">
        <v>0</v>
      </c>
    </row>
    <row r="15" spans="1:9" x14ac:dyDescent="0.2">
      <c r="A15" s="308" t="s">
        <v>196</v>
      </c>
      <c r="B15" s="308"/>
      <c r="C15" s="308"/>
      <c r="D15" s="308"/>
      <c r="E15" s="308"/>
      <c r="F15" s="308"/>
      <c r="G15" s="92">
        <v>8</v>
      </c>
      <c r="H15" s="45">
        <v>0</v>
      </c>
      <c r="I15" s="45">
        <v>0</v>
      </c>
    </row>
    <row r="16" spans="1:9" x14ac:dyDescent="0.2">
      <c r="A16" s="309" t="s">
        <v>197</v>
      </c>
      <c r="B16" s="310"/>
      <c r="C16" s="310"/>
      <c r="D16" s="310"/>
      <c r="E16" s="310"/>
      <c r="F16" s="310"/>
      <c r="G16" s="310"/>
      <c r="H16" s="310"/>
      <c r="I16" s="310"/>
    </row>
    <row r="17" spans="1:9" x14ac:dyDescent="0.2">
      <c r="A17" s="308" t="s">
        <v>198</v>
      </c>
      <c r="B17" s="308"/>
      <c r="C17" s="308"/>
      <c r="D17" s="308"/>
      <c r="E17" s="308"/>
      <c r="F17" s="308"/>
      <c r="G17" s="92">
        <v>9</v>
      </c>
      <c r="H17" s="45">
        <v>1030581355</v>
      </c>
      <c r="I17" s="45">
        <f>1211344461+1</f>
        <v>1211344462</v>
      </c>
    </row>
    <row r="18" spans="1:9" x14ac:dyDescent="0.2">
      <c r="A18" s="308" t="s">
        <v>199</v>
      </c>
      <c r="B18" s="308"/>
      <c r="C18" s="308"/>
      <c r="D18" s="308"/>
      <c r="E18" s="308"/>
      <c r="F18" s="308"/>
      <c r="G18" s="92"/>
      <c r="H18" s="45">
        <v>0</v>
      </c>
      <c r="I18" s="45">
        <v>0</v>
      </c>
    </row>
    <row r="19" spans="1:9" x14ac:dyDescent="0.2">
      <c r="A19" s="308" t="s">
        <v>200</v>
      </c>
      <c r="B19" s="308"/>
      <c r="C19" s="308"/>
      <c r="D19" s="308"/>
      <c r="E19" s="308"/>
      <c r="F19" s="308"/>
      <c r="G19" s="92">
        <v>10</v>
      </c>
      <c r="H19" s="45">
        <v>292681310</v>
      </c>
      <c r="I19" s="45">
        <v>340167249</v>
      </c>
    </row>
    <row r="20" spans="1:9" x14ac:dyDescent="0.2">
      <c r="A20" s="308" t="s">
        <v>201</v>
      </c>
      <c r="B20" s="308"/>
      <c r="C20" s="308"/>
      <c r="D20" s="308"/>
      <c r="E20" s="308"/>
      <c r="F20" s="308"/>
      <c r="G20" s="92">
        <v>11</v>
      </c>
      <c r="H20" s="45">
        <v>227610763</v>
      </c>
      <c r="I20" s="45">
        <v>248140108</v>
      </c>
    </row>
    <row r="21" spans="1:9" ht="23.25" customHeight="1" x14ac:dyDescent="0.2">
      <c r="A21" s="308" t="s">
        <v>202</v>
      </c>
      <c r="B21" s="308"/>
      <c r="C21" s="308"/>
      <c r="D21" s="308"/>
      <c r="E21" s="308"/>
      <c r="F21" s="308"/>
      <c r="G21" s="92">
        <v>12</v>
      </c>
      <c r="H21" s="45">
        <v>0</v>
      </c>
      <c r="I21" s="45">
        <v>0</v>
      </c>
    </row>
    <row r="22" spans="1:9" x14ac:dyDescent="0.2">
      <c r="A22" s="308" t="s">
        <v>203</v>
      </c>
      <c r="B22" s="308"/>
      <c r="C22" s="308"/>
      <c r="D22" s="308"/>
      <c r="E22" s="308"/>
      <c r="F22" s="308"/>
      <c r="G22" s="92">
        <v>13</v>
      </c>
      <c r="H22" s="45">
        <v>1693359</v>
      </c>
      <c r="I22" s="45">
        <v>-10964128</v>
      </c>
    </row>
    <row r="23" spans="1:9" x14ac:dyDescent="0.2">
      <c r="A23" s="308" t="s">
        <v>204</v>
      </c>
      <c r="B23" s="308"/>
      <c r="C23" s="308"/>
      <c r="D23" s="308"/>
      <c r="E23" s="308"/>
      <c r="F23" s="308"/>
      <c r="G23" s="92">
        <v>14</v>
      </c>
      <c r="H23" s="45">
        <v>243679459</v>
      </c>
      <c r="I23" s="45">
        <v>220139437</v>
      </c>
    </row>
    <row r="24" spans="1:9" x14ac:dyDescent="0.2">
      <c r="A24" s="309" t="s">
        <v>205</v>
      </c>
      <c r="B24" s="310"/>
      <c r="C24" s="310"/>
      <c r="D24" s="310"/>
      <c r="E24" s="310"/>
      <c r="F24" s="310"/>
      <c r="G24" s="310"/>
      <c r="H24" s="310"/>
      <c r="I24" s="310"/>
    </row>
    <row r="25" spans="1:9" x14ac:dyDescent="0.2">
      <c r="A25" s="308" t="s">
        <v>206</v>
      </c>
      <c r="B25" s="308"/>
      <c r="C25" s="308"/>
      <c r="D25" s="308"/>
      <c r="E25" s="308"/>
      <c r="F25" s="308"/>
      <c r="G25" s="92">
        <v>15</v>
      </c>
      <c r="H25" s="45">
        <v>-218074194</v>
      </c>
      <c r="I25" s="45">
        <v>-223917857</v>
      </c>
    </row>
    <row r="26" spans="1:9" x14ac:dyDescent="0.2">
      <c r="A26" s="308" t="s">
        <v>207</v>
      </c>
      <c r="B26" s="308"/>
      <c r="C26" s="308"/>
      <c r="D26" s="308"/>
      <c r="E26" s="308"/>
      <c r="F26" s="308"/>
      <c r="G26" s="92">
        <v>16</v>
      </c>
      <c r="H26" s="45">
        <v>-422031044</v>
      </c>
      <c r="I26" s="45">
        <v>874636120</v>
      </c>
    </row>
    <row r="27" spans="1:9" x14ac:dyDescent="0.2">
      <c r="A27" s="308" t="s">
        <v>208</v>
      </c>
      <c r="B27" s="308"/>
      <c r="C27" s="308"/>
      <c r="D27" s="308"/>
      <c r="E27" s="308"/>
      <c r="F27" s="308"/>
      <c r="G27" s="92">
        <v>17</v>
      </c>
      <c r="H27" s="45">
        <v>-5754279218</v>
      </c>
      <c r="I27" s="45">
        <v>-4640037644</v>
      </c>
    </row>
    <row r="28" spans="1:9" x14ac:dyDescent="0.2">
      <c r="A28" s="308" t="s">
        <v>209</v>
      </c>
      <c r="B28" s="308"/>
      <c r="C28" s="308"/>
      <c r="D28" s="308"/>
      <c r="E28" s="308"/>
      <c r="F28" s="308"/>
      <c r="G28" s="92">
        <v>18</v>
      </c>
      <c r="H28" s="45">
        <v>1087972927</v>
      </c>
      <c r="I28" s="45">
        <v>-3952287169</v>
      </c>
    </row>
    <row r="29" spans="1:9" x14ac:dyDescent="0.2">
      <c r="A29" s="308" t="s">
        <v>210</v>
      </c>
      <c r="B29" s="308"/>
      <c r="C29" s="308"/>
      <c r="D29" s="308"/>
      <c r="E29" s="308"/>
      <c r="F29" s="308"/>
      <c r="G29" s="92">
        <v>19</v>
      </c>
      <c r="H29" s="45">
        <v>195063646</v>
      </c>
      <c r="I29" s="45">
        <v>58768359</v>
      </c>
    </row>
    <row r="30" spans="1:9" ht="27.75" customHeight="1" x14ac:dyDescent="0.2">
      <c r="A30" s="308" t="s">
        <v>211</v>
      </c>
      <c r="B30" s="308"/>
      <c r="C30" s="308"/>
      <c r="D30" s="308"/>
      <c r="E30" s="308"/>
      <c r="F30" s="308"/>
      <c r="G30" s="92">
        <v>20</v>
      </c>
      <c r="H30" s="45">
        <v>0</v>
      </c>
      <c r="I30" s="45">
        <v>-33867128</v>
      </c>
    </row>
    <row r="31" spans="1:9" x14ac:dyDescent="0.2">
      <c r="A31" s="308" t="s">
        <v>212</v>
      </c>
      <c r="B31" s="308"/>
      <c r="C31" s="308"/>
      <c r="D31" s="308"/>
      <c r="E31" s="308"/>
      <c r="F31" s="308"/>
      <c r="G31" s="92">
        <v>21</v>
      </c>
      <c r="H31" s="45">
        <v>-4243763</v>
      </c>
      <c r="I31" s="45">
        <v>0</v>
      </c>
    </row>
    <row r="32" spans="1:9" x14ac:dyDescent="0.2">
      <c r="A32" s="308" t="s">
        <v>213</v>
      </c>
      <c r="B32" s="308"/>
      <c r="C32" s="308"/>
      <c r="D32" s="308"/>
      <c r="E32" s="308"/>
      <c r="F32" s="308"/>
      <c r="G32" s="92">
        <v>22</v>
      </c>
      <c r="H32" s="45">
        <v>31535826</v>
      </c>
      <c r="I32" s="45">
        <v>-403733741</v>
      </c>
    </row>
    <row r="33" spans="1:9" x14ac:dyDescent="0.2">
      <c r="A33" s="308" t="s">
        <v>214</v>
      </c>
      <c r="B33" s="308"/>
      <c r="C33" s="308"/>
      <c r="D33" s="308"/>
      <c r="E33" s="308"/>
      <c r="F33" s="308"/>
      <c r="G33" s="92">
        <v>23</v>
      </c>
      <c r="H33" s="45">
        <v>-176542558</v>
      </c>
      <c r="I33" s="45">
        <v>-240680542</v>
      </c>
    </row>
    <row r="34" spans="1:9" x14ac:dyDescent="0.2">
      <c r="A34" s="308" t="s">
        <v>215</v>
      </c>
      <c r="B34" s="308"/>
      <c r="C34" s="308"/>
      <c r="D34" s="308"/>
      <c r="E34" s="308"/>
      <c r="F34" s="308"/>
      <c r="G34" s="92">
        <v>24</v>
      </c>
      <c r="H34" s="45">
        <v>-1339924456</v>
      </c>
      <c r="I34" s="45">
        <v>-252268987</v>
      </c>
    </row>
    <row r="35" spans="1:9" x14ac:dyDescent="0.2">
      <c r="A35" s="308" t="s">
        <v>216</v>
      </c>
      <c r="B35" s="308"/>
      <c r="C35" s="308"/>
      <c r="D35" s="308"/>
      <c r="E35" s="308"/>
      <c r="F35" s="308"/>
      <c r="G35" s="92">
        <v>25</v>
      </c>
      <c r="H35" s="45">
        <v>6548909281</v>
      </c>
      <c r="I35" s="45">
        <v>3279785543</v>
      </c>
    </row>
    <row r="36" spans="1:9" x14ac:dyDescent="0.2">
      <c r="A36" s="308" t="s">
        <v>217</v>
      </c>
      <c r="B36" s="308"/>
      <c r="C36" s="308"/>
      <c r="D36" s="308"/>
      <c r="E36" s="308"/>
      <c r="F36" s="308"/>
      <c r="G36" s="92">
        <v>26</v>
      </c>
      <c r="H36" s="45">
        <v>225650847</v>
      </c>
      <c r="I36" s="45">
        <v>551047716</v>
      </c>
    </row>
    <row r="37" spans="1:9" x14ac:dyDescent="0.2">
      <c r="A37" s="308" t="s">
        <v>218</v>
      </c>
      <c r="B37" s="308"/>
      <c r="C37" s="308"/>
      <c r="D37" s="308"/>
      <c r="E37" s="308"/>
      <c r="F37" s="308"/>
      <c r="G37" s="92">
        <v>27</v>
      </c>
      <c r="H37" s="45">
        <v>-1190714997</v>
      </c>
      <c r="I37" s="45">
        <v>-1632269858</v>
      </c>
    </row>
    <row r="38" spans="1:9" x14ac:dyDescent="0.2">
      <c r="A38" s="308" t="s">
        <v>219</v>
      </c>
      <c r="B38" s="308"/>
      <c r="C38" s="308"/>
      <c r="D38" s="308"/>
      <c r="E38" s="308"/>
      <c r="F38" s="308"/>
      <c r="G38" s="92">
        <v>28</v>
      </c>
      <c r="H38" s="45">
        <v>-24504827</v>
      </c>
      <c r="I38" s="45">
        <v>9154667</v>
      </c>
    </row>
    <row r="39" spans="1:9" x14ac:dyDescent="0.2">
      <c r="A39" s="308" t="s">
        <v>220</v>
      </c>
      <c r="B39" s="308"/>
      <c r="C39" s="308"/>
      <c r="D39" s="308"/>
      <c r="E39" s="308"/>
      <c r="F39" s="308"/>
      <c r="G39" s="92">
        <v>29</v>
      </c>
      <c r="H39" s="45">
        <v>-63343516</v>
      </c>
      <c r="I39" s="45">
        <v>1501954077</v>
      </c>
    </row>
    <row r="40" spans="1:9" x14ac:dyDescent="0.2">
      <c r="A40" s="308" t="s">
        <v>221</v>
      </c>
      <c r="B40" s="308"/>
      <c r="C40" s="308"/>
      <c r="D40" s="308"/>
      <c r="E40" s="308"/>
      <c r="F40" s="308"/>
      <c r="G40" s="92">
        <v>30</v>
      </c>
      <c r="H40" s="45">
        <v>2450572109</v>
      </c>
      <c r="I40" s="45">
        <v>2266530188</v>
      </c>
    </row>
    <row r="41" spans="1:9" x14ac:dyDescent="0.2">
      <c r="A41" s="308" t="s">
        <v>222</v>
      </c>
      <c r="B41" s="308"/>
      <c r="C41" s="308"/>
      <c r="D41" s="308"/>
      <c r="E41" s="308"/>
      <c r="F41" s="308"/>
      <c r="G41" s="92">
        <v>31</v>
      </c>
      <c r="H41" s="45">
        <v>9973710</v>
      </c>
      <c r="I41" s="45">
        <v>10494718</v>
      </c>
    </row>
    <row r="42" spans="1:9" x14ac:dyDescent="0.2">
      <c r="A42" s="308" t="s">
        <v>223</v>
      </c>
      <c r="B42" s="308"/>
      <c r="C42" s="308"/>
      <c r="D42" s="308"/>
      <c r="E42" s="308"/>
      <c r="F42" s="308"/>
      <c r="G42" s="92">
        <v>32</v>
      </c>
      <c r="H42" s="45">
        <v>-443647508</v>
      </c>
      <c r="I42" s="45">
        <v>-337745146</v>
      </c>
    </row>
    <row r="43" spans="1:9" x14ac:dyDescent="0.2">
      <c r="A43" s="308" t="s">
        <v>224</v>
      </c>
      <c r="B43" s="308"/>
      <c r="C43" s="308"/>
      <c r="D43" s="308"/>
      <c r="E43" s="308"/>
      <c r="F43" s="308"/>
      <c r="G43" s="92">
        <v>33</v>
      </c>
      <c r="H43" s="45">
        <v>0</v>
      </c>
      <c r="I43" s="45">
        <v>-303239493</v>
      </c>
    </row>
    <row r="44" spans="1:9" ht="13.5" customHeight="1" x14ac:dyDescent="0.2">
      <c r="A44" s="322" t="s">
        <v>225</v>
      </c>
      <c r="B44" s="322"/>
      <c r="C44" s="322"/>
      <c r="D44" s="322"/>
      <c r="E44" s="322"/>
      <c r="F44" s="322"/>
      <c r="G44" s="92">
        <v>34</v>
      </c>
      <c r="H44" s="185">
        <f>SUM(H25:H43)+SUM(H17:H23)+SUM(H8:H15)</f>
        <v>2708618511</v>
      </c>
      <c r="I44" s="185">
        <f>SUM(I25:I43)+SUM(I17:I23)+SUM(I8:I15)</f>
        <v>-1458849049</v>
      </c>
    </row>
    <row r="45" spans="1:9" x14ac:dyDescent="0.2">
      <c r="A45" s="309" t="s">
        <v>226</v>
      </c>
      <c r="B45" s="310"/>
      <c r="C45" s="310"/>
      <c r="D45" s="310"/>
      <c r="E45" s="310"/>
      <c r="F45" s="310"/>
      <c r="G45" s="310"/>
      <c r="H45" s="310"/>
      <c r="I45" s="310"/>
    </row>
    <row r="46" spans="1:9" x14ac:dyDescent="0.2">
      <c r="A46" s="308" t="s">
        <v>227</v>
      </c>
      <c r="B46" s="308"/>
      <c r="C46" s="308"/>
      <c r="D46" s="308"/>
      <c r="E46" s="308"/>
      <c r="F46" s="308"/>
      <c r="G46" s="92">
        <v>35</v>
      </c>
      <c r="H46" s="45">
        <v>-215905850</v>
      </c>
      <c r="I46" s="45">
        <v>-231959864</v>
      </c>
    </row>
    <row r="47" spans="1:9" ht="26.25" customHeight="1" x14ac:dyDescent="0.2">
      <c r="A47" s="308" t="s">
        <v>228</v>
      </c>
      <c r="B47" s="308"/>
      <c r="C47" s="308"/>
      <c r="D47" s="308"/>
      <c r="E47" s="308"/>
      <c r="F47" s="308"/>
      <c r="G47" s="92">
        <v>36</v>
      </c>
      <c r="H47" s="45">
        <v>0</v>
      </c>
      <c r="I47" s="45">
        <v>0</v>
      </c>
    </row>
    <row r="48" spans="1:9" ht="24" customHeight="1" x14ac:dyDescent="0.2">
      <c r="A48" s="308" t="s">
        <v>229</v>
      </c>
      <c r="B48" s="308"/>
      <c r="C48" s="308"/>
      <c r="D48" s="308"/>
      <c r="E48" s="308"/>
      <c r="F48" s="308"/>
      <c r="G48" s="92">
        <v>37</v>
      </c>
      <c r="H48" s="45">
        <v>0</v>
      </c>
      <c r="I48" s="45">
        <v>0</v>
      </c>
    </row>
    <row r="49" spans="1:9" x14ac:dyDescent="0.2">
      <c r="A49" s="308" t="s">
        <v>230</v>
      </c>
      <c r="B49" s="308"/>
      <c r="C49" s="308"/>
      <c r="D49" s="308"/>
      <c r="E49" s="308"/>
      <c r="F49" s="308"/>
      <c r="G49" s="92">
        <v>38</v>
      </c>
      <c r="H49" s="45">
        <v>0</v>
      </c>
      <c r="I49" s="45">
        <v>0</v>
      </c>
    </row>
    <row r="50" spans="1:9" x14ac:dyDescent="0.2">
      <c r="A50" s="308" t="s">
        <v>231</v>
      </c>
      <c r="B50" s="308"/>
      <c r="C50" s="308"/>
      <c r="D50" s="308"/>
      <c r="E50" s="308"/>
      <c r="F50" s="308"/>
      <c r="G50" s="92">
        <v>39</v>
      </c>
      <c r="H50" s="45">
        <v>0</v>
      </c>
      <c r="I50" s="45">
        <v>0</v>
      </c>
    </row>
    <row r="51" spans="1:9" x14ac:dyDescent="0.2">
      <c r="A51" s="322" t="s">
        <v>232</v>
      </c>
      <c r="B51" s="322"/>
      <c r="C51" s="322"/>
      <c r="D51" s="322"/>
      <c r="E51" s="322"/>
      <c r="F51" s="322"/>
      <c r="G51" s="92">
        <v>40</v>
      </c>
      <c r="H51" s="185">
        <f>SUM(H46:H50)</f>
        <v>-215905850</v>
      </c>
      <c r="I51" s="185">
        <f>SUM(I46:I50)</f>
        <v>-231959864</v>
      </c>
    </row>
    <row r="52" spans="1:9" x14ac:dyDescent="0.2">
      <c r="A52" s="309" t="s">
        <v>233</v>
      </c>
      <c r="B52" s="310"/>
      <c r="C52" s="310"/>
      <c r="D52" s="310"/>
      <c r="E52" s="310"/>
      <c r="F52" s="310"/>
      <c r="G52" s="310"/>
      <c r="H52" s="310"/>
      <c r="I52" s="310"/>
    </row>
    <row r="53" spans="1:9" ht="23.25" customHeight="1" x14ac:dyDescent="0.2">
      <c r="A53" s="308" t="s">
        <v>234</v>
      </c>
      <c r="B53" s="308"/>
      <c r="C53" s="308"/>
      <c r="D53" s="308"/>
      <c r="E53" s="308"/>
      <c r="F53" s="308"/>
      <c r="G53" s="92">
        <v>41</v>
      </c>
      <c r="H53" s="45">
        <v>-1068552690</v>
      </c>
      <c r="I53" s="45">
        <v>0</v>
      </c>
    </row>
    <row r="54" spans="1:9" x14ac:dyDescent="0.2">
      <c r="A54" s="308" t="s">
        <v>235</v>
      </c>
      <c r="B54" s="308"/>
      <c r="C54" s="308"/>
      <c r="D54" s="308"/>
      <c r="E54" s="308"/>
      <c r="F54" s="308"/>
      <c r="G54" s="92">
        <v>42</v>
      </c>
      <c r="H54" s="45">
        <v>300926953</v>
      </c>
      <c r="I54" s="45">
        <v>0</v>
      </c>
    </row>
    <row r="55" spans="1:9" x14ac:dyDescent="0.2">
      <c r="A55" s="320" t="s">
        <v>236</v>
      </c>
      <c r="B55" s="320"/>
      <c r="C55" s="320"/>
      <c r="D55" s="320"/>
      <c r="E55" s="320"/>
      <c r="F55" s="320"/>
      <c r="G55" s="92">
        <v>43</v>
      </c>
      <c r="H55" s="45">
        <v>0</v>
      </c>
      <c r="I55" s="45">
        <v>0</v>
      </c>
    </row>
    <row r="56" spans="1:9" x14ac:dyDescent="0.2">
      <c r="A56" s="320" t="s">
        <v>237</v>
      </c>
      <c r="B56" s="320"/>
      <c r="C56" s="320"/>
      <c r="D56" s="320"/>
      <c r="E56" s="320"/>
      <c r="F56" s="320"/>
      <c r="G56" s="92">
        <v>44</v>
      </c>
      <c r="H56" s="45">
        <v>0</v>
      </c>
      <c r="I56" s="45">
        <v>0</v>
      </c>
    </row>
    <row r="57" spans="1:9" x14ac:dyDescent="0.2">
      <c r="A57" s="308" t="s">
        <v>238</v>
      </c>
      <c r="B57" s="308"/>
      <c r="C57" s="308"/>
      <c r="D57" s="308"/>
      <c r="E57" s="308"/>
      <c r="F57" s="308"/>
      <c r="G57" s="92">
        <v>45</v>
      </c>
      <c r="H57" s="45">
        <v>-160160770</v>
      </c>
      <c r="I57" s="45">
        <v>-290980710</v>
      </c>
    </row>
    <row r="58" spans="1:9" x14ac:dyDescent="0.2">
      <c r="A58" s="308" t="s">
        <v>239</v>
      </c>
      <c r="B58" s="308"/>
      <c r="C58" s="308"/>
      <c r="D58" s="308"/>
      <c r="E58" s="308"/>
      <c r="F58" s="308"/>
      <c r="G58" s="92">
        <v>46</v>
      </c>
      <c r="H58" s="45">
        <v>0</v>
      </c>
      <c r="I58" s="186">
        <v>-29645146</v>
      </c>
    </row>
    <row r="59" spans="1:9" x14ac:dyDescent="0.2">
      <c r="A59" s="322" t="s">
        <v>240</v>
      </c>
      <c r="B59" s="308"/>
      <c r="C59" s="308"/>
      <c r="D59" s="308"/>
      <c r="E59" s="308"/>
      <c r="F59" s="308"/>
      <c r="G59" s="92">
        <v>47</v>
      </c>
      <c r="H59" s="185">
        <f>H53+H54+H55+H56+H57+H58</f>
        <v>-927786507</v>
      </c>
      <c r="I59" s="185">
        <f>I53+I54+I55+I56+I57+I58</f>
        <v>-320625856</v>
      </c>
    </row>
    <row r="60" spans="1:9" x14ac:dyDescent="0.2">
      <c r="A60" s="322" t="s">
        <v>241</v>
      </c>
      <c r="B60" s="322"/>
      <c r="C60" s="322"/>
      <c r="D60" s="322"/>
      <c r="E60" s="322"/>
      <c r="F60" s="322"/>
      <c r="G60" s="92">
        <v>48</v>
      </c>
      <c r="H60" s="185">
        <f>H44+H51+H59</f>
        <v>1564926154</v>
      </c>
      <c r="I60" s="185">
        <f>I44+I51+I59</f>
        <v>-2011434769</v>
      </c>
    </row>
    <row r="61" spans="1:9" x14ac:dyDescent="0.2">
      <c r="A61" s="322" t="s">
        <v>242</v>
      </c>
      <c r="B61" s="308"/>
      <c r="C61" s="308"/>
      <c r="D61" s="308"/>
      <c r="E61" s="308"/>
      <c r="F61" s="308"/>
      <c r="G61" s="92">
        <v>49</v>
      </c>
      <c r="H61" s="187">
        <v>5343653435</v>
      </c>
      <c r="I61" s="187">
        <v>6908579590</v>
      </c>
    </row>
    <row r="62" spans="1:9" x14ac:dyDescent="0.2">
      <c r="A62" s="308" t="s">
        <v>243</v>
      </c>
      <c r="B62" s="308"/>
      <c r="C62" s="308"/>
      <c r="D62" s="308"/>
      <c r="E62" s="308"/>
      <c r="F62" s="308"/>
      <c r="G62" s="92">
        <v>50</v>
      </c>
      <c r="H62" s="187">
        <v>0</v>
      </c>
      <c r="I62" s="187">
        <v>0</v>
      </c>
    </row>
    <row r="63" spans="1:9" x14ac:dyDescent="0.2">
      <c r="A63" s="319" t="s">
        <v>244</v>
      </c>
      <c r="B63" s="320"/>
      <c r="C63" s="320"/>
      <c r="D63" s="320"/>
      <c r="E63" s="320"/>
      <c r="F63" s="320"/>
      <c r="G63" s="92">
        <v>51</v>
      </c>
      <c r="H63" s="185">
        <f>H60+H61+H62</f>
        <v>6908579589</v>
      </c>
      <c r="I63" s="185">
        <f>I60+I61+I62</f>
        <v>4897144821</v>
      </c>
    </row>
    <row r="64" spans="1:9" x14ac:dyDescent="0.2">
      <c r="A64" s="35"/>
      <c r="B64" s="35"/>
      <c r="C64" s="35"/>
      <c r="D64" s="35"/>
      <c r="E64" s="35"/>
      <c r="F64" s="35"/>
      <c r="G64" s="35"/>
    </row>
  </sheetData>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5">
    <dataValidation type="whole" operator="greaterThanOrEqual" allowBlank="1" showInputMessage="1" showErrorMessage="1" errorTitle="Incorrect entry" error="You can enter only positive whole numbers."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Incorrect entry" error="You can enter only whole numbers."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Incorrect entry" error="You can enter only positive whole numbers."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Invalid entry" error="You can enter only whole numbers." sqref="H8:I15 H25:H44 H17:H23 H46:H51 H53:H63 I59:I60 I62:I63">
      <formula1>999999999</formula1>
    </dataValidation>
    <dataValidation type="whole" operator="notEqual" allowBlank="1" showInputMessage="1" showErrorMessage="1" errorTitle="Nedopušten upis" error="Dopušten je upis samo cjelobrojnih vrijednosti." sqref="I61 I46:I51 I17:I23 I25:I44 I53:I58">
      <formula1>999999999</formula1>
    </dataValidation>
  </dataValidations>
  <pageMargins left="0.71" right="0.22" top="1" bottom="1" header="0.5" footer="0.5"/>
  <pageSetup paperSize="9" scale="72" orientation="portrait"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zoomScaleNormal="100" zoomScaleSheetLayoutView="110" workbookViewId="0">
      <selection activeCell="B1" sqref="B1:E3"/>
    </sheetView>
  </sheetViews>
  <sheetFormatPr defaultRowHeight="12.75" x14ac:dyDescent="0.2"/>
  <cols>
    <col min="1" max="2" width="9.140625" style="1"/>
    <col min="3" max="3" width="16.85546875" style="1" customWidth="1"/>
    <col min="4" max="4" width="9.140625" style="1"/>
    <col min="5" max="6" width="12.28515625" style="37" bestFit="1" customWidth="1"/>
    <col min="7" max="7" width="9.140625" style="37" customWidth="1"/>
    <col min="8" max="8" width="9.28515625" style="37" bestFit="1" customWidth="1"/>
    <col min="9" max="9" width="11.28515625" style="37" bestFit="1" customWidth="1"/>
    <col min="10" max="10" width="12.28515625" style="37" bestFit="1" customWidth="1"/>
    <col min="11" max="11" width="8.7109375" style="37" bestFit="1" customWidth="1"/>
    <col min="12" max="12" width="9.85546875" style="37" bestFit="1" customWidth="1"/>
    <col min="13" max="13" width="6.5703125" style="37" bestFit="1" customWidth="1"/>
    <col min="14" max="14" width="12.85546875" style="37" bestFit="1" customWidth="1"/>
    <col min="15" max="15" width="7.42578125" style="37" bestFit="1" customWidth="1"/>
    <col min="16" max="16" width="10.5703125" style="37" customWidth="1"/>
    <col min="17" max="18" width="10.85546875" style="37" bestFit="1" customWidth="1"/>
    <col min="19" max="264" width="9.140625" style="1"/>
    <col min="265" max="265" width="10.140625" style="1" bestFit="1" customWidth="1"/>
    <col min="266" max="269" width="9.140625" style="1"/>
    <col min="270" max="271" width="9.85546875" style="1" bestFit="1" customWidth="1"/>
    <col min="272" max="520" width="9.140625" style="1"/>
    <col min="521" max="521" width="10.140625" style="1" bestFit="1" customWidth="1"/>
    <col min="522" max="525" width="9.140625" style="1"/>
    <col min="526" max="527" width="9.85546875" style="1" bestFit="1" customWidth="1"/>
    <col min="528" max="776" width="9.140625" style="1"/>
    <col min="777" max="777" width="10.140625" style="1" bestFit="1" customWidth="1"/>
    <col min="778" max="781" width="9.140625" style="1"/>
    <col min="782" max="783" width="9.85546875" style="1" bestFit="1" customWidth="1"/>
    <col min="784" max="1032" width="9.140625" style="1"/>
    <col min="1033" max="1033" width="10.140625" style="1" bestFit="1" customWidth="1"/>
    <col min="1034" max="1037" width="9.140625" style="1"/>
    <col min="1038" max="1039" width="9.85546875" style="1" bestFit="1" customWidth="1"/>
    <col min="1040" max="1288" width="9.140625" style="1"/>
    <col min="1289" max="1289" width="10.140625" style="1" bestFit="1" customWidth="1"/>
    <col min="1290" max="1293" width="9.140625" style="1"/>
    <col min="1294" max="1295" width="9.85546875" style="1" bestFit="1" customWidth="1"/>
    <col min="1296" max="1544" width="9.140625" style="1"/>
    <col min="1545" max="1545" width="10.140625" style="1" bestFit="1" customWidth="1"/>
    <col min="1546" max="1549" width="9.140625" style="1"/>
    <col min="1550" max="1551" width="9.85546875" style="1" bestFit="1" customWidth="1"/>
    <col min="1552" max="1800" width="9.140625" style="1"/>
    <col min="1801" max="1801" width="10.140625" style="1" bestFit="1" customWidth="1"/>
    <col min="1802" max="1805" width="9.140625" style="1"/>
    <col min="1806" max="1807" width="9.85546875" style="1" bestFit="1" customWidth="1"/>
    <col min="1808" max="2056" width="9.140625" style="1"/>
    <col min="2057" max="2057" width="10.140625" style="1" bestFit="1" customWidth="1"/>
    <col min="2058" max="2061" width="9.140625" style="1"/>
    <col min="2062" max="2063" width="9.85546875" style="1" bestFit="1" customWidth="1"/>
    <col min="2064" max="2312" width="9.140625" style="1"/>
    <col min="2313" max="2313" width="10.140625" style="1" bestFit="1" customWidth="1"/>
    <col min="2314" max="2317" width="9.140625" style="1"/>
    <col min="2318" max="2319" width="9.85546875" style="1" bestFit="1" customWidth="1"/>
    <col min="2320" max="2568" width="9.140625" style="1"/>
    <col min="2569" max="2569" width="10.140625" style="1" bestFit="1" customWidth="1"/>
    <col min="2570" max="2573" width="9.140625" style="1"/>
    <col min="2574" max="2575" width="9.85546875" style="1" bestFit="1" customWidth="1"/>
    <col min="2576" max="2824" width="9.140625" style="1"/>
    <col min="2825" max="2825" width="10.140625" style="1" bestFit="1" customWidth="1"/>
    <col min="2826" max="2829" width="9.140625" style="1"/>
    <col min="2830" max="2831" width="9.85546875" style="1" bestFit="1" customWidth="1"/>
    <col min="2832" max="3080" width="9.140625" style="1"/>
    <col min="3081" max="3081" width="10.140625" style="1" bestFit="1" customWidth="1"/>
    <col min="3082" max="3085" width="9.140625" style="1"/>
    <col min="3086" max="3087" width="9.85546875" style="1" bestFit="1" customWidth="1"/>
    <col min="3088" max="3336" width="9.140625" style="1"/>
    <col min="3337" max="3337" width="10.140625" style="1" bestFit="1" customWidth="1"/>
    <col min="3338" max="3341" width="9.140625" style="1"/>
    <col min="3342" max="3343" width="9.85546875" style="1" bestFit="1" customWidth="1"/>
    <col min="3344" max="3592" width="9.140625" style="1"/>
    <col min="3593" max="3593" width="10.140625" style="1" bestFit="1" customWidth="1"/>
    <col min="3594" max="3597" width="9.140625" style="1"/>
    <col min="3598" max="3599" width="9.85546875" style="1" bestFit="1" customWidth="1"/>
    <col min="3600" max="3848" width="9.140625" style="1"/>
    <col min="3849" max="3849" width="10.140625" style="1" bestFit="1" customWidth="1"/>
    <col min="3850" max="3853" width="9.140625" style="1"/>
    <col min="3854" max="3855" width="9.85546875" style="1" bestFit="1" customWidth="1"/>
    <col min="3856" max="4104" width="9.140625" style="1"/>
    <col min="4105" max="4105" width="10.140625" style="1" bestFit="1" customWidth="1"/>
    <col min="4106" max="4109" width="9.140625" style="1"/>
    <col min="4110" max="4111" width="9.85546875" style="1" bestFit="1" customWidth="1"/>
    <col min="4112" max="4360" width="9.140625" style="1"/>
    <col min="4361" max="4361" width="10.140625" style="1" bestFit="1" customWidth="1"/>
    <col min="4362" max="4365" width="9.140625" style="1"/>
    <col min="4366" max="4367" width="9.85546875" style="1" bestFit="1" customWidth="1"/>
    <col min="4368" max="4616" width="9.140625" style="1"/>
    <col min="4617" max="4617" width="10.140625" style="1" bestFit="1" customWidth="1"/>
    <col min="4618" max="4621" width="9.140625" style="1"/>
    <col min="4622" max="4623" width="9.85546875" style="1" bestFit="1" customWidth="1"/>
    <col min="4624" max="4872" width="9.140625" style="1"/>
    <col min="4873" max="4873" width="10.140625" style="1" bestFit="1" customWidth="1"/>
    <col min="4874" max="4877" width="9.140625" style="1"/>
    <col min="4878" max="4879" width="9.85546875" style="1" bestFit="1" customWidth="1"/>
    <col min="4880" max="5128" width="9.140625" style="1"/>
    <col min="5129" max="5129" width="10.140625" style="1" bestFit="1" customWidth="1"/>
    <col min="5130" max="5133" width="9.140625" style="1"/>
    <col min="5134" max="5135" width="9.85546875" style="1" bestFit="1" customWidth="1"/>
    <col min="5136" max="5384" width="9.140625" style="1"/>
    <col min="5385" max="5385" width="10.140625" style="1" bestFit="1" customWidth="1"/>
    <col min="5386" max="5389" width="9.140625" style="1"/>
    <col min="5390" max="5391" width="9.85546875" style="1" bestFit="1" customWidth="1"/>
    <col min="5392" max="5640" width="9.140625" style="1"/>
    <col min="5641" max="5641" width="10.140625" style="1" bestFit="1" customWidth="1"/>
    <col min="5642" max="5645" width="9.140625" style="1"/>
    <col min="5646" max="5647" width="9.85546875" style="1" bestFit="1" customWidth="1"/>
    <col min="5648" max="5896" width="9.140625" style="1"/>
    <col min="5897" max="5897" width="10.140625" style="1" bestFit="1" customWidth="1"/>
    <col min="5898" max="5901" width="9.140625" style="1"/>
    <col min="5902" max="5903" width="9.85546875" style="1" bestFit="1" customWidth="1"/>
    <col min="5904" max="6152" width="9.140625" style="1"/>
    <col min="6153" max="6153" width="10.140625" style="1" bestFit="1" customWidth="1"/>
    <col min="6154" max="6157" width="9.140625" style="1"/>
    <col min="6158" max="6159" width="9.85546875" style="1" bestFit="1" customWidth="1"/>
    <col min="6160" max="6408" width="9.140625" style="1"/>
    <col min="6409" max="6409" width="10.140625" style="1" bestFit="1" customWidth="1"/>
    <col min="6410" max="6413" width="9.140625" style="1"/>
    <col min="6414" max="6415" width="9.85546875" style="1" bestFit="1" customWidth="1"/>
    <col min="6416" max="6664" width="9.140625" style="1"/>
    <col min="6665" max="6665" width="10.140625" style="1" bestFit="1" customWidth="1"/>
    <col min="6666" max="6669" width="9.140625" style="1"/>
    <col min="6670" max="6671" width="9.85546875" style="1" bestFit="1" customWidth="1"/>
    <col min="6672" max="6920" width="9.140625" style="1"/>
    <col min="6921" max="6921" width="10.140625" style="1" bestFit="1" customWidth="1"/>
    <col min="6922" max="6925" width="9.140625" style="1"/>
    <col min="6926" max="6927" width="9.85546875" style="1" bestFit="1" customWidth="1"/>
    <col min="6928" max="7176" width="9.140625" style="1"/>
    <col min="7177" max="7177" width="10.140625" style="1" bestFit="1" customWidth="1"/>
    <col min="7178" max="7181" width="9.140625" style="1"/>
    <col min="7182" max="7183" width="9.85546875" style="1" bestFit="1" customWidth="1"/>
    <col min="7184" max="7432" width="9.140625" style="1"/>
    <col min="7433" max="7433" width="10.140625" style="1" bestFit="1" customWidth="1"/>
    <col min="7434" max="7437" width="9.140625" style="1"/>
    <col min="7438" max="7439" width="9.85546875" style="1" bestFit="1" customWidth="1"/>
    <col min="7440" max="7688" width="9.140625" style="1"/>
    <col min="7689" max="7689" width="10.140625" style="1" bestFit="1" customWidth="1"/>
    <col min="7690" max="7693" width="9.140625" style="1"/>
    <col min="7694" max="7695" width="9.85546875" style="1" bestFit="1" customWidth="1"/>
    <col min="7696" max="7944" width="9.140625" style="1"/>
    <col min="7945" max="7945" width="10.140625" style="1" bestFit="1" customWidth="1"/>
    <col min="7946" max="7949" width="9.140625" style="1"/>
    <col min="7950" max="7951" width="9.85546875" style="1" bestFit="1" customWidth="1"/>
    <col min="7952" max="8200" width="9.140625" style="1"/>
    <col min="8201" max="8201" width="10.140625" style="1" bestFit="1" customWidth="1"/>
    <col min="8202" max="8205" width="9.140625" style="1"/>
    <col min="8206" max="8207" width="9.85546875" style="1" bestFit="1" customWidth="1"/>
    <col min="8208" max="8456" width="9.140625" style="1"/>
    <col min="8457" max="8457" width="10.140625" style="1" bestFit="1" customWidth="1"/>
    <col min="8458" max="8461" width="9.140625" style="1"/>
    <col min="8462" max="8463" width="9.85546875" style="1" bestFit="1" customWidth="1"/>
    <col min="8464" max="8712" width="9.140625" style="1"/>
    <col min="8713" max="8713" width="10.140625" style="1" bestFit="1" customWidth="1"/>
    <col min="8714" max="8717" width="9.140625" style="1"/>
    <col min="8718" max="8719" width="9.85546875" style="1" bestFit="1" customWidth="1"/>
    <col min="8720" max="8968" width="9.140625" style="1"/>
    <col min="8969" max="8969" width="10.140625" style="1" bestFit="1" customWidth="1"/>
    <col min="8970" max="8973" width="9.140625" style="1"/>
    <col min="8974" max="8975" width="9.85546875" style="1" bestFit="1" customWidth="1"/>
    <col min="8976" max="9224" width="9.140625" style="1"/>
    <col min="9225" max="9225" width="10.140625" style="1" bestFit="1" customWidth="1"/>
    <col min="9226" max="9229" width="9.140625" style="1"/>
    <col min="9230" max="9231" width="9.85546875" style="1" bestFit="1" customWidth="1"/>
    <col min="9232" max="9480" width="9.140625" style="1"/>
    <col min="9481" max="9481" width="10.140625" style="1" bestFit="1" customWidth="1"/>
    <col min="9482" max="9485" width="9.140625" style="1"/>
    <col min="9486" max="9487" width="9.85546875" style="1" bestFit="1" customWidth="1"/>
    <col min="9488" max="9736" width="9.140625" style="1"/>
    <col min="9737" max="9737" width="10.140625" style="1" bestFit="1" customWidth="1"/>
    <col min="9738" max="9741" width="9.140625" style="1"/>
    <col min="9742" max="9743" width="9.85546875" style="1" bestFit="1" customWidth="1"/>
    <col min="9744" max="9992" width="9.140625" style="1"/>
    <col min="9993" max="9993" width="10.140625" style="1" bestFit="1" customWidth="1"/>
    <col min="9994" max="9997" width="9.140625" style="1"/>
    <col min="9998" max="9999" width="9.85546875" style="1" bestFit="1" customWidth="1"/>
    <col min="10000" max="10248" width="9.140625" style="1"/>
    <col min="10249" max="10249" width="10.140625" style="1" bestFit="1" customWidth="1"/>
    <col min="10250" max="10253" width="9.140625" style="1"/>
    <col min="10254" max="10255" width="9.85546875" style="1" bestFit="1" customWidth="1"/>
    <col min="10256" max="10504" width="9.140625" style="1"/>
    <col min="10505" max="10505" width="10.140625" style="1" bestFit="1" customWidth="1"/>
    <col min="10506" max="10509" width="9.140625" style="1"/>
    <col min="10510" max="10511" width="9.85546875" style="1" bestFit="1" customWidth="1"/>
    <col min="10512" max="10760" width="9.140625" style="1"/>
    <col min="10761" max="10761" width="10.140625" style="1" bestFit="1" customWidth="1"/>
    <col min="10762" max="10765" width="9.140625" style="1"/>
    <col min="10766" max="10767" width="9.85546875" style="1" bestFit="1" customWidth="1"/>
    <col min="10768" max="11016" width="9.140625" style="1"/>
    <col min="11017" max="11017" width="10.140625" style="1" bestFit="1" customWidth="1"/>
    <col min="11018" max="11021" width="9.140625" style="1"/>
    <col min="11022" max="11023" width="9.85546875" style="1" bestFit="1" customWidth="1"/>
    <col min="11024" max="11272" width="9.140625" style="1"/>
    <col min="11273" max="11273" width="10.140625" style="1" bestFit="1" customWidth="1"/>
    <col min="11274" max="11277" width="9.140625" style="1"/>
    <col min="11278" max="11279" width="9.85546875" style="1" bestFit="1" customWidth="1"/>
    <col min="11280" max="11528" width="9.140625" style="1"/>
    <col min="11529" max="11529" width="10.140625" style="1" bestFit="1" customWidth="1"/>
    <col min="11530" max="11533" width="9.140625" style="1"/>
    <col min="11534" max="11535" width="9.85546875" style="1" bestFit="1" customWidth="1"/>
    <col min="11536" max="11784" width="9.140625" style="1"/>
    <col min="11785" max="11785" width="10.140625" style="1" bestFit="1" customWidth="1"/>
    <col min="11786" max="11789" width="9.140625" style="1"/>
    <col min="11790" max="11791" width="9.85546875" style="1" bestFit="1" customWidth="1"/>
    <col min="11792" max="12040" width="9.140625" style="1"/>
    <col min="12041" max="12041" width="10.140625" style="1" bestFit="1" customWidth="1"/>
    <col min="12042" max="12045" width="9.140625" style="1"/>
    <col min="12046" max="12047" width="9.85546875" style="1" bestFit="1" customWidth="1"/>
    <col min="12048" max="12296" width="9.140625" style="1"/>
    <col min="12297" max="12297" width="10.140625" style="1" bestFit="1" customWidth="1"/>
    <col min="12298" max="12301" width="9.140625" style="1"/>
    <col min="12302" max="12303" width="9.85546875" style="1" bestFit="1" customWidth="1"/>
    <col min="12304" max="12552" width="9.140625" style="1"/>
    <col min="12553" max="12553" width="10.140625" style="1" bestFit="1" customWidth="1"/>
    <col min="12554" max="12557" width="9.140625" style="1"/>
    <col min="12558" max="12559" width="9.85546875" style="1" bestFit="1" customWidth="1"/>
    <col min="12560" max="12808" width="9.140625" style="1"/>
    <col min="12809" max="12809" width="10.140625" style="1" bestFit="1" customWidth="1"/>
    <col min="12810" max="12813" width="9.140625" style="1"/>
    <col min="12814" max="12815" width="9.85546875" style="1" bestFit="1" customWidth="1"/>
    <col min="12816" max="13064" width="9.140625" style="1"/>
    <col min="13065" max="13065" width="10.140625" style="1" bestFit="1" customWidth="1"/>
    <col min="13066" max="13069" width="9.140625" style="1"/>
    <col min="13070" max="13071" width="9.85546875" style="1" bestFit="1" customWidth="1"/>
    <col min="13072" max="13320" width="9.140625" style="1"/>
    <col min="13321" max="13321" width="10.140625" style="1" bestFit="1" customWidth="1"/>
    <col min="13322" max="13325" width="9.140625" style="1"/>
    <col min="13326" max="13327" width="9.85546875" style="1" bestFit="1" customWidth="1"/>
    <col min="13328" max="13576" width="9.140625" style="1"/>
    <col min="13577" max="13577" width="10.140625" style="1" bestFit="1" customWidth="1"/>
    <col min="13578" max="13581" width="9.140625" style="1"/>
    <col min="13582" max="13583" width="9.85546875" style="1" bestFit="1" customWidth="1"/>
    <col min="13584" max="13832" width="9.140625" style="1"/>
    <col min="13833" max="13833" width="10.140625" style="1" bestFit="1" customWidth="1"/>
    <col min="13834" max="13837" width="9.140625" style="1"/>
    <col min="13838" max="13839" width="9.85546875" style="1" bestFit="1" customWidth="1"/>
    <col min="13840" max="14088" width="9.140625" style="1"/>
    <col min="14089" max="14089" width="10.140625" style="1" bestFit="1" customWidth="1"/>
    <col min="14090" max="14093" width="9.140625" style="1"/>
    <col min="14094" max="14095" width="9.85546875" style="1" bestFit="1" customWidth="1"/>
    <col min="14096" max="14344" width="9.140625" style="1"/>
    <col min="14345" max="14345" width="10.140625" style="1" bestFit="1" customWidth="1"/>
    <col min="14346" max="14349" width="9.140625" style="1"/>
    <col min="14350" max="14351" width="9.85546875" style="1" bestFit="1" customWidth="1"/>
    <col min="14352" max="14600" width="9.140625" style="1"/>
    <col min="14601" max="14601" width="10.140625" style="1" bestFit="1" customWidth="1"/>
    <col min="14602" max="14605" width="9.140625" style="1"/>
    <col min="14606" max="14607" width="9.85546875" style="1" bestFit="1" customWidth="1"/>
    <col min="14608" max="14856" width="9.140625" style="1"/>
    <col min="14857" max="14857" width="10.140625" style="1" bestFit="1" customWidth="1"/>
    <col min="14858" max="14861" width="9.140625" style="1"/>
    <col min="14862" max="14863" width="9.85546875" style="1" bestFit="1" customWidth="1"/>
    <col min="14864" max="15112" width="9.140625" style="1"/>
    <col min="15113" max="15113" width="10.140625" style="1" bestFit="1" customWidth="1"/>
    <col min="15114" max="15117" width="9.140625" style="1"/>
    <col min="15118" max="15119" width="9.85546875" style="1" bestFit="1" customWidth="1"/>
    <col min="15120" max="15368" width="9.140625" style="1"/>
    <col min="15369" max="15369" width="10.140625" style="1" bestFit="1" customWidth="1"/>
    <col min="15370" max="15373" width="9.140625" style="1"/>
    <col min="15374" max="15375" width="9.85546875" style="1" bestFit="1" customWidth="1"/>
    <col min="15376" max="15624" width="9.140625" style="1"/>
    <col min="15625" max="15625" width="10.140625" style="1" bestFit="1" customWidth="1"/>
    <col min="15626" max="15629" width="9.140625" style="1"/>
    <col min="15630" max="15631" width="9.85546875" style="1" bestFit="1" customWidth="1"/>
    <col min="15632" max="15880" width="9.140625" style="1"/>
    <col min="15881" max="15881" width="10.140625" style="1" bestFit="1" customWidth="1"/>
    <col min="15882" max="15885" width="9.140625" style="1"/>
    <col min="15886" max="15887" width="9.85546875" style="1" bestFit="1" customWidth="1"/>
    <col min="15888" max="16136" width="9.140625" style="1"/>
    <col min="16137" max="16137" width="10.140625" style="1" bestFit="1" customWidth="1"/>
    <col min="16138" max="16141" width="9.140625" style="1"/>
    <col min="16142" max="16143" width="9.85546875" style="1" bestFit="1" customWidth="1"/>
    <col min="16144" max="16384" width="9.140625" style="1"/>
  </cols>
  <sheetData>
    <row r="1" spans="1:27" x14ac:dyDescent="0.2">
      <c r="A1" s="324" t="s">
        <v>245</v>
      </c>
      <c r="B1" s="325"/>
      <c r="C1" s="325"/>
      <c r="D1" s="325"/>
      <c r="E1" s="325"/>
      <c r="F1" s="325"/>
      <c r="G1" s="325"/>
      <c r="H1" s="325"/>
      <c r="I1" s="325"/>
      <c r="J1" s="36"/>
      <c r="K1" s="36"/>
      <c r="L1" s="36"/>
      <c r="M1" s="36"/>
      <c r="N1" s="36"/>
      <c r="O1" s="36"/>
    </row>
    <row r="2" spans="1:27" ht="15.75" x14ac:dyDescent="0.2">
      <c r="A2" s="2"/>
      <c r="B2" s="3"/>
      <c r="C2" s="326" t="s">
        <v>432</v>
      </c>
      <c r="D2" s="326"/>
      <c r="E2" s="38" t="s">
        <v>246</v>
      </c>
      <c r="F2" s="50">
        <v>43830</v>
      </c>
      <c r="G2" s="39"/>
      <c r="H2" s="39"/>
      <c r="I2" s="39"/>
      <c r="J2" s="40"/>
      <c r="K2" s="40"/>
      <c r="L2" s="40"/>
      <c r="M2" s="40"/>
      <c r="N2" s="40"/>
      <c r="O2" s="40"/>
      <c r="R2" s="41" t="s">
        <v>247</v>
      </c>
      <c r="AA2" s="4"/>
    </row>
    <row r="3" spans="1:27" ht="13.5" customHeight="1" x14ac:dyDescent="0.2">
      <c r="A3" s="327" t="s">
        <v>248</v>
      </c>
      <c r="B3" s="335"/>
      <c r="C3" s="335"/>
      <c r="D3" s="327" t="s">
        <v>249</v>
      </c>
      <c r="E3" s="333" t="s">
        <v>250</v>
      </c>
      <c r="F3" s="334"/>
      <c r="G3" s="334"/>
      <c r="H3" s="334"/>
      <c r="I3" s="334"/>
      <c r="J3" s="334"/>
      <c r="K3" s="334"/>
      <c r="L3" s="334"/>
      <c r="M3" s="334"/>
      <c r="N3" s="334"/>
      <c r="O3" s="334"/>
      <c r="P3" s="333" t="s">
        <v>251</v>
      </c>
      <c r="Q3" s="334"/>
      <c r="R3" s="333" t="s">
        <v>252</v>
      </c>
    </row>
    <row r="4" spans="1:27" ht="67.5" x14ac:dyDescent="0.2">
      <c r="A4" s="335"/>
      <c r="B4" s="335"/>
      <c r="C4" s="335"/>
      <c r="D4" s="328"/>
      <c r="E4" s="42" t="s">
        <v>253</v>
      </c>
      <c r="F4" s="42" t="s">
        <v>254</v>
      </c>
      <c r="G4" s="42" t="s">
        <v>255</v>
      </c>
      <c r="H4" s="42" t="s">
        <v>256</v>
      </c>
      <c r="I4" s="42" t="s">
        <v>257</v>
      </c>
      <c r="J4" s="43" t="s">
        <v>258</v>
      </c>
      <c r="K4" s="43" t="s">
        <v>259</v>
      </c>
      <c r="L4" s="43" t="s">
        <v>260</v>
      </c>
      <c r="M4" s="43" t="s">
        <v>261</v>
      </c>
      <c r="N4" s="43" t="s">
        <v>262</v>
      </c>
      <c r="O4" s="43" t="s">
        <v>263</v>
      </c>
      <c r="P4" s="42" t="s">
        <v>264</v>
      </c>
      <c r="Q4" s="42" t="s">
        <v>265</v>
      </c>
      <c r="R4" s="333"/>
    </row>
    <row r="5" spans="1:27" x14ac:dyDescent="0.2">
      <c r="A5" s="336">
        <v>1</v>
      </c>
      <c r="B5" s="336"/>
      <c r="C5" s="336"/>
      <c r="D5" s="5">
        <v>2</v>
      </c>
      <c r="E5" s="42" t="s">
        <v>266</v>
      </c>
      <c r="F5" s="44" t="s">
        <v>267</v>
      </c>
      <c r="G5" s="42" t="s">
        <v>268</v>
      </c>
      <c r="H5" s="44" t="s">
        <v>269</v>
      </c>
      <c r="I5" s="42" t="s">
        <v>270</v>
      </c>
      <c r="J5" s="44" t="s">
        <v>271</v>
      </c>
      <c r="K5" s="44" t="s">
        <v>272</v>
      </c>
      <c r="L5" s="44" t="s">
        <v>273</v>
      </c>
      <c r="M5" s="44" t="s">
        <v>274</v>
      </c>
      <c r="N5" s="44" t="s">
        <v>275</v>
      </c>
      <c r="O5" s="44" t="s">
        <v>276</v>
      </c>
      <c r="P5" s="42" t="s">
        <v>277</v>
      </c>
      <c r="Q5" s="42" t="s">
        <v>278</v>
      </c>
      <c r="R5" s="44" t="s">
        <v>279</v>
      </c>
    </row>
    <row r="6" spans="1:27" x14ac:dyDescent="0.2">
      <c r="A6" s="331" t="s">
        <v>280</v>
      </c>
      <c r="B6" s="332"/>
      <c r="C6" s="332"/>
      <c r="D6" s="6">
        <v>1</v>
      </c>
      <c r="E6" s="45">
        <v>1698417500</v>
      </c>
      <c r="F6" s="45">
        <v>1801947133</v>
      </c>
      <c r="G6" s="45">
        <v>0</v>
      </c>
      <c r="H6" s="45">
        <v>0</v>
      </c>
      <c r="I6" s="45">
        <v>223132910</v>
      </c>
      <c r="J6" s="45">
        <v>4074265057</v>
      </c>
      <c r="K6" s="45">
        <v>0</v>
      </c>
      <c r="L6" s="45">
        <v>84921058</v>
      </c>
      <c r="M6" s="45">
        <v>0</v>
      </c>
      <c r="N6" s="45">
        <v>1007745036</v>
      </c>
      <c r="O6" s="45">
        <v>0</v>
      </c>
      <c r="P6" s="45">
        <v>0</v>
      </c>
      <c r="Q6" s="45">
        <v>170433797</v>
      </c>
      <c r="R6" s="46">
        <f>SUM(E6:Q6)</f>
        <v>9060862491</v>
      </c>
      <c r="S6" s="37"/>
    </row>
    <row r="7" spans="1:27" x14ac:dyDescent="0.2">
      <c r="A7" s="329" t="s">
        <v>281</v>
      </c>
      <c r="B7" s="330"/>
      <c r="C7" s="330"/>
      <c r="D7" s="6">
        <v>2</v>
      </c>
      <c r="E7" s="45">
        <v>0</v>
      </c>
      <c r="F7" s="45">
        <v>0</v>
      </c>
      <c r="G7" s="45">
        <v>0</v>
      </c>
      <c r="H7" s="45">
        <v>0</v>
      </c>
      <c r="I7" s="45">
        <v>0</v>
      </c>
      <c r="J7" s="45">
        <v>0</v>
      </c>
      <c r="K7" s="45">
        <v>0</v>
      </c>
      <c r="L7" s="45">
        <v>0</v>
      </c>
      <c r="M7" s="45">
        <v>0</v>
      </c>
      <c r="N7" s="45">
        <v>0</v>
      </c>
      <c r="O7" s="45">
        <v>0</v>
      </c>
      <c r="P7" s="45">
        <v>0</v>
      </c>
      <c r="Q7" s="45">
        <v>0</v>
      </c>
      <c r="R7" s="46">
        <f t="shared" ref="R7:R26" si="0">SUM(E7:Q7)</f>
        <v>0</v>
      </c>
      <c r="S7" s="37"/>
    </row>
    <row r="8" spans="1:27" x14ac:dyDescent="0.2">
      <c r="A8" s="331" t="s">
        <v>282</v>
      </c>
      <c r="B8" s="332"/>
      <c r="C8" s="332"/>
      <c r="D8" s="6">
        <v>3</v>
      </c>
      <c r="E8" s="45">
        <v>0</v>
      </c>
      <c r="F8" s="45">
        <v>0</v>
      </c>
      <c r="G8" s="45">
        <v>0</v>
      </c>
      <c r="H8" s="45">
        <v>0</v>
      </c>
      <c r="I8" s="45">
        <v>0</v>
      </c>
      <c r="J8" s="45">
        <v>0</v>
      </c>
      <c r="K8" s="45">
        <v>0</v>
      </c>
      <c r="L8" s="45">
        <v>0</v>
      </c>
      <c r="M8" s="45">
        <v>0</v>
      </c>
      <c r="N8" s="45">
        <v>0</v>
      </c>
      <c r="O8" s="45">
        <v>0</v>
      </c>
      <c r="P8" s="45">
        <v>0</v>
      </c>
      <c r="Q8" s="45">
        <v>0</v>
      </c>
      <c r="R8" s="46">
        <f t="shared" si="0"/>
        <v>0</v>
      </c>
      <c r="S8" s="37"/>
    </row>
    <row r="9" spans="1:27" x14ac:dyDescent="0.2">
      <c r="A9" s="337" t="s">
        <v>283</v>
      </c>
      <c r="B9" s="337"/>
      <c r="C9" s="337"/>
      <c r="D9" s="7">
        <v>4</v>
      </c>
      <c r="E9" s="47">
        <f>E6+E7+E8</f>
        <v>1698417500</v>
      </c>
      <c r="F9" s="47">
        <f t="shared" ref="F9:Q9" si="1">F6+F7+F8</f>
        <v>1801947133</v>
      </c>
      <c r="G9" s="47">
        <f t="shared" si="1"/>
        <v>0</v>
      </c>
      <c r="H9" s="47">
        <f t="shared" si="1"/>
        <v>0</v>
      </c>
      <c r="I9" s="47">
        <f t="shared" si="1"/>
        <v>223132910</v>
      </c>
      <c r="J9" s="47">
        <f t="shared" si="1"/>
        <v>4074265057</v>
      </c>
      <c r="K9" s="47">
        <f t="shared" si="1"/>
        <v>0</v>
      </c>
      <c r="L9" s="47">
        <f t="shared" si="1"/>
        <v>84921058</v>
      </c>
      <c r="M9" s="47">
        <f t="shared" si="1"/>
        <v>0</v>
      </c>
      <c r="N9" s="47">
        <f t="shared" si="1"/>
        <v>1007745036</v>
      </c>
      <c r="O9" s="47">
        <f t="shared" si="1"/>
        <v>0</v>
      </c>
      <c r="P9" s="47">
        <f t="shared" si="1"/>
        <v>0</v>
      </c>
      <c r="Q9" s="47">
        <f t="shared" si="1"/>
        <v>170433797</v>
      </c>
      <c r="R9" s="46">
        <f t="shared" si="0"/>
        <v>9060862491</v>
      </c>
      <c r="S9" s="37"/>
    </row>
    <row r="10" spans="1:27" x14ac:dyDescent="0.2">
      <c r="A10" s="329" t="s">
        <v>284</v>
      </c>
      <c r="B10" s="330"/>
      <c r="C10" s="330"/>
      <c r="D10" s="6">
        <v>5</v>
      </c>
      <c r="E10" s="45">
        <v>0</v>
      </c>
      <c r="F10" s="45">
        <v>0</v>
      </c>
      <c r="G10" s="45">
        <v>0</v>
      </c>
      <c r="H10" s="45">
        <v>0</v>
      </c>
      <c r="I10" s="45">
        <v>0</v>
      </c>
      <c r="J10" s="45">
        <v>0</v>
      </c>
      <c r="K10" s="45">
        <v>0</v>
      </c>
      <c r="L10" s="45">
        <v>0</v>
      </c>
      <c r="M10" s="45">
        <v>0</v>
      </c>
      <c r="N10" s="45">
        <v>0</v>
      </c>
      <c r="O10" s="45">
        <v>0</v>
      </c>
      <c r="P10" s="45">
        <v>0</v>
      </c>
      <c r="Q10" s="45">
        <v>0</v>
      </c>
      <c r="R10" s="46">
        <f t="shared" si="0"/>
        <v>0</v>
      </c>
      <c r="S10" s="37"/>
    </row>
    <row r="11" spans="1:27" x14ac:dyDescent="0.2">
      <c r="A11" s="329" t="s">
        <v>285</v>
      </c>
      <c r="B11" s="330"/>
      <c r="C11" s="330"/>
      <c r="D11" s="6">
        <v>6</v>
      </c>
      <c r="E11" s="45">
        <v>0</v>
      </c>
      <c r="F11" s="45">
        <v>0</v>
      </c>
      <c r="G11" s="45">
        <v>0</v>
      </c>
      <c r="H11" s="45">
        <v>0</v>
      </c>
      <c r="I11" s="45">
        <v>0</v>
      </c>
      <c r="J11" s="45">
        <v>0</v>
      </c>
      <c r="K11" s="45">
        <v>0</v>
      </c>
      <c r="L11" s="45">
        <v>0</v>
      </c>
      <c r="M11" s="45">
        <v>0</v>
      </c>
      <c r="N11" s="45">
        <v>0</v>
      </c>
      <c r="O11" s="45">
        <v>0</v>
      </c>
      <c r="P11" s="45">
        <v>0</v>
      </c>
      <c r="Q11" s="45">
        <v>0</v>
      </c>
      <c r="R11" s="46">
        <f t="shared" si="0"/>
        <v>0</v>
      </c>
      <c r="S11" s="37"/>
    </row>
    <row r="12" spans="1:27" x14ac:dyDescent="0.2">
      <c r="A12" s="329" t="s">
        <v>286</v>
      </c>
      <c r="B12" s="330"/>
      <c r="C12" s="330"/>
      <c r="D12" s="6">
        <v>7</v>
      </c>
      <c r="E12" s="45">
        <v>0</v>
      </c>
      <c r="F12" s="45">
        <v>0</v>
      </c>
      <c r="G12" s="45">
        <v>0</v>
      </c>
      <c r="H12" s="45">
        <v>0</v>
      </c>
      <c r="I12" s="45">
        <v>0</v>
      </c>
      <c r="J12" s="45">
        <v>0</v>
      </c>
      <c r="K12" s="45">
        <v>0</v>
      </c>
      <c r="L12" s="45">
        <v>0</v>
      </c>
      <c r="M12" s="45">
        <v>0</v>
      </c>
      <c r="N12" s="45">
        <v>0</v>
      </c>
      <c r="O12" s="45">
        <v>0</v>
      </c>
      <c r="P12" s="45">
        <v>0</v>
      </c>
      <c r="Q12" s="45">
        <v>0</v>
      </c>
      <c r="R12" s="46">
        <f t="shared" si="0"/>
        <v>0</v>
      </c>
      <c r="S12" s="37"/>
    </row>
    <row r="13" spans="1:27" ht="24.75" customHeight="1" x14ac:dyDescent="0.2">
      <c r="A13" s="331" t="s">
        <v>287</v>
      </c>
      <c r="B13" s="332"/>
      <c r="C13" s="332"/>
      <c r="D13" s="6">
        <v>8</v>
      </c>
      <c r="E13" s="45">
        <v>0</v>
      </c>
      <c r="F13" s="45">
        <v>0</v>
      </c>
      <c r="G13" s="45">
        <v>0</v>
      </c>
      <c r="H13" s="45">
        <v>0</v>
      </c>
      <c r="I13" s="45">
        <v>0</v>
      </c>
      <c r="J13" s="45">
        <v>0</v>
      </c>
      <c r="K13" s="45">
        <v>0</v>
      </c>
      <c r="L13" s="45">
        <v>0</v>
      </c>
      <c r="M13" s="45">
        <v>0</v>
      </c>
      <c r="N13" s="45">
        <v>0</v>
      </c>
      <c r="O13" s="45">
        <v>0</v>
      </c>
      <c r="P13" s="45">
        <v>0</v>
      </c>
      <c r="Q13" s="45">
        <v>0</v>
      </c>
      <c r="R13" s="46">
        <f t="shared" si="0"/>
        <v>0</v>
      </c>
      <c r="S13" s="37"/>
    </row>
    <row r="14" spans="1:27" x14ac:dyDescent="0.2">
      <c r="A14" s="329" t="s">
        <v>288</v>
      </c>
      <c r="B14" s="330"/>
      <c r="C14" s="330"/>
      <c r="D14" s="6">
        <v>9</v>
      </c>
      <c r="E14" s="45">
        <v>0</v>
      </c>
      <c r="F14" s="45">
        <v>0</v>
      </c>
      <c r="G14" s="45">
        <v>0</v>
      </c>
      <c r="H14" s="45">
        <v>0</v>
      </c>
      <c r="I14" s="45">
        <v>0</v>
      </c>
      <c r="J14" s="45">
        <v>63401</v>
      </c>
      <c r="K14" s="45">
        <v>0</v>
      </c>
      <c r="L14" s="45">
        <v>0</v>
      </c>
      <c r="M14" s="45">
        <v>0</v>
      </c>
      <c r="N14" s="45">
        <v>0</v>
      </c>
      <c r="O14" s="45">
        <v>0</v>
      </c>
      <c r="P14" s="45">
        <v>0</v>
      </c>
      <c r="Q14" s="45">
        <v>0</v>
      </c>
      <c r="R14" s="46">
        <f t="shared" si="0"/>
        <v>63401</v>
      </c>
      <c r="S14" s="37"/>
    </row>
    <row r="15" spans="1:27" x14ac:dyDescent="0.2">
      <c r="A15" s="331" t="s">
        <v>289</v>
      </c>
      <c r="B15" s="332"/>
      <c r="C15" s="332"/>
      <c r="D15" s="6">
        <v>10</v>
      </c>
      <c r="E15" s="45">
        <v>0</v>
      </c>
      <c r="F15" s="45">
        <v>0</v>
      </c>
      <c r="G15" s="45">
        <v>0</v>
      </c>
      <c r="H15" s="45">
        <v>0</v>
      </c>
      <c r="I15" s="45">
        <v>0</v>
      </c>
      <c r="J15" s="45">
        <v>0</v>
      </c>
      <c r="K15" s="45">
        <v>0</v>
      </c>
      <c r="L15" s="45">
        <v>0</v>
      </c>
      <c r="M15" s="45">
        <v>0</v>
      </c>
      <c r="N15" s="45">
        <v>0</v>
      </c>
      <c r="O15" s="45">
        <v>0</v>
      </c>
      <c r="P15" s="45">
        <v>0</v>
      </c>
      <c r="Q15" s="45">
        <v>0</v>
      </c>
      <c r="R15" s="46">
        <f t="shared" si="0"/>
        <v>0</v>
      </c>
      <c r="S15" s="37"/>
    </row>
    <row r="16" spans="1:27" x14ac:dyDescent="0.2">
      <c r="A16" s="329" t="s">
        <v>290</v>
      </c>
      <c r="B16" s="330"/>
      <c r="C16" s="330"/>
      <c r="D16" s="6">
        <v>11</v>
      </c>
      <c r="E16" s="45">
        <v>0</v>
      </c>
      <c r="F16" s="45">
        <v>0</v>
      </c>
      <c r="G16" s="45">
        <v>0</v>
      </c>
      <c r="H16" s="45">
        <v>0</v>
      </c>
      <c r="I16" s="45">
        <v>0</v>
      </c>
      <c r="J16" s="45">
        <v>-288730975</v>
      </c>
      <c r="K16" s="45">
        <v>0</v>
      </c>
      <c r="L16" s="45">
        <v>0</v>
      </c>
      <c r="M16" s="45">
        <v>0</v>
      </c>
      <c r="N16" s="45">
        <v>0</v>
      </c>
      <c r="O16" s="45">
        <v>0</v>
      </c>
      <c r="P16" s="45">
        <v>0</v>
      </c>
      <c r="Q16" s="45">
        <v>-2249734</v>
      </c>
      <c r="R16" s="46">
        <f t="shared" si="0"/>
        <v>-290980709</v>
      </c>
      <c r="S16" s="37"/>
    </row>
    <row r="17" spans="1:19" x14ac:dyDescent="0.2">
      <c r="A17" s="329" t="s">
        <v>291</v>
      </c>
      <c r="B17" s="330"/>
      <c r="C17" s="330"/>
      <c r="D17" s="6">
        <v>12</v>
      </c>
      <c r="E17" s="45">
        <v>0</v>
      </c>
      <c r="F17" s="45">
        <v>0</v>
      </c>
      <c r="G17" s="45">
        <v>0</v>
      </c>
      <c r="H17" s="45">
        <v>0</v>
      </c>
      <c r="I17" s="45">
        <v>0</v>
      </c>
      <c r="J17" s="45">
        <v>0</v>
      </c>
      <c r="K17" s="45">
        <v>0</v>
      </c>
      <c r="L17" s="45">
        <v>0</v>
      </c>
      <c r="M17" s="45">
        <v>0</v>
      </c>
      <c r="N17" s="45">
        <v>0</v>
      </c>
      <c r="O17" s="45">
        <v>0</v>
      </c>
      <c r="P17" s="45">
        <v>0</v>
      </c>
      <c r="Q17" s="45">
        <v>0</v>
      </c>
      <c r="R17" s="46">
        <f t="shared" si="0"/>
        <v>0</v>
      </c>
      <c r="S17" s="37"/>
    </row>
    <row r="18" spans="1:19" x14ac:dyDescent="0.2">
      <c r="A18" s="329" t="s">
        <v>292</v>
      </c>
      <c r="B18" s="330"/>
      <c r="C18" s="330"/>
      <c r="D18" s="6">
        <v>13</v>
      </c>
      <c r="E18" s="45">
        <v>0</v>
      </c>
      <c r="F18" s="45">
        <v>0</v>
      </c>
      <c r="G18" s="45">
        <v>0</v>
      </c>
      <c r="H18" s="45">
        <v>0</v>
      </c>
      <c r="I18" s="45">
        <v>0</v>
      </c>
      <c r="J18" s="45">
        <v>0</v>
      </c>
      <c r="K18" s="45">
        <v>0</v>
      </c>
      <c r="L18" s="45">
        <v>0</v>
      </c>
      <c r="M18" s="45">
        <v>0</v>
      </c>
      <c r="N18" s="45">
        <v>0</v>
      </c>
      <c r="O18" s="45">
        <v>0</v>
      </c>
      <c r="P18" s="45">
        <v>0</v>
      </c>
      <c r="Q18" s="45">
        <v>0</v>
      </c>
      <c r="R18" s="46">
        <f t="shared" si="0"/>
        <v>0</v>
      </c>
      <c r="S18" s="37"/>
    </row>
    <row r="19" spans="1:19" ht="24" customHeight="1" x14ac:dyDescent="0.2">
      <c r="A19" s="329" t="s">
        <v>293</v>
      </c>
      <c r="B19" s="330"/>
      <c r="C19" s="330"/>
      <c r="D19" s="6">
        <v>14</v>
      </c>
      <c r="E19" s="45">
        <v>0</v>
      </c>
      <c r="F19" s="45">
        <v>0</v>
      </c>
      <c r="G19" s="45">
        <v>0</v>
      </c>
      <c r="H19" s="45">
        <v>0</v>
      </c>
      <c r="I19" s="45">
        <v>0</v>
      </c>
      <c r="J19" s="45">
        <v>0</v>
      </c>
      <c r="K19" s="45">
        <v>0</v>
      </c>
      <c r="L19" s="45">
        <v>0</v>
      </c>
      <c r="M19" s="45">
        <v>0</v>
      </c>
      <c r="N19" s="45">
        <v>0</v>
      </c>
      <c r="O19" s="45">
        <v>0</v>
      </c>
      <c r="P19" s="45">
        <v>0</v>
      </c>
      <c r="Q19" s="45">
        <v>0</v>
      </c>
      <c r="R19" s="46">
        <f t="shared" si="0"/>
        <v>0</v>
      </c>
      <c r="S19" s="37"/>
    </row>
    <row r="20" spans="1:19" ht="24" customHeight="1" x14ac:dyDescent="0.2">
      <c r="A20" s="329" t="s">
        <v>294</v>
      </c>
      <c r="B20" s="330"/>
      <c r="C20" s="330"/>
      <c r="D20" s="6">
        <v>15</v>
      </c>
      <c r="E20" s="45">
        <v>0</v>
      </c>
      <c r="F20" s="45">
        <v>0</v>
      </c>
      <c r="G20" s="45">
        <v>0</v>
      </c>
      <c r="H20" s="45">
        <v>0</v>
      </c>
      <c r="I20" s="45">
        <v>0</v>
      </c>
      <c r="J20" s="45">
        <v>0</v>
      </c>
      <c r="K20" s="45">
        <v>0</v>
      </c>
      <c r="L20" s="45">
        <v>0</v>
      </c>
      <c r="M20" s="45">
        <v>0</v>
      </c>
      <c r="N20" s="45">
        <v>0</v>
      </c>
      <c r="O20" s="45">
        <v>0</v>
      </c>
      <c r="P20" s="45">
        <v>0</v>
      </c>
      <c r="Q20" s="45">
        <v>0</v>
      </c>
      <c r="R20" s="46">
        <f t="shared" si="0"/>
        <v>0</v>
      </c>
      <c r="S20" s="37"/>
    </row>
    <row r="21" spans="1:19" ht="21" customHeight="1" x14ac:dyDescent="0.2">
      <c r="A21" s="331" t="s">
        <v>295</v>
      </c>
      <c r="B21" s="332"/>
      <c r="C21" s="332"/>
      <c r="D21" s="6">
        <v>16</v>
      </c>
      <c r="E21" s="45">
        <v>0</v>
      </c>
      <c r="F21" s="45">
        <v>0</v>
      </c>
      <c r="G21" s="45">
        <v>0</v>
      </c>
      <c r="H21" s="45">
        <v>0</v>
      </c>
      <c r="I21" s="45">
        <v>0</v>
      </c>
      <c r="J21" s="45">
        <v>1008000079</v>
      </c>
      <c r="K21" s="45">
        <v>0</v>
      </c>
      <c r="L21" s="45">
        <v>0</v>
      </c>
      <c r="M21" s="45">
        <v>0</v>
      </c>
      <c r="N21" s="45">
        <v>-1007745036</v>
      </c>
      <c r="O21" s="45">
        <v>0</v>
      </c>
      <c r="P21" s="45">
        <v>0</v>
      </c>
      <c r="Q21" s="45">
        <v>0</v>
      </c>
      <c r="R21" s="46">
        <f t="shared" si="0"/>
        <v>255043</v>
      </c>
      <c r="S21" s="37"/>
    </row>
    <row r="22" spans="1:19" x14ac:dyDescent="0.2">
      <c r="A22" s="331" t="s">
        <v>296</v>
      </c>
      <c r="B22" s="332"/>
      <c r="C22" s="332"/>
      <c r="D22" s="6">
        <v>17</v>
      </c>
      <c r="E22" s="45">
        <v>0</v>
      </c>
      <c r="F22" s="45">
        <v>0</v>
      </c>
      <c r="G22" s="45">
        <v>0</v>
      </c>
      <c r="H22" s="45">
        <v>0</v>
      </c>
      <c r="I22" s="45">
        <v>0</v>
      </c>
      <c r="J22" s="45">
        <v>0</v>
      </c>
      <c r="K22" s="45">
        <v>0</v>
      </c>
      <c r="L22" s="45">
        <v>0</v>
      </c>
      <c r="M22" s="45">
        <v>0</v>
      </c>
      <c r="N22" s="45">
        <v>0</v>
      </c>
      <c r="O22" s="45">
        <v>0</v>
      </c>
      <c r="P22" s="45">
        <v>0</v>
      </c>
      <c r="Q22" s="45">
        <v>0</v>
      </c>
      <c r="R22" s="46">
        <f t="shared" si="0"/>
        <v>0</v>
      </c>
      <c r="S22" s="37"/>
    </row>
    <row r="23" spans="1:19" ht="21" customHeight="1" x14ac:dyDescent="0.2">
      <c r="A23" s="331" t="s">
        <v>297</v>
      </c>
      <c r="B23" s="332"/>
      <c r="C23" s="332"/>
      <c r="D23" s="6">
        <v>18</v>
      </c>
      <c r="E23" s="45">
        <v>0</v>
      </c>
      <c r="F23" s="45">
        <v>-604078</v>
      </c>
      <c r="G23" s="45">
        <v>0</v>
      </c>
      <c r="H23" s="45">
        <v>0</v>
      </c>
      <c r="I23" s="45">
        <v>543471</v>
      </c>
      <c r="J23" s="45">
        <v>-257660</v>
      </c>
      <c r="K23" s="45">
        <v>0</v>
      </c>
      <c r="L23" s="45">
        <v>0</v>
      </c>
      <c r="M23" s="45">
        <v>0</v>
      </c>
      <c r="N23" s="45">
        <v>0</v>
      </c>
      <c r="O23" s="45">
        <v>0</v>
      </c>
      <c r="P23" s="45">
        <v>0</v>
      </c>
      <c r="Q23" s="45">
        <v>0</v>
      </c>
      <c r="R23" s="46">
        <f t="shared" si="0"/>
        <v>-318267</v>
      </c>
      <c r="S23" s="37"/>
    </row>
    <row r="24" spans="1:19" ht="24.75" customHeight="1" x14ac:dyDescent="0.2">
      <c r="A24" s="331" t="s">
        <v>298</v>
      </c>
      <c r="B24" s="332"/>
      <c r="C24" s="332"/>
      <c r="D24" s="6">
        <v>19</v>
      </c>
      <c r="E24" s="45">
        <v>0</v>
      </c>
      <c r="F24" s="45">
        <v>0</v>
      </c>
      <c r="G24" s="45">
        <v>0</v>
      </c>
      <c r="H24" s="45">
        <v>0</v>
      </c>
      <c r="I24" s="45">
        <v>126182701.99999999</v>
      </c>
      <c r="J24" s="45">
        <v>0</v>
      </c>
      <c r="K24" s="45">
        <v>0</v>
      </c>
      <c r="L24" s="45">
        <v>0</v>
      </c>
      <c r="M24" s="45">
        <v>0</v>
      </c>
      <c r="N24" s="45">
        <v>962284807</v>
      </c>
      <c r="O24" s="45">
        <v>0</v>
      </c>
      <c r="P24" s="45">
        <v>0</v>
      </c>
      <c r="Q24" s="45">
        <v>20061956</v>
      </c>
      <c r="R24" s="46">
        <f t="shared" si="0"/>
        <v>1108529465</v>
      </c>
      <c r="S24" s="37"/>
    </row>
    <row r="25" spans="1:19" ht="20.25" customHeight="1" x14ac:dyDescent="0.2">
      <c r="A25" s="331" t="s">
        <v>299</v>
      </c>
      <c r="B25" s="332"/>
      <c r="C25" s="332"/>
      <c r="D25" s="6">
        <v>20</v>
      </c>
      <c r="E25" s="45">
        <v>0</v>
      </c>
      <c r="F25" s="45">
        <v>0</v>
      </c>
      <c r="G25" s="45">
        <v>0</v>
      </c>
      <c r="H25" s="45">
        <v>0</v>
      </c>
      <c r="I25" s="45">
        <v>0</v>
      </c>
      <c r="J25" s="45">
        <v>0</v>
      </c>
      <c r="K25" s="45">
        <v>0</v>
      </c>
      <c r="L25" s="45">
        <v>0</v>
      </c>
      <c r="M25" s="45">
        <v>0</v>
      </c>
      <c r="N25" s="45">
        <v>0</v>
      </c>
      <c r="O25" s="45">
        <v>0</v>
      </c>
      <c r="P25" s="45">
        <v>0</v>
      </c>
      <c r="Q25" s="45">
        <v>0</v>
      </c>
      <c r="R25" s="46">
        <f t="shared" si="0"/>
        <v>0</v>
      </c>
      <c r="S25" s="37"/>
    </row>
    <row r="26" spans="1:19" x14ac:dyDescent="0.2">
      <c r="A26" s="323" t="s">
        <v>300</v>
      </c>
      <c r="B26" s="323"/>
      <c r="C26" s="323"/>
      <c r="D26" s="7">
        <v>21</v>
      </c>
      <c r="E26" s="46">
        <f>SUM(E9:E25)</f>
        <v>1698417500</v>
      </c>
      <c r="F26" s="46">
        <f t="shared" ref="F26:Q26" si="2">SUM(F9:F25)</f>
        <v>1801343055</v>
      </c>
      <c r="G26" s="46">
        <f t="shared" si="2"/>
        <v>0</v>
      </c>
      <c r="H26" s="46">
        <f t="shared" si="2"/>
        <v>0</v>
      </c>
      <c r="I26" s="46">
        <f t="shared" si="2"/>
        <v>349859083</v>
      </c>
      <c r="J26" s="46">
        <f t="shared" si="2"/>
        <v>4793339902</v>
      </c>
      <c r="K26" s="46">
        <f t="shared" si="2"/>
        <v>0</v>
      </c>
      <c r="L26" s="46">
        <f t="shared" si="2"/>
        <v>84921058</v>
      </c>
      <c r="M26" s="46">
        <f t="shared" si="2"/>
        <v>0</v>
      </c>
      <c r="N26" s="46">
        <f t="shared" si="2"/>
        <v>962284807</v>
      </c>
      <c r="O26" s="46">
        <f t="shared" si="2"/>
        <v>0</v>
      </c>
      <c r="P26" s="46">
        <f t="shared" si="2"/>
        <v>0</v>
      </c>
      <c r="Q26" s="46">
        <f t="shared" si="2"/>
        <v>188246019</v>
      </c>
      <c r="R26" s="46">
        <f t="shared" si="0"/>
        <v>9878411424</v>
      </c>
      <c r="S26" s="37"/>
    </row>
    <row r="27" spans="1:19" ht="21" customHeight="1" x14ac:dyDescent="0.2">
      <c r="A27" s="8"/>
      <c r="B27" s="9"/>
      <c r="C27" s="9"/>
      <c r="D27" s="10"/>
      <c r="E27" s="48"/>
      <c r="F27" s="48"/>
      <c r="G27" s="48"/>
      <c r="H27" s="48"/>
      <c r="I27" s="48"/>
      <c r="J27" s="48"/>
      <c r="K27" s="48"/>
      <c r="L27" s="48"/>
      <c r="M27" s="48"/>
      <c r="N27" s="48"/>
      <c r="O27" s="48"/>
      <c r="P27" s="48"/>
      <c r="Q27" s="48"/>
      <c r="R27" s="48"/>
      <c r="S27" s="37"/>
    </row>
    <row r="28" spans="1:19" x14ac:dyDescent="0.2">
      <c r="C28" s="4"/>
      <c r="S28" s="37"/>
    </row>
  </sheetData>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conditionalFormatting sqref="F2">
    <cfRule type="cellIs" dxfId="3" priority="6" stopIfTrue="1" operator="lessThan">
      <formula>#REF!</formula>
    </cfRule>
  </conditionalFormatting>
  <conditionalFormatting sqref="E9:R9 R6:R8 E26:R27 R10:R25">
    <cfRule type="cellIs" dxfId="2" priority="4" stopIfTrue="1" operator="notEqual">
      <formula>ROUND(E6,0)</formula>
    </cfRule>
  </conditionalFormatting>
  <conditionalFormatting sqref="E6:Q8">
    <cfRule type="cellIs" dxfId="1" priority="3" stopIfTrue="1" operator="notEqual">
      <formula>ROUND(E6,0)</formula>
    </cfRule>
  </conditionalFormatting>
  <conditionalFormatting sqref="E10:Q25">
    <cfRule type="cellIs" dxfId="0" priority="1" stopIfTrue="1" operator="notEqual">
      <formula>ROUND(E10,0)</formula>
    </cfRule>
  </conditionalFormatting>
  <dataValidations count="6">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Incorrect entry" error="You can enter only positive whole numbers."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Incorrect entry" error="You can enter only whole numbers."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Incorrect entry" error="You can enter only whole numbers."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Invalid entry" error="You can enter only (positive or negative) whole numbers" sqref="R6:R27 E26:Q27 E6:Q9">
      <formula1>9999999999</formula1>
    </dataValidation>
    <dataValidation type="whole" operator="notEqual" allowBlank="1" showInputMessage="1" showErrorMessage="1" errorTitle="Neispravan unos" error="Unose se samo cjelobrojne (pozitivne ili negativne) vrijednosti" sqref="E10:Q25">
      <formula1>9999999999</formula1>
    </dataValidation>
  </dataValidations>
  <pageMargins left="0.74803149606299213" right="0.74803149606299213" top="0.98425196850393704" bottom="0.98425196850393704" header="0.51181102362204722" footer="0.51181102362204722"/>
  <pageSetup paperSize="9" scale="70" orientation="landscape" r:id="rId1"/>
  <headerFooter>
    <oddHeader>&amp;L&amp;G</oddHeader>
  </headerFooter>
  <rowBreaks count="1" manualBreakCount="1">
    <brk id="2" max="17"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5"/>
  <sheetViews>
    <sheetView tabSelected="1" zoomScaleNormal="100" workbookViewId="0">
      <selection activeCell="G10" sqref="G10"/>
    </sheetView>
  </sheetViews>
  <sheetFormatPr defaultRowHeight="12.75" x14ac:dyDescent="0.2"/>
  <cols>
    <col min="1" max="1" width="15.7109375" style="86" customWidth="1"/>
    <col min="2" max="2" width="49.42578125" style="86" bestFit="1" customWidth="1"/>
    <col min="3" max="3" width="14" style="86" customWidth="1"/>
    <col min="4" max="4" width="45.5703125" style="86" customWidth="1"/>
    <col min="5" max="5" width="15.42578125" style="86" customWidth="1"/>
    <col min="6" max="6" width="15.7109375" style="86" customWidth="1"/>
    <col min="7" max="7" width="35.85546875" style="86" customWidth="1"/>
    <col min="8" max="8" width="16" style="86" customWidth="1"/>
    <col min="9" max="16384" width="9.140625" style="86"/>
  </cols>
  <sheetData>
    <row r="1" spans="1:10" ht="17.45" customHeight="1" x14ac:dyDescent="0.2">
      <c r="B1" s="357" t="s">
        <v>420</v>
      </c>
      <c r="C1" s="357"/>
      <c r="D1" s="357"/>
      <c r="E1" s="357"/>
      <c r="F1" s="88"/>
      <c r="G1" s="87"/>
      <c r="H1" s="87"/>
      <c r="I1" s="87"/>
      <c r="J1" s="87"/>
    </row>
    <row r="2" spans="1:10" ht="17.45" customHeight="1" x14ac:dyDescent="0.2">
      <c r="A2" s="88"/>
      <c r="B2" s="357"/>
      <c r="C2" s="357"/>
      <c r="D2" s="357"/>
      <c r="E2" s="357"/>
      <c r="F2" s="88"/>
      <c r="G2" s="87"/>
      <c r="H2" s="87"/>
      <c r="I2" s="87"/>
      <c r="J2" s="87"/>
    </row>
    <row r="3" spans="1:10" ht="17.45" customHeight="1" x14ac:dyDescent="0.2">
      <c r="A3" s="88"/>
      <c r="B3" s="357"/>
      <c r="C3" s="357"/>
      <c r="D3" s="357"/>
      <c r="E3" s="357"/>
      <c r="F3" s="88"/>
      <c r="G3" s="87"/>
      <c r="H3" s="87"/>
      <c r="I3" s="87"/>
      <c r="J3" s="87"/>
    </row>
    <row r="4" spans="1:10" x14ac:dyDescent="0.2">
      <c r="A4" s="89"/>
      <c r="B4" s="89"/>
      <c r="C4" s="89"/>
      <c r="D4" s="89"/>
      <c r="E4" s="87"/>
      <c r="F4" s="87"/>
      <c r="G4" s="87"/>
      <c r="H4" s="87"/>
      <c r="I4" s="87"/>
      <c r="J4" s="87"/>
    </row>
    <row r="5" spans="1:10" x14ac:dyDescent="0.2">
      <c r="A5" s="89"/>
      <c r="B5" s="89"/>
      <c r="C5" s="89"/>
      <c r="D5" s="89"/>
      <c r="E5" s="87"/>
      <c r="F5" s="87"/>
      <c r="G5" s="87"/>
      <c r="H5" s="87"/>
      <c r="I5" s="87"/>
      <c r="J5" s="87"/>
    </row>
    <row r="6" spans="1:10" ht="22.5" customHeight="1" x14ac:dyDescent="0.2">
      <c r="B6" s="358" t="s">
        <v>336</v>
      </c>
      <c r="C6" s="358"/>
      <c r="D6" s="358"/>
      <c r="E6" s="358"/>
      <c r="F6" s="358"/>
      <c r="G6" s="90"/>
      <c r="H6" s="90"/>
      <c r="I6" s="87"/>
      <c r="J6" s="87"/>
    </row>
    <row r="7" spans="1:10" ht="22.5" customHeight="1" x14ac:dyDescent="0.2">
      <c r="A7" s="90"/>
      <c r="B7" s="358"/>
      <c r="C7" s="358"/>
      <c r="D7" s="358"/>
      <c r="E7" s="358"/>
      <c r="F7" s="358"/>
      <c r="G7" s="90"/>
      <c r="H7" s="90"/>
      <c r="I7" s="87"/>
      <c r="J7" s="87"/>
    </row>
    <row r="8" spans="1:10" ht="22.5" customHeight="1" x14ac:dyDescent="0.2">
      <c r="A8" s="90"/>
      <c r="B8" s="358"/>
      <c r="C8" s="358"/>
      <c r="D8" s="358"/>
      <c r="E8" s="358"/>
      <c r="F8" s="358"/>
      <c r="G8" s="90"/>
      <c r="H8" s="90"/>
      <c r="I8" s="87"/>
      <c r="J8" s="87"/>
    </row>
    <row r="10" spans="1:10" ht="26.25" customHeight="1" x14ac:dyDescent="0.2">
      <c r="B10" s="359" t="s">
        <v>337</v>
      </c>
      <c r="C10" s="359"/>
      <c r="D10" s="359"/>
      <c r="E10" s="359"/>
      <c r="F10" s="359"/>
      <c r="G10" s="91"/>
    </row>
    <row r="11" spans="1:10" ht="26.25" customHeight="1" x14ac:dyDescent="0.2">
      <c r="B11" s="364" t="s">
        <v>433</v>
      </c>
      <c r="C11" s="188"/>
      <c r="D11" s="188"/>
      <c r="E11" s="188"/>
      <c r="F11" s="188"/>
      <c r="G11" s="91"/>
    </row>
    <row r="12" spans="1:10" ht="10.5" customHeight="1" thickBot="1" x14ac:dyDescent="0.25">
      <c r="A12" s="88"/>
      <c r="B12" s="88"/>
      <c r="C12" s="88"/>
      <c r="D12" s="88"/>
      <c r="E12" s="88"/>
    </row>
    <row r="13" spans="1:10" ht="13.5" thickBot="1" x14ac:dyDescent="0.25">
      <c r="B13" s="93"/>
      <c r="C13" s="94"/>
      <c r="D13" s="95"/>
      <c r="E13" s="93"/>
      <c r="F13" s="96"/>
      <c r="G13" s="97" t="s">
        <v>338</v>
      </c>
    </row>
    <row r="14" spans="1:10" ht="13.5" thickBot="1" x14ac:dyDescent="0.25">
      <c r="B14" s="98" t="s">
        <v>339</v>
      </c>
      <c r="C14" s="99" t="s">
        <v>340</v>
      </c>
      <c r="D14" s="100" t="s">
        <v>341</v>
      </c>
      <c r="E14" s="101" t="s">
        <v>340</v>
      </c>
      <c r="F14" s="102" t="s">
        <v>342</v>
      </c>
      <c r="G14" s="93" t="s">
        <v>343</v>
      </c>
    </row>
    <row r="15" spans="1:10" x14ac:dyDescent="0.2">
      <c r="B15" s="353" t="s">
        <v>344</v>
      </c>
      <c r="C15" s="351">
        <v>5105</v>
      </c>
      <c r="D15" s="340" t="s">
        <v>345</v>
      </c>
      <c r="E15" s="103">
        <v>2558</v>
      </c>
      <c r="F15" s="355" t="s">
        <v>346</v>
      </c>
      <c r="G15" s="104"/>
    </row>
    <row r="16" spans="1:10" x14ac:dyDescent="0.2">
      <c r="B16" s="360"/>
      <c r="C16" s="361"/>
      <c r="D16" s="362"/>
      <c r="E16" s="105">
        <v>1958</v>
      </c>
      <c r="F16" s="363"/>
      <c r="G16" s="106"/>
    </row>
    <row r="17" spans="2:7" ht="13.5" thickBot="1" x14ac:dyDescent="0.25">
      <c r="B17" s="354"/>
      <c r="C17" s="352"/>
      <c r="D17" s="342"/>
      <c r="E17" s="107">
        <v>589</v>
      </c>
      <c r="F17" s="356"/>
      <c r="G17" s="108"/>
    </row>
    <row r="18" spans="2:7" ht="13.5" thickBot="1" x14ac:dyDescent="0.25">
      <c r="B18" s="108" t="s">
        <v>347</v>
      </c>
      <c r="C18" s="107">
        <v>225</v>
      </c>
      <c r="D18" s="108" t="s">
        <v>347</v>
      </c>
      <c r="E18" s="107">
        <v>225</v>
      </c>
      <c r="F18" s="109" t="s">
        <v>346</v>
      </c>
      <c r="G18" s="98"/>
    </row>
    <row r="19" spans="2:7" ht="21.75" customHeight="1" x14ac:dyDescent="0.2">
      <c r="B19" s="110" t="s">
        <v>348</v>
      </c>
      <c r="C19" s="103">
        <v>16</v>
      </c>
      <c r="D19" s="110" t="s">
        <v>348</v>
      </c>
      <c r="E19" s="111">
        <v>176</v>
      </c>
      <c r="F19" s="112">
        <f>+C19-E19</f>
        <v>-160</v>
      </c>
      <c r="G19" s="110" t="s">
        <v>349</v>
      </c>
    </row>
    <row r="20" spans="2:7" ht="17.25" customHeight="1" thickBot="1" x14ac:dyDescent="0.25">
      <c r="B20" s="113" t="s">
        <v>350</v>
      </c>
      <c r="C20" s="107">
        <v>183</v>
      </c>
      <c r="D20" s="113" t="s">
        <v>350</v>
      </c>
      <c r="E20" s="114">
        <v>23</v>
      </c>
      <c r="F20" s="109">
        <f>+C20-E20</f>
        <v>160</v>
      </c>
      <c r="G20" s="108" t="s">
        <v>351</v>
      </c>
    </row>
    <row r="21" spans="2:7" ht="13.5" thickBot="1" x14ac:dyDescent="0.25">
      <c r="B21" s="115" t="s">
        <v>352</v>
      </c>
      <c r="C21" s="116">
        <v>10604</v>
      </c>
      <c r="D21" s="117" t="s">
        <v>352</v>
      </c>
      <c r="E21" s="116">
        <v>10604</v>
      </c>
      <c r="F21" s="118" t="s">
        <v>346</v>
      </c>
      <c r="G21" s="119" t="s">
        <v>346</v>
      </c>
    </row>
    <row r="22" spans="2:7" x14ac:dyDescent="0.2">
      <c r="B22" s="104" t="s">
        <v>353</v>
      </c>
      <c r="C22" s="103">
        <v>49653</v>
      </c>
      <c r="D22" s="110" t="s">
        <v>353</v>
      </c>
      <c r="E22" s="111">
        <v>53643</v>
      </c>
      <c r="F22" s="120" t="s">
        <v>346</v>
      </c>
      <c r="G22" s="104" t="s">
        <v>346</v>
      </c>
    </row>
    <row r="23" spans="2:7" x14ac:dyDescent="0.2">
      <c r="B23" s="106" t="s">
        <v>354</v>
      </c>
      <c r="C23" s="105">
        <v>1537</v>
      </c>
      <c r="D23" s="106"/>
      <c r="E23" s="121"/>
      <c r="F23" s="122"/>
      <c r="G23" s="106"/>
    </row>
    <row r="24" spans="2:7" ht="13.5" thickBot="1" x14ac:dyDescent="0.25">
      <c r="B24" s="115" t="s">
        <v>355</v>
      </c>
      <c r="C24" s="107">
        <v>2453</v>
      </c>
      <c r="D24" s="115"/>
      <c r="E24" s="123"/>
      <c r="F24" s="118"/>
      <c r="G24" s="119"/>
    </row>
    <row r="25" spans="2:7" ht="13.5" thickBot="1" x14ac:dyDescent="0.25">
      <c r="B25" s="115" t="s">
        <v>356</v>
      </c>
      <c r="C25" s="116">
        <v>1642</v>
      </c>
      <c r="D25" s="115" t="s">
        <v>356</v>
      </c>
      <c r="E25" s="116">
        <v>1642</v>
      </c>
      <c r="F25" s="118" t="s">
        <v>346</v>
      </c>
      <c r="G25" s="115" t="s">
        <v>346</v>
      </c>
    </row>
    <row r="26" spans="2:7" x14ac:dyDescent="0.2">
      <c r="B26" s="104" t="s">
        <v>357</v>
      </c>
      <c r="C26" s="103" t="s">
        <v>346</v>
      </c>
      <c r="D26" s="340" t="s">
        <v>358</v>
      </c>
      <c r="E26" s="351">
        <v>58</v>
      </c>
      <c r="F26" s="120"/>
      <c r="G26"/>
    </row>
    <row r="27" spans="2:7" ht="13.5" thickBot="1" x14ac:dyDescent="0.25">
      <c r="B27" s="108" t="s">
        <v>359</v>
      </c>
      <c r="C27" s="107">
        <v>58</v>
      </c>
      <c r="D27" s="342"/>
      <c r="E27" s="352"/>
      <c r="F27" s="118" t="s">
        <v>346</v>
      </c>
      <c r="G27" t="s">
        <v>346</v>
      </c>
    </row>
    <row r="28" spans="2:7" x14ac:dyDescent="0.2">
      <c r="B28" s="104" t="s">
        <v>360</v>
      </c>
      <c r="C28" s="103">
        <v>1311</v>
      </c>
      <c r="D28" s="353" t="s">
        <v>361</v>
      </c>
      <c r="E28" s="103">
        <v>1344</v>
      </c>
      <c r="F28" s="355" t="s">
        <v>346</v>
      </c>
      <c r="G28" s="104" t="s">
        <v>346</v>
      </c>
    </row>
    <row r="29" spans="2:7" ht="13.5" thickBot="1" x14ac:dyDescent="0.25">
      <c r="B29" s="108" t="s">
        <v>362</v>
      </c>
      <c r="C29" s="107">
        <v>33</v>
      </c>
      <c r="D29" s="354"/>
      <c r="E29" s="107"/>
      <c r="F29" s="356"/>
      <c r="G29" s="108"/>
    </row>
    <row r="30" spans="2:7" ht="13.5" thickBot="1" x14ac:dyDescent="0.25">
      <c r="B30" s="115" t="s">
        <v>363</v>
      </c>
      <c r="C30" s="116">
        <v>376</v>
      </c>
      <c r="D30" s="115" t="s">
        <v>363</v>
      </c>
      <c r="E30" s="116">
        <v>376</v>
      </c>
      <c r="F30" s="118" t="s">
        <v>346</v>
      </c>
      <c r="G30" s="119" t="s">
        <v>346</v>
      </c>
    </row>
    <row r="31" spans="2:7" ht="13.5" thickBot="1" x14ac:dyDescent="0.25">
      <c r="B31" s="115" t="s">
        <v>364</v>
      </c>
      <c r="C31" s="116">
        <v>199</v>
      </c>
      <c r="D31" s="115" t="s">
        <v>364</v>
      </c>
      <c r="E31" s="116">
        <v>199</v>
      </c>
      <c r="F31" s="118" t="s">
        <v>346</v>
      </c>
      <c r="G31" s="119" t="s">
        <v>346</v>
      </c>
    </row>
    <row r="32" spans="2:7" ht="13.5" thickBot="1" x14ac:dyDescent="0.25">
      <c r="B32" s="115" t="s">
        <v>365</v>
      </c>
      <c r="C32" s="116">
        <v>471</v>
      </c>
      <c r="D32" s="115" t="s">
        <v>365</v>
      </c>
      <c r="E32" s="116">
        <v>471</v>
      </c>
      <c r="F32" s="118" t="s">
        <v>346</v>
      </c>
      <c r="G32" s="119" t="s">
        <v>346</v>
      </c>
    </row>
    <row r="33" spans="2:7" ht="13.5" thickBot="1" x14ac:dyDescent="0.25">
      <c r="B33" s="98" t="s">
        <v>366</v>
      </c>
      <c r="C33" s="124">
        <v>73866</v>
      </c>
      <c r="D33" s="98" t="s">
        <v>366</v>
      </c>
      <c r="E33" s="125">
        <v>73866</v>
      </c>
      <c r="F33" s="109">
        <f>SUM(F15:F32)</f>
        <v>0</v>
      </c>
      <c r="G33" s="98"/>
    </row>
    <row r="35" spans="2:7" ht="13.5" thickBot="1" x14ac:dyDescent="0.25"/>
    <row r="36" spans="2:7" ht="13.5" thickBot="1" x14ac:dyDescent="0.25">
      <c r="B36" s="93"/>
      <c r="C36" s="126"/>
      <c r="D36" s="95"/>
      <c r="E36" s="93"/>
      <c r="F36" s="93"/>
      <c r="G36" s="97" t="s">
        <v>338</v>
      </c>
    </row>
    <row r="37" spans="2:7" ht="13.5" thickBot="1" x14ac:dyDescent="0.25">
      <c r="B37" s="98" t="s">
        <v>339</v>
      </c>
      <c r="C37" s="99" t="s">
        <v>340</v>
      </c>
      <c r="D37" s="100" t="s">
        <v>341</v>
      </c>
      <c r="E37" s="101" t="s">
        <v>340</v>
      </c>
      <c r="F37" s="102" t="s">
        <v>367</v>
      </c>
      <c r="G37" s="98" t="s">
        <v>343</v>
      </c>
    </row>
    <row r="38" spans="2:7" ht="13.5" thickBot="1" x14ac:dyDescent="0.25">
      <c r="B38" s="119" t="s">
        <v>368</v>
      </c>
      <c r="C38" s="127">
        <v>36</v>
      </c>
      <c r="D38" s="119" t="s">
        <v>368</v>
      </c>
      <c r="E38" s="127">
        <v>36</v>
      </c>
      <c r="F38" s="128">
        <f>+C38-E38</f>
        <v>0</v>
      </c>
      <c r="G38" s="129"/>
    </row>
    <row r="39" spans="2:7" ht="19.5" customHeight="1" thickBot="1" x14ac:dyDescent="0.25">
      <c r="B39" s="119" t="s">
        <v>369</v>
      </c>
      <c r="C39" s="130">
        <v>61139</v>
      </c>
      <c r="D39" s="119" t="s">
        <v>369</v>
      </c>
      <c r="E39" s="130">
        <v>61139</v>
      </c>
      <c r="F39" s="128">
        <f t="shared" ref="F39:F46" si="0">+C39-E39</f>
        <v>0</v>
      </c>
      <c r="G39" s="129"/>
    </row>
    <row r="40" spans="2:7" ht="13.5" thickBot="1" x14ac:dyDescent="0.25">
      <c r="B40" s="119" t="s">
        <v>370</v>
      </c>
      <c r="C40" s="127">
        <v>672</v>
      </c>
      <c r="D40" s="119" t="s">
        <v>370</v>
      </c>
      <c r="E40" s="127">
        <v>672</v>
      </c>
      <c r="F40" s="128">
        <f t="shared" si="0"/>
        <v>0</v>
      </c>
      <c r="G40" s="129"/>
    </row>
    <row r="41" spans="2:7" x14ac:dyDescent="0.2">
      <c r="B41" s="104" t="s">
        <v>371</v>
      </c>
      <c r="C41" s="111">
        <v>879</v>
      </c>
      <c r="D41" s="104" t="s">
        <v>371</v>
      </c>
      <c r="E41" s="103">
        <v>977</v>
      </c>
      <c r="F41" s="131"/>
      <c r="G41" s="104"/>
    </row>
    <row r="42" spans="2:7" ht="13.5" thickBot="1" x14ac:dyDescent="0.25">
      <c r="B42" s="108" t="s">
        <v>372</v>
      </c>
      <c r="C42" s="132">
        <v>98</v>
      </c>
      <c r="D42" s="108"/>
      <c r="E42" s="133"/>
      <c r="F42" s="134"/>
      <c r="G42" s="108"/>
    </row>
    <row r="43" spans="2:7" ht="13.5" thickBot="1" x14ac:dyDescent="0.25">
      <c r="B43" s="119" t="s">
        <v>373</v>
      </c>
      <c r="C43" s="127">
        <v>494</v>
      </c>
      <c r="D43" s="119" t="s">
        <v>373</v>
      </c>
      <c r="E43" s="127">
        <v>494</v>
      </c>
      <c r="F43" s="128">
        <f t="shared" si="0"/>
        <v>0</v>
      </c>
      <c r="G43" s="129"/>
    </row>
    <row r="44" spans="2:7" ht="13.5" thickBot="1" x14ac:dyDescent="0.25">
      <c r="B44" s="119" t="s">
        <v>374</v>
      </c>
      <c r="C44" s="127">
        <v>29</v>
      </c>
      <c r="D44" s="119" t="s">
        <v>374</v>
      </c>
      <c r="E44" s="127">
        <v>29</v>
      </c>
      <c r="F44" s="128">
        <f t="shared" si="0"/>
        <v>0</v>
      </c>
      <c r="G44" s="129"/>
    </row>
    <row r="45" spans="2:7" ht="13.5" thickBot="1" x14ac:dyDescent="0.25">
      <c r="B45" s="119" t="s">
        <v>375</v>
      </c>
      <c r="C45" s="127">
        <v>641</v>
      </c>
      <c r="D45" s="119" t="s">
        <v>375</v>
      </c>
      <c r="E45" s="127">
        <v>641</v>
      </c>
      <c r="F45" s="128">
        <f t="shared" si="0"/>
        <v>0</v>
      </c>
      <c r="G45" s="129"/>
    </row>
    <row r="46" spans="2:7" ht="13.5" thickBot="1" x14ac:dyDescent="0.25">
      <c r="B46" s="119" t="s">
        <v>376</v>
      </c>
      <c r="C46" s="130">
        <v>9878</v>
      </c>
      <c r="D46" s="119" t="s">
        <v>376</v>
      </c>
      <c r="E46" s="130">
        <v>9878</v>
      </c>
      <c r="F46" s="135">
        <f t="shared" si="0"/>
        <v>0</v>
      </c>
      <c r="G46" s="129"/>
    </row>
    <row r="47" spans="2:7" ht="13.5" thickBot="1" x14ac:dyDescent="0.25">
      <c r="B47" s="98" t="s">
        <v>377</v>
      </c>
      <c r="C47" s="136">
        <v>73866</v>
      </c>
      <c r="D47" s="98" t="s">
        <v>377</v>
      </c>
      <c r="E47" s="136">
        <v>73866</v>
      </c>
      <c r="F47" s="102"/>
      <c r="G47" s="137"/>
    </row>
    <row r="49" spans="2:7" ht="13.5" thickBot="1" x14ac:dyDescent="0.25"/>
    <row r="50" spans="2:7" ht="13.5" thickBot="1" x14ac:dyDescent="0.25">
      <c r="B50" s="93"/>
      <c r="C50" s="138"/>
      <c r="D50" s="93"/>
      <c r="E50" s="138"/>
      <c r="F50" s="139"/>
      <c r="G50" s="97" t="s">
        <v>338</v>
      </c>
    </row>
    <row r="51" spans="2:7" ht="13.5" thickBot="1" x14ac:dyDescent="0.25">
      <c r="B51" s="98" t="s">
        <v>378</v>
      </c>
      <c r="C51" s="140" t="s">
        <v>340</v>
      </c>
      <c r="D51" s="98" t="s">
        <v>379</v>
      </c>
      <c r="E51" s="140" t="s">
        <v>340</v>
      </c>
      <c r="F51" s="140" t="s">
        <v>367</v>
      </c>
      <c r="G51" s="98" t="s">
        <v>380</v>
      </c>
    </row>
    <row r="52" spans="2:7" x14ac:dyDescent="0.2">
      <c r="B52" s="141" t="s">
        <v>381</v>
      </c>
      <c r="C52" s="142">
        <v>2232</v>
      </c>
      <c r="D52" s="346" t="s">
        <v>381</v>
      </c>
      <c r="E52" s="142">
        <v>2386</v>
      </c>
      <c r="F52" s="338">
        <f>+C52+C53-E52</f>
        <v>15</v>
      </c>
      <c r="G52" s="340" t="s">
        <v>382</v>
      </c>
    </row>
    <row r="53" spans="2:7" ht="13.5" thickBot="1" x14ac:dyDescent="0.25">
      <c r="B53" s="143" t="s">
        <v>383</v>
      </c>
      <c r="C53" s="144">
        <v>169</v>
      </c>
      <c r="D53" s="347"/>
      <c r="E53" s="144"/>
      <c r="F53" s="348"/>
      <c r="G53" s="342"/>
    </row>
    <row r="54" spans="2:7" x14ac:dyDescent="0.2">
      <c r="B54" s="141" t="s">
        <v>384</v>
      </c>
      <c r="C54" s="142">
        <v>-280</v>
      </c>
      <c r="D54" s="346" t="s">
        <v>384</v>
      </c>
      <c r="E54" s="142">
        <v>-340</v>
      </c>
      <c r="F54" s="338">
        <f>+C54+C55-E54</f>
        <v>-15</v>
      </c>
      <c r="G54" s="340" t="s">
        <v>382</v>
      </c>
    </row>
    <row r="55" spans="2:7" ht="13.5" thickBot="1" x14ac:dyDescent="0.25">
      <c r="B55" s="143" t="s">
        <v>385</v>
      </c>
      <c r="C55" s="144">
        <v>-75</v>
      </c>
      <c r="D55" s="347"/>
      <c r="E55" s="144"/>
      <c r="F55" s="348"/>
      <c r="G55" s="342"/>
    </row>
    <row r="56" spans="2:7" ht="13.5" thickBot="1" x14ac:dyDescent="0.25">
      <c r="B56" s="143" t="s">
        <v>386</v>
      </c>
      <c r="C56" s="144">
        <v>1057</v>
      </c>
      <c r="D56" s="143" t="s">
        <v>387</v>
      </c>
      <c r="E56" s="144">
        <v>1057</v>
      </c>
      <c r="F56" s="145" t="s">
        <v>346</v>
      </c>
      <c r="G56" s="117"/>
    </row>
    <row r="57" spans="2:7" ht="13.5" thickBot="1" x14ac:dyDescent="0.25">
      <c r="B57" s="143" t="s">
        <v>388</v>
      </c>
      <c r="C57" s="146">
        <v>-254</v>
      </c>
      <c r="D57" s="143" t="s">
        <v>389</v>
      </c>
      <c r="E57" s="146">
        <v>-254</v>
      </c>
      <c r="F57" s="145" t="s">
        <v>346</v>
      </c>
      <c r="G57" s="147" t="s">
        <v>346</v>
      </c>
    </row>
    <row r="58" spans="2:7" ht="21" customHeight="1" x14ac:dyDescent="0.2">
      <c r="B58" s="346" t="s">
        <v>390</v>
      </c>
      <c r="C58" s="349">
        <v>234</v>
      </c>
      <c r="D58" s="141" t="s">
        <v>391</v>
      </c>
      <c r="E58" s="148">
        <v>211</v>
      </c>
      <c r="F58" s="338" t="s">
        <v>346</v>
      </c>
      <c r="G58" s="149" t="s">
        <v>346</v>
      </c>
    </row>
    <row r="59" spans="2:7" ht="15" customHeight="1" thickBot="1" x14ac:dyDescent="0.25">
      <c r="B59" s="347"/>
      <c r="C59" s="350"/>
      <c r="D59" s="150" t="s">
        <v>392</v>
      </c>
      <c r="E59" s="151">
        <v>23</v>
      </c>
      <c r="F59" s="348"/>
      <c r="G59" s="117" t="s">
        <v>346</v>
      </c>
    </row>
    <row r="60" spans="2:7" x14ac:dyDescent="0.2">
      <c r="B60" s="152" t="s">
        <v>393</v>
      </c>
      <c r="C60" s="153">
        <v>-747</v>
      </c>
      <c r="D60" s="154" t="s">
        <v>394</v>
      </c>
      <c r="E60" s="153">
        <v>-1322</v>
      </c>
      <c r="F60" s="338">
        <f>+C60+C61-E60-E61</f>
        <v>-85</v>
      </c>
      <c r="G60" s="340" t="s">
        <v>395</v>
      </c>
    </row>
    <row r="61" spans="2:7" x14ac:dyDescent="0.2">
      <c r="B61" s="152" t="s">
        <v>396</v>
      </c>
      <c r="C61" s="155">
        <v>-660</v>
      </c>
      <c r="D61" s="156"/>
      <c r="E61" s="155"/>
      <c r="F61" s="339"/>
      <c r="G61" s="341"/>
    </row>
    <row r="62" spans="2:7" ht="13.5" thickBot="1" x14ac:dyDescent="0.25">
      <c r="B62" s="143" t="s">
        <v>397</v>
      </c>
      <c r="C62" s="144">
        <v>-248</v>
      </c>
      <c r="D62" s="157" t="s">
        <v>398</v>
      </c>
      <c r="E62" s="155">
        <v>-248</v>
      </c>
      <c r="F62" s="109">
        <f>+C62-E62</f>
        <v>0</v>
      </c>
      <c r="G62" s="342"/>
    </row>
    <row r="63" spans="2:7" ht="14.25" customHeight="1" x14ac:dyDescent="0.2">
      <c r="B63" s="158" t="s">
        <v>399</v>
      </c>
      <c r="C63" s="142">
        <v>-284</v>
      </c>
      <c r="D63" s="158" t="s">
        <v>400</v>
      </c>
      <c r="E63" s="142">
        <v>26</v>
      </c>
      <c r="F63" s="343">
        <f>+C63+C64+C65-E63-E64-E65-E66-E67-E68</f>
        <v>85</v>
      </c>
      <c r="G63" s="340" t="s">
        <v>401</v>
      </c>
    </row>
    <row r="64" spans="2:7" ht="14.25" customHeight="1" x14ac:dyDescent="0.2">
      <c r="B64" s="154" t="s">
        <v>402</v>
      </c>
      <c r="C64" s="153">
        <v>95</v>
      </c>
      <c r="D64" s="154" t="s">
        <v>403</v>
      </c>
      <c r="E64" s="153">
        <v>157</v>
      </c>
      <c r="F64" s="344"/>
      <c r="G64" s="341"/>
    </row>
    <row r="65" spans="2:7" ht="14.25" customHeight="1" x14ac:dyDescent="0.2">
      <c r="B65" s="154" t="s">
        <v>404</v>
      </c>
      <c r="C65" s="153">
        <v>-43</v>
      </c>
      <c r="D65" s="154" t="s">
        <v>405</v>
      </c>
      <c r="E65" s="153">
        <v>-159</v>
      </c>
      <c r="F65" s="344"/>
      <c r="G65" s="341"/>
    </row>
    <row r="66" spans="2:7" ht="14.25" customHeight="1" x14ac:dyDescent="0.2">
      <c r="B66" s="154"/>
      <c r="C66" s="159"/>
      <c r="D66" s="154" t="s">
        <v>406</v>
      </c>
      <c r="E66" s="159">
        <v>-321</v>
      </c>
      <c r="F66" s="344"/>
      <c r="G66" s="341"/>
    </row>
    <row r="67" spans="2:7" ht="14.25" customHeight="1" x14ac:dyDescent="0.2">
      <c r="B67" s="154"/>
      <c r="C67" s="159"/>
      <c r="D67" s="156" t="s">
        <v>407</v>
      </c>
      <c r="E67" s="155">
        <v>-1</v>
      </c>
      <c r="F67" s="344"/>
      <c r="G67" s="341"/>
    </row>
    <row r="68" spans="2:7" ht="14.25" customHeight="1" thickBot="1" x14ac:dyDescent="0.25">
      <c r="B68" s="160"/>
      <c r="C68" s="146"/>
      <c r="D68" s="160" t="s">
        <v>408</v>
      </c>
      <c r="E68" s="146">
        <v>-19</v>
      </c>
      <c r="F68" s="345"/>
      <c r="G68" s="342"/>
    </row>
    <row r="69" spans="2:7" ht="33.75" customHeight="1" thickBot="1" x14ac:dyDescent="0.25">
      <c r="B69" s="160" t="s">
        <v>409</v>
      </c>
      <c r="C69" s="146">
        <v>9</v>
      </c>
      <c r="D69" s="143" t="s">
        <v>410</v>
      </c>
      <c r="E69" s="146">
        <v>9</v>
      </c>
      <c r="F69" s="145" t="s">
        <v>346</v>
      </c>
      <c r="G69" s="117"/>
    </row>
    <row r="70" spans="2:7" ht="13.5" thickBot="1" x14ac:dyDescent="0.25">
      <c r="B70" s="143" t="s">
        <v>411</v>
      </c>
      <c r="C70" s="146">
        <v>1</v>
      </c>
      <c r="D70" s="143" t="s">
        <v>411</v>
      </c>
      <c r="E70" s="146">
        <v>1</v>
      </c>
      <c r="F70" s="145" t="s">
        <v>346</v>
      </c>
      <c r="G70" s="147" t="s">
        <v>346</v>
      </c>
    </row>
    <row r="71" spans="2:7" ht="20.25" customHeight="1" thickBot="1" x14ac:dyDescent="0.25">
      <c r="B71" s="143" t="s">
        <v>412</v>
      </c>
      <c r="C71" s="146">
        <v>1</v>
      </c>
      <c r="D71" s="143" t="s">
        <v>413</v>
      </c>
      <c r="E71" s="146">
        <v>1</v>
      </c>
      <c r="F71" s="145" t="s">
        <v>346</v>
      </c>
      <c r="G71" s="147" t="s">
        <v>346</v>
      </c>
    </row>
    <row r="72" spans="2:7" ht="19.5" customHeight="1" thickBot="1" x14ac:dyDescent="0.25">
      <c r="B72" s="143" t="s">
        <v>414</v>
      </c>
      <c r="C72" s="146">
        <v>4</v>
      </c>
      <c r="D72" s="143" t="s">
        <v>414</v>
      </c>
      <c r="E72" s="146">
        <v>4</v>
      </c>
      <c r="F72" s="145" t="s">
        <v>346</v>
      </c>
      <c r="G72" s="147" t="s">
        <v>346</v>
      </c>
    </row>
    <row r="73" spans="2:7" ht="13.5" thickBot="1" x14ac:dyDescent="0.25">
      <c r="B73" s="161" t="s">
        <v>415</v>
      </c>
      <c r="C73" s="162">
        <v>1211</v>
      </c>
      <c r="D73" s="161" t="s">
        <v>416</v>
      </c>
      <c r="E73" s="162">
        <v>1211</v>
      </c>
      <c r="F73" s="145" t="s">
        <v>346</v>
      </c>
      <c r="G73" s="147" t="s">
        <v>346</v>
      </c>
    </row>
    <row r="74" spans="2:7" ht="13.5" thickBot="1" x14ac:dyDescent="0.25">
      <c r="B74" s="143" t="s">
        <v>417</v>
      </c>
      <c r="C74" s="162">
        <v>-229</v>
      </c>
      <c r="D74" s="143" t="s">
        <v>417</v>
      </c>
      <c r="E74" s="162">
        <v>-229</v>
      </c>
      <c r="F74" s="145" t="s">
        <v>346</v>
      </c>
      <c r="G74" s="147" t="s">
        <v>346</v>
      </c>
    </row>
    <row r="75" spans="2:7" ht="13.5" thickBot="1" x14ac:dyDescent="0.25">
      <c r="B75" s="161" t="s">
        <v>418</v>
      </c>
      <c r="C75" s="163">
        <v>982</v>
      </c>
      <c r="D75" s="161" t="s">
        <v>419</v>
      </c>
      <c r="E75" s="163">
        <v>982</v>
      </c>
      <c r="F75" s="145" t="s">
        <v>346</v>
      </c>
      <c r="G75" s="147" t="s">
        <v>346</v>
      </c>
    </row>
  </sheetData>
  <mergeCells count="24">
    <mergeCell ref="B1:E3"/>
    <mergeCell ref="B6:F8"/>
    <mergeCell ref="B10:F10"/>
    <mergeCell ref="B15:B17"/>
    <mergeCell ref="C15:C17"/>
    <mergeCell ref="D15:D17"/>
    <mergeCell ref="F15:F17"/>
    <mergeCell ref="D26:D27"/>
    <mergeCell ref="E26:E27"/>
    <mergeCell ref="D28:D29"/>
    <mergeCell ref="F28:F29"/>
    <mergeCell ref="D52:D53"/>
    <mergeCell ref="F52:F53"/>
    <mergeCell ref="D54:D55"/>
    <mergeCell ref="F54:F55"/>
    <mergeCell ref="G54:G55"/>
    <mergeCell ref="B58:B59"/>
    <mergeCell ref="C58:C59"/>
    <mergeCell ref="F58:F59"/>
    <mergeCell ref="F60:F61"/>
    <mergeCell ref="G60:G62"/>
    <mergeCell ref="F63:F68"/>
    <mergeCell ref="G63:G68"/>
    <mergeCell ref="G52:G53"/>
  </mergeCells>
  <pageMargins left="0.32" right="0.70866141732283472" top="0.74803149606299213" bottom="0.68" header="0.31496062992125984" footer="0.34"/>
  <pageSetup paperSize="9" scale="72" fitToHeight="0" orientation="landscape" r:id="rId1"/>
  <headerFooter>
    <oddHeader>&amp;L&amp;G</oddHeader>
  </headerFooter>
  <rowBreaks count="1" manualBreakCount="1">
    <brk id="34" max="6"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EFC670-F99A-4D88-9C52-F9782A557F2D}">
  <ds:schemaRefs>
    <ds:schemaRef ds:uri="http://www.w3.org/XML/1998/namespace"/>
    <ds:schemaRef ds:uri="http://schemas.microsoft.com/office/2006/metadata/properties"/>
    <ds:schemaRef ds:uri="http://purl.org/dc/terms/"/>
    <ds:schemaRef ds:uri="http://purl.org/dc/elements/1.1/"/>
    <ds:schemaRef ds:uri="http://purl.org/dc/dcmitype/"/>
    <ds:schemaRef ds:uri="22baa3bd-a2fa-4ea9-9ebb-3a9c6a55952b"/>
    <ds:schemaRef ds:uri="http://schemas.microsoft.com/office/infopath/2007/PartnerControls"/>
    <ds:schemaRef ds:uri="http://schemas.microsoft.com/office/2006/documentManagement/types"/>
    <ds:schemaRef ds:uri="d8745bc5-821e-4205-946a-621c2da728c8"/>
    <ds:schemaRef ds:uri="http://schemas.openxmlformats.org/package/2006/metadata/core-properties"/>
  </ds:schemaRefs>
</ds:datastoreItem>
</file>

<file path=customXml/itemProps2.xml><?xml version="1.0" encoding="utf-8"?>
<ds:datastoreItem xmlns:ds="http://schemas.openxmlformats.org/officeDocument/2006/customXml" ds:itemID="{59C566BE-59B9-42F0-842C-4046AD9483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General data</vt:lpstr>
      <vt:lpstr>Balance sheet</vt:lpstr>
      <vt:lpstr>P&amp;L</vt:lpstr>
      <vt:lpstr>CF_D</vt:lpstr>
      <vt:lpstr>SOCE</vt:lpstr>
      <vt:lpstr>Notes</vt:lpstr>
      <vt:lpstr>'Balance sheet'!Print_Area</vt:lpstr>
      <vt:lpstr>CF_D!Print_Area</vt:lpstr>
      <vt:lpstr>'General data'!Print_Area</vt:lpstr>
      <vt:lpstr>Notes!Print_Area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Hadzovic Lana ES</cp:lastModifiedBy>
  <cp:lastPrinted>2020-03-16T09:56:32Z</cp:lastPrinted>
  <dcterms:created xsi:type="dcterms:W3CDTF">2008-10-17T11:51:54Z</dcterms:created>
  <dcterms:modified xsi:type="dcterms:W3CDTF">2020-03-17T22:05:18Z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