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19\06.2019\FINAL ZA OBJAVU !!!\Grupa\ENG\"/>
    </mc:Choice>
  </mc:AlternateContent>
  <workbookProtection workbookPassword="CA29" lockStructure="1"/>
  <bookViews>
    <workbookView xWindow="0" yWindow="0" windowWidth="28800" windowHeight="11235"/>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4">SOCE!$A$1:$R$28</definedName>
  </definedNames>
  <calcPr calcId="152511"/>
</workbook>
</file>

<file path=xl/calcChain.xml><?xml version="1.0" encoding="utf-8"?>
<calcChain xmlns="http://schemas.openxmlformats.org/spreadsheetml/2006/main">
  <c r="I22" i="19" l="1"/>
  <c r="I33" i="19" s="1"/>
  <c r="I35" i="19" s="1"/>
  <c r="I36" i="19"/>
  <c r="H36" i="19"/>
  <c r="H22" i="19"/>
  <c r="H33" i="19" s="1"/>
  <c r="H35" i="19" s="1"/>
  <c r="R7" i="22" l="1"/>
  <c r="R8" i="22"/>
  <c r="R10" i="22"/>
  <c r="R11" i="22"/>
  <c r="R12" i="22"/>
  <c r="R13" i="22"/>
  <c r="R14" i="22"/>
  <c r="R15" i="22"/>
  <c r="R16" i="22"/>
  <c r="R17" i="22"/>
  <c r="R18" i="22"/>
  <c r="R19" i="22"/>
  <c r="R20" i="22"/>
  <c r="R21" i="22"/>
  <c r="R22" i="22"/>
  <c r="R23" i="22"/>
  <c r="R24" i="22"/>
  <c r="R25" i="22"/>
  <c r="R6" i="22"/>
  <c r="F9" i="22"/>
  <c r="G9" i="22"/>
  <c r="H9" i="22"/>
  <c r="I9" i="22"/>
  <c r="I26" i="22" s="1"/>
  <c r="J9" i="22"/>
  <c r="J26" i="22" s="1"/>
  <c r="K9" i="22"/>
  <c r="K26" i="22" s="1"/>
  <c r="L9" i="22"/>
  <c r="L26" i="22" s="1"/>
  <c r="M9" i="22"/>
  <c r="M26" i="22" s="1"/>
  <c r="N9" i="22"/>
  <c r="N26" i="22" s="1"/>
  <c r="O9" i="22"/>
  <c r="O26" i="22" s="1"/>
  <c r="P9" i="22"/>
  <c r="P26" i="22" s="1"/>
  <c r="Q9" i="22"/>
  <c r="Q26" i="22" s="1"/>
  <c r="F26" i="22"/>
  <c r="G26" i="22"/>
  <c r="H26" i="22"/>
  <c r="E9" i="22"/>
  <c r="E26" i="22" s="1"/>
  <c r="I59" i="21"/>
  <c r="H59" i="21"/>
  <c r="I51" i="21"/>
  <c r="H51" i="21"/>
  <c r="H44" i="21"/>
  <c r="I44" i="21"/>
  <c r="I57" i="19"/>
  <c r="H57" i="19"/>
  <c r="I45" i="19"/>
  <c r="H45" i="19"/>
  <c r="I39" i="19"/>
  <c r="I43" i="19" s="1"/>
  <c r="H39" i="19"/>
  <c r="H43" i="19" s="1"/>
  <c r="H77" i="18"/>
  <c r="I77" i="18"/>
  <c r="H52" i="18"/>
  <c r="I52" i="18"/>
  <c r="I48" i="18"/>
  <c r="H48" i="18"/>
  <c r="H42" i="18"/>
  <c r="I42" i="18"/>
  <c r="I29" i="18"/>
  <c r="H29" i="18"/>
  <c r="H25" i="18"/>
  <c r="I25" i="18"/>
  <c r="I22" i="18"/>
  <c r="H22" i="18"/>
  <c r="I18" i="18"/>
  <c r="H18" i="18"/>
  <c r="I13" i="18"/>
  <c r="H13" i="18"/>
  <c r="I9" i="18"/>
  <c r="H9" i="18"/>
  <c r="H63" i="18" l="1"/>
  <c r="H78" i="18" s="1"/>
  <c r="I63" i="18"/>
  <c r="I78" i="18" s="1"/>
  <c r="R26" i="22"/>
  <c r="R9" i="22"/>
  <c r="H60" i="21"/>
  <c r="H63" i="21" s="1"/>
  <c r="I60" i="21"/>
  <c r="I63" i="21" s="1"/>
  <c r="H40" i="18"/>
  <c r="I40" i="18"/>
  <c r="I44" i="19"/>
  <c r="I66" i="19" s="1"/>
  <c r="H44" i="19"/>
  <c r="H66" i="19" s="1"/>
</calcChain>
</file>

<file path=xl/sharedStrings.xml><?xml version="1.0" encoding="utf-8"?>
<sst xmlns="http://schemas.openxmlformats.org/spreadsheetml/2006/main" count="355" uniqueCount="346">
  <si>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</si>
  <si>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</si>
  <si>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</si>
  <si>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</si>
  <si>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</si>
  <si>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</si>
  <si>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</si>
  <si>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</si>
  <si>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</si>
  <si>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</si>
  <si>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</si>
  <si>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</si>
  <si>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</si>
  <si>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</si>
  <si>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</si>
  <si>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</si>
  <si>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</si>
  <si>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</si>
  <si>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</si>
  <si>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</si>
  <si>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</si>
  <si>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</si>
  <si>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</si>
  <si>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</si>
  <si>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</si>
  <si>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</si>
  <si>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</si>
  <si>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</si>
  <si>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</si>
  <si>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</si>
  <si>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</si>
  <si>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</si>
  <si>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</si>
  <si>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</si>
  <si>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</si>
  <si>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</si>
  <si>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</si>
  <si>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</si>
  <si>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</si>
  <si>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</si>
  <si>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</si>
  <si>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</si>
  <si>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</si>
  <si>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</si>
  <si>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</si>
  <si>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Assets</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</si>
  <si>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</si>
  <si>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</si>
  <si>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</si>
  <si>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</si>
  <si>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</si>
  <si>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</si>
  <si>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</si>
  <si>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</si>
  <si>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</si>
  <si>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</si>
  <si>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</si>
  <si>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</si>
  <si>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</si>
  <si>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</si>
  <si>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</si>
  <si>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</si>
  <si>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</si>
  <si>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</si>
  <si>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</si>
  <si>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</si>
  <si>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</si>
  <si>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</si>
  <si>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</si>
  <si>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</si>
  <si>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</si>
  <si>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</si>
  <si>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</si>
  <si>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</si>
  <si>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</si>
  <si>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</si>
  <si>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</si>
  <si>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</si>
  <si>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</si>
  <si>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</si>
  <si>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</si>
  <si>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</si>
  <si>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</si>
  <si>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</si>
  <si>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</si>
  <si>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</si>
  <si>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</si>
  <si>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</si>
  <si>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</si>
  <si>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</si>
  <si>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</si>
  <si>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</si>
  <si>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</si>
  <si>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</si>
  <si>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</si>
  <si>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</si>
  <si>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</si>
  <si>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</si>
  <si>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</si>
  <si>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</si>
  <si>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</si>
  <si>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</si>
  <si>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</si>
  <si>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</si>
  <si>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</si>
  <si>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</si>
  <si>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</si>
  <si>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</si>
  <si>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</si>
  <si>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</si>
  <si>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</si>
  <si>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</si>
  <si>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</si>
  <si>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</si>
  <si>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</si>
  <si>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</si>
  <si>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</si>
  <si>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</si>
  <si>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</si>
  <si>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</si>
  <si>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designated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</si>
  <si>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</si>
  <si>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</si>
  <si>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</si>
  <si>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</si>
  <si>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</si>
  <si>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</si>
  <si>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</si>
  <si>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</si>
  <si>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</si>
  <si>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</si>
  <si>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</si>
  <si>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</si>
  <si>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</si>
  <si>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</si>
  <si>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</si>
  <si>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</si>
  <si>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</si>
  <si>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</si>
  <si>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</si>
  <si>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</si>
  <si>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</si>
  <si>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</si>
  <si>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</si>
  <si>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</si>
  <si>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</si>
  <si>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</si>
  <si>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</si>
  <si>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</si>
  <si>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</si>
  <si>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Fair value changes of equity instruments measured at fair value through other comprehensive income</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</si>
  <si>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</si>
  <si>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</si>
  <si>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</si>
  <si>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</si>
  <si>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</si>
  <si>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</si>
  <si>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</si>
  <si>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</si>
  <si>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</si>
  <si>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</si>
  <si>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</si>
  <si>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</si>
  <si>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</si>
  <si>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</si>
  <si>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</si>
  <si>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</si>
  <si>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</si>
  <si>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</si>
  <si>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</si>
  <si>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</si>
  <si>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</si>
  <si>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</si>
  <si>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</si>
  <si>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</si>
  <si>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</si>
  <si>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</si>
  <si>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</si>
  <si>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</si>
  <si>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</si>
  <si>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</si>
  <si>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</si>
  <si>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</si>
  <si>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</si>
  <si>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</si>
  <si>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</si>
  <si>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</si>
  <si>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</si>
  <si>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</si>
  <si>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</si>
  <si>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Non-trading securities and other financial instruments at fair value through statement of profit or loss</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</si>
  <si>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</si>
  <si>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</si>
  <si>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</si>
  <si>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</si>
  <si>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</si>
  <si>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</si>
  <si>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</si>
  <si>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</si>
  <si>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</si>
  <si>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</si>
  <si>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</si>
  <si>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</si>
  <si>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</si>
  <si>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</si>
  <si>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</si>
  <si>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</si>
  <si>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</si>
  <si>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</si>
  <si>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</si>
  <si>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</si>
  <si>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</si>
  <si>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</si>
  <si>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</si>
  <si>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</si>
  <si>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</si>
  <si>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</si>
  <si>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</si>
  <si>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</si>
  <si>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</si>
  <si>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in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</si>
  <si>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</si>
  <si>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</si>
  <si>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</si>
  <si>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</si>
  <si>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</si>
  <si>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</si>
  <si>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</si>
  <si>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</si>
  <si>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</si>
  <si>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Non-controlling interest</t>
    </r>
  </si>
  <si>
    <r>
      <rPr>
        <b/>
        <sz val="8"/>
        <color rgb="FFFFFFFF"/>
        <rFont val="Arial"/>
        <family val="2"/>
        <charset val="238"/>
      </rPr>
      <t>Total</t>
    </r>
  </si>
  <si>
    <r>
      <rPr>
        <b/>
        <sz val="8"/>
        <color rgb="FFFFFFFF"/>
        <rFont val="Arial"/>
        <family val="2"/>
        <charset val="238"/>
      </rPr>
      <t>Equity</t>
    </r>
  </si>
  <si>
    <r>
      <rPr>
        <b/>
        <sz val="8"/>
        <color rgb="FFFFFFFF"/>
        <rFont val="Arial"/>
        <family val="2"/>
        <charset val="238"/>
      </rPr>
      <t>Share premium</t>
    </r>
  </si>
  <si>
    <r>
      <rPr>
        <b/>
        <sz val="8"/>
        <color rgb="FFFFFFFF"/>
        <rFont val="Arial"/>
        <family val="2"/>
        <charset val="238"/>
      </rPr>
      <t>Equity instruments issued other than capital</t>
    </r>
  </si>
  <si>
    <r>
      <rPr>
        <b/>
        <sz val="8"/>
        <color rgb="FFFFFFFF"/>
        <rFont val="Arial"/>
        <family val="2"/>
        <charset val="238"/>
      </rPr>
      <t>Other equity instruments</t>
    </r>
  </si>
  <si>
    <r>
      <rPr>
        <b/>
        <sz val="8"/>
        <color rgb="FFFFFFFF"/>
        <rFont val="Arial"/>
        <family val="2"/>
        <charset val="238"/>
      </rPr>
      <t>Accumulated other comprehensive income</t>
    </r>
  </si>
  <si>
    <r>
      <rPr>
        <b/>
        <sz val="7"/>
        <color rgb="FFFFFFFF"/>
        <rFont val="Arial"/>
        <family val="2"/>
        <charset val="238"/>
      </rPr>
      <t>Retained profit</t>
    </r>
  </si>
  <si>
    <r>
      <rPr>
        <b/>
        <sz val="7"/>
        <color rgb="FFFFFFFF"/>
        <rFont val="Arial"/>
        <family val="2"/>
        <charset val="238"/>
      </rPr>
      <t>Revaluation reserves</t>
    </r>
  </si>
  <si>
    <r>
      <rPr>
        <b/>
        <sz val="7"/>
        <color rgb="FFFFFFFF"/>
        <rFont val="Arial"/>
        <family val="2"/>
        <charset val="238"/>
      </rPr>
      <t>Other reserves</t>
    </r>
  </si>
  <si>
    <r>
      <rPr>
        <b/>
        <sz val="7"/>
        <color rgb="FFFFFFFF"/>
        <rFont val="Arial"/>
        <family val="2"/>
        <charset val="238"/>
      </rPr>
      <t>( ) Treasury shares</t>
    </r>
  </si>
  <si>
    <r>
      <rPr>
        <b/>
        <sz val="7"/>
        <color rgb="FFFFFFFF"/>
        <rFont val="Arial"/>
        <family val="2"/>
        <charset val="238"/>
      </rPr>
      <t>Profit or ( - ) loss attributable to owners of the parent</t>
    </r>
  </si>
  <si>
    <r>
      <rPr>
        <b/>
        <sz val="7"/>
        <color rgb="FFFFFFFF"/>
        <rFont val="Arial"/>
        <family val="2"/>
        <charset val="238"/>
      </rPr>
      <t>(-) Interim dividends</t>
    </r>
  </si>
  <si>
    <r>
      <rPr>
        <b/>
        <sz val="8"/>
        <color rgb="FFFFFFFF"/>
        <rFont val="Arial"/>
        <family val="2"/>
        <charset val="238"/>
      </rPr>
      <t>Accumulated other comprehensive income</t>
    </r>
  </si>
  <si>
    <r>
      <rPr>
        <b/>
        <sz val="8"/>
        <color rgb="FFFFFFFF"/>
        <rFont val="Arial"/>
        <family val="2"/>
        <charset val="238"/>
      </rPr>
      <t>Other items</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</si>
  <si>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</si>
  <si>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</si>
  <si>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</si>
  <si>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</si>
  <si>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</si>
  <si>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</si>
  <si>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</si>
  <si>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</si>
  <si>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</si>
  <si>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</si>
  <si>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</si>
  <si>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</si>
  <si>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</si>
  <si>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t>
    </r>
  </si>
  <si>
    <r>
      <rPr>
        <sz val="8"/>
        <rFont val="Arial"/>
        <family val="2"/>
        <charset val="238"/>
      </rPr>
      <t>Effects of error corrections</t>
    </r>
  </si>
  <si>
    <r>
      <rPr>
        <b/>
        <sz val="8"/>
        <rFont val="Arial"/>
        <family val="2"/>
        <charset val="238"/>
      </rPr>
      <t>Effects of changes in accounting policies</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</si>
  <si>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</si>
  <si>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</si>
  <si>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</si>
  <si>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</si>
  <si>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</si>
  <si>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</si>
  <si>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</si>
  <si>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</si>
  <si>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</si>
  <si>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</si>
  <si>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</si>
  <si>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</si>
  <si>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</si>
  <si>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in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</si>
  <si>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</si>
  <si>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</si>
  <si>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</si>
  <si>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03337367</t>
  </si>
  <si>
    <t>HR</t>
  </si>
  <si>
    <t>040001037</t>
  </si>
  <si>
    <t>23057039320</t>
  </si>
  <si>
    <t>2341</t>
  </si>
  <si>
    <t xml:space="preserve">ERSTE &amp; STEIERMARKISCHE BANK DD </t>
  </si>
  <si>
    <t>RIJEKA</t>
  </si>
  <si>
    <t>JADRANSKI TRG 3A</t>
  </si>
  <si>
    <t>erstebank@erstebank.hr</t>
  </si>
  <si>
    <t>www.erstebank.hr</t>
  </si>
  <si>
    <t>KD</t>
  </si>
  <si>
    <t>RN</t>
  </si>
  <si>
    <t>Erste &amp; Steiermärkische S-Leasing, d.o.o.</t>
  </si>
  <si>
    <t>Zagreb, Zelinska 3</t>
  </si>
  <si>
    <t>1262343</t>
  </si>
  <si>
    <t>Erste Factoring d.o.o.</t>
  </si>
  <si>
    <t>Erste Nekretnine d.o.o.</t>
  </si>
  <si>
    <t>Erste Group IT HR d.o.o.</t>
  </si>
  <si>
    <t>Erste Bank a.d., Podgorica</t>
  </si>
  <si>
    <t>Zagreb, Ivana Lučića 2A</t>
  </si>
  <si>
    <t>Bjelovar, Jurja Haulika 19/A</t>
  </si>
  <si>
    <t>Zagreb, Ulica Frana Folnegovića 6</t>
  </si>
  <si>
    <t>Crna Gora, Podgorica, Ulica Arsenija Boljevića 2A</t>
  </si>
  <si>
    <t>No</t>
  </si>
  <si>
    <t xml:space="preserve">balance as at 30.06.2019 </t>
  </si>
  <si>
    <t>for the period 01.01.2019 to 30.06.2019</t>
  </si>
  <si>
    <t>Izbor Nekretnina d.o.o.</t>
  </si>
  <si>
    <t>4175590</t>
  </si>
  <si>
    <t>Erste Card d.o.o. Slovenija</t>
  </si>
  <si>
    <t>Slovenija, Ljubljana, Dunajska cesta 129</t>
  </si>
  <si>
    <t>8705634</t>
  </si>
  <si>
    <t>Diners Club International Mak d.o.o.e.l. in Skopje</t>
  </si>
  <si>
    <t>Makedonija, Skopje, Kej 13-ti Noemvri, 2/2 GTC</t>
  </si>
  <si>
    <t>549300A2F46GR0UOM390</t>
  </si>
  <si>
    <t xml:space="preserve">Submitter: ERSTE &amp; STEIERMARKISCHE BANK DD </t>
  </si>
  <si>
    <t>for the period from 01.01.2019</t>
  </si>
  <si>
    <t xml:space="preserve">Fair value changes of financial liabilities at fair value through profit or loss attributable to changes in their credit risk    </t>
  </si>
  <si>
    <t xml:space="preserve">Fair value changes of equity instruments measured at fair value through other comprehensive income [hedging instrument] </t>
  </si>
  <si>
    <t>Fair value changes of equity instruments measured at fair value through other comprehensive income [hedged item]</t>
  </si>
  <si>
    <t>Gains or (-) losses from hedge accounting of equity instruments at fair value through other comprehensive income, net</t>
  </si>
  <si>
    <t>Same period of the previous year</t>
  </si>
  <si>
    <t>Current period</t>
  </si>
  <si>
    <t>ADP
code</t>
  </si>
  <si>
    <t>Last day of the preceding business year</t>
  </si>
  <si>
    <t>At the reporting date of the current period</t>
  </si>
  <si>
    <t>3</t>
  </si>
  <si>
    <t>4</t>
  </si>
  <si>
    <t>Hadžović Lana</t>
  </si>
  <si>
    <t>072372392</t>
  </si>
  <si>
    <t>lhadzovic@erstebank.hr</t>
  </si>
  <si>
    <t>Share of other recognised income and expense of entities accounted for using the equity method</t>
  </si>
  <si>
    <t>Cash, cash balances at central banks and other demand deposits (from 2 to 4)</t>
  </si>
  <si>
    <t xml:space="preserve">   Financial assets held for trading (from 6 to 9)</t>
  </si>
  <si>
    <t xml:space="preserve">   Non-trading financial assets mandatorily at fair value through profit or loss (from 11 to 13)</t>
  </si>
  <si>
    <t xml:space="preserve">   Financial assets designated at fair value through profit or loss (15 + 16)</t>
  </si>
  <si>
    <t xml:space="preserve">   Financial assets at fair value through other comprehensive income (from 18 to 20)</t>
  </si>
  <si>
    <t xml:space="preserve">   Financial assets at amortised cost (22 + 23)</t>
  </si>
  <si>
    <t>Financial liabilities held for trading (from 34 to 38)</t>
  </si>
  <si>
    <t xml:space="preserve"> Financial liabilities designated at fair value through profit or loss (from 40 to 42)</t>
  </si>
  <si>
    <t>Profit or ( – ) loss for the year (29 + 30; 34 + 35)</t>
  </si>
  <si>
    <t>Profit or (-) loss after tax from continuing operations (27 – 28)</t>
  </si>
  <si>
    <t>Profit or (-) loss after tax from discontinued operations (31 – 32)</t>
  </si>
  <si>
    <t>Profit or (-) loss before tax from continuing operations (16 – 17 – 18 + 19 – from 20 to 23 + from 24 to 26)</t>
  </si>
  <si>
    <t>Opening balance [current period] (1 + 2 + 3)</t>
  </si>
  <si>
    <t>Opening balance [before restatement]</t>
  </si>
  <si>
    <t xml:space="preserve">Half year financial statements </t>
  </si>
  <si>
    <t>Erste Card Club d.o.o.</t>
  </si>
  <si>
    <t>NOTES TO THE HALF YEAR FINANCIAL STATEMENTS (PFI)
Name of issuer: ERSTE &amp; STEIERMARKISCHE BANK DD
OIB: 23057039320
Reporting period: 1.1.2019 - 30.06.2019
The half year financial statements are prepared in accordance with the Ordinance on the structure and content of periodic financial reports for issuers during the year prescribed by Croatian Financial Services Supervisory Agency, International Financial Reporting Standards, as well as the instructions from Annex V of the Commission Implementing Regulation (EU) No 680/2014 of 16 April 2014 laying down implementing technical standards with regard to supervisory reporting of institutions according to Regulation (EU) No 575/2013 of the European Parliament and of the Council.
Half year financial statements are prepared in accordance with the same accounting policies, as in the latest annual financial statements, with additional adjustments that are made in accordance with the accounting standard IFRS 16 "Leases" that came into force on 01 January 2019.
The application of accounting standard IFRS 16 "Leases" did not have any impact on the Group's capital.
The latest annual financial statements are available on the Bank's official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</si>
</sst>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8"/>
      <color rgb="FFFFFFFF"/>
      <name val="Arial"/>
      <family val="2"/>
      <charset val="238"/>
    </font>
    <font>
      <b/>
      <sz val="7"/>
      <color rgb="FFFFFFFF"/>
      <name val="Arial"/>
      <family val="2"/>
      <charset val="238"/>
    </font>
    <font>
      <b/>
      <sz val="9"/>
      <color indexed="12"/>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0" fillId="0" borderId="0" xfId="0" applyProtection="1"/>
    <xf numFmtId="3" fontId="5" fillId="0" borderId="1" xfId="0" applyNumberFormat="1" applyFont="1" applyFill="1" applyBorder="1" applyAlignment="1" applyProtection="1">
      <alignment vertical="center" shrinkToFit="1"/>
      <protection locked="0"/>
    </xf>
    <xf numFmtId="3" fontId="5" fillId="0"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16"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18" fillId="9" borderId="2" xfId="4" applyFont="1" applyFill="1" applyBorder="1"/>
    <xf numFmtId="0" fontId="1" fillId="9" borderId="13" xfId="4" applyFill="1" applyBorder="1"/>
    <xf numFmtId="0" fontId="1" fillId="0" borderId="0" xfId="4"/>
    <xf numFmtId="0" fontId="20" fillId="9" borderId="17"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8"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9" xfId="4" applyFont="1" applyFill="1" applyBorder="1" applyAlignment="1">
      <alignment vertical="center"/>
    </xf>
    <xf numFmtId="0" fontId="23" fillId="0" borderId="0" xfId="4" applyFont="1" applyFill="1"/>
    <xf numFmtId="0" fontId="4" fillId="9" borderId="17"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8"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8" xfId="4" applyNumberFormat="1" applyFont="1" applyFill="1" applyBorder="1" applyAlignment="1">
      <alignment vertical="center"/>
    </xf>
    <xf numFmtId="0" fontId="1" fillId="9" borderId="18" xfId="4" applyFill="1" applyBorder="1"/>
    <xf numFmtId="0" fontId="21" fillId="9" borderId="17" xfId="4" applyFont="1" applyFill="1" applyBorder="1" applyAlignment="1">
      <alignment wrapText="1"/>
    </xf>
    <xf numFmtId="0" fontId="21" fillId="9" borderId="18" xfId="4" applyFont="1" applyFill="1" applyBorder="1" applyAlignment="1">
      <alignment wrapText="1"/>
    </xf>
    <xf numFmtId="0" fontId="21" fillId="9" borderId="17"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8" xfId="4" applyFont="1" applyFill="1" applyBorder="1"/>
    <xf numFmtId="0" fontId="5" fillId="9" borderId="0" xfId="4" applyFont="1" applyFill="1" applyBorder="1" applyAlignment="1">
      <alignment horizontal="right" vertical="center" wrapText="1"/>
    </xf>
    <xf numFmtId="0" fontId="22" fillId="9" borderId="18" xfId="4" applyFont="1" applyFill="1" applyBorder="1" applyAlignment="1">
      <alignment vertical="center"/>
    </xf>
    <xf numFmtId="0" fontId="5" fillId="9" borderId="17"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20"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4" fillId="9" borderId="0" xfId="4" applyFont="1" applyFill="1" applyBorder="1" applyAlignment="1"/>
    <xf numFmtId="0" fontId="25" fillId="9" borderId="0" xfId="4" applyFont="1" applyFill="1" applyBorder="1" applyAlignment="1">
      <alignment vertical="center"/>
    </xf>
    <xf numFmtId="0" fontId="26" fillId="9" borderId="18" xfId="4" applyFont="1" applyFill="1" applyBorder="1" applyAlignment="1">
      <alignment vertical="center"/>
    </xf>
    <xf numFmtId="0" fontId="4" fillId="9" borderId="0" xfId="4" applyFont="1" applyFill="1" applyBorder="1" applyAlignment="1">
      <alignment horizontal="center" vertical="center"/>
    </xf>
    <xf numFmtId="0" fontId="28" fillId="9" borderId="0" xfId="4" applyFont="1" applyFill="1" applyBorder="1" applyAlignment="1">
      <alignment vertical="center"/>
    </xf>
    <xf numFmtId="0" fontId="29" fillId="9" borderId="0" xfId="4" applyFont="1" applyFill="1" applyBorder="1" applyAlignment="1">
      <alignment vertical="center"/>
    </xf>
    <xf numFmtId="0" fontId="27" fillId="9" borderId="18" xfId="4" applyFont="1" applyFill="1" applyBorder="1" applyAlignment="1">
      <alignment vertical="center"/>
    </xf>
    <xf numFmtId="0" fontId="5" fillId="9" borderId="18" xfId="4" applyFont="1" applyFill="1" applyBorder="1" applyAlignment="1">
      <alignment horizontal="center" vertical="center"/>
    </xf>
    <xf numFmtId="0" fontId="21" fillId="9" borderId="18" xfId="4" applyFont="1" applyFill="1" applyBorder="1" applyAlignment="1">
      <alignment vertical="center"/>
    </xf>
    <xf numFmtId="0" fontId="4" fillId="10" borderId="5"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17" xfId="4" applyFont="1" applyFill="1" applyBorder="1" applyAlignment="1">
      <alignment vertical="top"/>
    </xf>
    <xf numFmtId="0" fontId="24" fillId="9" borderId="18" xfId="4" applyFont="1" applyFill="1" applyBorder="1"/>
    <xf numFmtId="0" fontId="1" fillId="9" borderId="4" xfId="4" applyFill="1" applyBorder="1"/>
    <xf numFmtId="0" fontId="1" fillId="9" borderId="3" xfId="4" applyFill="1" applyBorder="1"/>
    <xf numFmtId="0" fontId="1" fillId="9" borderId="5" xfId="4" applyFill="1" applyBorder="1"/>
    <xf numFmtId="49" fontId="4" fillId="10" borderId="20" xfId="4" applyNumberFormat="1" applyFont="1" applyFill="1" applyBorder="1" applyAlignment="1" applyProtection="1">
      <alignment horizontal="center" vertical="center"/>
      <protection locked="0"/>
    </xf>
    <xf numFmtId="3" fontId="4" fillId="10" borderId="20" xfId="4" applyNumberFormat="1" applyFont="1" applyFill="1" applyBorder="1" applyAlignment="1" applyProtection="1">
      <alignment horizontal="center" vertical="center"/>
      <protection locked="0"/>
    </xf>
    <xf numFmtId="49" fontId="4" fillId="10" borderId="5" xfId="0" applyNumberFormat="1" applyFont="1" applyFill="1" applyBorder="1" applyAlignment="1" applyProtection="1">
      <alignment horizontal="center" vertical="center"/>
      <protection locked="0"/>
    </xf>
    <xf numFmtId="0" fontId="4" fillId="10" borderId="20" xfId="0" applyFont="1" applyFill="1" applyBorder="1" applyAlignment="1" applyProtection="1">
      <alignment horizontal="center" vertical="center"/>
      <protection locked="0"/>
    </xf>
    <xf numFmtId="0" fontId="21" fillId="9" borderId="0" xfId="4" applyFont="1" applyFill="1" applyBorder="1"/>
    <xf numFmtId="0" fontId="21" fillId="9" borderId="0" xfId="4" applyFont="1" applyFill="1" applyBorder="1" applyAlignment="1">
      <alignment vertical="top"/>
    </xf>
    <xf numFmtId="3" fontId="5" fillId="0" borderId="0" xfId="3" applyNumberFormat="1" applyFont="1" applyProtection="1"/>
    <xf numFmtId="3" fontId="4" fillId="3" borderId="1" xfId="3" applyNumberFormat="1" applyFont="1" applyFill="1" applyBorder="1" applyAlignment="1" applyProtection="1">
      <alignment horizontal="center" vertical="center" wrapText="1"/>
    </xf>
    <xf numFmtId="3" fontId="4" fillId="3" borderId="6" xfId="3" applyNumberFormat="1" applyFont="1" applyFill="1" applyBorder="1" applyAlignment="1" applyProtection="1">
      <alignment horizontal="center" vertical="center" wrapText="1"/>
    </xf>
    <xf numFmtId="3" fontId="33" fillId="8" borderId="1" xfId="0" applyNumberFormat="1" applyFont="1" applyFill="1" applyBorder="1" applyAlignment="1" applyProtection="1">
      <alignment vertical="center" shrinkToFit="1"/>
    </xf>
    <xf numFmtId="3" fontId="5" fillId="0" borderId="0" xfId="0" applyNumberFormat="1" applyFont="1" applyProtection="1"/>
    <xf numFmtId="164" fontId="4" fillId="8" borderId="10"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right" vertical="center" shrinkToFit="1"/>
      <protection locked="0"/>
    </xf>
    <xf numFmtId="3" fontId="33" fillId="8" borderId="11" xfId="0" applyNumberFormat="1" applyFont="1" applyFill="1" applyBorder="1" applyAlignment="1" applyProtection="1">
      <alignment horizontal="right" vertical="center" shrinkToFit="1"/>
    </xf>
    <xf numFmtId="3" fontId="33" fillId="8" borderId="10" xfId="0" applyNumberFormat="1" applyFont="1" applyFill="1" applyBorder="1" applyAlignment="1" applyProtection="1">
      <alignment horizontal="right" vertical="center" shrinkToFit="1"/>
    </xf>
    <xf numFmtId="0" fontId="5" fillId="0" borderId="0" xfId="0" applyFont="1" applyProtection="1"/>
    <xf numFmtId="164" fontId="4" fillId="0" borderId="9"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right" vertical="center" shrinkToFit="1"/>
      <protection locked="0"/>
    </xf>
    <xf numFmtId="164" fontId="4" fillId="0" borderId="11"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right" vertical="center" shrinkToFit="1"/>
      <protection locked="0"/>
    </xf>
    <xf numFmtId="3" fontId="12" fillId="6" borderId="11" xfId="0" applyNumberFormat="1" applyFont="1" applyFill="1" applyBorder="1" applyAlignment="1" applyProtection="1">
      <alignment horizontal="right" vertical="center" shrinkToFit="1"/>
    </xf>
    <xf numFmtId="164" fontId="4" fillId="0" borderId="14" xfId="0" applyNumberFormat="1" applyFont="1" applyFill="1" applyBorder="1" applyAlignment="1" applyProtection="1">
      <alignment horizontal="center" vertical="center"/>
    </xf>
    <xf numFmtId="3" fontId="12" fillId="6" borderId="10" xfId="0" applyNumberFormat="1" applyFont="1" applyFill="1" applyBorder="1" applyAlignment="1" applyProtection="1">
      <alignment horizontal="right" vertical="center" shrinkToFit="1"/>
    </xf>
    <xf numFmtId="0" fontId="5" fillId="0" borderId="0" xfId="3" applyFont="1" applyProtection="1"/>
    <xf numFmtId="3" fontId="3" fillId="0" borderId="1" xfId="0" applyNumberFormat="1" applyFont="1" applyFill="1" applyBorder="1" applyAlignment="1" applyProtection="1">
      <alignment horizontal="right" vertical="center" shrinkToFit="1"/>
      <protection locked="0"/>
    </xf>
    <xf numFmtId="0" fontId="4" fillId="3" borderId="20" xfId="0"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3" borderId="6"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0" fontId="4" fillId="3" borderId="20" xfId="3" applyFont="1" applyFill="1" applyBorder="1" applyAlignment="1" applyProtection="1">
      <alignment horizontal="center" vertical="center"/>
    </xf>
    <xf numFmtId="3" fontId="4" fillId="3" borderId="20"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4" fillId="8" borderId="1" xfId="0" applyNumberFormat="1"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shrinkToFit="1"/>
      <protection locked="0"/>
    </xf>
    <xf numFmtId="164" fontId="4" fillId="8" borderId="11" xfId="0" applyNumberFormat="1" applyFont="1" applyFill="1" applyBorder="1" applyAlignment="1" applyProtection="1">
      <alignment horizontal="center" vertical="center"/>
    </xf>
    <xf numFmtId="3" fontId="15" fillId="0" borderId="1" xfId="0" applyNumberFormat="1" applyFont="1" applyFill="1" applyBorder="1" applyAlignment="1" applyProtection="1">
      <alignment horizontal="right" vertical="center" shrinkToFit="1"/>
      <protection locked="0"/>
    </xf>
    <xf numFmtId="0" fontId="4" fillId="9" borderId="17"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19" fillId="9" borderId="17"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17" xfId="4" applyFont="1" applyFill="1" applyBorder="1" applyAlignment="1">
      <alignment horizontal="right" vertical="center"/>
    </xf>
    <xf numFmtId="0" fontId="5" fillId="9" borderId="0" xfId="4" applyFont="1" applyFill="1" applyBorder="1" applyAlignment="1">
      <alignment horizontal="right" vertical="center"/>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18" xfId="4" applyFont="1" applyFill="1" applyBorder="1" applyAlignment="1">
      <alignment horizontal="right" vertical="center" wrapText="1"/>
    </xf>
    <xf numFmtId="0" fontId="17" fillId="9" borderId="12" xfId="4" applyFont="1" applyFill="1" applyBorder="1" applyAlignment="1">
      <alignment vertical="center"/>
    </xf>
    <xf numFmtId="0" fontId="17" fillId="9" borderId="2" xfId="4" applyFont="1" applyFill="1" applyBorder="1" applyAlignment="1">
      <alignment vertical="center"/>
    </xf>
    <xf numFmtId="0" fontId="20" fillId="9" borderId="17"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8" xfId="4" applyFont="1" applyFill="1" applyBorder="1" applyAlignment="1">
      <alignment horizontal="center" vertical="center"/>
    </xf>
    <xf numFmtId="0" fontId="4" fillId="9" borderId="17" xfId="4" applyFont="1" applyFill="1" applyBorder="1" applyAlignment="1">
      <alignment vertical="center" wrapText="1"/>
    </xf>
    <xf numFmtId="0" fontId="4" fillId="9" borderId="0" xfId="4"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21" fillId="9" borderId="0" xfId="4" applyFont="1" applyFill="1" applyBorder="1"/>
    <xf numFmtId="0" fontId="5" fillId="9" borderId="17" xfId="4" applyFont="1" applyFill="1" applyBorder="1" applyAlignment="1">
      <alignment horizontal="right" vertical="center" wrapText="1"/>
    </xf>
    <xf numFmtId="0" fontId="22" fillId="9" borderId="17" xfId="4" applyFont="1" applyFill="1" applyBorder="1" applyAlignment="1">
      <alignment vertical="center"/>
    </xf>
    <xf numFmtId="0" fontId="22" fillId="9" borderId="0" xfId="4" applyFont="1" applyFill="1" applyBorder="1" applyAlignment="1">
      <alignment vertical="center"/>
    </xf>
    <xf numFmtId="0" fontId="21" fillId="9" borderId="0" xfId="4" applyFont="1" applyFill="1" applyBorder="1" applyAlignment="1">
      <alignment wrapText="1"/>
    </xf>
    <xf numFmtId="0" fontId="21" fillId="9" borderId="17" xfId="4" applyFont="1" applyFill="1" applyBorder="1" applyAlignment="1">
      <alignment wrapText="1"/>
    </xf>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0" fontId="21" fillId="9" borderId="17" xfId="4" applyFont="1" applyFill="1" applyBorder="1" applyAlignment="1">
      <alignment vertical="center" wrapText="1"/>
    </xf>
    <xf numFmtId="0" fontId="21" fillId="9" borderId="0" xfId="4" applyFont="1" applyFill="1" applyBorder="1" applyAlignment="1">
      <alignment vertical="center" wrapText="1"/>
    </xf>
    <xf numFmtId="0" fontId="21" fillId="9" borderId="0" xfId="4" applyFont="1" applyFill="1" applyBorder="1" applyAlignment="1">
      <alignment vertical="center"/>
    </xf>
    <xf numFmtId="0" fontId="21" fillId="9" borderId="18" xfId="4" applyFont="1" applyFill="1" applyBorder="1" applyAlignment="1">
      <alignment vertical="center"/>
    </xf>
    <xf numFmtId="0" fontId="21" fillId="10" borderId="4" xfId="4" applyFont="1" applyFill="1" applyBorder="1" applyProtection="1">
      <protection locked="0"/>
    </xf>
    <xf numFmtId="0" fontId="21" fillId="10" borderId="3" xfId="4" applyFont="1" applyFill="1" applyBorder="1" applyProtection="1">
      <protection locked="0"/>
    </xf>
    <xf numFmtId="0" fontId="21" fillId="10" borderId="5" xfId="4" applyFont="1" applyFill="1" applyBorder="1" applyProtection="1">
      <protection locked="0"/>
    </xf>
    <xf numFmtId="0" fontId="5" fillId="9" borderId="17"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7"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5" xfId="0" applyFont="1" applyFill="1" applyBorder="1" applyAlignment="1" applyProtection="1">
      <alignment horizontal="right" vertical="center"/>
      <protection locked="0"/>
    </xf>
    <xf numFmtId="0" fontId="21" fillId="9" borderId="0" xfId="4" applyFont="1" applyFill="1" applyBorder="1" applyAlignment="1">
      <alignment vertical="top" wrapText="1"/>
    </xf>
    <xf numFmtId="0" fontId="27" fillId="9" borderId="0" xfId="4" applyFont="1" applyFill="1" applyBorder="1" applyAlignment="1">
      <alignment vertical="center"/>
    </xf>
    <xf numFmtId="0" fontId="27" fillId="9" borderId="18" xfId="4" applyFont="1" applyFill="1" applyBorder="1" applyAlignment="1">
      <alignment vertical="center"/>
    </xf>
    <xf numFmtId="0" fontId="21" fillId="9" borderId="0" xfId="4" applyFont="1" applyFill="1" applyBorder="1" applyAlignment="1">
      <alignment vertical="top"/>
    </xf>
    <xf numFmtId="0" fontId="4" fillId="10" borderId="5" xfId="4" applyFont="1" applyFill="1" applyBorder="1" applyAlignment="1" applyProtection="1">
      <alignment horizontal="right" vertical="center"/>
      <protection locked="0"/>
    </xf>
    <xf numFmtId="0" fontId="5" fillId="9" borderId="17" xfId="4" applyFont="1" applyFill="1" applyBorder="1" applyAlignment="1">
      <alignment horizontal="left" vertical="center"/>
    </xf>
    <xf numFmtId="0" fontId="21" fillId="9" borderId="0" xfId="4" applyFont="1" applyFill="1" applyBorder="1" applyProtection="1">
      <protection locked="0"/>
    </xf>
    <xf numFmtId="0" fontId="4" fillId="10" borderId="4" xfId="4" quotePrefix="1" applyFont="1" applyFill="1" applyBorder="1" applyAlignment="1" applyProtection="1">
      <alignment vertical="center"/>
      <protection locked="0"/>
    </xf>
    <xf numFmtId="0" fontId="5" fillId="9" borderId="18" xfId="4" applyFont="1" applyFill="1" applyBorder="1" applyAlignment="1">
      <alignment horizontal="center" vertical="center"/>
    </xf>
    <xf numFmtId="0" fontId="5" fillId="9" borderId="0" xfId="4" applyFont="1" applyFill="1" applyBorder="1" applyAlignment="1">
      <alignment vertical="top"/>
    </xf>
    <xf numFmtId="0" fontId="5" fillId="9" borderId="2" xfId="4" applyFont="1" applyFill="1" applyBorder="1" applyAlignment="1">
      <alignment horizontal="left" vertical="center" wrapText="1"/>
    </xf>
    <xf numFmtId="0" fontId="21" fillId="10" borderId="4" xfId="4" applyFont="1" applyFill="1" applyBorder="1" applyAlignment="1" applyProtection="1">
      <alignment vertical="center"/>
      <protection locked="0"/>
    </xf>
    <xf numFmtId="0" fontId="21" fillId="10" borderId="3" xfId="4" applyFont="1" applyFill="1" applyBorder="1" applyAlignment="1" applyProtection="1">
      <alignment vertical="center"/>
      <protection locked="0"/>
    </xf>
    <xf numFmtId="0" fontId="21" fillId="10" borderId="5"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21" fillId="10" borderId="4" xfId="4" quotePrefix="1" applyFont="1" applyFill="1" applyBorder="1" applyAlignment="1" applyProtection="1">
      <alignment vertical="center"/>
      <protection locked="0"/>
    </xf>
    <xf numFmtId="49" fontId="5" fillId="0"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0" fillId="0" borderId="8" xfId="0" applyBorder="1" applyAlignment="1" applyProtection="1"/>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4" fillId="8"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49" fontId="4" fillId="8" borderId="10"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4"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Border="1" applyAlignment="1" applyProtection="1">
      <alignment horizontal="left" vertical="center" wrapText="1" indent="1"/>
    </xf>
    <xf numFmtId="49" fontId="5" fillId="8" borderId="10" xfId="0" applyNumberFormat="1" applyFont="1" applyFill="1" applyBorder="1" applyAlignment="1" applyProtection="1">
      <alignment horizontal="left" vertical="center" wrapText="1" indent="1"/>
    </xf>
    <xf numFmtId="49" fontId="4" fillId="8" borderId="11" xfId="0" applyNumberFormat="1" applyFont="1" applyFill="1" applyBorder="1" applyAlignment="1" applyProtection="1">
      <alignment horizontal="left" vertical="center" wrapText="1"/>
    </xf>
    <xf numFmtId="49" fontId="5" fillId="8" borderId="11" xfId="0" applyNumberFormat="1"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49" fontId="4" fillId="8" borderId="10"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0" fillId="0" borderId="0" xfId="0" applyAlignment="1" applyProtection="1">
      <alignment horizont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4" xfId="3"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9" xfId="0" applyFont="1" applyBorder="1" applyAlignment="1" applyProtection="1">
      <alignment horizontal="left" vertical="center" wrapText="1"/>
    </xf>
    <xf numFmtId="0" fontId="12" fillId="7" borderId="16" xfId="0" applyFont="1" applyFill="1" applyBorder="1" applyAlignment="1" applyProtection="1">
      <alignment horizontal="left" vertical="center" shrinkToFit="1"/>
    </xf>
    <xf numFmtId="0" fontId="5" fillId="7" borderId="16" xfId="0" applyFont="1" applyFill="1" applyBorder="1" applyAlignment="1" applyProtection="1">
      <alignment horizontal="left" vertical="center" shrinkToFit="1"/>
    </xf>
    <xf numFmtId="0" fontId="5" fillId="0" borderId="1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2" r="E6" connectionId="0">
    <xmlCellPr id="1" uniqueName="Godina">
      <xmlPr mapId="1" xpath="/PFI-IZD-KI/Izvjesce/Godina" xmlDataType="integer"/>
    </xmlCellPr>
  </singleXmlCell>
  <singleXmlCell id="3" r="E8" connectionId="0">
    <xmlCellPr id="1" uniqueName="Period">
      <xmlPr mapId="1" xpath="/PFI-IZD-KI/Izvjesce/Period" xmlDataType="short"/>
    </xmlCellPr>
  </singleXmlCell>
  <singleXmlCell id="4" r="C17" connectionId="0">
    <xmlCellPr id="1" uniqueName="sif_ust">
      <xmlPr mapId="1" xpath="/PFI-IZD-KI/Izvjesce/sif_ust" xmlDataType="string"/>
    </xmlCellPr>
  </singleXmlCell>
  <singleXmlCell id="5" r="C31" connectionId="0">
    <xmlCellPr id="1" uniqueName="AtribIzv">
      <xmlPr mapId="1" xpath="/PFI-IZD-KI/Izvjesce/AtribIzv" xmlDataType="string"/>
    </xmlCellPr>
  </singleXmlCell>
</singleXmlCells>
</file>

<file path=xl/tables/tableSingleCells2.xml><?xml version="1.0" encoding="utf-8"?>
<singleXmlCells xmlns="http://schemas.openxmlformats.org/spreadsheetml/2006/main">
  <singleXmlCell id="8" r="H9" connectionId="0">
    <xmlCellPr id="1" uniqueName="P1071439">
      <xmlPr mapId="1" xpath="/PFI-IZD-KI/IFP-KI_1000335/P1071439" xmlDataType="decimal"/>
    </xmlCellPr>
  </singleXmlCell>
  <singleXmlCell id="9" r="I9" connectionId="0">
    <xmlCellPr id="1" uniqueName="P1071440">
      <xmlPr mapId="1" xpath="/PFI-IZD-KI/IFP-KI_1000335/P1071440" xmlDataType="decimal"/>
    </xmlCellPr>
  </singleXmlCell>
  <singleXmlCell id="10" r="H10" connectionId="0">
    <xmlCellPr id="1" uniqueName="P1071441">
      <xmlPr mapId="1" xpath="/PFI-IZD-KI/IFP-KI_1000335/P1071441" xmlDataType="decimal"/>
    </xmlCellPr>
  </singleXmlCell>
  <singleXmlCell id="11" r="I10" connectionId="0">
    <xmlCellPr id="1" uniqueName="P1071442">
      <xmlPr mapId="1" xpath="/PFI-IZD-KI/IFP-KI_1000335/P1071442" xmlDataType="decimal"/>
    </xmlCellPr>
  </singleXmlCell>
  <singleXmlCell id="12" r="H11" connectionId="0">
    <xmlCellPr id="1" uniqueName="P1071443">
      <xmlPr mapId="1" xpath="/PFI-IZD-KI/IFP-KI_1000335/P1071443" xmlDataType="decimal"/>
    </xmlCellPr>
  </singleXmlCell>
  <singleXmlCell id="13" r="I11" connectionId="0">
    <xmlCellPr id="1" uniqueName="P1071444">
      <xmlPr mapId="1" xpath="/PFI-IZD-KI/IFP-KI_1000335/P1071444" xmlDataType="decimal"/>
    </xmlCellPr>
  </singleXmlCell>
  <singleXmlCell id="14" r="H12" connectionId="0">
    <xmlCellPr id="1" uniqueName="P1071445">
      <xmlPr mapId="1" xpath="/PFI-IZD-KI/IFP-KI_1000335/P1071445" xmlDataType="decimal"/>
    </xmlCellPr>
  </singleXmlCell>
  <singleXmlCell id="15" r="I12" connectionId="0">
    <xmlCellPr id="1" uniqueName="P1071446">
      <xmlPr mapId="1" xpath="/PFI-IZD-KI/IFP-KI_1000335/P1071446" xmlDataType="decimal"/>
    </xmlCellPr>
  </singleXmlCell>
  <singleXmlCell id="16" r="H13" connectionId="0">
    <xmlCellPr id="1" uniqueName="P1071447">
      <xmlPr mapId="1" xpath="/PFI-IZD-KI/IFP-KI_1000335/P1071447" xmlDataType="decimal"/>
    </xmlCellPr>
  </singleXmlCell>
  <singleXmlCell id="17" r="I13" connectionId="0">
    <xmlCellPr id="1" uniqueName="P1071448">
      <xmlPr mapId="1" xpath="/PFI-IZD-KI/IFP-KI_1000335/P1071448" xmlDataType="decimal"/>
    </xmlCellPr>
  </singleXmlCell>
  <singleXmlCell id="18" r="H14" connectionId="0">
    <xmlCellPr id="1" uniqueName="P1071449">
      <xmlPr mapId="1" xpath="/PFI-IZD-KI/IFP-KI_1000335/P1071449" xmlDataType="decimal"/>
    </xmlCellPr>
  </singleXmlCell>
  <singleXmlCell id="19" r="I14" connectionId="0">
    <xmlCellPr id="1" uniqueName="P1071450">
      <xmlPr mapId="1" xpath="/PFI-IZD-KI/IFP-KI_1000335/P1071450" xmlDataType="decimal"/>
    </xmlCellPr>
  </singleXmlCell>
  <singleXmlCell id="20" r="H15" connectionId="0">
    <xmlCellPr id="1" uniqueName="P1071451">
      <xmlPr mapId="1" xpath="/PFI-IZD-KI/IFP-KI_1000335/P1071451" xmlDataType="decimal"/>
    </xmlCellPr>
  </singleXmlCell>
  <singleXmlCell id="21" r="I15" connectionId="0">
    <xmlCellPr id="1" uniqueName="P1071452">
      <xmlPr mapId="1" xpath="/PFI-IZD-KI/IFP-KI_1000335/P1071452" xmlDataType="decimal"/>
    </xmlCellPr>
  </singleXmlCell>
  <singleXmlCell id="22" r="H16" connectionId="0">
    <xmlCellPr id="1" uniqueName="P1071453">
      <xmlPr mapId="1" xpath="/PFI-IZD-KI/IFP-KI_1000335/P1071453" xmlDataType="decimal"/>
    </xmlCellPr>
  </singleXmlCell>
  <singleXmlCell id="23" r="I16" connectionId="0">
    <xmlCellPr id="1" uniqueName="P1071454">
      <xmlPr mapId="1" xpath="/PFI-IZD-KI/IFP-KI_1000335/P1071454" xmlDataType="decimal"/>
    </xmlCellPr>
  </singleXmlCell>
  <singleXmlCell id="24" r="H17" connectionId="0">
    <xmlCellPr id="1" uniqueName="P1071455">
      <xmlPr mapId="1" xpath="/PFI-IZD-KI/IFP-KI_1000335/P1071455" xmlDataType="decimal"/>
    </xmlCellPr>
  </singleXmlCell>
  <singleXmlCell id="25" r="I17" connectionId="0">
    <xmlCellPr id="1" uniqueName="P1071456">
      <xmlPr mapId="1" xpath="/PFI-IZD-KI/IFP-KI_1000335/P1071456" xmlDataType="decimal"/>
    </xmlCellPr>
  </singleXmlCell>
  <singleXmlCell id="26" r="H18" connectionId="0">
    <xmlCellPr id="1" uniqueName="P1071457">
      <xmlPr mapId="1" xpath="/PFI-IZD-KI/IFP-KI_1000335/P1071457" xmlDataType="decimal"/>
    </xmlCellPr>
  </singleXmlCell>
  <singleXmlCell id="27" r="I18" connectionId="0">
    <xmlCellPr id="1" uniqueName="P1071458">
      <xmlPr mapId="1" xpath="/PFI-IZD-KI/IFP-KI_1000335/P1071458" xmlDataType="decimal"/>
    </xmlCellPr>
  </singleXmlCell>
  <singleXmlCell id="28" r="H19" connectionId="0">
    <xmlCellPr id="1" uniqueName="P1071459">
      <xmlPr mapId="1" xpath="/PFI-IZD-KI/IFP-KI_1000335/P1071459" xmlDataType="decimal"/>
    </xmlCellPr>
  </singleXmlCell>
  <singleXmlCell id="29" r="I19" connectionId="0">
    <xmlCellPr id="1" uniqueName="P1071460">
      <xmlPr mapId="1" xpath="/PFI-IZD-KI/IFP-KI_1000335/P1071460" xmlDataType="decimal"/>
    </xmlCellPr>
  </singleXmlCell>
  <singleXmlCell id="30" r="H20" connectionId="0">
    <xmlCellPr id="1" uniqueName="P1071461">
      <xmlPr mapId="1" xpath="/PFI-IZD-KI/IFP-KI_1000335/P1071461" xmlDataType="decimal"/>
    </xmlCellPr>
  </singleXmlCell>
  <singleXmlCell id="31" r="I20" connectionId="0">
    <xmlCellPr id="1" uniqueName="P1071462">
      <xmlPr mapId="1" xpath="/PFI-IZD-KI/IFP-KI_1000335/P1071462" xmlDataType="decimal"/>
    </xmlCellPr>
  </singleXmlCell>
  <singleXmlCell id="32" r="H21" connectionId="0">
    <xmlCellPr id="1" uniqueName="P1071463">
      <xmlPr mapId="1" xpath="/PFI-IZD-KI/IFP-KI_1000335/P1071463" xmlDataType="decimal"/>
    </xmlCellPr>
  </singleXmlCell>
  <singleXmlCell id="33" r="I21" connectionId="0">
    <xmlCellPr id="1" uniqueName="P1071464">
      <xmlPr mapId="1" xpath="/PFI-IZD-KI/IFP-KI_1000335/P1071464" xmlDataType="decimal"/>
    </xmlCellPr>
  </singleXmlCell>
  <singleXmlCell id="34" r="H22" connectionId="0">
    <xmlCellPr id="1" uniqueName="P1071465">
      <xmlPr mapId="1" xpath="/PFI-IZD-KI/IFP-KI_1000335/P1071465" xmlDataType="decimal"/>
    </xmlCellPr>
  </singleXmlCell>
  <singleXmlCell id="35" r="I22" connectionId="0">
    <xmlCellPr id="1" uniqueName="P1071466">
      <xmlPr mapId="1" xpath="/PFI-IZD-KI/IFP-KI_1000335/P1071466" xmlDataType="decimal"/>
    </xmlCellPr>
  </singleXmlCell>
  <singleXmlCell id="36" r="H23" connectionId="0">
    <xmlCellPr id="1" uniqueName="P1071467">
      <xmlPr mapId="1" xpath="/PFI-IZD-KI/IFP-KI_1000335/P1071467" xmlDataType="decimal"/>
    </xmlCellPr>
  </singleXmlCell>
  <singleXmlCell id="37" r="I23" connectionId="0">
    <xmlCellPr id="1" uniqueName="P1071468">
      <xmlPr mapId="1" xpath="/PFI-IZD-KI/IFP-KI_1000335/P1071468" xmlDataType="decimal"/>
    </xmlCellPr>
  </singleXmlCell>
  <singleXmlCell id="38" r="H24" connectionId="0">
    <xmlCellPr id="1" uniqueName="P1071469">
      <xmlPr mapId="1" xpath="/PFI-IZD-KI/IFP-KI_1000335/P1071469" xmlDataType="decimal"/>
    </xmlCellPr>
  </singleXmlCell>
  <singleXmlCell id="39" r="I24" connectionId="0">
    <xmlCellPr id="1" uniqueName="P1071470">
      <xmlPr mapId="1" xpath="/PFI-IZD-KI/IFP-KI_1000335/P1071470" xmlDataType="decimal"/>
    </xmlCellPr>
  </singleXmlCell>
  <singleXmlCell id="40" r="H25" connectionId="0">
    <xmlCellPr id="1" uniqueName="P1071471">
      <xmlPr mapId="1" xpath="/PFI-IZD-KI/IFP-KI_1000335/P1071471" xmlDataType="decimal"/>
    </xmlCellPr>
  </singleXmlCell>
  <singleXmlCell id="41" r="I25" connectionId="0">
    <xmlCellPr id="1" uniqueName="P1071472">
      <xmlPr mapId="1" xpath="/PFI-IZD-KI/IFP-KI_1000335/P1071472" xmlDataType="decimal"/>
    </xmlCellPr>
  </singleXmlCell>
  <singleXmlCell id="42" r="H26" connectionId="0">
    <xmlCellPr id="1" uniqueName="P1071473">
      <xmlPr mapId="1" xpath="/PFI-IZD-KI/IFP-KI_1000335/P1071473" xmlDataType="decimal"/>
    </xmlCellPr>
  </singleXmlCell>
  <singleXmlCell id="43" r="I26" connectionId="0">
    <xmlCellPr id="1" uniqueName="P1071474">
      <xmlPr mapId="1" xpath="/PFI-IZD-KI/IFP-KI_1000335/P1071474" xmlDataType="decimal"/>
    </xmlCellPr>
  </singleXmlCell>
  <singleXmlCell id="44" r="H27" connectionId="0">
    <xmlCellPr id="1" uniqueName="P1071475">
      <xmlPr mapId="1" xpath="/PFI-IZD-KI/IFP-KI_1000335/P1071475" xmlDataType="decimal"/>
    </xmlCellPr>
  </singleXmlCell>
  <singleXmlCell id="45" r="I27" connectionId="0">
    <xmlCellPr id="1" uniqueName="P1071476">
      <xmlPr mapId="1" xpath="/PFI-IZD-KI/IFP-KI_1000335/P1071476" xmlDataType="decimal"/>
    </xmlCellPr>
  </singleXmlCell>
  <singleXmlCell id="46" r="H28" connectionId="0">
    <xmlCellPr id="1" uniqueName="P1071477">
      <xmlPr mapId="1" xpath="/PFI-IZD-KI/IFP-KI_1000335/P1071477" xmlDataType="decimal"/>
    </xmlCellPr>
  </singleXmlCell>
  <singleXmlCell id="47" r="I28" connectionId="0">
    <xmlCellPr id="1" uniqueName="P1071478">
      <xmlPr mapId="1" xpath="/PFI-IZD-KI/IFP-KI_1000335/P1071478" xmlDataType="decimal"/>
    </xmlCellPr>
  </singleXmlCell>
  <singleXmlCell id="48" r="H29" connectionId="0">
    <xmlCellPr id="1" uniqueName="P1071479">
      <xmlPr mapId="1" xpath="/PFI-IZD-KI/IFP-KI_1000335/P1071479" xmlDataType="decimal"/>
    </xmlCellPr>
  </singleXmlCell>
  <singleXmlCell id="49" r="I29" connectionId="0">
    <xmlCellPr id="1" uniqueName="P1071480">
      <xmlPr mapId="1" xpath="/PFI-IZD-KI/IFP-KI_1000335/P1071480" xmlDataType="decimal"/>
    </xmlCellPr>
  </singleXmlCell>
  <singleXmlCell id="50" r="H30" connectionId="0">
    <xmlCellPr id="1" uniqueName="P1071481">
      <xmlPr mapId="1" xpath="/PFI-IZD-KI/IFP-KI_1000335/P1071481" xmlDataType="decimal"/>
    </xmlCellPr>
  </singleXmlCell>
  <singleXmlCell id="51" r="I30" connectionId="0">
    <xmlCellPr id="1" uniqueName="P1071482">
      <xmlPr mapId="1" xpath="/PFI-IZD-KI/IFP-KI_1000335/P1071482" xmlDataType="decimal"/>
    </xmlCellPr>
  </singleXmlCell>
  <singleXmlCell id="52" r="H31" connectionId="0">
    <xmlCellPr id="1" uniqueName="P1071483">
      <xmlPr mapId="1" xpath="/PFI-IZD-KI/IFP-KI_1000335/P1071483" xmlDataType="decimal"/>
    </xmlCellPr>
  </singleXmlCell>
  <singleXmlCell id="53" r="I31" connectionId="0">
    <xmlCellPr id="1" uniqueName="P1071484">
      <xmlPr mapId="1" xpath="/PFI-IZD-KI/IFP-KI_1000335/P1071484" xmlDataType="decimal"/>
    </xmlCellPr>
  </singleXmlCell>
  <singleXmlCell id="54" r="H32" connectionId="0">
    <xmlCellPr id="1" uniqueName="P1071485">
      <xmlPr mapId="1" xpath="/PFI-IZD-KI/IFP-KI_1000335/P1071485" xmlDataType="decimal"/>
    </xmlCellPr>
  </singleXmlCell>
  <singleXmlCell id="55" r="I32" connectionId="0">
    <xmlCellPr id="1" uniqueName="P1071486">
      <xmlPr mapId="1" xpath="/PFI-IZD-KI/IFP-KI_1000335/P1071486" xmlDataType="decimal"/>
    </xmlCellPr>
  </singleXmlCell>
  <singleXmlCell id="56" r="H33" connectionId="0">
    <xmlCellPr id="1" uniqueName="P1071487">
      <xmlPr mapId="1" xpath="/PFI-IZD-KI/IFP-KI_1000335/P1071487" xmlDataType="decimal"/>
    </xmlCellPr>
  </singleXmlCell>
  <singleXmlCell id="57" r="I33" connectionId="0">
    <xmlCellPr id="1" uniqueName="P1071488">
      <xmlPr mapId="1" xpath="/PFI-IZD-KI/IFP-KI_1000335/P1071488" xmlDataType="decimal"/>
    </xmlCellPr>
  </singleXmlCell>
  <singleXmlCell id="58" r="H34" connectionId="0">
    <xmlCellPr id="1" uniqueName="P1071489">
      <xmlPr mapId="1" xpath="/PFI-IZD-KI/IFP-KI_1000335/P1071489" xmlDataType="decimal"/>
    </xmlCellPr>
  </singleXmlCell>
  <singleXmlCell id="59" r="I34" connectionId="0">
    <xmlCellPr id="1" uniqueName="P1071490">
      <xmlPr mapId="1" xpath="/PFI-IZD-KI/IFP-KI_1000335/P1071490" xmlDataType="decimal"/>
    </xmlCellPr>
  </singleXmlCell>
  <singleXmlCell id="60" r="H35" connectionId="0">
    <xmlCellPr id="1" uniqueName="P1071491">
      <xmlPr mapId="1" xpath="/PFI-IZD-KI/IFP-KI_1000335/P1071491" xmlDataType="decimal"/>
    </xmlCellPr>
  </singleXmlCell>
  <singleXmlCell id="61" r="I35" connectionId="0">
    <xmlCellPr id="1" uniqueName="P1071492">
      <xmlPr mapId="1" xpath="/PFI-IZD-KI/IFP-KI_1000335/P1071492" xmlDataType="decimal"/>
    </xmlCellPr>
  </singleXmlCell>
  <singleXmlCell id="62" r="H36" connectionId="0">
    <xmlCellPr id="1" uniqueName="P1071493">
      <xmlPr mapId="1" xpath="/PFI-IZD-KI/IFP-KI_1000335/P1071493" xmlDataType="decimal"/>
    </xmlCellPr>
  </singleXmlCell>
  <singleXmlCell id="63" r="I36" connectionId="0">
    <xmlCellPr id="1" uniqueName="P1071494">
      <xmlPr mapId="1" xpath="/PFI-IZD-KI/IFP-KI_1000335/P1071494" xmlDataType="decimal"/>
    </xmlCellPr>
  </singleXmlCell>
  <singleXmlCell id="64" r="H37" connectionId="0">
    <xmlCellPr id="1" uniqueName="P1071495">
      <xmlPr mapId="1" xpath="/PFI-IZD-KI/IFP-KI_1000335/P1071495" xmlDataType="decimal"/>
    </xmlCellPr>
  </singleXmlCell>
  <singleXmlCell id="65" r="I37" connectionId="0">
    <xmlCellPr id="1" uniqueName="P1071496">
      <xmlPr mapId="1" xpath="/PFI-IZD-KI/IFP-KI_1000335/P1071496" xmlDataType="decimal"/>
    </xmlCellPr>
  </singleXmlCell>
  <singleXmlCell id="66" r="H38" connectionId="0">
    <xmlCellPr id="1" uniqueName="P1071497">
      <xmlPr mapId="1" xpath="/PFI-IZD-KI/IFP-KI_1000335/P1071497" xmlDataType="decimal"/>
    </xmlCellPr>
  </singleXmlCell>
  <singleXmlCell id="67" r="I38" connectionId="0">
    <xmlCellPr id="1" uniqueName="P1071498">
      <xmlPr mapId="1" xpath="/PFI-IZD-KI/IFP-KI_1000335/P1071498" xmlDataType="decimal"/>
    </xmlCellPr>
  </singleXmlCell>
  <singleXmlCell id="68" r="H39" connectionId="0">
    <xmlCellPr id="1" uniqueName="P1071499">
      <xmlPr mapId="1" xpath="/PFI-IZD-KI/IFP-KI_1000335/P1071499" xmlDataType="decimal"/>
    </xmlCellPr>
  </singleXmlCell>
  <singleXmlCell id="69" r="I39" connectionId="0">
    <xmlCellPr id="1" uniqueName="P1071500">
      <xmlPr mapId="1" xpath="/PFI-IZD-KI/IFP-KI_1000335/P1071500" xmlDataType="decimal"/>
    </xmlCellPr>
  </singleXmlCell>
  <singleXmlCell id="70" r="H40" connectionId="0">
    <xmlCellPr id="1" uniqueName="P1071501">
      <xmlPr mapId="1" xpath="/PFI-IZD-KI/IFP-KI_1000335/P1071501" xmlDataType="decimal"/>
    </xmlCellPr>
  </singleXmlCell>
  <singleXmlCell id="71" r="I40" connectionId="0">
    <xmlCellPr id="1" uniqueName="P1071502">
      <xmlPr mapId="1" xpath="/PFI-IZD-KI/IFP-KI_1000335/P1071502" xmlDataType="decimal"/>
    </xmlCellPr>
  </singleXmlCell>
  <singleXmlCell id="72" r="H42" connectionId="0">
    <xmlCellPr id="1" uniqueName="P1071503">
      <xmlPr mapId="1" xpath="/PFI-IZD-KI/IFP-KI_1000335/P1071503" xmlDataType="decimal"/>
    </xmlCellPr>
  </singleXmlCell>
  <singleXmlCell id="73" r="I42" connectionId="0">
    <xmlCellPr id="1" uniqueName="P1071504">
      <xmlPr mapId="1" xpath="/PFI-IZD-KI/IFP-KI_1000335/P1071504" xmlDataType="decimal"/>
    </xmlCellPr>
  </singleXmlCell>
  <singleXmlCell id="74" r="H43" connectionId="0">
    <xmlCellPr id="1" uniqueName="P1071505">
      <xmlPr mapId="1" xpath="/PFI-IZD-KI/IFP-KI_1000335/P1071505" xmlDataType="decimal"/>
    </xmlCellPr>
  </singleXmlCell>
  <singleXmlCell id="75" r="I43" connectionId="0">
    <xmlCellPr id="1" uniqueName="P1071506">
      <xmlPr mapId="1" xpath="/PFI-IZD-KI/IFP-KI_1000335/P1071506" xmlDataType="decimal"/>
    </xmlCellPr>
  </singleXmlCell>
  <singleXmlCell id="76" r="H44" connectionId="0">
    <xmlCellPr id="1" uniqueName="P1071507">
      <xmlPr mapId="1" xpath="/PFI-IZD-KI/IFP-KI_1000335/P1071507" xmlDataType="decimal"/>
    </xmlCellPr>
  </singleXmlCell>
  <singleXmlCell id="77" r="I44" connectionId="0">
    <xmlCellPr id="1" uniqueName="P1071508">
      <xmlPr mapId="1" xpath="/PFI-IZD-KI/IFP-KI_1000335/P1071508" xmlDataType="decimal"/>
    </xmlCellPr>
  </singleXmlCell>
  <singleXmlCell id="78" r="H45" connectionId="0">
    <xmlCellPr id="1" uniqueName="P1071509">
      <xmlPr mapId="1" xpath="/PFI-IZD-KI/IFP-KI_1000335/P1071509" xmlDataType="decimal"/>
    </xmlCellPr>
  </singleXmlCell>
  <singleXmlCell id="79" r="I45" connectionId="0">
    <xmlCellPr id="1" uniqueName="P1071510">
      <xmlPr mapId="1" xpath="/PFI-IZD-KI/IFP-KI_1000335/P1071510" xmlDataType="decimal"/>
    </xmlCellPr>
  </singleXmlCell>
  <singleXmlCell id="80" r="H46" connectionId="0">
    <xmlCellPr id="1" uniqueName="P1071511">
      <xmlPr mapId="1" xpath="/PFI-IZD-KI/IFP-KI_1000335/P1071511" xmlDataType="decimal"/>
    </xmlCellPr>
  </singleXmlCell>
  <singleXmlCell id="81" r="I46" connectionId="0">
    <xmlCellPr id="1" uniqueName="P1071512">
      <xmlPr mapId="1" xpath="/PFI-IZD-KI/IFP-KI_1000335/P1071512" xmlDataType="decimal"/>
    </xmlCellPr>
  </singleXmlCell>
  <singleXmlCell id="82" r="H47" connectionId="0">
    <xmlCellPr id="1" uniqueName="P1071513">
      <xmlPr mapId="1" xpath="/PFI-IZD-KI/IFP-KI_1000335/P1071513" xmlDataType="decimal"/>
    </xmlCellPr>
  </singleXmlCell>
  <singleXmlCell id="83" r="I47" connectionId="0">
    <xmlCellPr id="1" uniqueName="P1071514">
      <xmlPr mapId="1" xpath="/PFI-IZD-KI/IFP-KI_1000335/P1071514" xmlDataType="decimal"/>
    </xmlCellPr>
  </singleXmlCell>
  <singleXmlCell id="84" r="H48" connectionId="0">
    <xmlCellPr id="1" uniqueName="P1071515">
      <xmlPr mapId="1" xpath="/PFI-IZD-KI/IFP-KI_1000335/P1071515" xmlDataType="decimal"/>
    </xmlCellPr>
  </singleXmlCell>
  <singleXmlCell id="85" r="I48" connectionId="0">
    <xmlCellPr id="1" uniqueName="P1071516">
      <xmlPr mapId="1" xpath="/PFI-IZD-KI/IFP-KI_1000335/P1071516" xmlDataType="decimal"/>
    </xmlCellPr>
  </singleXmlCell>
  <singleXmlCell id="86" r="H49" connectionId="0">
    <xmlCellPr id="1" uniqueName="P1071517">
      <xmlPr mapId="1" xpath="/PFI-IZD-KI/IFP-KI_1000335/P1071517" xmlDataType="decimal"/>
    </xmlCellPr>
  </singleXmlCell>
  <singleXmlCell id="87" r="I49" connectionId="0">
    <xmlCellPr id="1" uniqueName="P1071518">
      <xmlPr mapId="1" xpath="/PFI-IZD-KI/IFP-KI_1000335/P1071518" xmlDataType="decimal"/>
    </xmlCellPr>
  </singleXmlCell>
  <singleXmlCell id="88" r="H50" connectionId="0">
    <xmlCellPr id="1" uniqueName="P1071519">
      <xmlPr mapId="1" xpath="/PFI-IZD-KI/IFP-KI_1000335/P1071519" xmlDataType="decimal"/>
    </xmlCellPr>
  </singleXmlCell>
  <singleXmlCell id="89" r="I50" connectionId="0">
    <xmlCellPr id="1" uniqueName="P1071520">
      <xmlPr mapId="1" xpath="/PFI-IZD-KI/IFP-KI_1000335/P1071520" xmlDataType="decimal"/>
    </xmlCellPr>
  </singleXmlCell>
  <singleXmlCell id="90" r="H51" connectionId="0">
    <xmlCellPr id="1" uniqueName="P1071521">
      <xmlPr mapId="1" xpath="/PFI-IZD-KI/IFP-KI_1000335/P1071521" xmlDataType="decimal"/>
    </xmlCellPr>
  </singleXmlCell>
  <singleXmlCell id="91" r="I51" connectionId="0">
    <xmlCellPr id="1" uniqueName="P1071522">
      <xmlPr mapId="1" xpath="/PFI-IZD-KI/IFP-KI_1000335/P1071522" xmlDataType="decimal"/>
    </xmlCellPr>
  </singleXmlCell>
  <singleXmlCell id="92" r="H52" connectionId="0">
    <xmlCellPr id="1" uniqueName="P1071523">
      <xmlPr mapId="1" xpath="/PFI-IZD-KI/IFP-KI_1000335/P1071523" xmlDataType="decimal"/>
    </xmlCellPr>
  </singleXmlCell>
  <singleXmlCell id="93" r="I52" connectionId="0">
    <xmlCellPr id="1" uniqueName="P1071524">
      <xmlPr mapId="1" xpath="/PFI-IZD-KI/IFP-KI_1000335/P1071524" xmlDataType="decimal"/>
    </xmlCellPr>
  </singleXmlCell>
  <singleXmlCell id="94" r="H53" connectionId="0">
    <xmlCellPr id="1" uniqueName="P1071525">
      <xmlPr mapId="1" xpath="/PFI-IZD-KI/IFP-KI_1000335/P1071525" xmlDataType="decimal"/>
    </xmlCellPr>
  </singleXmlCell>
  <singleXmlCell id="95" r="I53" connectionId="0">
    <xmlCellPr id="1" uniqueName="P1071526">
      <xmlPr mapId="1" xpath="/PFI-IZD-KI/IFP-KI_1000335/P1071526" xmlDataType="decimal"/>
    </xmlCellPr>
  </singleXmlCell>
  <singleXmlCell id="96" r="H54" connectionId="0">
    <xmlCellPr id="1" uniqueName="P1071527">
      <xmlPr mapId="1" xpath="/PFI-IZD-KI/IFP-KI_1000335/P1071527" xmlDataType="decimal"/>
    </xmlCellPr>
  </singleXmlCell>
  <singleXmlCell id="97" r="I54" connectionId="0">
    <xmlCellPr id="1" uniqueName="P1071528">
      <xmlPr mapId="1" xpath="/PFI-IZD-KI/IFP-KI_1000335/P1071528" xmlDataType="decimal"/>
    </xmlCellPr>
  </singleXmlCell>
  <singleXmlCell id="98" r="H55" connectionId="0">
    <xmlCellPr id="1" uniqueName="P1071529">
      <xmlPr mapId="1" xpath="/PFI-IZD-KI/IFP-KI_1000335/P1071529" xmlDataType="decimal"/>
    </xmlCellPr>
  </singleXmlCell>
  <singleXmlCell id="99" r="I55" connectionId="0">
    <xmlCellPr id="1" uniqueName="P1071530">
      <xmlPr mapId="1" xpath="/PFI-IZD-KI/IFP-KI_1000335/P1071530" xmlDataType="decimal"/>
    </xmlCellPr>
  </singleXmlCell>
  <singleXmlCell id="100" r="H56" connectionId="0">
    <xmlCellPr id="1" uniqueName="P1071531">
      <xmlPr mapId="1" xpath="/PFI-IZD-KI/IFP-KI_1000335/P1071531" xmlDataType="decimal"/>
    </xmlCellPr>
  </singleXmlCell>
  <singleXmlCell id="101" r="I56" connectionId="0">
    <xmlCellPr id="1" uniqueName="P1071532">
      <xmlPr mapId="1" xpath="/PFI-IZD-KI/IFP-KI_1000335/P1071532" xmlDataType="decimal"/>
    </xmlCellPr>
  </singleXmlCell>
  <singleXmlCell id="102" r="H57" connectionId="0">
    <xmlCellPr id="1" uniqueName="P1071533">
      <xmlPr mapId="1" xpath="/PFI-IZD-KI/IFP-KI_1000335/P1071533" xmlDataType="decimal"/>
    </xmlCellPr>
  </singleXmlCell>
  <singleXmlCell id="103" r="I57" connectionId="0">
    <xmlCellPr id="1" uniqueName="P1071534">
      <xmlPr mapId="1" xpath="/PFI-IZD-KI/IFP-KI_1000335/P1071534" xmlDataType="decimal"/>
    </xmlCellPr>
  </singleXmlCell>
  <singleXmlCell id="104" r="H58" connectionId="0">
    <xmlCellPr id="1" uniqueName="P1071535">
      <xmlPr mapId="1" xpath="/PFI-IZD-KI/IFP-KI_1000335/P1071535" xmlDataType="decimal"/>
    </xmlCellPr>
  </singleXmlCell>
  <singleXmlCell id="105" r="I58" connectionId="0">
    <xmlCellPr id="1" uniqueName="P1071536">
      <xmlPr mapId="1" xpath="/PFI-IZD-KI/IFP-KI_1000335/P1071536" xmlDataType="decimal"/>
    </xmlCellPr>
  </singleXmlCell>
  <singleXmlCell id="106" r="H59" connectionId="0">
    <xmlCellPr id="1" uniqueName="P1071537">
      <xmlPr mapId="1" xpath="/PFI-IZD-KI/IFP-KI_1000335/P1071537" xmlDataType="decimal"/>
    </xmlCellPr>
  </singleXmlCell>
  <singleXmlCell id="107" r="I59" connectionId="0">
    <xmlCellPr id="1" uniqueName="P1071538">
      <xmlPr mapId="1" xpath="/PFI-IZD-KI/IFP-KI_1000335/P1071538" xmlDataType="decimal"/>
    </xmlCellPr>
  </singleXmlCell>
  <singleXmlCell id="108" r="H60" connectionId="0">
    <xmlCellPr id="1" uniqueName="P1071539">
      <xmlPr mapId="1" xpath="/PFI-IZD-KI/IFP-KI_1000335/P1071539" xmlDataType="decimal"/>
    </xmlCellPr>
  </singleXmlCell>
  <singleXmlCell id="109" r="I60" connectionId="0">
    <xmlCellPr id="1" uniqueName="P1071540">
      <xmlPr mapId="1" xpath="/PFI-IZD-KI/IFP-KI_1000335/P1071540" xmlDataType="decimal"/>
    </xmlCellPr>
  </singleXmlCell>
  <singleXmlCell id="110" r="H61" connectionId="0">
    <xmlCellPr id="1" uniqueName="P1071541">
      <xmlPr mapId="1" xpath="/PFI-IZD-KI/IFP-KI_1000335/P1071541" xmlDataType="decimal"/>
    </xmlCellPr>
  </singleXmlCell>
  <singleXmlCell id="111" r="I61" connectionId="0">
    <xmlCellPr id="1" uniqueName="P1071542">
      <xmlPr mapId="1" xpath="/PFI-IZD-KI/IFP-KI_1000335/P1071542" xmlDataType="decimal"/>
    </xmlCellPr>
  </singleXmlCell>
  <singleXmlCell id="112" r="H62" connectionId="0">
    <xmlCellPr id="1" uniqueName="P1071543">
      <xmlPr mapId="1" xpath="/PFI-IZD-KI/IFP-KI_1000335/P1071543" xmlDataType="decimal"/>
    </xmlCellPr>
  </singleXmlCell>
  <singleXmlCell id="113" r="I62" connectionId="0">
    <xmlCellPr id="1" uniqueName="P1071544">
      <xmlPr mapId="1" xpath="/PFI-IZD-KI/IFP-KI_1000335/P1071544" xmlDataType="decimal"/>
    </xmlCellPr>
  </singleXmlCell>
  <singleXmlCell id="114" r="H63" connectionId="0">
    <xmlCellPr id="1" uniqueName="P1071545">
      <xmlPr mapId="1" xpath="/PFI-IZD-KI/IFP-KI_1000335/P1071545" xmlDataType="decimal"/>
    </xmlCellPr>
  </singleXmlCell>
  <singleXmlCell id="115" r="I63" connectionId="0">
    <xmlCellPr id="1" uniqueName="P1071546">
      <xmlPr mapId="1" xpath="/PFI-IZD-KI/IFP-KI_1000335/P1071546" xmlDataType="decimal"/>
    </xmlCellPr>
  </singleXmlCell>
  <singleXmlCell id="116" r="H65" connectionId="0">
    <xmlCellPr id="1" uniqueName="P1071547">
      <xmlPr mapId="1" xpath="/PFI-IZD-KI/IFP-KI_1000335/P1071547" xmlDataType="decimal"/>
    </xmlCellPr>
  </singleXmlCell>
  <singleXmlCell id="117" r="I65" connectionId="0">
    <xmlCellPr id="1" uniqueName="P1071548">
      <xmlPr mapId="1" xpath="/PFI-IZD-KI/IFP-KI_1000335/P1071548" xmlDataType="decimal"/>
    </xmlCellPr>
  </singleXmlCell>
  <singleXmlCell id="118" r="H66" connectionId="0">
    <xmlCellPr id="1" uniqueName="P1071549">
      <xmlPr mapId="1" xpath="/PFI-IZD-KI/IFP-KI_1000335/P1071549" xmlDataType="decimal"/>
    </xmlCellPr>
  </singleXmlCell>
  <singleXmlCell id="119" r="I66" connectionId="0">
    <xmlCellPr id="1" uniqueName="P1071550">
      <xmlPr mapId="1" xpath="/PFI-IZD-KI/IFP-KI_1000335/P1071550" xmlDataType="decimal"/>
    </xmlCellPr>
  </singleXmlCell>
  <singleXmlCell id="120" r="H67" connectionId="0">
    <xmlCellPr id="1" uniqueName="P1071551">
      <xmlPr mapId="1" xpath="/PFI-IZD-KI/IFP-KI_1000335/P1071551" xmlDataType="decimal"/>
    </xmlCellPr>
  </singleXmlCell>
  <singleXmlCell id="121" r="I67" connectionId="0">
    <xmlCellPr id="1" uniqueName="P1071552">
      <xmlPr mapId="1" xpath="/PFI-IZD-KI/IFP-KI_1000335/P1071552" xmlDataType="decimal"/>
    </xmlCellPr>
  </singleXmlCell>
  <singleXmlCell id="122" r="H68" connectionId="0">
    <xmlCellPr id="1" uniqueName="P1071553">
      <xmlPr mapId="1" xpath="/PFI-IZD-KI/IFP-KI_1000335/P1071553" xmlDataType="decimal"/>
    </xmlCellPr>
  </singleXmlCell>
  <singleXmlCell id="123" r="I68" connectionId="0">
    <xmlCellPr id="1" uniqueName="P1071554">
      <xmlPr mapId="1" xpath="/PFI-IZD-KI/IFP-KI_1000335/P1071554" xmlDataType="decimal"/>
    </xmlCellPr>
  </singleXmlCell>
  <singleXmlCell id="124" r="H69" connectionId="0">
    <xmlCellPr id="1" uniqueName="P1071555">
      <xmlPr mapId="1" xpath="/PFI-IZD-KI/IFP-KI_1000335/P1071555" xmlDataType="decimal"/>
    </xmlCellPr>
  </singleXmlCell>
  <singleXmlCell id="125" r="I69" connectionId="0">
    <xmlCellPr id="1" uniqueName="P1071556">
      <xmlPr mapId="1" xpath="/PFI-IZD-KI/IFP-KI_1000335/P1071556" xmlDataType="decimal"/>
    </xmlCellPr>
  </singleXmlCell>
  <singleXmlCell id="126" r="H70" connectionId="0">
    <xmlCellPr id="1" uniqueName="P1071557">
      <xmlPr mapId="1" xpath="/PFI-IZD-KI/IFP-KI_1000335/P1071557" xmlDataType="decimal"/>
    </xmlCellPr>
  </singleXmlCell>
  <singleXmlCell id="127" r="I70" connectionId="0">
    <xmlCellPr id="1" uniqueName="P1071558">
      <xmlPr mapId="1" xpath="/PFI-IZD-KI/IFP-KI_1000335/P1071558" xmlDataType="decimal"/>
    </xmlCellPr>
  </singleXmlCell>
  <singleXmlCell id="128" r="H71" connectionId="0">
    <xmlCellPr id="1" uniqueName="P1071559">
      <xmlPr mapId="1" xpath="/PFI-IZD-KI/IFP-KI_1000335/P1071559" xmlDataType="decimal"/>
    </xmlCellPr>
  </singleXmlCell>
  <singleXmlCell id="129" r="I71" connectionId="0">
    <xmlCellPr id="1" uniqueName="P1071560">
      <xmlPr mapId="1" xpath="/PFI-IZD-KI/IFP-KI_1000335/P1071560" xmlDataType="decimal"/>
    </xmlCellPr>
  </singleXmlCell>
  <singleXmlCell id="130" r="H72" connectionId="0">
    <xmlCellPr id="1" uniqueName="P1071561">
      <xmlPr mapId="1" xpath="/PFI-IZD-KI/IFP-KI_1000335/P1071561" xmlDataType="decimal"/>
    </xmlCellPr>
  </singleXmlCell>
  <singleXmlCell id="131" r="I72" connectionId="0">
    <xmlCellPr id="1" uniqueName="P1071562">
      <xmlPr mapId="1" xpath="/PFI-IZD-KI/IFP-KI_1000335/P1071562" xmlDataType="decimal"/>
    </xmlCellPr>
  </singleXmlCell>
  <singleXmlCell id="132" r="H73" connectionId="0">
    <xmlCellPr id="1" uniqueName="P1071563">
      <xmlPr mapId="1" xpath="/PFI-IZD-KI/IFP-KI_1000335/P1071563" xmlDataType="decimal"/>
    </xmlCellPr>
  </singleXmlCell>
  <singleXmlCell id="133" r="I73" connectionId="0">
    <xmlCellPr id="1" uniqueName="P1071564">
      <xmlPr mapId="1" xpath="/PFI-IZD-KI/IFP-KI_1000335/P1071564" xmlDataType="decimal"/>
    </xmlCellPr>
  </singleXmlCell>
  <singleXmlCell id="134" r="H74" connectionId="0">
    <xmlCellPr id="1" uniqueName="P1071565">
      <xmlPr mapId="1" xpath="/PFI-IZD-KI/IFP-KI_1000335/P1071565" xmlDataType="decimal"/>
    </xmlCellPr>
  </singleXmlCell>
  <singleXmlCell id="135" r="I74" connectionId="0">
    <xmlCellPr id="1" uniqueName="P1071566">
      <xmlPr mapId="1" xpath="/PFI-IZD-KI/IFP-KI_1000335/P1071566" xmlDataType="decimal"/>
    </xmlCellPr>
  </singleXmlCell>
  <singleXmlCell id="136" r="H75" connectionId="0">
    <xmlCellPr id="1" uniqueName="P1071567">
      <xmlPr mapId="1" xpath="/PFI-IZD-KI/IFP-KI_1000335/P1071567" xmlDataType="decimal"/>
    </xmlCellPr>
  </singleXmlCell>
  <singleXmlCell id="137" r="I75" connectionId="0">
    <xmlCellPr id="1" uniqueName="P1071568">
      <xmlPr mapId="1" xpath="/PFI-IZD-KI/IFP-KI_1000335/P1071568" xmlDataType="decimal"/>
    </xmlCellPr>
  </singleXmlCell>
  <singleXmlCell id="138" r="H76" connectionId="0">
    <xmlCellPr id="1" uniqueName="P1071569">
      <xmlPr mapId="1" xpath="/PFI-IZD-KI/IFP-KI_1000335/P1071569" xmlDataType="decimal"/>
    </xmlCellPr>
  </singleXmlCell>
  <singleXmlCell id="139" r="I76" connectionId="0">
    <xmlCellPr id="1" uniqueName="P1071570">
      <xmlPr mapId="1" xpath="/PFI-IZD-KI/IFP-KI_1000335/P1071570" xmlDataType="decimal"/>
    </xmlCellPr>
  </singleXmlCell>
  <singleXmlCell id="140" r="H77" connectionId="0">
    <xmlCellPr id="1" uniqueName="P1071571">
      <xmlPr mapId="1" xpath="/PFI-IZD-KI/IFP-KI_1000335/P1071571" xmlDataType="decimal"/>
    </xmlCellPr>
  </singleXmlCell>
  <singleXmlCell id="141" r="I77" connectionId="0">
    <xmlCellPr id="1" uniqueName="P1071572">
      <xmlPr mapId="1" xpath="/PFI-IZD-KI/IFP-KI_1000335/P1071572" xmlDataType="decimal"/>
    </xmlCellPr>
  </singleXmlCell>
  <singleXmlCell id="142" r="H78" connectionId="0">
    <xmlCellPr id="1" uniqueName="P1071573">
      <xmlPr mapId="1" xpath="/PFI-IZD-KI/IFP-KI_1000335/P1071573" xmlDataType="decimal"/>
    </xmlCellPr>
  </singleXmlCell>
  <singleXmlCell id="143" r="I78" connectionId="0">
    <xmlCellPr id="1" uniqueName="P1071574">
      <xmlPr mapId="1" xpath="/PFI-IZD-KI/IFP-KI_1000335/P1071574" xmlDataType="decimal"/>
    </xmlCellPr>
  </singleXmlCell>
</singleXmlCells>
</file>

<file path=xl/tables/tableSingleCells3.xml><?xml version="1.0" encoding="utf-8"?>
<singleXmlCells xmlns="http://schemas.openxmlformats.org/spreadsheetml/2006/main">
  <singleXmlCell id="1" r="H7" connectionId="0">
    <xmlCellPr id="1" uniqueName="P1072581">
      <xmlPr mapId="1" xpath="/PFI-IZD-KI/ISD-KI_1000350/P1072581" xmlDataType="decimal"/>
    </xmlCellPr>
  </singleXmlCell>
  <singleXmlCell id="6" r="I7" connectionId="0">
    <xmlCellPr id="1" uniqueName="P1072582">
      <xmlPr mapId="1" xpath="/PFI-IZD-KI/ISD-KI_1000350/P1072582" xmlDataType="decimal"/>
    </xmlCellPr>
  </singleXmlCell>
  <singleXmlCell id="7" r="H8" connectionId="0">
    <xmlCellPr id="1" uniqueName="P1072583">
      <xmlPr mapId="1" xpath="/PFI-IZD-KI/ISD-KI_1000350/P1072583" xmlDataType="decimal"/>
    </xmlCellPr>
  </singleXmlCell>
  <singleXmlCell id="144" r="I8" connectionId="0">
    <xmlCellPr id="1" uniqueName="P1072584">
      <xmlPr mapId="1" xpath="/PFI-IZD-KI/ISD-KI_1000350/P1072584" xmlDataType="decimal"/>
    </xmlCellPr>
  </singleXmlCell>
  <singleXmlCell id="145" r="H9" connectionId="0">
    <xmlCellPr id="1" uniqueName="P1072585">
      <xmlPr mapId="1" xpath="/PFI-IZD-KI/ISD-KI_1000350/P1072585" xmlDataType="decimal"/>
    </xmlCellPr>
  </singleXmlCell>
  <singleXmlCell id="146" r="I9" connectionId="0">
    <xmlCellPr id="1" uniqueName="P1072586">
      <xmlPr mapId="1" xpath="/PFI-IZD-KI/ISD-KI_1000350/P1072586" xmlDataType="decimal"/>
    </xmlCellPr>
  </singleXmlCell>
  <singleXmlCell id="147" r="H10" connectionId="0">
    <xmlCellPr id="1" uniqueName="P1072587">
      <xmlPr mapId="1" xpath="/PFI-IZD-KI/ISD-KI_1000350/P1072587" xmlDataType="decimal"/>
    </xmlCellPr>
  </singleXmlCell>
  <singleXmlCell id="148" r="I10" connectionId="0">
    <xmlCellPr id="1" uniqueName="P1072588">
      <xmlPr mapId="1" xpath="/PFI-IZD-KI/ISD-KI_1000350/P1072588" xmlDataType="decimal"/>
    </xmlCellPr>
  </singleXmlCell>
  <singleXmlCell id="149" r="H11" connectionId="0">
    <xmlCellPr id="1" uniqueName="P1072589">
      <xmlPr mapId="1" xpath="/PFI-IZD-KI/ISD-KI_1000350/P1072589" xmlDataType="decimal"/>
    </xmlCellPr>
  </singleXmlCell>
  <singleXmlCell id="150" r="I11" connectionId="0">
    <xmlCellPr id="1" uniqueName="P1072590">
      <xmlPr mapId="1" xpath="/PFI-IZD-KI/ISD-KI_1000350/P1072590" xmlDataType="decimal"/>
    </xmlCellPr>
  </singleXmlCell>
  <singleXmlCell id="151" r="H12" connectionId="0">
    <xmlCellPr id="1" uniqueName="P1072591">
      <xmlPr mapId="1" xpath="/PFI-IZD-KI/ISD-KI_1000350/P1072591" xmlDataType="decimal"/>
    </xmlCellPr>
  </singleXmlCell>
  <singleXmlCell id="152" r="I12" connectionId="0">
    <xmlCellPr id="1" uniqueName="P1072592">
      <xmlPr mapId="1" xpath="/PFI-IZD-KI/ISD-KI_1000350/P1072592" xmlDataType="decimal"/>
    </xmlCellPr>
  </singleXmlCell>
  <singleXmlCell id="153" r="H13" connectionId="0">
    <xmlCellPr id="1" uniqueName="P1072593">
      <xmlPr mapId="1" xpath="/PFI-IZD-KI/ISD-KI_1000350/P1072593" xmlDataType="decimal"/>
    </xmlCellPr>
  </singleXmlCell>
  <singleXmlCell id="154" r="I13" connectionId="0">
    <xmlCellPr id="1" uniqueName="P1072594">
      <xmlPr mapId="1" xpath="/PFI-IZD-KI/ISD-KI_1000350/P1072594" xmlDataType="decimal"/>
    </xmlCellPr>
  </singleXmlCell>
  <singleXmlCell id="155" r="H14" connectionId="0">
    <xmlCellPr id="1" uniqueName="P1072595">
      <xmlPr mapId="1" xpath="/PFI-IZD-KI/ISD-KI_1000350/P1072595" xmlDataType="decimal"/>
    </xmlCellPr>
  </singleXmlCell>
  <singleXmlCell id="156" r="I14" connectionId="0">
    <xmlCellPr id="1" uniqueName="P1072596">
      <xmlPr mapId="1" xpath="/PFI-IZD-KI/ISD-KI_1000350/P1072596" xmlDataType="decimal"/>
    </xmlCellPr>
  </singleXmlCell>
  <singleXmlCell id="157" r="H15" connectionId="0">
    <xmlCellPr id="1" uniqueName="P1072597">
      <xmlPr mapId="1" xpath="/PFI-IZD-KI/ISD-KI_1000350/P1072597" xmlDataType="decimal"/>
    </xmlCellPr>
  </singleXmlCell>
  <singleXmlCell id="158" r="I15" connectionId="0">
    <xmlCellPr id="1" uniqueName="P1072598">
      <xmlPr mapId="1" xpath="/PFI-IZD-KI/ISD-KI_1000350/P1072598" xmlDataType="decimal"/>
    </xmlCellPr>
  </singleXmlCell>
  <singleXmlCell id="159" r="H16" connectionId="0">
    <xmlCellPr id="1" uniqueName="P1072599">
      <xmlPr mapId="1" xpath="/PFI-IZD-KI/ISD-KI_1000350/P1072599" xmlDataType="decimal"/>
    </xmlCellPr>
  </singleXmlCell>
  <singleXmlCell id="160" r="I16" connectionId="0">
    <xmlCellPr id="1" uniqueName="P1072600">
      <xmlPr mapId="1" xpath="/PFI-IZD-KI/ISD-KI_1000350/P1072600" xmlDataType="decimal"/>
    </xmlCellPr>
  </singleXmlCell>
  <singleXmlCell id="161" r="H17" connectionId="0">
    <xmlCellPr id="1" uniqueName="P1072601">
      <xmlPr mapId="1" xpath="/PFI-IZD-KI/ISD-KI_1000350/P1072601" xmlDataType="decimal"/>
    </xmlCellPr>
  </singleXmlCell>
  <singleXmlCell id="162" r="I17" connectionId="0">
    <xmlCellPr id="1" uniqueName="P1072602">
      <xmlPr mapId="1" xpath="/PFI-IZD-KI/ISD-KI_1000350/P1072602" xmlDataType="decimal"/>
    </xmlCellPr>
  </singleXmlCell>
  <singleXmlCell id="163" r="H18" connectionId="0">
    <xmlCellPr id="1" uniqueName="P1072603">
      <xmlPr mapId="1" xpath="/PFI-IZD-KI/ISD-KI_1000350/P1072603" xmlDataType="decimal"/>
    </xmlCellPr>
  </singleXmlCell>
  <singleXmlCell id="164" r="I18" connectionId="0">
    <xmlCellPr id="1" uniqueName="P1072604">
      <xmlPr mapId="1" xpath="/PFI-IZD-KI/ISD-KI_1000350/P1072604" xmlDataType="decimal"/>
    </xmlCellPr>
  </singleXmlCell>
  <singleXmlCell id="165" r="H19" connectionId="0">
    <xmlCellPr id="1" uniqueName="P1072605">
      <xmlPr mapId="1" xpath="/PFI-IZD-KI/ISD-KI_1000350/P1072605" xmlDataType="decimal"/>
    </xmlCellPr>
  </singleXmlCell>
  <singleXmlCell id="166" r="I19" connectionId="0">
    <xmlCellPr id="1" uniqueName="P1072606">
      <xmlPr mapId="1" xpath="/PFI-IZD-KI/ISD-KI_1000350/P1072606" xmlDataType="decimal"/>
    </xmlCellPr>
  </singleXmlCell>
  <singleXmlCell id="167" r="H20" connectionId="0">
    <xmlCellPr id="1" uniqueName="P1072607">
      <xmlPr mapId="1" xpath="/PFI-IZD-KI/ISD-KI_1000350/P1072607" xmlDataType="decimal"/>
    </xmlCellPr>
  </singleXmlCell>
  <singleXmlCell id="168" r="I20" connectionId="0">
    <xmlCellPr id="1" uniqueName="P1072608">
      <xmlPr mapId="1" xpath="/PFI-IZD-KI/ISD-KI_1000350/P1072608" xmlDataType="decimal"/>
    </xmlCellPr>
  </singleXmlCell>
  <singleXmlCell id="169" r="H21" connectionId="0">
    <xmlCellPr id="1" uniqueName="P1072609">
      <xmlPr mapId="1" xpath="/PFI-IZD-KI/ISD-KI_1000350/P1072609" xmlDataType="decimal"/>
    </xmlCellPr>
  </singleXmlCell>
  <singleXmlCell id="170" r="I21" connectionId="0">
    <xmlCellPr id="1" uniqueName="P1072610">
      <xmlPr mapId="1" xpath="/PFI-IZD-KI/ISD-KI_1000350/P1072610" xmlDataType="decimal"/>
    </xmlCellPr>
  </singleXmlCell>
  <singleXmlCell id="171" r="H22" connectionId="0">
    <xmlCellPr id="1" uniqueName="P1072611">
      <xmlPr mapId="1" xpath="/PFI-IZD-KI/ISD-KI_1000350/P1072611" xmlDataType="decimal"/>
    </xmlCellPr>
  </singleXmlCell>
  <singleXmlCell id="172" r="I22" connectionId="0">
    <xmlCellPr id="1" uniqueName="P1072612">
      <xmlPr mapId="1" xpath="/PFI-IZD-KI/ISD-KI_1000350/P1072612" xmlDataType="decimal"/>
    </xmlCellPr>
  </singleXmlCell>
  <singleXmlCell id="173" r="H23" connectionId="0">
    <xmlCellPr id="1" uniqueName="P1072613">
      <xmlPr mapId="1" xpath="/PFI-IZD-KI/ISD-KI_1000350/P1072613" xmlDataType="decimal"/>
    </xmlCellPr>
  </singleXmlCell>
  <singleXmlCell id="174" r="I23" connectionId="0">
    <xmlCellPr id="1" uniqueName="P1072614">
      <xmlPr mapId="1" xpath="/PFI-IZD-KI/ISD-KI_1000350/P1072614" xmlDataType="decimal"/>
    </xmlCellPr>
  </singleXmlCell>
  <singleXmlCell id="175" r="H24" connectionId="0">
    <xmlCellPr id="1" uniqueName="P1072615">
      <xmlPr mapId="1" xpath="/PFI-IZD-KI/ISD-KI_1000350/P1072615" xmlDataType="decimal"/>
    </xmlCellPr>
  </singleXmlCell>
  <singleXmlCell id="176" r="I24" connectionId="0">
    <xmlCellPr id="1" uniqueName="P1072616">
      <xmlPr mapId="1" xpath="/PFI-IZD-KI/ISD-KI_1000350/P1072616" xmlDataType="decimal"/>
    </xmlCellPr>
  </singleXmlCell>
  <singleXmlCell id="177" r="H25" connectionId="0">
    <xmlCellPr id="1" uniqueName="P1072617">
      <xmlPr mapId="1" xpath="/PFI-IZD-KI/ISD-KI_1000350/P1072617" xmlDataType="decimal"/>
    </xmlCellPr>
  </singleXmlCell>
  <singleXmlCell id="178" r="I25" connectionId="0">
    <xmlCellPr id="1" uniqueName="P1072618">
      <xmlPr mapId="1" xpath="/PFI-IZD-KI/ISD-KI_1000350/P1072618" xmlDataType="decimal"/>
    </xmlCellPr>
  </singleXmlCell>
  <singleXmlCell id="179" r="H26" connectionId="0">
    <xmlCellPr id="1" uniqueName="P1072619">
      <xmlPr mapId="1" xpath="/PFI-IZD-KI/ISD-KI_1000350/P1072619" xmlDataType="decimal"/>
    </xmlCellPr>
  </singleXmlCell>
  <singleXmlCell id="180" r="I26" connectionId="0">
    <xmlCellPr id="1" uniqueName="P1072620">
      <xmlPr mapId="1" xpath="/PFI-IZD-KI/ISD-KI_1000350/P1072620" xmlDataType="decimal"/>
    </xmlCellPr>
  </singleXmlCell>
  <singleXmlCell id="181" r="H27" connectionId="0">
    <xmlCellPr id="1" uniqueName="P1072621">
      <xmlPr mapId="1" xpath="/PFI-IZD-KI/ISD-KI_1000350/P1072621" xmlDataType="decimal"/>
    </xmlCellPr>
  </singleXmlCell>
  <singleXmlCell id="182" r="I27" connectionId="0">
    <xmlCellPr id="1" uniqueName="P1072622">
      <xmlPr mapId="1" xpath="/PFI-IZD-KI/ISD-KI_1000350/P1072622" xmlDataType="decimal"/>
    </xmlCellPr>
  </singleXmlCell>
  <singleXmlCell id="183" r="H28" connectionId="0">
    <xmlCellPr id="1" uniqueName="P1072623">
      <xmlPr mapId="1" xpath="/PFI-IZD-KI/ISD-KI_1000350/P1072623" xmlDataType="decimal"/>
    </xmlCellPr>
  </singleXmlCell>
  <singleXmlCell id="184" r="I28" connectionId="0">
    <xmlCellPr id="1" uniqueName="P1072624">
      <xmlPr mapId="1" xpath="/PFI-IZD-KI/ISD-KI_1000350/P1072624" xmlDataType="decimal"/>
    </xmlCellPr>
  </singleXmlCell>
  <singleXmlCell id="185" r="H29" connectionId="0">
    <xmlCellPr id="1" uniqueName="P1072625">
      <xmlPr mapId="1" xpath="/PFI-IZD-KI/ISD-KI_1000350/P1072625" xmlDataType="decimal"/>
    </xmlCellPr>
  </singleXmlCell>
  <singleXmlCell id="186" r="I29" connectionId="0">
    <xmlCellPr id="1" uniqueName="P1072626">
      <xmlPr mapId="1" xpath="/PFI-IZD-KI/ISD-KI_1000350/P1072626" xmlDataType="decimal"/>
    </xmlCellPr>
  </singleXmlCell>
  <singleXmlCell id="187" r="H30" connectionId="0">
    <xmlCellPr id="1" uniqueName="P1072627">
      <xmlPr mapId="1" xpath="/PFI-IZD-KI/ISD-KI_1000350/P1072627" xmlDataType="decimal"/>
    </xmlCellPr>
  </singleXmlCell>
  <singleXmlCell id="188" r="I30" connectionId="0">
    <xmlCellPr id="1" uniqueName="P1072628">
      <xmlPr mapId="1" xpath="/PFI-IZD-KI/ISD-KI_1000350/P1072628" xmlDataType="decimal"/>
    </xmlCellPr>
  </singleXmlCell>
  <singleXmlCell id="189" r="H31" connectionId="0">
    <xmlCellPr id="1" uniqueName="P1072629">
      <xmlPr mapId="1" xpath="/PFI-IZD-KI/ISD-KI_1000350/P1072629" xmlDataType="decimal"/>
    </xmlCellPr>
  </singleXmlCell>
  <singleXmlCell id="190" r="I31" connectionId="0">
    <xmlCellPr id="1" uniqueName="P1072630">
      <xmlPr mapId="1" xpath="/PFI-IZD-KI/ISD-KI_1000350/P1072630" xmlDataType="decimal"/>
    </xmlCellPr>
  </singleXmlCell>
  <singleXmlCell id="191" r="H32" connectionId="0">
    <xmlCellPr id="1" uniqueName="P1072631">
      <xmlPr mapId="1" xpath="/PFI-IZD-KI/ISD-KI_1000350/P1072631" xmlDataType="decimal"/>
    </xmlCellPr>
  </singleXmlCell>
  <singleXmlCell id="192" r="I32" connectionId="0">
    <xmlCellPr id="1" uniqueName="P1072632">
      <xmlPr mapId="1" xpath="/PFI-IZD-KI/ISD-KI_1000350/P1072632" xmlDataType="decimal"/>
    </xmlCellPr>
  </singleXmlCell>
  <singleXmlCell id="193" r="H33" connectionId="0">
    <xmlCellPr id="1" uniqueName="P1072633">
      <xmlPr mapId="1" xpath="/PFI-IZD-KI/ISD-KI_1000350/P1072633" xmlDataType="decimal"/>
    </xmlCellPr>
  </singleXmlCell>
  <singleXmlCell id="194" r="I33" connectionId="0">
    <xmlCellPr id="1" uniqueName="P1072634">
      <xmlPr mapId="1" xpath="/PFI-IZD-KI/ISD-KI_1000350/P1072634" xmlDataType="decimal"/>
    </xmlCellPr>
  </singleXmlCell>
  <singleXmlCell id="195" r="H34" connectionId="0">
    <xmlCellPr id="1" uniqueName="P1072635">
      <xmlPr mapId="1" xpath="/PFI-IZD-KI/ISD-KI_1000350/P1072635" xmlDataType="decimal"/>
    </xmlCellPr>
  </singleXmlCell>
  <singleXmlCell id="196" r="I34" connectionId="0">
    <xmlCellPr id="1" uniqueName="P1072636">
      <xmlPr mapId="1" xpath="/PFI-IZD-KI/ISD-KI_1000350/P1072636" xmlDataType="decimal"/>
    </xmlCellPr>
  </singleXmlCell>
  <singleXmlCell id="197" r="H35" connectionId="0">
    <xmlCellPr id="1" uniqueName="P1072637">
      <xmlPr mapId="1" xpath="/PFI-IZD-KI/ISD-KI_1000350/P1072637" xmlDataType="decimal"/>
    </xmlCellPr>
  </singleXmlCell>
  <singleXmlCell id="198" r="I35" connectionId="0">
    <xmlCellPr id="1" uniqueName="P1072638">
      <xmlPr mapId="1" xpath="/PFI-IZD-KI/ISD-KI_1000350/P1072638" xmlDataType="decimal"/>
    </xmlCellPr>
  </singleXmlCell>
  <singleXmlCell id="199" r="H36" connectionId="0">
    <xmlCellPr id="1" uniqueName="P1072639">
      <xmlPr mapId="1" xpath="/PFI-IZD-KI/ISD-KI_1000350/P1072639" xmlDataType="decimal"/>
    </xmlCellPr>
  </singleXmlCell>
  <singleXmlCell id="200" r="I36" connectionId="0">
    <xmlCellPr id="1" uniqueName="P1072640">
      <xmlPr mapId="1" xpath="/PFI-IZD-KI/ISD-KI_1000350/P1072640" xmlDataType="decimal"/>
    </xmlCellPr>
  </singleXmlCell>
  <singleXmlCell id="201" r="H37" connectionId="0">
    <xmlCellPr id="1" uniqueName="P1072641">
      <xmlPr mapId="1" xpath="/PFI-IZD-KI/ISD-KI_1000350/P1072641" xmlDataType="decimal"/>
    </xmlCellPr>
  </singleXmlCell>
  <singleXmlCell id="202" r="I37" connectionId="0">
    <xmlCellPr id="1" uniqueName="P1072642">
      <xmlPr mapId="1" xpath="/PFI-IZD-KI/ISD-KI_1000350/P1072642" xmlDataType="decimal"/>
    </xmlCellPr>
  </singleXmlCell>
  <singleXmlCell id="203" r="H38" connectionId="0">
    <xmlCellPr id="1" uniqueName="P1072643">
      <xmlPr mapId="1" xpath="/PFI-IZD-KI/ISD-KI_1000350/P1072643" xmlDataType="decimal"/>
    </xmlCellPr>
  </singleXmlCell>
  <singleXmlCell id="204" r="I38" connectionId="0">
    <xmlCellPr id="1" uniqueName="P1072644">
      <xmlPr mapId="1" xpath="/PFI-IZD-KI/ISD-KI_1000350/P1072644" xmlDataType="decimal"/>
    </xmlCellPr>
  </singleXmlCell>
  <singleXmlCell id="205" r="H39" connectionId="0">
    <xmlCellPr id="1" uniqueName="P1072645">
      <xmlPr mapId="1" xpath="/PFI-IZD-KI/ISD-KI_1000350/P1072645" xmlDataType="decimal"/>
    </xmlCellPr>
  </singleXmlCell>
  <singleXmlCell id="206" r="I39" connectionId="0">
    <xmlCellPr id="1" uniqueName="P1072646">
      <xmlPr mapId="1" xpath="/PFI-IZD-KI/ISD-KI_1000350/P1072646" xmlDataType="decimal"/>
    </xmlCellPr>
  </singleXmlCell>
  <singleXmlCell id="207" r="H40" connectionId="0">
    <xmlCellPr id="1" uniqueName="P1072647">
      <xmlPr mapId="1" xpath="/PFI-IZD-KI/ISD-KI_1000350/P1072647" xmlDataType="decimal"/>
    </xmlCellPr>
  </singleXmlCell>
  <singleXmlCell id="208" r="I40" connectionId="0">
    <xmlCellPr id="1" uniqueName="P1072648">
      <xmlPr mapId="1" xpath="/PFI-IZD-KI/ISD-KI_1000350/P1072648" xmlDataType="decimal"/>
    </xmlCellPr>
  </singleXmlCell>
  <singleXmlCell id="209" r="H41" connectionId="0">
    <xmlCellPr id="1" uniqueName="P1072649">
      <xmlPr mapId="1" xpath="/PFI-IZD-KI/ISD-KI_1000350/P1072649" xmlDataType="decimal"/>
    </xmlCellPr>
  </singleXmlCell>
  <singleXmlCell id="210" r="I41" connectionId="0">
    <xmlCellPr id="1" uniqueName="P1072650">
      <xmlPr mapId="1" xpath="/PFI-IZD-KI/ISD-KI_1000350/P1072650" xmlDataType="decimal"/>
    </xmlCellPr>
  </singleXmlCell>
  <singleXmlCell id="211" r="H43" connectionId="0">
    <xmlCellPr id="1" uniqueName="P1072651">
      <xmlPr mapId="1" xpath="/PFI-IZD-KI/ISD-KI_1000350/P1072651" xmlDataType="decimal"/>
    </xmlCellPr>
  </singleXmlCell>
  <singleXmlCell id="212" r="I43" connectionId="0">
    <xmlCellPr id="1" uniqueName="P1072652">
      <xmlPr mapId="1" xpath="/PFI-IZD-KI/ISD-KI_1000350/P1072652" xmlDataType="decimal"/>
    </xmlCellPr>
  </singleXmlCell>
  <singleXmlCell id="213" r="H44" connectionId="0">
    <xmlCellPr id="1" uniqueName="P1072653">
      <xmlPr mapId="1" xpath="/PFI-IZD-KI/ISD-KI_1000350/P1072653" xmlDataType="decimal"/>
    </xmlCellPr>
  </singleXmlCell>
  <singleXmlCell id="214" r="I44" connectionId="0">
    <xmlCellPr id="1" uniqueName="P1072654">
      <xmlPr mapId="1" xpath="/PFI-IZD-KI/ISD-KI_1000350/P1072654" xmlDataType="decimal"/>
    </xmlCellPr>
  </singleXmlCell>
  <singleXmlCell id="215" r="H45" connectionId="0">
    <xmlCellPr id="1" uniqueName="P1072655">
      <xmlPr mapId="1" xpath="/PFI-IZD-KI/ISD-KI_1000350/P1072655" xmlDataType="decimal"/>
    </xmlCellPr>
  </singleXmlCell>
  <singleXmlCell id="216" r="I45" connectionId="0">
    <xmlCellPr id="1" uniqueName="P1072656">
      <xmlPr mapId="1" xpath="/PFI-IZD-KI/ISD-KI_1000350/P1072656" xmlDataType="decimal"/>
    </xmlCellPr>
  </singleXmlCell>
  <singleXmlCell id="217" r="H46" connectionId="0">
    <xmlCellPr id="1" uniqueName="P1072657">
      <xmlPr mapId="1" xpath="/PFI-IZD-KI/ISD-KI_1000350/P1072657" xmlDataType="decimal"/>
    </xmlCellPr>
  </singleXmlCell>
  <singleXmlCell id="218" r="I46" connectionId="0">
    <xmlCellPr id="1" uniqueName="P1072658">
      <xmlPr mapId="1" xpath="/PFI-IZD-KI/ISD-KI_1000350/P1072658" xmlDataType="decimal"/>
    </xmlCellPr>
  </singleXmlCell>
  <singleXmlCell id="219" r="H47" connectionId="0">
    <xmlCellPr id="1" uniqueName="P1072659">
      <xmlPr mapId="1" xpath="/PFI-IZD-KI/ISD-KI_1000350/P1072659" xmlDataType="decimal"/>
    </xmlCellPr>
  </singleXmlCell>
  <singleXmlCell id="220" r="I47" connectionId="0">
    <xmlCellPr id="1" uniqueName="P1072660">
      <xmlPr mapId="1" xpath="/PFI-IZD-KI/ISD-KI_1000350/P1072660" xmlDataType="decimal"/>
    </xmlCellPr>
  </singleXmlCell>
  <singleXmlCell id="221" r="H48" connectionId="0">
    <xmlCellPr id="1" uniqueName="P1072661">
      <xmlPr mapId="1" xpath="/PFI-IZD-KI/ISD-KI_1000350/P1072661" xmlDataType="decimal"/>
    </xmlCellPr>
  </singleXmlCell>
  <singleXmlCell id="222" r="I48" connectionId="0">
    <xmlCellPr id="1" uniqueName="P1072662">
      <xmlPr mapId="1" xpath="/PFI-IZD-KI/ISD-KI_1000350/P1072662" xmlDataType="decimal"/>
    </xmlCellPr>
  </singleXmlCell>
  <singleXmlCell id="223" r="H49" connectionId="0">
    <xmlCellPr id="1" uniqueName="P1072663">
      <xmlPr mapId="1" xpath="/PFI-IZD-KI/ISD-KI_1000350/P1072663" xmlDataType="decimal"/>
    </xmlCellPr>
  </singleXmlCell>
  <singleXmlCell id="224" r="I49" connectionId="0">
    <xmlCellPr id="1" uniqueName="P1072664">
      <xmlPr mapId="1" xpath="/PFI-IZD-KI/ISD-KI_1000350/P1072664" xmlDataType="decimal"/>
    </xmlCellPr>
  </singleXmlCell>
  <singleXmlCell id="225" r="H50" connectionId="0">
    <xmlCellPr id="1" uniqueName="P1072665">
      <xmlPr mapId="1" xpath="/PFI-IZD-KI/ISD-KI_1000350/P1072665" xmlDataType="decimal"/>
    </xmlCellPr>
  </singleXmlCell>
  <singleXmlCell id="226" r="I50" connectionId="0">
    <xmlCellPr id="1" uniqueName="P1072666">
      <xmlPr mapId="1" xpath="/PFI-IZD-KI/ISD-KI_1000350/P1072666" xmlDataType="decimal"/>
    </xmlCellPr>
  </singleXmlCell>
  <singleXmlCell id="227" r="H51" connectionId="0">
    <xmlCellPr id="1" uniqueName="P1072667">
      <xmlPr mapId="1" xpath="/PFI-IZD-KI/ISD-KI_1000350/P1072667" xmlDataType="decimal"/>
    </xmlCellPr>
  </singleXmlCell>
  <singleXmlCell id="228" r="I51" connectionId="0">
    <xmlCellPr id="1" uniqueName="P1072668">
      <xmlPr mapId="1" xpath="/PFI-IZD-KI/ISD-KI_1000350/P1072668" xmlDataType="decimal"/>
    </xmlCellPr>
  </singleXmlCell>
  <singleXmlCell id="229" r="H52" connectionId="0">
    <xmlCellPr id="1" uniqueName="P1072669">
      <xmlPr mapId="1" xpath="/PFI-IZD-KI/ISD-KI_1000350/P1072669" xmlDataType="decimal"/>
    </xmlCellPr>
  </singleXmlCell>
  <singleXmlCell id="230" r="I52" connectionId="0">
    <xmlCellPr id="1" uniqueName="P1072670">
      <xmlPr mapId="1" xpath="/PFI-IZD-KI/ISD-KI_1000350/P1072670" xmlDataType="decimal"/>
    </xmlCellPr>
  </singleXmlCell>
  <singleXmlCell id="231" r="H53" connectionId="0">
    <xmlCellPr id="1" uniqueName="P1072671">
      <xmlPr mapId="1" xpath="/PFI-IZD-KI/ISD-KI_1000350/P1072671" xmlDataType="decimal"/>
    </xmlCellPr>
  </singleXmlCell>
  <singleXmlCell id="232" r="I53" connectionId="0">
    <xmlCellPr id="1" uniqueName="P1072672">
      <xmlPr mapId="1" xpath="/PFI-IZD-KI/ISD-KI_1000350/P1072672" xmlDataType="decimal"/>
    </xmlCellPr>
  </singleXmlCell>
  <singleXmlCell id="233" r="H54" connectionId="0">
    <xmlCellPr id="1" uniqueName="P1072673">
      <xmlPr mapId="1" xpath="/PFI-IZD-KI/ISD-KI_1000350/P1072673" xmlDataType="decimal"/>
    </xmlCellPr>
  </singleXmlCell>
  <singleXmlCell id="234" r="I54" connectionId="0">
    <xmlCellPr id="1" uniqueName="P1072674">
      <xmlPr mapId="1" xpath="/PFI-IZD-KI/ISD-KI_1000350/P1072674" xmlDataType="decimal"/>
    </xmlCellPr>
  </singleXmlCell>
  <singleXmlCell id="235" r="H55" connectionId="0">
    <xmlCellPr id="1" uniqueName="P1072675">
      <xmlPr mapId="1" xpath="/PFI-IZD-KI/ISD-KI_1000350/P1072675" xmlDataType="decimal"/>
    </xmlCellPr>
  </singleXmlCell>
  <singleXmlCell id="236" r="I55" connectionId="0">
    <xmlCellPr id="1" uniqueName="P1072676">
      <xmlPr mapId="1" xpath="/PFI-IZD-KI/ISD-KI_1000350/P1072676" xmlDataType="decimal"/>
    </xmlCellPr>
  </singleXmlCell>
  <singleXmlCell id="237" r="H56" connectionId="0">
    <xmlCellPr id="1" uniqueName="P1072677">
      <xmlPr mapId="1" xpath="/PFI-IZD-KI/ISD-KI_1000350/P1072677" xmlDataType="decimal"/>
    </xmlCellPr>
  </singleXmlCell>
  <singleXmlCell id="238" r="I56" connectionId="0">
    <xmlCellPr id="1" uniqueName="P1072678">
      <xmlPr mapId="1" xpath="/PFI-IZD-KI/ISD-KI_1000350/P1072678" xmlDataType="decimal"/>
    </xmlCellPr>
  </singleXmlCell>
  <singleXmlCell id="239" r="H57" connectionId="0">
    <xmlCellPr id="1" uniqueName="P1072679">
      <xmlPr mapId="1" xpath="/PFI-IZD-KI/ISD-KI_1000350/P1072679" xmlDataType="decimal"/>
    </xmlCellPr>
  </singleXmlCell>
  <singleXmlCell id="240" r="I57" connectionId="0">
    <xmlCellPr id="1" uniqueName="P1072680">
      <xmlPr mapId="1" xpath="/PFI-IZD-KI/ISD-KI_1000350/P1072680" xmlDataType="decimal"/>
    </xmlCellPr>
  </singleXmlCell>
  <singleXmlCell id="241" r="H58" connectionId="0">
    <xmlCellPr id="1" uniqueName="P1072681">
      <xmlPr mapId="1" xpath="/PFI-IZD-KI/ISD-KI_1000350/P1072681" xmlDataType="decimal"/>
    </xmlCellPr>
  </singleXmlCell>
  <singleXmlCell id="242" r="I58" connectionId="0">
    <xmlCellPr id="1" uniqueName="P1072682">
      <xmlPr mapId="1" xpath="/PFI-IZD-KI/ISD-KI_1000350/P1072682" xmlDataType="decimal"/>
    </xmlCellPr>
  </singleXmlCell>
  <singleXmlCell id="243" r="H59" connectionId="0">
    <xmlCellPr id="1" uniqueName="P1072683">
      <xmlPr mapId="1" xpath="/PFI-IZD-KI/ISD-KI_1000350/P1072683" xmlDataType="decimal"/>
    </xmlCellPr>
  </singleXmlCell>
  <singleXmlCell id="244" r="I59" connectionId="0">
    <xmlCellPr id="1" uniqueName="P1072684">
      <xmlPr mapId="1" xpath="/PFI-IZD-KI/ISD-KI_1000350/P1072684" xmlDataType="decimal"/>
    </xmlCellPr>
  </singleXmlCell>
  <singleXmlCell id="245" r="H60" connectionId="0">
    <xmlCellPr id="1" uniqueName="P1072685">
      <xmlPr mapId="1" xpath="/PFI-IZD-KI/ISD-KI_1000350/P1072685" xmlDataType="decimal"/>
    </xmlCellPr>
  </singleXmlCell>
  <singleXmlCell id="246" r="I60" connectionId="0">
    <xmlCellPr id="1" uniqueName="P1072686">
      <xmlPr mapId="1" xpath="/PFI-IZD-KI/ISD-KI_1000350/P1072686" xmlDataType="decimal"/>
    </xmlCellPr>
  </singleXmlCell>
  <singleXmlCell id="247" r="H61" connectionId="0">
    <xmlCellPr id="1" uniqueName="P1072687">
      <xmlPr mapId="1" xpath="/PFI-IZD-KI/ISD-KI_1000350/P1072687" xmlDataType="decimal"/>
    </xmlCellPr>
  </singleXmlCell>
  <singleXmlCell id="248" r="I61" connectionId="0">
    <xmlCellPr id="1" uniqueName="P1072688">
      <xmlPr mapId="1" xpath="/PFI-IZD-KI/ISD-KI_1000350/P1072688" xmlDataType="decimal"/>
    </xmlCellPr>
  </singleXmlCell>
  <singleXmlCell id="249" r="H62" connectionId="0">
    <xmlCellPr id="1" uniqueName="P1072689">
      <xmlPr mapId="1" xpath="/PFI-IZD-KI/ISD-KI_1000350/P1072689" xmlDataType="decimal"/>
    </xmlCellPr>
  </singleXmlCell>
  <singleXmlCell id="250" r="I62" connectionId="0">
    <xmlCellPr id="1" uniqueName="P1072690">
      <xmlPr mapId="1" xpath="/PFI-IZD-KI/ISD-KI_1000350/P1072690" xmlDataType="decimal"/>
    </xmlCellPr>
  </singleXmlCell>
  <singleXmlCell id="251" r="H63" connectionId="0">
    <xmlCellPr id="1" uniqueName="P1072691">
      <xmlPr mapId="1" xpath="/PFI-IZD-KI/ISD-KI_1000350/P1072691" xmlDataType="decimal"/>
    </xmlCellPr>
  </singleXmlCell>
  <singleXmlCell id="252" r="I63" connectionId="0">
    <xmlCellPr id="1" uniqueName="P1072692">
      <xmlPr mapId="1" xpath="/PFI-IZD-KI/ISD-KI_1000350/P1072692" xmlDataType="decimal"/>
    </xmlCellPr>
  </singleXmlCell>
  <singleXmlCell id="253" r="H64" connectionId="0">
    <xmlCellPr id="1" uniqueName="P1072693">
      <xmlPr mapId="1" xpath="/PFI-IZD-KI/ISD-KI_1000350/P1072693" xmlDataType="decimal"/>
    </xmlCellPr>
  </singleXmlCell>
  <singleXmlCell id="254" r="I64" connectionId="0">
    <xmlCellPr id="1" uniqueName="P1072694">
      <xmlPr mapId="1" xpath="/PFI-IZD-KI/ISD-KI_1000350/P1072694" xmlDataType="decimal"/>
    </xmlCellPr>
  </singleXmlCell>
  <singleXmlCell id="255" r="H65" connectionId="0">
    <xmlCellPr id="1" uniqueName="P1072695">
      <xmlPr mapId="1" xpath="/PFI-IZD-KI/ISD-KI_1000350/P1072695" xmlDataType="decimal"/>
    </xmlCellPr>
  </singleXmlCell>
  <singleXmlCell id="256" r="I65" connectionId="0">
    <xmlCellPr id="1" uniqueName="P1072696">
      <xmlPr mapId="1" xpath="/PFI-IZD-KI/ISD-KI_1000350/P1072696" xmlDataType="decimal"/>
    </xmlCellPr>
  </singleXmlCell>
  <singleXmlCell id="257" r="H66" connectionId="0">
    <xmlCellPr id="1" uniqueName="P1072697">
      <xmlPr mapId="1" xpath="/PFI-IZD-KI/ISD-KI_1000350/P1072697" xmlDataType="decimal"/>
    </xmlCellPr>
  </singleXmlCell>
  <singleXmlCell id="258" r="I66" connectionId="0">
    <xmlCellPr id="1" uniqueName="P1072698">
      <xmlPr mapId="1" xpath="/PFI-IZD-KI/ISD-KI_1000350/P1072698" xmlDataType="decimal"/>
    </xmlCellPr>
  </singleXmlCell>
  <singleXmlCell id="259" r="H67" connectionId="0">
    <xmlCellPr id="1" uniqueName="P1072699">
      <xmlPr mapId="1" xpath="/PFI-IZD-KI/ISD-KI_1000350/P1072699" xmlDataType="decimal"/>
    </xmlCellPr>
  </singleXmlCell>
  <singleXmlCell id="260" r="I67" connectionId="0">
    <xmlCellPr id="1" uniqueName="P1072700">
      <xmlPr mapId="1" xpath="/PFI-IZD-KI/ISD-KI_1000350/P1072700" xmlDataType="decimal"/>
    </xmlCellPr>
  </singleXmlCell>
  <singleXmlCell id="261" r="H68" connectionId="0">
    <xmlCellPr id="1" uniqueName="P1072701">
      <xmlPr mapId="1" xpath="/PFI-IZD-KI/ISD-KI_1000350/P1072701" xmlDataType="decimal"/>
    </xmlCellPr>
  </singleXmlCell>
  <singleXmlCell id="262" r="I68" connectionId="0">
    <xmlCellPr id="1" uniqueName="P1072702">
      <xmlPr mapId="1" xpath="/PFI-IZD-KI/ISD-KI_1000350/P1072702" xmlDataType="decimal"/>
    </xmlCellPr>
  </singleXmlCell>
</singleXmlCells>
</file>

<file path=xl/tables/tableSingleCells4.xml><?xml version="1.0" encoding="utf-8"?>
<singleXmlCells xmlns="http://schemas.openxmlformats.org/spreadsheetml/2006/main">
  <singleXmlCell id="263" r="H8" connectionId="0">
    <xmlCellPr id="1" uniqueName="P1071697">
      <xmlPr mapId="1" xpath="/PFI-IZD-KI/INT_1000337/P1071697" xmlDataType="decimal"/>
    </xmlCellPr>
  </singleXmlCell>
  <singleXmlCell id="264" r="I8" connectionId="0">
    <xmlCellPr id="1" uniqueName="P1071698">
      <xmlPr mapId="1" xpath="/PFI-IZD-KI/INT_1000337/P1071698" xmlDataType="decimal"/>
    </xmlCellPr>
  </singleXmlCell>
  <singleXmlCell id="265" r="H9" connectionId="0">
    <xmlCellPr id="1" uniqueName="P1071699">
      <xmlPr mapId="1" xpath="/PFI-IZD-KI/INT_1000337/P1071699" xmlDataType="decimal"/>
    </xmlCellPr>
  </singleXmlCell>
  <singleXmlCell id="266" r="I9" connectionId="0">
    <xmlCellPr id="1" uniqueName="P1071700">
      <xmlPr mapId="1" xpath="/PFI-IZD-KI/INT_1000337/P1071700" xmlDataType="decimal"/>
    </xmlCellPr>
  </singleXmlCell>
  <singleXmlCell id="267" r="H10" connectionId="0">
    <xmlCellPr id="1" uniqueName="P1071701">
      <xmlPr mapId="1" xpath="/PFI-IZD-KI/INT_1000337/P1071701" xmlDataType="decimal"/>
    </xmlCellPr>
  </singleXmlCell>
  <singleXmlCell id="268" r="I10" connectionId="0">
    <xmlCellPr id="1" uniqueName="P1071702">
      <xmlPr mapId="1" xpath="/PFI-IZD-KI/INT_1000337/P1071702" xmlDataType="decimal"/>
    </xmlCellPr>
  </singleXmlCell>
  <singleXmlCell id="269" r="H11" connectionId="0">
    <xmlCellPr id="1" uniqueName="P1071703">
      <xmlPr mapId="1" xpath="/PFI-IZD-KI/INT_1000337/P1071703" xmlDataType="decimal"/>
    </xmlCellPr>
  </singleXmlCell>
  <singleXmlCell id="270" r="I11" connectionId="0">
    <xmlCellPr id="1" uniqueName="P1071704">
      <xmlPr mapId="1" xpath="/PFI-IZD-KI/INT_1000337/P1071704" xmlDataType="decimal"/>
    </xmlCellPr>
  </singleXmlCell>
  <singleXmlCell id="271" r="H12" connectionId="0">
    <xmlCellPr id="1" uniqueName="P1071705">
      <xmlPr mapId="1" xpath="/PFI-IZD-KI/INT_1000337/P1071705" xmlDataType="decimal"/>
    </xmlCellPr>
  </singleXmlCell>
  <singleXmlCell id="272" r="I12" connectionId="0">
    <xmlCellPr id="1" uniqueName="P1071706">
      <xmlPr mapId="1" xpath="/PFI-IZD-KI/INT_1000337/P1071706" xmlDataType="decimal"/>
    </xmlCellPr>
  </singleXmlCell>
  <singleXmlCell id="273" r="H13" connectionId="0">
    <xmlCellPr id="1" uniqueName="P1071707">
      <xmlPr mapId="1" xpath="/PFI-IZD-KI/INT_1000337/P1071707" xmlDataType="decimal"/>
    </xmlCellPr>
  </singleXmlCell>
  <singleXmlCell id="274" r="I13" connectionId="0">
    <xmlCellPr id="1" uniqueName="P1071708">
      <xmlPr mapId="1" xpath="/PFI-IZD-KI/INT_1000337/P1071708" xmlDataType="decimal"/>
    </xmlCellPr>
  </singleXmlCell>
  <singleXmlCell id="275" r="H14" connectionId="0">
    <xmlCellPr id="1" uniqueName="P1071709">
      <xmlPr mapId="1" xpath="/PFI-IZD-KI/INT_1000337/P1071709" xmlDataType="decimal"/>
    </xmlCellPr>
  </singleXmlCell>
  <singleXmlCell id="276" r="I14" connectionId="0">
    <xmlCellPr id="1" uniqueName="P1071710">
      <xmlPr mapId="1" xpath="/PFI-IZD-KI/INT_1000337/P1071710" xmlDataType="decimal"/>
    </xmlCellPr>
  </singleXmlCell>
  <singleXmlCell id="277" r="H15" connectionId="0">
    <xmlCellPr id="1" uniqueName="P1071711">
      <xmlPr mapId="1" xpath="/PFI-IZD-KI/INT_1000337/P1071711" xmlDataType="decimal"/>
    </xmlCellPr>
  </singleXmlCell>
  <singleXmlCell id="278" r="I15" connectionId="0">
    <xmlCellPr id="1" uniqueName="P1071712">
      <xmlPr mapId="1" xpath="/PFI-IZD-KI/INT_1000337/P1071712" xmlDataType="decimal"/>
    </xmlCellPr>
  </singleXmlCell>
  <singleXmlCell id="279" r="H17" connectionId="0">
    <xmlCellPr id="1" uniqueName="P1071713">
      <xmlPr mapId="1" xpath="/PFI-IZD-KI/INT_1000337/P1071713" xmlDataType="decimal"/>
    </xmlCellPr>
  </singleXmlCell>
  <singleXmlCell id="280" r="I17" connectionId="0">
    <xmlCellPr id="1" uniqueName="P1071714">
      <xmlPr mapId="1" xpath="/PFI-IZD-KI/INT_1000337/P1071714" xmlDataType="decimal"/>
    </xmlCellPr>
  </singleXmlCell>
  <singleXmlCell id="281" r="H19" connectionId="0">
    <xmlCellPr id="1" uniqueName="P1071715">
      <xmlPr mapId="1" xpath="/PFI-IZD-KI/INT_1000337/P1071715" xmlDataType="decimal"/>
    </xmlCellPr>
  </singleXmlCell>
  <singleXmlCell id="282" r="I19" connectionId="0">
    <xmlCellPr id="1" uniqueName="P1071716">
      <xmlPr mapId="1" xpath="/PFI-IZD-KI/INT_1000337/P1071716" xmlDataType="decimal"/>
    </xmlCellPr>
  </singleXmlCell>
  <singleXmlCell id="283" r="H20" connectionId="0">
    <xmlCellPr id="1" uniqueName="P1071717">
      <xmlPr mapId="1" xpath="/PFI-IZD-KI/INT_1000337/P1071717" xmlDataType="decimal"/>
    </xmlCellPr>
  </singleXmlCell>
  <singleXmlCell id="284" r="I20" connectionId="0">
    <xmlCellPr id="1" uniqueName="P1071718">
      <xmlPr mapId="1" xpath="/PFI-IZD-KI/INT_1000337/P1071718" xmlDataType="decimal"/>
    </xmlCellPr>
  </singleXmlCell>
  <singleXmlCell id="285" r="H21" connectionId="0">
    <xmlCellPr id="1" uniqueName="P1071719">
      <xmlPr mapId="1" xpath="/PFI-IZD-KI/INT_1000337/P1071719" xmlDataType="decimal"/>
    </xmlCellPr>
  </singleXmlCell>
  <singleXmlCell id="286" r="I21" connectionId="0">
    <xmlCellPr id="1" uniqueName="P1071720">
      <xmlPr mapId="1" xpath="/PFI-IZD-KI/INT_1000337/P1071720" xmlDataType="decimal"/>
    </xmlCellPr>
  </singleXmlCell>
  <singleXmlCell id="287" r="H22" connectionId="0">
    <xmlCellPr id="1" uniqueName="P1071721">
      <xmlPr mapId="1" xpath="/PFI-IZD-KI/INT_1000337/P1071721" xmlDataType="decimal"/>
    </xmlCellPr>
  </singleXmlCell>
  <singleXmlCell id="288" r="I22" connectionId="0">
    <xmlCellPr id="1" uniqueName="P1071722">
      <xmlPr mapId="1" xpath="/PFI-IZD-KI/INT_1000337/P1071722" xmlDataType="decimal"/>
    </xmlCellPr>
  </singleXmlCell>
  <singleXmlCell id="289" r="H23" connectionId="0">
    <xmlCellPr id="1" uniqueName="P1071723">
      <xmlPr mapId="1" xpath="/PFI-IZD-KI/INT_1000337/P1071723" xmlDataType="decimal"/>
    </xmlCellPr>
  </singleXmlCell>
  <singleXmlCell id="290" r="I23" connectionId="0">
    <xmlCellPr id="1" uniqueName="P1071724">
      <xmlPr mapId="1" xpath="/PFI-IZD-KI/INT_1000337/P1071724" xmlDataType="decimal"/>
    </xmlCellPr>
  </singleXmlCell>
  <singleXmlCell id="291" r="H25" connectionId="0">
    <xmlCellPr id="1" uniqueName="P1071725">
      <xmlPr mapId="1" xpath="/PFI-IZD-KI/INT_1000337/P1071725" xmlDataType="decimal"/>
    </xmlCellPr>
  </singleXmlCell>
  <singleXmlCell id="292" r="I25" connectionId="0">
    <xmlCellPr id="1" uniqueName="P1071726">
      <xmlPr mapId="1" xpath="/PFI-IZD-KI/INT_1000337/P1071726" xmlDataType="decimal"/>
    </xmlCellPr>
  </singleXmlCell>
  <singleXmlCell id="293" r="H26" connectionId="0">
    <xmlCellPr id="1" uniqueName="P1071727">
      <xmlPr mapId="1" xpath="/PFI-IZD-KI/INT_1000337/P1071727" xmlDataType="decimal"/>
    </xmlCellPr>
  </singleXmlCell>
  <singleXmlCell id="294" r="I26" connectionId="0">
    <xmlCellPr id="1" uniqueName="P1071728">
      <xmlPr mapId="1" xpath="/PFI-IZD-KI/INT_1000337/P1071728" xmlDataType="decimal"/>
    </xmlCellPr>
  </singleXmlCell>
  <singleXmlCell id="295" r="H27" connectionId="0">
    <xmlCellPr id="1" uniqueName="P1071729">
      <xmlPr mapId="1" xpath="/PFI-IZD-KI/INT_1000337/P1071729" xmlDataType="decimal"/>
    </xmlCellPr>
  </singleXmlCell>
  <singleXmlCell id="296" r="I27" connectionId="0">
    <xmlCellPr id="1" uniqueName="P1071730">
      <xmlPr mapId="1" xpath="/PFI-IZD-KI/INT_1000337/P1071730" xmlDataType="decimal"/>
    </xmlCellPr>
  </singleXmlCell>
  <singleXmlCell id="297" r="H28" connectionId="0">
    <xmlCellPr id="1" uniqueName="P1071731">
      <xmlPr mapId="1" xpath="/PFI-IZD-KI/INT_1000337/P1071731" xmlDataType="decimal"/>
    </xmlCellPr>
  </singleXmlCell>
  <singleXmlCell id="298" r="I28" connectionId="0">
    <xmlCellPr id="1" uniqueName="P1071732">
      <xmlPr mapId="1" xpath="/PFI-IZD-KI/INT_1000337/P1071732" xmlDataType="decimal"/>
    </xmlCellPr>
  </singleXmlCell>
  <singleXmlCell id="299" r="H29" connectionId="0">
    <xmlCellPr id="1" uniqueName="P1071733">
      <xmlPr mapId="1" xpath="/PFI-IZD-KI/INT_1000337/P1071733" xmlDataType="decimal"/>
    </xmlCellPr>
  </singleXmlCell>
  <singleXmlCell id="300" r="I29" connectionId="0">
    <xmlCellPr id="1" uniqueName="P1071734">
      <xmlPr mapId="1" xpath="/PFI-IZD-KI/INT_1000337/P1071734" xmlDataType="decimal"/>
    </xmlCellPr>
  </singleXmlCell>
  <singleXmlCell id="301" r="H30" connectionId="0">
    <xmlCellPr id="1" uniqueName="P1071735">
      <xmlPr mapId="1" xpath="/PFI-IZD-KI/INT_1000337/P1071735" xmlDataType="decimal"/>
    </xmlCellPr>
  </singleXmlCell>
  <singleXmlCell id="302" r="I30" connectionId="0">
    <xmlCellPr id="1" uniqueName="P1071736">
      <xmlPr mapId="1" xpath="/PFI-IZD-KI/INT_1000337/P1071736" xmlDataType="decimal"/>
    </xmlCellPr>
  </singleXmlCell>
  <singleXmlCell id="303" r="H31" connectionId="0">
    <xmlCellPr id="1" uniqueName="P1071737">
      <xmlPr mapId="1" xpath="/PFI-IZD-KI/INT_1000337/P1071737" xmlDataType="decimal"/>
    </xmlCellPr>
  </singleXmlCell>
  <singleXmlCell id="304" r="I31" connectionId="0">
    <xmlCellPr id="1" uniqueName="P1071738">
      <xmlPr mapId="1" xpath="/PFI-IZD-KI/INT_1000337/P1071738" xmlDataType="decimal"/>
    </xmlCellPr>
  </singleXmlCell>
  <singleXmlCell id="305" r="H32" connectionId="0">
    <xmlCellPr id="1" uniqueName="P1071739">
      <xmlPr mapId="1" xpath="/PFI-IZD-KI/INT_1000337/P1071739" xmlDataType="decimal"/>
    </xmlCellPr>
  </singleXmlCell>
  <singleXmlCell id="306" r="I32" connectionId="0">
    <xmlCellPr id="1" uniqueName="P1071740">
      <xmlPr mapId="1" xpath="/PFI-IZD-KI/INT_1000337/P1071740" xmlDataType="decimal"/>
    </xmlCellPr>
  </singleXmlCell>
  <singleXmlCell id="307" r="H33" connectionId="0">
    <xmlCellPr id="1" uniqueName="P1071741">
      <xmlPr mapId="1" xpath="/PFI-IZD-KI/INT_1000337/P1071741" xmlDataType="decimal"/>
    </xmlCellPr>
  </singleXmlCell>
  <singleXmlCell id="308" r="I33" connectionId="0">
    <xmlCellPr id="1" uniqueName="P1071742">
      <xmlPr mapId="1" xpath="/PFI-IZD-KI/INT_1000337/P1071742" xmlDataType="decimal"/>
    </xmlCellPr>
  </singleXmlCell>
  <singleXmlCell id="309" r="H34" connectionId="0">
    <xmlCellPr id="1" uniqueName="P1071743">
      <xmlPr mapId="1" xpath="/PFI-IZD-KI/INT_1000337/P1071743" xmlDataType="decimal"/>
    </xmlCellPr>
  </singleXmlCell>
  <singleXmlCell id="310" r="I34" connectionId="0">
    <xmlCellPr id="1" uniqueName="P1071744">
      <xmlPr mapId="1" xpath="/PFI-IZD-KI/INT_1000337/P1071744" xmlDataType="decimal"/>
    </xmlCellPr>
  </singleXmlCell>
  <singleXmlCell id="311" r="H35" connectionId="0">
    <xmlCellPr id="1" uniqueName="P1071745">
      <xmlPr mapId="1" xpath="/PFI-IZD-KI/INT_1000337/P1071745" xmlDataType="decimal"/>
    </xmlCellPr>
  </singleXmlCell>
  <singleXmlCell id="312" r="I35" connectionId="0">
    <xmlCellPr id="1" uniqueName="P1071746">
      <xmlPr mapId="1" xpath="/PFI-IZD-KI/INT_1000337/P1071746" xmlDataType="decimal"/>
    </xmlCellPr>
  </singleXmlCell>
  <singleXmlCell id="313" r="H36" connectionId="0">
    <xmlCellPr id="1" uniqueName="P1071747">
      <xmlPr mapId="1" xpath="/PFI-IZD-KI/INT_1000337/P1071747" xmlDataType="decimal"/>
    </xmlCellPr>
  </singleXmlCell>
  <singleXmlCell id="314" r="I36" connectionId="0">
    <xmlCellPr id="1" uniqueName="P1071748">
      <xmlPr mapId="1" xpath="/PFI-IZD-KI/INT_1000337/P1071748" xmlDataType="decimal"/>
    </xmlCellPr>
  </singleXmlCell>
  <singleXmlCell id="315" r="H37" connectionId="0">
    <xmlCellPr id="1" uniqueName="P1071749">
      <xmlPr mapId="1" xpath="/PFI-IZD-KI/INT_1000337/P1071749" xmlDataType="decimal"/>
    </xmlCellPr>
  </singleXmlCell>
  <singleXmlCell id="316" r="I37" connectionId="0">
    <xmlCellPr id="1" uniqueName="P1071750">
      <xmlPr mapId="1" xpath="/PFI-IZD-KI/INT_1000337/P1071750" xmlDataType="decimal"/>
    </xmlCellPr>
  </singleXmlCell>
  <singleXmlCell id="319" r="H38" connectionId="0">
    <xmlCellPr id="1" uniqueName="P1071751">
      <xmlPr mapId="1" xpath="/PFI-IZD-KI/INT_1000337/P1071751" xmlDataType="decimal"/>
    </xmlCellPr>
  </singleXmlCell>
  <singleXmlCell id="320" r="I38" connectionId="0">
    <xmlCellPr id="1" uniqueName="P1071752">
      <xmlPr mapId="1" xpath="/PFI-IZD-KI/INT_1000337/P1071752" xmlDataType="decimal"/>
    </xmlCellPr>
  </singleXmlCell>
  <singleXmlCell id="321" r="H39" connectionId="0">
    <xmlCellPr id="1" uniqueName="P1071753">
      <xmlPr mapId="1" xpath="/PFI-IZD-KI/INT_1000337/P1071753" xmlDataType="decimal"/>
    </xmlCellPr>
  </singleXmlCell>
  <singleXmlCell id="322" r="I39" connectionId="0">
    <xmlCellPr id="1" uniqueName="P1071754">
      <xmlPr mapId="1" xpath="/PFI-IZD-KI/INT_1000337/P1071754" xmlDataType="decimal"/>
    </xmlCellPr>
  </singleXmlCell>
  <singleXmlCell id="323" r="H40" connectionId="0">
    <xmlCellPr id="1" uniqueName="P1071755">
      <xmlPr mapId="1" xpath="/PFI-IZD-KI/INT_1000337/P1071755" xmlDataType="decimal"/>
    </xmlCellPr>
  </singleXmlCell>
  <singleXmlCell id="324" r="I40" connectionId="0">
    <xmlCellPr id="1" uniqueName="P1071756">
      <xmlPr mapId="1" xpath="/PFI-IZD-KI/INT_1000337/P1071756" xmlDataType="decimal"/>
    </xmlCellPr>
  </singleXmlCell>
  <singleXmlCell id="325" r="H41" connectionId="0">
    <xmlCellPr id="1" uniqueName="P1071757">
      <xmlPr mapId="1" xpath="/PFI-IZD-KI/INT_1000337/P1071757" xmlDataType="decimal"/>
    </xmlCellPr>
  </singleXmlCell>
  <singleXmlCell id="326" r="I41" connectionId="0">
    <xmlCellPr id="1" uniqueName="P1071758">
      <xmlPr mapId="1" xpath="/PFI-IZD-KI/INT_1000337/P1071758" xmlDataType="decimal"/>
    </xmlCellPr>
  </singleXmlCell>
  <singleXmlCell id="327" r="H42" connectionId="0">
    <xmlCellPr id="1" uniqueName="P1071759">
      <xmlPr mapId="1" xpath="/PFI-IZD-KI/INT_1000337/P1071759" xmlDataType="decimal"/>
    </xmlCellPr>
  </singleXmlCell>
  <singleXmlCell id="328" r="I42" connectionId="0">
    <xmlCellPr id="1" uniqueName="P1071760">
      <xmlPr mapId="1" xpath="/PFI-IZD-KI/INT_1000337/P1071760" xmlDataType="decimal"/>
    </xmlCellPr>
  </singleXmlCell>
  <singleXmlCell id="329" r="H43" connectionId="0">
    <xmlCellPr id="1" uniqueName="P1071761">
      <xmlPr mapId="1" xpath="/PFI-IZD-KI/INT_1000337/P1071761" xmlDataType="decimal"/>
    </xmlCellPr>
  </singleXmlCell>
  <singleXmlCell id="330" r="I43" connectionId="0">
    <xmlCellPr id="1" uniqueName="P1071762">
      <xmlPr mapId="1" xpath="/PFI-IZD-KI/INT_1000337/P1071762" xmlDataType="decimal"/>
    </xmlCellPr>
  </singleXmlCell>
  <singleXmlCell id="333" r="H44" connectionId="0">
    <xmlCellPr id="1" uniqueName="P1071763">
      <xmlPr mapId="1" xpath="/PFI-IZD-KI/INT_1000337/P1071763" xmlDataType="decimal"/>
    </xmlCellPr>
  </singleXmlCell>
  <singleXmlCell id="334" r="I44" connectionId="0">
    <xmlCellPr id="1" uniqueName="P1071764">
      <xmlPr mapId="1" xpath="/PFI-IZD-KI/INT_1000337/P1071764" xmlDataType="decimal"/>
    </xmlCellPr>
  </singleXmlCell>
  <singleXmlCell id="335" r="H46" connectionId="0">
    <xmlCellPr id="1" uniqueName="P1071765">
      <xmlPr mapId="1" xpath="/PFI-IZD-KI/INT_1000337/P1071765" xmlDataType="decimal"/>
    </xmlCellPr>
  </singleXmlCell>
  <singleXmlCell id="336" r="I46" connectionId="0">
    <xmlCellPr id="1" uniqueName="P1071766">
      <xmlPr mapId="1" xpath="/PFI-IZD-KI/INT_1000337/P1071766" xmlDataType="decimal"/>
    </xmlCellPr>
  </singleXmlCell>
  <singleXmlCell id="337" r="H47" connectionId="0">
    <xmlCellPr id="1" uniqueName="P1071767">
      <xmlPr mapId="1" xpath="/PFI-IZD-KI/INT_1000337/P1071767" xmlDataType="decimal"/>
    </xmlCellPr>
  </singleXmlCell>
  <singleXmlCell id="338" r="I47" connectionId="0">
    <xmlCellPr id="1" uniqueName="P1071768">
      <xmlPr mapId="1" xpath="/PFI-IZD-KI/INT_1000337/P1071768" xmlDataType="decimal"/>
    </xmlCellPr>
  </singleXmlCell>
  <singleXmlCell id="339" r="H48" connectionId="0">
    <xmlCellPr id="1" uniqueName="P1071769">
      <xmlPr mapId="1" xpath="/PFI-IZD-KI/INT_1000337/P1071769" xmlDataType="decimal"/>
    </xmlCellPr>
  </singleXmlCell>
  <singleXmlCell id="340" r="I48" connectionId="0">
    <xmlCellPr id="1" uniqueName="P1071770">
      <xmlPr mapId="1" xpath="/PFI-IZD-KI/INT_1000337/P1071770" xmlDataType="decimal"/>
    </xmlCellPr>
  </singleXmlCell>
  <singleXmlCell id="341" r="H49" connectionId="0">
    <xmlCellPr id="1" uniqueName="P1071771">
      <xmlPr mapId="1" xpath="/PFI-IZD-KI/INT_1000337/P1071771" xmlDataType="decimal"/>
    </xmlCellPr>
  </singleXmlCell>
  <singleXmlCell id="342" r="I49" connectionId="0">
    <xmlCellPr id="1" uniqueName="P1071772">
      <xmlPr mapId="1" xpath="/PFI-IZD-KI/INT_1000337/P1071772" xmlDataType="decimal"/>
    </xmlCellPr>
  </singleXmlCell>
  <singleXmlCell id="343" r="H50" connectionId="0">
    <xmlCellPr id="1" uniqueName="P1071773">
      <xmlPr mapId="1" xpath="/PFI-IZD-KI/INT_1000337/P1071773" xmlDataType="decimal"/>
    </xmlCellPr>
  </singleXmlCell>
  <singleXmlCell id="344" r="I50" connectionId="0">
    <xmlCellPr id="1" uniqueName="P1071774">
      <xmlPr mapId="1" xpath="/PFI-IZD-KI/INT_1000337/P1071774" xmlDataType="decimal"/>
    </xmlCellPr>
  </singleXmlCell>
  <singleXmlCell id="345" r="H51" connectionId="0">
    <xmlCellPr id="1" uniqueName="P1071775">
      <xmlPr mapId="1" xpath="/PFI-IZD-KI/INT_1000337/P1071775" xmlDataType="decimal"/>
    </xmlCellPr>
  </singleXmlCell>
  <singleXmlCell id="346" r="I51" connectionId="0">
    <xmlCellPr id="1" uniqueName="P1071776">
      <xmlPr mapId="1" xpath="/PFI-IZD-KI/INT_1000337/P1071776" xmlDataType="decimal"/>
    </xmlCellPr>
  </singleXmlCell>
  <singleXmlCell id="347" r="H53" connectionId="0">
    <xmlCellPr id="1" uniqueName="P1071777">
      <xmlPr mapId="1" xpath="/PFI-IZD-KI/INT_1000337/P1071777" xmlDataType="decimal"/>
    </xmlCellPr>
  </singleXmlCell>
  <singleXmlCell id="348" r="I53" connectionId="0">
    <xmlCellPr id="1" uniqueName="P1071778">
      <xmlPr mapId="1" xpath="/PFI-IZD-KI/INT_1000337/P1071778" xmlDataType="decimal"/>
    </xmlCellPr>
  </singleXmlCell>
  <singleXmlCell id="349" r="H54" connectionId="0">
    <xmlCellPr id="1" uniqueName="P1071779">
      <xmlPr mapId="1" xpath="/PFI-IZD-KI/INT_1000337/P1071779" xmlDataType="decimal"/>
    </xmlCellPr>
  </singleXmlCell>
  <singleXmlCell id="350" r="I54" connectionId="0">
    <xmlCellPr id="1" uniqueName="P1071780">
      <xmlPr mapId="1" xpath="/PFI-IZD-KI/INT_1000337/P1071780" xmlDataType="decimal"/>
    </xmlCellPr>
  </singleXmlCell>
  <singleXmlCell id="351" r="H55" connectionId="0">
    <xmlCellPr id="1" uniqueName="P1071781">
      <xmlPr mapId="1" xpath="/PFI-IZD-KI/INT_1000337/P1071781" xmlDataType="decimal"/>
    </xmlCellPr>
  </singleXmlCell>
  <singleXmlCell id="352" r="I55" connectionId="0">
    <xmlCellPr id="1" uniqueName="P1071782">
      <xmlPr mapId="1" xpath="/PFI-IZD-KI/INT_1000337/P1071782" xmlDataType="decimal"/>
    </xmlCellPr>
  </singleXmlCell>
  <singleXmlCell id="353" r="H56" connectionId="0">
    <xmlCellPr id="1" uniqueName="P1071783">
      <xmlPr mapId="1" xpath="/PFI-IZD-KI/INT_1000337/P1071783" xmlDataType="decimal"/>
    </xmlCellPr>
  </singleXmlCell>
  <singleXmlCell id="354" r="I56" connectionId="0">
    <xmlCellPr id="1" uniqueName="P1071784">
      <xmlPr mapId="1" xpath="/PFI-IZD-KI/INT_1000337/P1071784" xmlDataType="decimal"/>
    </xmlCellPr>
  </singleXmlCell>
  <singleXmlCell id="355" r="H57" connectionId="0">
    <xmlCellPr id="1" uniqueName="P1071785">
      <xmlPr mapId="1" xpath="/PFI-IZD-KI/INT_1000337/P1071785" xmlDataType="decimal"/>
    </xmlCellPr>
  </singleXmlCell>
  <singleXmlCell id="356" r="I57" connectionId="0">
    <xmlCellPr id="1" uniqueName="P1071786">
      <xmlPr mapId="1" xpath="/PFI-IZD-KI/INT_1000337/P1071786" xmlDataType="decimal"/>
    </xmlCellPr>
  </singleXmlCell>
  <singleXmlCell id="357" r="H58" connectionId="0">
    <xmlCellPr id="1" uniqueName="P1071787">
      <xmlPr mapId="1" xpath="/PFI-IZD-KI/INT_1000337/P1071787" xmlDataType="decimal"/>
    </xmlCellPr>
  </singleXmlCell>
  <singleXmlCell id="358" r="I58" connectionId="0">
    <xmlCellPr id="1" uniqueName="P1071788">
      <xmlPr mapId="1" xpath="/PFI-IZD-KI/INT_1000337/P1071788" xmlDataType="decimal"/>
    </xmlCellPr>
  </singleXmlCell>
  <singleXmlCell id="359" r="H59" connectionId="0">
    <xmlCellPr id="1" uniqueName="P1071789">
      <xmlPr mapId="1" xpath="/PFI-IZD-KI/INT_1000337/P1071789" xmlDataType="decimal"/>
    </xmlCellPr>
  </singleXmlCell>
  <singleXmlCell id="360" r="I59" connectionId="0">
    <xmlCellPr id="1" uniqueName="P1071790">
      <xmlPr mapId="1" xpath="/PFI-IZD-KI/INT_1000337/P1071790" xmlDataType="decimal"/>
    </xmlCellPr>
  </singleXmlCell>
  <singleXmlCell id="361" r="H60" connectionId="0">
    <xmlCellPr id="1" uniqueName="P1071791">
      <xmlPr mapId="1" xpath="/PFI-IZD-KI/INT_1000337/P1071791" xmlDataType="decimal"/>
    </xmlCellPr>
  </singleXmlCell>
  <singleXmlCell id="362" r="I60" connectionId="0">
    <xmlCellPr id="1" uniqueName="P1071792">
      <xmlPr mapId="1" xpath="/PFI-IZD-KI/INT_1000337/P1071792" xmlDataType="decimal"/>
    </xmlCellPr>
  </singleXmlCell>
  <singleXmlCell id="363" r="H61" connectionId="0">
    <xmlCellPr id="1" uniqueName="P1071793">
      <xmlPr mapId="1" xpath="/PFI-IZD-KI/INT_1000337/P1071793" xmlDataType="decimal"/>
    </xmlCellPr>
  </singleXmlCell>
  <singleXmlCell id="364" r="I61" connectionId="0">
    <xmlCellPr id="1" uniqueName="P1071794">
      <xmlPr mapId="1" xpath="/PFI-IZD-KI/INT_1000337/P1071794" xmlDataType="decimal"/>
    </xmlCellPr>
  </singleXmlCell>
  <singleXmlCell id="365" r="H62" connectionId="0">
    <xmlCellPr id="1" uniqueName="P1071795">
      <xmlPr mapId="1" xpath="/PFI-IZD-KI/INT_1000337/P1071795" xmlDataType="decimal"/>
    </xmlCellPr>
  </singleXmlCell>
  <singleXmlCell id="366" r="I62" connectionId="0">
    <xmlCellPr id="1" uniqueName="P1071796">
      <xmlPr mapId="1" xpath="/PFI-IZD-KI/INT_1000337/P1071796" xmlDataType="decimal"/>
    </xmlCellPr>
  </singleXmlCell>
  <singleXmlCell id="367" r="H63" connectionId="0">
    <xmlCellPr id="1" uniqueName="P1071797">
      <xmlPr mapId="1" xpath="/PFI-IZD-KI/INT_1000337/P1071797" xmlDataType="decimal"/>
    </xmlCellPr>
  </singleXmlCell>
  <singleXmlCell id="368" r="I63" connectionId="0">
    <xmlCellPr id="1" uniqueName="P1071798">
      <xmlPr mapId="1" xpath="/PFI-IZD-KI/INT_1000337/P1071798" xmlDataType="decimal"/>
    </xmlCellPr>
  </singleXmlCell>
</singleXmlCells>
</file>

<file path=xl/tables/tableSingleCells5.xml><?xml version="1.0" encoding="utf-8"?>
<singleXmlCells xmlns="http://schemas.openxmlformats.org/spreadsheetml/2006/main">
  <singleXmlCell id="383" r="E6" connectionId="0">
    <xmlCellPr id="1" uniqueName="P1071799">
      <xmlPr mapId="1" xpath="/PFI-IZD-KI/IPK-KI_1000338/P1071799" xmlDataType="decimal"/>
    </xmlCellPr>
  </singleXmlCell>
  <singleXmlCell id="384" r="F6" connectionId="0">
    <xmlCellPr id="1" uniqueName="P1071800">
      <xmlPr mapId="1" xpath="/PFI-IZD-KI/IPK-KI_1000338/P1071800" xmlDataType="decimal"/>
    </xmlCellPr>
  </singleXmlCell>
  <singleXmlCell id="385" r="G6" connectionId="0">
    <xmlCellPr id="1" uniqueName="P1071801">
      <xmlPr mapId="1" xpath="/PFI-IZD-KI/IPK-KI_1000338/P1071801" xmlDataType="decimal"/>
    </xmlCellPr>
  </singleXmlCell>
  <singleXmlCell id="386" r="H6" connectionId="0">
    <xmlCellPr id="1" uniqueName="P1071802">
      <xmlPr mapId="1" xpath="/PFI-IZD-KI/IPK-KI_1000338/P1071802" xmlDataType="decimal"/>
    </xmlCellPr>
  </singleXmlCell>
  <singleXmlCell id="387" r="I6" connectionId="0">
    <xmlCellPr id="1" uniqueName="P1071803">
      <xmlPr mapId="1" xpath="/PFI-IZD-KI/IPK-KI_1000338/P1071803" xmlDataType="decimal"/>
    </xmlCellPr>
  </singleXmlCell>
  <singleXmlCell id="388" r="J6" connectionId="0">
    <xmlCellPr id="1" uniqueName="P1071804">
      <xmlPr mapId="1" xpath="/PFI-IZD-KI/IPK-KI_1000338/P1071804" xmlDataType="decimal"/>
    </xmlCellPr>
  </singleXmlCell>
  <singleXmlCell id="389" r="K6" connectionId="0">
    <xmlCellPr id="1" uniqueName="P1071805">
      <xmlPr mapId="1" xpath="/PFI-IZD-KI/IPK-KI_1000338/P1071805" xmlDataType="decimal"/>
    </xmlCellPr>
  </singleXmlCell>
  <singleXmlCell id="390" r="L6" connectionId="0">
    <xmlCellPr id="1" uniqueName="P1071806">
      <xmlPr mapId="1" xpath="/PFI-IZD-KI/IPK-KI_1000338/P1071806" xmlDataType="decimal"/>
    </xmlCellPr>
  </singleXmlCell>
  <singleXmlCell id="391" r="M6" connectionId="0">
    <xmlCellPr id="1" uniqueName="P1071807">
      <xmlPr mapId="1" xpath="/PFI-IZD-KI/IPK-KI_1000338/P1071807" xmlDataType="decimal"/>
    </xmlCellPr>
  </singleXmlCell>
  <singleXmlCell id="392" r="N6" connectionId="0">
    <xmlCellPr id="1" uniqueName="P1071808">
      <xmlPr mapId="1" xpath="/PFI-IZD-KI/IPK-KI_1000338/P1071808" xmlDataType="decimal"/>
    </xmlCellPr>
  </singleXmlCell>
  <singleXmlCell id="393" r="O6" connectionId="0">
    <xmlCellPr id="1" uniqueName="P1071809">
      <xmlPr mapId="1" xpath="/PFI-IZD-KI/IPK-KI_1000338/P1071809" xmlDataType="decimal"/>
    </xmlCellPr>
  </singleXmlCell>
  <singleXmlCell id="394" r="P6" connectionId="0">
    <xmlCellPr id="1" uniqueName="P1071810">
      <xmlPr mapId="1" xpath="/PFI-IZD-KI/IPK-KI_1000338/P1071810" xmlDataType="decimal"/>
    </xmlCellPr>
  </singleXmlCell>
  <singleXmlCell id="395" r="Q6" connectionId="0">
    <xmlCellPr id="1" uniqueName="P1071811">
      <xmlPr mapId="1" xpath="/PFI-IZD-KI/IPK-KI_1000338/P1071811" xmlDataType="decimal"/>
    </xmlCellPr>
  </singleXmlCell>
  <singleXmlCell id="396" r="R6" connectionId="0">
    <xmlCellPr id="1" uniqueName="P1071812">
      <xmlPr mapId="1" xpath="/PFI-IZD-KI/IPK-KI_1000338/P1071812" xmlDataType="decimal"/>
    </xmlCellPr>
  </singleXmlCell>
  <singleXmlCell id="397" r="E7" connectionId="0">
    <xmlCellPr id="1" uniqueName="P1071813">
      <xmlPr mapId="1" xpath="/PFI-IZD-KI/IPK-KI_1000338/P1071813" xmlDataType="decimal"/>
    </xmlCellPr>
  </singleXmlCell>
  <singleXmlCell id="398" r="F7" connectionId="0">
    <xmlCellPr id="1" uniqueName="P1071814">
      <xmlPr mapId="1" xpath="/PFI-IZD-KI/IPK-KI_1000338/P1071814" xmlDataType="decimal"/>
    </xmlCellPr>
  </singleXmlCell>
  <singleXmlCell id="399" r="G7" connectionId="0">
    <xmlCellPr id="1" uniqueName="P1071815">
      <xmlPr mapId="1" xpath="/PFI-IZD-KI/IPK-KI_1000338/P1071815" xmlDataType="decimal"/>
    </xmlCellPr>
  </singleXmlCell>
  <singleXmlCell id="400" r="H7" connectionId="0">
    <xmlCellPr id="1" uniqueName="P1071816">
      <xmlPr mapId="1" xpath="/PFI-IZD-KI/IPK-KI_1000338/P1071816" xmlDataType="decimal"/>
    </xmlCellPr>
  </singleXmlCell>
  <singleXmlCell id="401" r="I7" connectionId="0">
    <xmlCellPr id="1" uniqueName="P1071817">
      <xmlPr mapId="1" xpath="/PFI-IZD-KI/IPK-KI_1000338/P1071817" xmlDataType="decimal"/>
    </xmlCellPr>
  </singleXmlCell>
  <singleXmlCell id="402" r="J7" connectionId="0">
    <xmlCellPr id="1" uniqueName="P1071818">
      <xmlPr mapId="1" xpath="/PFI-IZD-KI/IPK-KI_1000338/P1071818" xmlDataType="decimal"/>
    </xmlCellPr>
  </singleXmlCell>
  <singleXmlCell id="403" r="K7" connectionId="0">
    <xmlCellPr id="1" uniqueName="P1071819">
      <xmlPr mapId="1" xpath="/PFI-IZD-KI/IPK-KI_1000338/P1071819" xmlDataType="decimal"/>
    </xmlCellPr>
  </singleXmlCell>
  <singleXmlCell id="404" r="L7" connectionId="0">
    <xmlCellPr id="1" uniqueName="P1071820">
      <xmlPr mapId="1" xpath="/PFI-IZD-KI/IPK-KI_1000338/P1071820" xmlDataType="decimal"/>
    </xmlCellPr>
  </singleXmlCell>
  <singleXmlCell id="405" r="M7" connectionId="0">
    <xmlCellPr id="1" uniqueName="P1071821">
      <xmlPr mapId="1" xpath="/PFI-IZD-KI/IPK-KI_1000338/P1071821" xmlDataType="decimal"/>
    </xmlCellPr>
  </singleXmlCell>
  <singleXmlCell id="406" r="N7" connectionId="0">
    <xmlCellPr id="1" uniqueName="P1071822">
      <xmlPr mapId="1" xpath="/PFI-IZD-KI/IPK-KI_1000338/P1071822" xmlDataType="decimal"/>
    </xmlCellPr>
  </singleXmlCell>
  <singleXmlCell id="407" r="O7" connectionId="0">
    <xmlCellPr id="1" uniqueName="P1071823">
      <xmlPr mapId="1" xpath="/PFI-IZD-KI/IPK-KI_1000338/P1071823" xmlDataType="decimal"/>
    </xmlCellPr>
  </singleXmlCell>
  <singleXmlCell id="408" r="P7" connectionId="0">
    <xmlCellPr id="1" uniqueName="P1071824">
      <xmlPr mapId="1" xpath="/PFI-IZD-KI/IPK-KI_1000338/P1071824" xmlDataType="decimal"/>
    </xmlCellPr>
  </singleXmlCell>
  <singleXmlCell id="409" r="Q7" connectionId="0">
    <xmlCellPr id="1" uniqueName="P1071825">
      <xmlPr mapId="1" xpath="/PFI-IZD-KI/IPK-KI_1000338/P1071825" xmlDataType="decimal"/>
    </xmlCellPr>
  </singleXmlCell>
  <singleXmlCell id="410" r="R7" connectionId="0">
    <xmlCellPr id="1" uniqueName="P1071826">
      <xmlPr mapId="1" xpath="/PFI-IZD-KI/IPK-KI_1000338/P1071826" xmlDataType="decimal"/>
    </xmlCellPr>
  </singleXmlCell>
  <singleXmlCell id="411" r="E8" connectionId="0">
    <xmlCellPr id="1" uniqueName="P1071827">
      <xmlPr mapId="1" xpath="/PFI-IZD-KI/IPK-KI_1000338/P1071827" xmlDataType="decimal"/>
    </xmlCellPr>
  </singleXmlCell>
  <singleXmlCell id="412" r="F8" connectionId="0">
    <xmlCellPr id="1" uniqueName="P1071828">
      <xmlPr mapId="1" xpath="/PFI-IZD-KI/IPK-KI_1000338/P1071828" xmlDataType="decimal"/>
    </xmlCellPr>
  </singleXmlCell>
  <singleXmlCell id="413" r="G8" connectionId="0">
    <xmlCellPr id="1" uniqueName="P1071829">
      <xmlPr mapId="1" xpath="/PFI-IZD-KI/IPK-KI_1000338/P1071829" xmlDataType="decimal"/>
    </xmlCellPr>
  </singleXmlCell>
  <singleXmlCell id="414" r="H8" connectionId="0">
    <xmlCellPr id="1" uniqueName="P1071830">
      <xmlPr mapId="1" xpath="/PFI-IZD-KI/IPK-KI_1000338/P1071830" xmlDataType="decimal"/>
    </xmlCellPr>
  </singleXmlCell>
  <singleXmlCell id="415" r="I8" connectionId="0">
    <xmlCellPr id="1" uniqueName="P1071831">
      <xmlPr mapId="1" xpath="/PFI-IZD-KI/IPK-KI_1000338/P1071831" xmlDataType="decimal"/>
    </xmlCellPr>
  </singleXmlCell>
  <singleXmlCell id="416" r="J8" connectionId="0">
    <xmlCellPr id="1" uniqueName="P1071832">
      <xmlPr mapId="1" xpath="/PFI-IZD-KI/IPK-KI_1000338/P1071832" xmlDataType="decimal"/>
    </xmlCellPr>
  </singleXmlCell>
  <singleXmlCell id="417" r="K8" connectionId="0">
    <xmlCellPr id="1" uniqueName="P1071833">
      <xmlPr mapId="1" xpath="/PFI-IZD-KI/IPK-KI_1000338/P1071833" xmlDataType="decimal"/>
    </xmlCellPr>
  </singleXmlCell>
  <singleXmlCell id="418" r="L8" connectionId="0">
    <xmlCellPr id="1" uniqueName="P1071834">
      <xmlPr mapId="1" xpath="/PFI-IZD-KI/IPK-KI_1000338/P1071834" xmlDataType="decimal"/>
    </xmlCellPr>
  </singleXmlCell>
  <singleXmlCell id="419" r="M8" connectionId="0">
    <xmlCellPr id="1" uniqueName="P1071835">
      <xmlPr mapId="1" xpath="/PFI-IZD-KI/IPK-KI_1000338/P1071835" xmlDataType="decimal"/>
    </xmlCellPr>
  </singleXmlCell>
  <singleXmlCell id="420" r="N8" connectionId="0">
    <xmlCellPr id="1" uniqueName="P1071836">
      <xmlPr mapId="1" xpath="/PFI-IZD-KI/IPK-KI_1000338/P1071836" xmlDataType="decimal"/>
    </xmlCellPr>
  </singleXmlCell>
  <singleXmlCell id="421" r="O8" connectionId="0">
    <xmlCellPr id="1" uniqueName="P1071837">
      <xmlPr mapId="1" xpath="/PFI-IZD-KI/IPK-KI_1000338/P1071837" xmlDataType="decimal"/>
    </xmlCellPr>
  </singleXmlCell>
  <singleXmlCell id="422" r="P8" connectionId="0">
    <xmlCellPr id="1" uniqueName="P1071838">
      <xmlPr mapId="1" xpath="/PFI-IZD-KI/IPK-KI_1000338/P1071838" xmlDataType="decimal"/>
    </xmlCellPr>
  </singleXmlCell>
  <singleXmlCell id="423" r="Q8" connectionId="0">
    <xmlCellPr id="1" uniqueName="P1071839">
      <xmlPr mapId="1" xpath="/PFI-IZD-KI/IPK-KI_1000338/P1071839" xmlDataType="decimal"/>
    </xmlCellPr>
  </singleXmlCell>
  <singleXmlCell id="424" r="R8" connectionId="0">
    <xmlCellPr id="1" uniqueName="P1071840">
      <xmlPr mapId="1" xpath="/PFI-IZD-KI/IPK-KI_1000338/P1071840" xmlDataType="decimal"/>
    </xmlCellPr>
  </singleXmlCell>
  <singleXmlCell id="426" r="E9" connectionId="0">
    <xmlCellPr id="1" uniqueName="P1071841">
      <xmlPr mapId="1" xpath="/PFI-IZD-KI/IPK-KI_1000338/P1071841" xmlDataType="decimal"/>
    </xmlCellPr>
  </singleXmlCell>
  <singleXmlCell id="427" r="F9" connectionId="0">
    <xmlCellPr id="1" uniqueName="P1071842">
      <xmlPr mapId="1" xpath="/PFI-IZD-KI/IPK-KI_1000338/P1071842" xmlDataType="decimal"/>
    </xmlCellPr>
  </singleXmlCell>
  <singleXmlCell id="429" r="G9" connectionId="0">
    <xmlCellPr id="1" uniqueName="P1071843">
      <xmlPr mapId="1" xpath="/PFI-IZD-KI/IPK-KI_1000338/P1071843" xmlDataType="decimal"/>
    </xmlCellPr>
  </singleXmlCell>
  <singleXmlCell id="430" r="H9" connectionId="0">
    <xmlCellPr id="1" uniqueName="P1071844">
      <xmlPr mapId="1" xpath="/PFI-IZD-KI/IPK-KI_1000338/P1071844" xmlDataType="decimal"/>
    </xmlCellPr>
  </singleXmlCell>
  <singleXmlCell id="432" r="I9" connectionId="0">
    <xmlCellPr id="1" uniqueName="P1071845">
      <xmlPr mapId="1" xpath="/PFI-IZD-KI/IPK-KI_1000338/P1071845" xmlDataType="decimal"/>
    </xmlCellPr>
  </singleXmlCell>
  <singleXmlCell id="433" r="J9" connectionId="0">
    <xmlCellPr id="1" uniqueName="P1071846">
      <xmlPr mapId="1" xpath="/PFI-IZD-KI/IPK-KI_1000338/P1071846" xmlDataType="decimal"/>
    </xmlCellPr>
  </singleXmlCell>
  <singleXmlCell id="434" r="K9" connectionId="0">
    <xmlCellPr id="1" uniqueName="P1071847">
      <xmlPr mapId="1" xpath="/PFI-IZD-KI/IPK-KI_1000338/P1071847" xmlDataType="decimal"/>
    </xmlCellPr>
  </singleXmlCell>
  <singleXmlCell id="435" r="L9" connectionId="0">
    <xmlCellPr id="1" uniqueName="P1071848">
      <xmlPr mapId="1" xpath="/PFI-IZD-KI/IPK-KI_1000338/P1071848" xmlDataType="decimal"/>
    </xmlCellPr>
  </singleXmlCell>
  <singleXmlCell id="436" r="M9" connectionId="0">
    <xmlCellPr id="1" uniqueName="P1071849">
      <xmlPr mapId="1" xpath="/PFI-IZD-KI/IPK-KI_1000338/P1071849" xmlDataType="decimal"/>
    </xmlCellPr>
  </singleXmlCell>
  <singleXmlCell id="437" r="N9" connectionId="0">
    <xmlCellPr id="1" uniqueName="P1071850">
      <xmlPr mapId="1" xpath="/PFI-IZD-KI/IPK-KI_1000338/P1071850" xmlDataType="decimal"/>
    </xmlCellPr>
  </singleXmlCell>
  <singleXmlCell id="438" r="O9" connectionId="0">
    <xmlCellPr id="1" uniqueName="P1071851">
      <xmlPr mapId="1" xpath="/PFI-IZD-KI/IPK-KI_1000338/P1071851" xmlDataType="decimal"/>
    </xmlCellPr>
  </singleXmlCell>
  <singleXmlCell id="439" r="P9" connectionId="0">
    <xmlCellPr id="1" uniqueName="P1071852">
      <xmlPr mapId="1" xpath="/PFI-IZD-KI/IPK-KI_1000338/P1071852" xmlDataType="decimal"/>
    </xmlCellPr>
  </singleXmlCell>
  <singleXmlCell id="441" r="Q9" connectionId="0">
    <xmlCellPr id="1" uniqueName="P1071853">
      <xmlPr mapId="1" xpath="/PFI-IZD-KI/IPK-KI_1000338/P1071853" xmlDataType="decimal"/>
    </xmlCellPr>
  </singleXmlCell>
  <singleXmlCell id="442" r="R9" connectionId="0">
    <xmlCellPr id="1" uniqueName="P1071854">
      <xmlPr mapId="1" xpath="/PFI-IZD-KI/IPK-KI_1000338/P1071854" xmlDataType="decimal"/>
    </xmlCellPr>
  </singleXmlCell>
  <singleXmlCell id="443" r="E10" connectionId="0">
    <xmlCellPr id="1" uniqueName="P1071855">
      <xmlPr mapId="1" xpath="/PFI-IZD-KI/IPK-KI_1000338/P1071855" xmlDataType="decimal"/>
    </xmlCellPr>
  </singleXmlCell>
  <singleXmlCell id="444" r="F10" connectionId="0">
    <xmlCellPr id="1" uniqueName="P1071856">
      <xmlPr mapId="1" xpath="/PFI-IZD-KI/IPK-KI_1000338/P1071856" xmlDataType="decimal"/>
    </xmlCellPr>
  </singleXmlCell>
  <singleXmlCell id="445" r="G10" connectionId="0">
    <xmlCellPr id="1" uniqueName="P1071857">
      <xmlPr mapId="1" xpath="/PFI-IZD-KI/IPK-KI_1000338/P1071857" xmlDataType="decimal"/>
    </xmlCellPr>
  </singleXmlCell>
  <singleXmlCell id="446" r="H10" connectionId="0">
    <xmlCellPr id="1" uniqueName="P1071858">
      <xmlPr mapId="1" xpath="/PFI-IZD-KI/IPK-KI_1000338/P1071858" xmlDataType="decimal"/>
    </xmlCellPr>
  </singleXmlCell>
  <singleXmlCell id="447" r="I10" connectionId="0">
    <xmlCellPr id="1" uniqueName="P1071859">
      <xmlPr mapId="1" xpath="/PFI-IZD-KI/IPK-KI_1000338/P1071859" xmlDataType="decimal"/>
    </xmlCellPr>
  </singleXmlCell>
  <singleXmlCell id="448" r="J10" connectionId="0">
    <xmlCellPr id="1" uniqueName="P1071860">
      <xmlPr mapId="1" xpath="/PFI-IZD-KI/IPK-KI_1000338/P1071860" xmlDataType="decimal"/>
    </xmlCellPr>
  </singleXmlCell>
  <singleXmlCell id="449" r="K10" connectionId="0">
    <xmlCellPr id="1" uniqueName="P1071861">
      <xmlPr mapId="1" xpath="/PFI-IZD-KI/IPK-KI_1000338/P1071861" xmlDataType="decimal"/>
    </xmlCellPr>
  </singleXmlCell>
  <singleXmlCell id="450" r="L10" connectionId="0">
    <xmlCellPr id="1" uniqueName="P1071862">
      <xmlPr mapId="1" xpath="/PFI-IZD-KI/IPK-KI_1000338/P1071862" xmlDataType="decimal"/>
    </xmlCellPr>
  </singleXmlCell>
  <singleXmlCell id="451" r="M10" connectionId="0">
    <xmlCellPr id="1" uniqueName="P1071863">
      <xmlPr mapId="1" xpath="/PFI-IZD-KI/IPK-KI_1000338/P1071863" xmlDataType="decimal"/>
    </xmlCellPr>
  </singleXmlCell>
  <singleXmlCell id="452" r="N10" connectionId="0">
    <xmlCellPr id="1" uniqueName="P1071864">
      <xmlPr mapId="1" xpath="/PFI-IZD-KI/IPK-KI_1000338/P1071864" xmlDataType="decimal"/>
    </xmlCellPr>
  </singleXmlCell>
  <singleXmlCell id="453" r="O10" connectionId="0">
    <xmlCellPr id="1" uniqueName="P1071865">
      <xmlPr mapId="1" xpath="/PFI-IZD-KI/IPK-KI_1000338/P1071865" xmlDataType="decimal"/>
    </xmlCellPr>
  </singleXmlCell>
  <singleXmlCell id="454" r="P10" connectionId="0">
    <xmlCellPr id="1" uniqueName="P1071866">
      <xmlPr mapId="1" xpath="/PFI-IZD-KI/IPK-KI_1000338/P1071866" xmlDataType="decimal"/>
    </xmlCellPr>
  </singleXmlCell>
  <singleXmlCell id="455" r="Q10" connectionId="0">
    <xmlCellPr id="1" uniqueName="P1071867">
      <xmlPr mapId="1" xpath="/PFI-IZD-KI/IPK-KI_1000338/P1071867" xmlDataType="decimal"/>
    </xmlCellPr>
  </singleXmlCell>
  <singleXmlCell id="456" r="R10" connectionId="0">
    <xmlCellPr id="1" uniqueName="P1071868">
      <xmlPr mapId="1" xpath="/PFI-IZD-KI/IPK-KI_1000338/P1071868" xmlDataType="decimal"/>
    </xmlCellPr>
  </singleXmlCell>
  <singleXmlCell id="457" r="E11" connectionId="0">
    <xmlCellPr id="1" uniqueName="P1071869">
      <xmlPr mapId="1" xpath="/PFI-IZD-KI/IPK-KI_1000338/P1071869" xmlDataType="decimal"/>
    </xmlCellPr>
  </singleXmlCell>
  <singleXmlCell id="458" r="F11" connectionId="0">
    <xmlCellPr id="1" uniqueName="P1071870">
      <xmlPr mapId="1" xpath="/PFI-IZD-KI/IPK-KI_1000338/P1071870" xmlDataType="decimal"/>
    </xmlCellPr>
  </singleXmlCell>
  <singleXmlCell id="459" r="G11" connectionId="0">
    <xmlCellPr id="1" uniqueName="P1071871">
      <xmlPr mapId="1" xpath="/PFI-IZD-KI/IPK-KI_1000338/P1071871" xmlDataType="decimal"/>
    </xmlCellPr>
  </singleXmlCell>
  <singleXmlCell id="460" r="H11" connectionId="0">
    <xmlCellPr id="1" uniqueName="P1071872">
      <xmlPr mapId="1" xpath="/PFI-IZD-KI/IPK-KI_1000338/P1071872" xmlDataType="decimal"/>
    </xmlCellPr>
  </singleXmlCell>
  <singleXmlCell id="461" r="I11" connectionId="0">
    <xmlCellPr id="1" uniqueName="P1071873">
      <xmlPr mapId="1" xpath="/PFI-IZD-KI/IPK-KI_1000338/P1071873" xmlDataType="decimal"/>
    </xmlCellPr>
  </singleXmlCell>
  <singleXmlCell id="462" r="J11" connectionId="0">
    <xmlCellPr id="1" uniqueName="P1071874">
      <xmlPr mapId="1" xpath="/PFI-IZD-KI/IPK-KI_1000338/P1071874" xmlDataType="decimal"/>
    </xmlCellPr>
  </singleXmlCell>
  <singleXmlCell id="463" r="K11" connectionId="0">
    <xmlCellPr id="1" uniqueName="P1071875">
      <xmlPr mapId="1" xpath="/PFI-IZD-KI/IPK-KI_1000338/P1071875" xmlDataType="decimal"/>
    </xmlCellPr>
  </singleXmlCell>
  <singleXmlCell id="464" r="L11" connectionId="0">
    <xmlCellPr id="1" uniqueName="P1071876">
      <xmlPr mapId="1" xpath="/PFI-IZD-KI/IPK-KI_1000338/P1071876" xmlDataType="decimal"/>
    </xmlCellPr>
  </singleXmlCell>
  <singleXmlCell id="465" r="M11" connectionId="0">
    <xmlCellPr id="1" uniqueName="P1071877">
      <xmlPr mapId="1" xpath="/PFI-IZD-KI/IPK-KI_1000338/P1071877" xmlDataType="decimal"/>
    </xmlCellPr>
  </singleXmlCell>
  <singleXmlCell id="466" r="N11" connectionId="0">
    <xmlCellPr id="1" uniqueName="P1071878">
      <xmlPr mapId="1" xpath="/PFI-IZD-KI/IPK-KI_1000338/P1071878" xmlDataType="decimal"/>
    </xmlCellPr>
  </singleXmlCell>
  <singleXmlCell id="467" r="O11" connectionId="0">
    <xmlCellPr id="1" uniqueName="P1071879">
      <xmlPr mapId="1" xpath="/PFI-IZD-KI/IPK-KI_1000338/P1071879" xmlDataType="decimal"/>
    </xmlCellPr>
  </singleXmlCell>
  <singleXmlCell id="468" r="P11" connectionId="0">
    <xmlCellPr id="1" uniqueName="P1071880">
      <xmlPr mapId="1" xpath="/PFI-IZD-KI/IPK-KI_1000338/P1071880" xmlDataType="decimal"/>
    </xmlCellPr>
  </singleXmlCell>
  <singleXmlCell id="469" r="Q11" connectionId="0">
    <xmlCellPr id="1" uniqueName="P1071881">
      <xmlPr mapId="1" xpath="/PFI-IZD-KI/IPK-KI_1000338/P1071881" xmlDataType="decimal"/>
    </xmlCellPr>
  </singleXmlCell>
  <singleXmlCell id="470" r="R11" connectionId="0">
    <xmlCellPr id="1" uniqueName="P1071882">
      <xmlPr mapId="1" xpath="/PFI-IZD-KI/IPK-KI_1000338/P1071882" xmlDataType="decimal"/>
    </xmlCellPr>
  </singleXmlCell>
  <singleXmlCell id="471" r="E12" connectionId="0">
    <xmlCellPr id="1" uniqueName="P1071883">
      <xmlPr mapId="1" xpath="/PFI-IZD-KI/IPK-KI_1000338/P1071883" xmlDataType="decimal"/>
    </xmlCellPr>
  </singleXmlCell>
  <singleXmlCell id="472" r="F12" connectionId="0">
    <xmlCellPr id="1" uniqueName="P1071884">
      <xmlPr mapId="1" xpath="/PFI-IZD-KI/IPK-KI_1000338/P1071884" xmlDataType="decimal"/>
    </xmlCellPr>
  </singleXmlCell>
  <singleXmlCell id="473" r="G12" connectionId="0">
    <xmlCellPr id="1" uniqueName="P1071885">
      <xmlPr mapId="1" xpath="/PFI-IZD-KI/IPK-KI_1000338/P1071885" xmlDataType="decimal"/>
    </xmlCellPr>
  </singleXmlCell>
  <singleXmlCell id="474" r="H12" connectionId="0">
    <xmlCellPr id="1" uniqueName="P1071886">
      <xmlPr mapId="1" xpath="/PFI-IZD-KI/IPK-KI_1000338/P1071886" xmlDataType="decimal"/>
    </xmlCellPr>
  </singleXmlCell>
  <singleXmlCell id="475" r="I12" connectionId="0">
    <xmlCellPr id="1" uniqueName="P1071887">
      <xmlPr mapId="1" xpath="/PFI-IZD-KI/IPK-KI_1000338/P1071887" xmlDataType="decimal"/>
    </xmlCellPr>
  </singleXmlCell>
  <singleXmlCell id="476" r="J12" connectionId="0">
    <xmlCellPr id="1" uniqueName="P1071888">
      <xmlPr mapId="1" xpath="/PFI-IZD-KI/IPK-KI_1000338/P1071888" xmlDataType="decimal"/>
    </xmlCellPr>
  </singleXmlCell>
  <singleXmlCell id="477" r="K12" connectionId="0">
    <xmlCellPr id="1" uniqueName="P1071889">
      <xmlPr mapId="1" xpath="/PFI-IZD-KI/IPK-KI_1000338/P1071889" xmlDataType="decimal"/>
    </xmlCellPr>
  </singleXmlCell>
  <singleXmlCell id="478" r="L12" connectionId="0">
    <xmlCellPr id="1" uniqueName="P1071890">
      <xmlPr mapId="1" xpath="/PFI-IZD-KI/IPK-KI_1000338/P1071890" xmlDataType="decimal"/>
    </xmlCellPr>
  </singleXmlCell>
  <singleXmlCell id="479" r="M12" connectionId="0">
    <xmlCellPr id="1" uniqueName="P1071891">
      <xmlPr mapId="1" xpath="/PFI-IZD-KI/IPK-KI_1000338/P1071891" xmlDataType="decimal"/>
    </xmlCellPr>
  </singleXmlCell>
  <singleXmlCell id="480" r="N12" connectionId="0">
    <xmlCellPr id="1" uniqueName="P1071892">
      <xmlPr mapId="1" xpath="/PFI-IZD-KI/IPK-KI_1000338/P1071892" xmlDataType="decimal"/>
    </xmlCellPr>
  </singleXmlCell>
  <singleXmlCell id="481" r="O12" connectionId="0">
    <xmlCellPr id="1" uniqueName="P1071893">
      <xmlPr mapId="1" xpath="/PFI-IZD-KI/IPK-KI_1000338/P1071893" xmlDataType="decimal"/>
    </xmlCellPr>
  </singleXmlCell>
  <singleXmlCell id="482" r="P12" connectionId="0">
    <xmlCellPr id="1" uniqueName="P1071894">
      <xmlPr mapId="1" xpath="/PFI-IZD-KI/IPK-KI_1000338/P1071894" xmlDataType="decimal"/>
    </xmlCellPr>
  </singleXmlCell>
  <singleXmlCell id="483" r="Q12" connectionId="0">
    <xmlCellPr id="1" uniqueName="P1071895">
      <xmlPr mapId="1" xpath="/PFI-IZD-KI/IPK-KI_1000338/P1071895" xmlDataType="decimal"/>
    </xmlCellPr>
  </singleXmlCell>
  <singleXmlCell id="484" r="R12" connectionId="0">
    <xmlCellPr id="1" uniqueName="P1071896">
      <xmlPr mapId="1" xpath="/PFI-IZD-KI/IPK-KI_1000338/P1071896" xmlDataType="decimal"/>
    </xmlCellPr>
  </singleXmlCell>
  <singleXmlCell id="485" r="E13" connectionId="0">
    <xmlCellPr id="1" uniqueName="P1071897">
      <xmlPr mapId="1" xpath="/PFI-IZD-KI/IPK-KI_1000338/P1071897" xmlDataType="decimal"/>
    </xmlCellPr>
  </singleXmlCell>
  <singleXmlCell id="486" r="F13" connectionId="0">
    <xmlCellPr id="1" uniqueName="P1071898">
      <xmlPr mapId="1" xpath="/PFI-IZD-KI/IPK-KI_1000338/P1071898" xmlDataType="decimal"/>
    </xmlCellPr>
  </singleXmlCell>
  <singleXmlCell id="487" r="G13" connectionId="0">
    <xmlCellPr id="1" uniqueName="P1071899">
      <xmlPr mapId="1" xpath="/PFI-IZD-KI/IPK-KI_1000338/P1071899" xmlDataType="decimal"/>
    </xmlCellPr>
  </singleXmlCell>
  <singleXmlCell id="488" r="H13" connectionId="0">
    <xmlCellPr id="1" uniqueName="P1071900">
      <xmlPr mapId="1" xpath="/PFI-IZD-KI/IPK-KI_1000338/P1071900" xmlDataType="decimal"/>
    </xmlCellPr>
  </singleXmlCell>
  <singleXmlCell id="489" r="I13" connectionId="0">
    <xmlCellPr id="1" uniqueName="P1071901">
      <xmlPr mapId="1" xpath="/PFI-IZD-KI/IPK-KI_1000338/P1071901" xmlDataType="decimal"/>
    </xmlCellPr>
  </singleXmlCell>
  <singleXmlCell id="490" r="J13" connectionId="0">
    <xmlCellPr id="1" uniqueName="P1071902">
      <xmlPr mapId="1" xpath="/PFI-IZD-KI/IPK-KI_1000338/P1071902" xmlDataType="decimal"/>
    </xmlCellPr>
  </singleXmlCell>
  <singleXmlCell id="491" r="K13" connectionId="0">
    <xmlCellPr id="1" uniqueName="P1071903">
      <xmlPr mapId="1" xpath="/PFI-IZD-KI/IPK-KI_1000338/P1071903" xmlDataType="decimal"/>
    </xmlCellPr>
  </singleXmlCell>
  <singleXmlCell id="492" r="L13" connectionId="0">
    <xmlCellPr id="1" uniqueName="P1071904">
      <xmlPr mapId="1" xpath="/PFI-IZD-KI/IPK-KI_1000338/P1071904" xmlDataType="decimal"/>
    </xmlCellPr>
  </singleXmlCell>
  <singleXmlCell id="493" r="M13" connectionId="0">
    <xmlCellPr id="1" uniqueName="P1071905">
      <xmlPr mapId="1" xpath="/PFI-IZD-KI/IPK-KI_1000338/P1071905" xmlDataType="decimal"/>
    </xmlCellPr>
  </singleXmlCell>
  <singleXmlCell id="494" r="N13" connectionId="0">
    <xmlCellPr id="1" uniqueName="P1071906">
      <xmlPr mapId="1" xpath="/PFI-IZD-KI/IPK-KI_1000338/P1071906" xmlDataType="decimal"/>
    </xmlCellPr>
  </singleXmlCell>
  <singleXmlCell id="495" r="O13" connectionId="0">
    <xmlCellPr id="1" uniqueName="P1071907">
      <xmlPr mapId="1" xpath="/PFI-IZD-KI/IPK-KI_1000338/P1071907" xmlDataType="decimal"/>
    </xmlCellPr>
  </singleXmlCell>
  <singleXmlCell id="496" r="P13" connectionId="0">
    <xmlCellPr id="1" uniqueName="P1071908">
      <xmlPr mapId="1" xpath="/PFI-IZD-KI/IPK-KI_1000338/P1071908" xmlDataType="decimal"/>
    </xmlCellPr>
  </singleXmlCell>
  <singleXmlCell id="497" r="Q13" connectionId="0">
    <xmlCellPr id="1" uniqueName="P1071909">
      <xmlPr mapId="1" xpath="/PFI-IZD-KI/IPK-KI_1000338/P1071909" xmlDataType="decimal"/>
    </xmlCellPr>
  </singleXmlCell>
  <singleXmlCell id="498" r="R13" connectionId="0">
    <xmlCellPr id="1" uniqueName="P1071910">
      <xmlPr mapId="1" xpath="/PFI-IZD-KI/IPK-KI_1000338/P1071910" xmlDataType="decimal"/>
    </xmlCellPr>
  </singleXmlCell>
  <singleXmlCell id="499" r="E14" connectionId="0">
    <xmlCellPr id="1" uniqueName="P1071911">
      <xmlPr mapId="1" xpath="/PFI-IZD-KI/IPK-KI_1000338/P1071911" xmlDataType="decimal"/>
    </xmlCellPr>
  </singleXmlCell>
  <singleXmlCell id="500" r="F14" connectionId="0">
    <xmlCellPr id="1" uniqueName="P1071912">
      <xmlPr mapId="1" xpath="/PFI-IZD-KI/IPK-KI_1000338/P1071912" xmlDataType="decimal"/>
    </xmlCellPr>
  </singleXmlCell>
  <singleXmlCell id="501" r="G14" connectionId="0">
    <xmlCellPr id="1" uniqueName="P1071913">
      <xmlPr mapId="1" xpath="/PFI-IZD-KI/IPK-KI_1000338/P1071913" xmlDataType="decimal"/>
    </xmlCellPr>
  </singleXmlCell>
  <singleXmlCell id="502" r="H14" connectionId="0">
    <xmlCellPr id="1" uniqueName="P1071914">
      <xmlPr mapId="1" xpath="/PFI-IZD-KI/IPK-KI_1000338/P1071914" xmlDataType="decimal"/>
    </xmlCellPr>
  </singleXmlCell>
  <singleXmlCell id="503" r="I14" connectionId="0">
    <xmlCellPr id="1" uniqueName="P1071915">
      <xmlPr mapId="1" xpath="/PFI-IZD-KI/IPK-KI_1000338/P1071915" xmlDataType="decimal"/>
    </xmlCellPr>
  </singleXmlCell>
  <singleXmlCell id="504" r="J14" connectionId="0">
    <xmlCellPr id="1" uniqueName="P1071916">
      <xmlPr mapId="1" xpath="/PFI-IZD-KI/IPK-KI_1000338/P1071916" xmlDataType="decimal"/>
    </xmlCellPr>
  </singleXmlCell>
  <singleXmlCell id="505" r="K14" connectionId="0">
    <xmlCellPr id="1" uniqueName="P1071917">
      <xmlPr mapId="1" xpath="/PFI-IZD-KI/IPK-KI_1000338/P1071917" xmlDataType="decimal"/>
    </xmlCellPr>
  </singleXmlCell>
  <singleXmlCell id="506" r="L14" connectionId="0">
    <xmlCellPr id="1" uniqueName="P1071918">
      <xmlPr mapId="1" xpath="/PFI-IZD-KI/IPK-KI_1000338/P1071918" xmlDataType="decimal"/>
    </xmlCellPr>
  </singleXmlCell>
  <singleXmlCell id="507" r="M14" connectionId="0">
    <xmlCellPr id="1" uniqueName="P1071919">
      <xmlPr mapId="1" xpath="/PFI-IZD-KI/IPK-KI_1000338/P1071919" xmlDataType="decimal"/>
    </xmlCellPr>
  </singleXmlCell>
  <singleXmlCell id="508" r="N14" connectionId="0">
    <xmlCellPr id="1" uniqueName="P1071920">
      <xmlPr mapId="1" xpath="/PFI-IZD-KI/IPK-KI_1000338/P1071920" xmlDataType="decimal"/>
    </xmlCellPr>
  </singleXmlCell>
  <singleXmlCell id="509" r="O14" connectionId="0">
    <xmlCellPr id="1" uniqueName="P1071921">
      <xmlPr mapId="1" xpath="/PFI-IZD-KI/IPK-KI_1000338/P1071921" xmlDataType="decimal"/>
    </xmlCellPr>
  </singleXmlCell>
  <singleXmlCell id="510" r="P14" connectionId="0">
    <xmlCellPr id="1" uniqueName="P1071922">
      <xmlPr mapId="1" xpath="/PFI-IZD-KI/IPK-KI_1000338/P1071922" xmlDataType="decimal"/>
    </xmlCellPr>
  </singleXmlCell>
  <singleXmlCell id="511" r="Q14" connectionId="0">
    <xmlCellPr id="1" uniqueName="P1071923">
      <xmlPr mapId="1" xpath="/PFI-IZD-KI/IPK-KI_1000338/P1071923" xmlDataType="decimal"/>
    </xmlCellPr>
  </singleXmlCell>
  <singleXmlCell id="512" r="R14" connectionId="0">
    <xmlCellPr id="1" uniqueName="P1071924">
      <xmlPr mapId="1" xpath="/PFI-IZD-KI/IPK-KI_1000338/P1071924" xmlDataType="decimal"/>
    </xmlCellPr>
  </singleXmlCell>
  <singleXmlCell id="513" r="E15" connectionId="0">
    <xmlCellPr id="1" uniqueName="P1071925">
      <xmlPr mapId="1" xpath="/PFI-IZD-KI/IPK-KI_1000338/P1071925" xmlDataType="decimal"/>
    </xmlCellPr>
  </singleXmlCell>
  <singleXmlCell id="514" r="F15" connectionId="0">
    <xmlCellPr id="1" uniqueName="P1071926">
      <xmlPr mapId="1" xpath="/PFI-IZD-KI/IPK-KI_1000338/P1071926" xmlDataType="decimal"/>
    </xmlCellPr>
  </singleXmlCell>
  <singleXmlCell id="515" r="G15" connectionId="0">
    <xmlCellPr id="1" uniqueName="P1071927">
      <xmlPr mapId="1" xpath="/PFI-IZD-KI/IPK-KI_1000338/P1071927" xmlDataType="decimal"/>
    </xmlCellPr>
  </singleXmlCell>
  <singleXmlCell id="516" r="H15" connectionId="0">
    <xmlCellPr id="1" uniqueName="P1071928">
      <xmlPr mapId="1" xpath="/PFI-IZD-KI/IPK-KI_1000338/P1071928" xmlDataType="decimal"/>
    </xmlCellPr>
  </singleXmlCell>
  <singleXmlCell id="517" r="I15" connectionId="0">
    <xmlCellPr id="1" uniqueName="P1071929">
      <xmlPr mapId="1" xpath="/PFI-IZD-KI/IPK-KI_1000338/P1071929" xmlDataType="decimal"/>
    </xmlCellPr>
  </singleXmlCell>
  <singleXmlCell id="518" r="J15" connectionId="0">
    <xmlCellPr id="1" uniqueName="P1071930">
      <xmlPr mapId="1" xpath="/PFI-IZD-KI/IPK-KI_1000338/P1071930" xmlDataType="decimal"/>
    </xmlCellPr>
  </singleXmlCell>
  <singleXmlCell id="519" r="K15" connectionId="0">
    <xmlCellPr id="1" uniqueName="P1071931">
      <xmlPr mapId="1" xpath="/PFI-IZD-KI/IPK-KI_1000338/P1071931" xmlDataType="decimal"/>
    </xmlCellPr>
  </singleXmlCell>
  <singleXmlCell id="520" r="L15" connectionId="0">
    <xmlCellPr id="1" uniqueName="P1071932">
      <xmlPr mapId="1" xpath="/PFI-IZD-KI/IPK-KI_1000338/P1071932" xmlDataType="decimal"/>
    </xmlCellPr>
  </singleXmlCell>
  <singleXmlCell id="521" r="M15" connectionId="0">
    <xmlCellPr id="1" uniqueName="P1071933">
      <xmlPr mapId="1" xpath="/PFI-IZD-KI/IPK-KI_1000338/P1071933" xmlDataType="decimal"/>
    </xmlCellPr>
  </singleXmlCell>
  <singleXmlCell id="522" r="N15" connectionId="0">
    <xmlCellPr id="1" uniqueName="P1071934">
      <xmlPr mapId="1" xpath="/PFI-IZD-KI/IPK-KI_1000338/P1071934" xmlDataType="decimal"/>
    </xmlCellPr>
  </singleXmlCell>
  <singleXmlCell id="523" r="O15" connectionId="0">
    <xmlCellPr id="1" uniqueName="P1071935">
      <xmlPr mapId="1" xpath="/PFI-IZD-KI/IPK-KI_1000338/P1071935" xmlDataType="decimal"/>
    </xmlCellPr>
  </singleXmlCell>
  <singleXmlCell id="524" r="P15" connectionId="0">
    <xmlCellPr id="1" uniqueName="P1071936">
      <xmlPr mapId="1" xpath="/PFI-IZD-KI/IPK-KI_1000338/P1071936" xmlDataType="decimal"/>
    </xmlCellPr>
  </singleXmlCell>
  <singleXmlCell id="525" r="Q15" connectionId="0">
    <xmlCellPr id="1" uniqueName="P1071937">
      <xmlPr mapId="1" xpath="/PFI-IZD-KI/IPK-KI_1000338/P1071937" xmlDataType="decimal"/>
    </xmlCellPr>
  </singleXmlCell>
  <singleXmlCell id="526" r="R15" connectionId="0">
    <xmlCellPr id="1" uniqueName="P1071938">
      <xmlPr mapId="1" xpath="/PFI-IZD-KI/IPK-KI_1000338/P1071938" xmlDataType="decimal"/>
    </xmlCellPr>
  </singleXmlCell>
  <singleXmlCell id="527" r="E16" connectionId="0">
    <xmlCellPr id="1" uniqueName="P1071939">
      <xmlPr mapId="1" xpath="/PFI-IZD-KI/IPK-KI_1000338/P1071939" xmlDataType="decimal"/>
    </xmlCellPr>
  </singleXmlCell>
  <singleXmlCell id="528" r="F16" connectionId="0">
    <xmlCellPr id="1" uniqueName="P1071940">
      <xmlPr mapId="1" xpath="/PFI-IZD-KI/IPK-KI_1000338/P1071940" xmlDataType="decimal"/>
    </xmlCellPr>
  </singleXmlCell>
  <singleXmlCell id="529" r="G16" connectionId="0">
    <xmlCellPr id="1" uniqueName="P1071941">
      <xmlPr mapId="1" xpath="/PFI-IZD-KI/IPK-KI_1000338/P1071941" xmlDataType="decimal"/>
    </xmlCellPr>
  </singleXmlCell>
  <singleXmlCell id="530" r="H16" connectionId="0">
    <xmlCellPr id="1" uniqueName="P1071942">
      <xmlPr mapId="1" xpath="/PFI-IZD-KI/IPK-KI_1000338/P1071942" xmlDataType="decimal"/>
    </xmlCellPr>
  </singleXmlCell>
  <singleXmlCell id="531" r="I16" connectionId="0">
    <xmlCellPr id="1" uniqueName="P1071943">
      <xmlPr mapId="1" xpath="/PFI-IZD-KI/IPK-KI_1000338/P1071943" xmlDataType="decimal"/>
    </xmlCellPr>
  </singleXmlCell>
  <singleXmlCell id="532" r="J16" connectionId="0">
    <xmlCellPr id="1" uniqueName="P1071944">
      <xmlPr mapId="1" xpath="/PFI-IZD-KI/IPK-KI_1000338/P1071944" xmlDataType="decimal"/>
    </xmlCellPr>
  </singleXmlCell>
  <singleXmlCell id="533" r="K16" connectionId="0">
    <xmlCellPr id="1" uniqueName="P1071945">
      <xmlPr mapId="1" xpath="/PFI-IZD-KI/IPK-KI_1000338/P1071945" xmlDataType="decimal"/>
    </xmlCellPr>
  </singleXmlCell>
  <singleXmlCell id="534" r="L16" connectionId="0">
    <xmlCellPr id="1" uniqueName="P1071946">
      <xmlPr mapId="1" xpath="/PFI-IZD-KI/IPK-KI_1000338/P1071946" xmlDataType="decimal"/>
    </xmlCellPr>
  </singleXmlCell>
  <singleXmlCell id="535" r="M16" connectionId="0">
    <xmlCellPr id="1" uniqueName="P1071947">
      <xmlPr mapId="1" xpath="/PFI-IZD-KI/IPK-KI_1000338/P1071947" xmlDataType="decimal"/>
    </xmlCellPr>
  </singleXmlCell>
  <singleXmlCell id="536" r="N16" connectionId="0">
    <xmlCellPr id="1" uniqueName="P1071948">
      <xmlPr mapId="1" xpath="/PFI-IZD-KI/IPK-KI_1000338/P1071948" xmlDataType="decimal"/>
    </xmlCellPr>
  </singleXmlCell>
  <singleXmlCell id="537" r="O16" connectionId="0">
    <xmlCellPr id="1" uniqueName="P1071949">
      <xmlPr mapId="1" xpath="/PFI-IZD-KI/IPK-KI_1000338/P1071949" xmlDataType="decimal"/>
    </xmlCellPr>
  </singleXmlCell>
  <singleXmlCell id="538" r="P16" connectionId="0">
    <xmlCellPr id="1" uniqueName="P1071950">
      <xmlPr mapId="1" xpath="/PFI-IZD-KI/IPK-KI_1000338/P1071950" xmlDataType="decimal"/>
    </xmlCellPr>
  </singleXmlCell>
  <singleXmlCell id="539" r="Q16" connectionId="0">
    <xmlCellPr id="1" uniqueName="P1071951">
      <xmlPr mapId="1" xpath="/PFI-IZD-KI/IPK-KI_1000338/P1071951" xmlDataType="decimal"/>
    </xmlCellPr>
  </singleXmlCell>
  <singleXmlCell id="540" r="R16" connectionId="0">
    <xmlCellPr id="1" uniqueName="P1071952">
      <xmlPr mapId="1" xpath="/PFI-IZD-KI/IPK-KI_1000338/P1071952" xmlDataType="decimal"/>
    </xmlCellPr>
  </singleXmlCell>
  <singleXmlCell id="541" r="E17" connectionId="0">
    <xmlCellPr id="1" uniqueName="P1071953">
      <xmlPr mapId="1" xpath="/PFI-IZD-KI/IPK-KI_1000338/P1071953" xmlDataType="decimal"/>
    </xmlCellPr>
  </singleXmlCell>
  <singleXmlCell id="542" r="F17" connectionId="0">
    <xmlCellPr id="1" uniqueName="P1071954">
      <xmlPr mapId="1" xpath="/PFI-IZD-KI/IPK-KI_1000338/P1071954" xmlDataType="decimal"/>
    </xmlCellPr>
  </singleXmlCell>
  <singleXmlCell id="543" r="G17" connectionId="0">
    <xmlCellPr id="1" uniqueName="P1071955">
      <xmlPr mapId="1" xpath="/PFI-IZD-KI/IPK-KI_1000338/P1071955" xmlDataType="decimal"/>
    </xmlCellPr>
  </singleXmlCell>
  <singleXmlCell id="544" r="H17" connectionId="0">
    <xmlCellPr id="1" uniqueName="P1071956">
      <xmlPr mapId="1" xpath="/PFI-IZD-KI/IPK-KI_1000338/P1071956" xmlDataType="decimal"/>
    </xmlCellPr>
  </singleXmlCell>
  <singleXmlCell id="545" r="I17" connectionId="0">
    <xmlCellPr id="1" uniqueName="P1071957">
      <xmlPr mapId="1" xpath="/PFI-IZD-KI/IPK-KI_1000338/P1071957" xmlDataType="decimal"/>
    </xmlCellPr>
  </singleXmlCell>
  <singleXmlCell id="546" r="J17" connectionId="0">
    <xmlCellPr id="1" uniqueName="P1071958">
      <xmlPr mapId="1" xpath="/PFI-IZD-KI/IPK-KI_1000338/P1071958" xmlDataType="decimal"/>
    </xmlCellPr>
  </singleXmlCell>
  <singleXmlCell id="547" r="K17" connectionId="0">
    <xmlCellPr id="1" uniqueName="P1071959">
      <xmlPr mapId="1" xpath="/PFI-IZD-KI/IPK-KI_1000338/P1071959" xmlDataType="decimal"/>
    </xmlCellPr>
  </singleXmlCell>
  <singleXmlCell id="548" r="L17" connectionId="0">
    <xmlCellPr id="1" uniqueName="P1071960">
      <xmlPr mapId="1" xpath="/PFI-IZD-KI/IPK-KI_1000338/P1071960" xmlDataType="decimal"/>
    </xmlCellPr>
  </singleXmlCell>
  <singleXmlCell id="549" r="M17" connectionId="0">
    <xmlCellPr id="1" uniqueName="P1071961">
      <xmlPr mapId="1" xpath="/PFI-IZD-KI/IPK-KI_1000338/P1071961" xmlDataType="decimal"/>
    </xmlCellPr>
  </singleXmlCell>
  <singleXmlCell id="550" r="N17" connectionId="0">
    <xmlCellPr id="1" uniqueName="P1071962">
      <xmlPr mapId="1" xpath="/PFI-IZD-KI/IPK-KI_1000338/P1071962" xmlDataType="decimal"/>
    </xmlCellPr>
  </singleXmlCell>
  <singleXmlCell id="551" r="O17" connectionId="0">
    <xmlCellPr id="1" uniqueName="P1071963">
      <xmlPr mapId="1" xpath="/PFI-IZD-KI/IPK-KI_1000338/P1071963" xmlDataType="decimal"/>
    </xmlCellPr>
  </singleXmlCell>
  <singleXmlCell id="552" r="P17" connectionId="0">
    <xmlCellPr id="1" uniqueName="P1071964">
      <xmlPr mapId="1" xpath="/PFI-IZD-KI/IPK-KI_1000338/P1071964" xmlDataType="decimal"/>
    </xmlCellPr>
  </singleXmlCell>
  <singleXmlCell id="553" r="Q17" connectionId="0">
    <xmlCellPr id="1" uniqueName="P1071965">
      <xmlPr mapId="1" xpath="/PFI-IZD-KI/IPK-KI_1000338/P1071965" xmlDataType="decimal"/>
    </xmlCellPr>
  </singleXmlCell>
  <singleXmlCell id="554" r="R17" connectionId="0">
    <xmlCellPr id="1" uniqueName="P1071966">
      <xmlPr mapId="1" xpath="/PFI-IZD-KI/IPK-KI_1000338/P1071966" xmlDataType="decimal"/>
    </xmlCellPr>
  </singleXmlCell>
  <singleXmlCell id="555" r="E18" connectionId="0">
    <xmlCellPr id="1" uniqueName="P1071967">
      <xmlPr mapId="1" xpath="/PFI-IZD-KI/IPK-KI_1000338/P1071967" xmlDataType="decimal"/>
    </xmlCellPr>
  </singleXmlCell>
  <singleXmlCell id="556" r="F18" connectionId="0">
    <xmlCellPr id="1" uniqueName="P1071968">
      <xmlPr mapId="1" xpath="/PFI-IZD-KI/IPK-KI_1000338/P1071968" xmlDataType="decimal"/>
    </xmlCellPr>
  </singleXmlCell>
  <singleXmlCell id="557" r="G18" connectionId="0">
    <xmlCellPr id="1" uniqueName="P1071969">
      <xmlPr mapId="1" xpath="/PFI-IZD-KI/IPK-KI_1000338/P1071969" xmlDataType="decimal"/>
    </xmlCellPr>
  </singleXmlCell>
  <singleXmlCell id="558" r="H18" connectionId="0">
    <xmlCellPr id="1" uniqueName="P1071970">
      <xmlPr mapId="1" xpath="/PFI-IZD-KI/IPK-KI_1000338/P1071970" xmlDataType="decimal"/>
    </xmlCellPr>
  </singleXmlCell>
  <singleXmlCell id="559" r="I18" connectionId="0">
    <xmlCellPr id="1" uniqueName="P1071971">
      <xmlPr mapId="1" xpath="/PFI-IZD-KI/IPK-KI_1000338/P1071971" xmlDataType="decimal"/>
    </xmlCellPr>
  </singleXmlCell>
  <singleXmlCell id="560" r="J18" connectionId="0">
    <xmlCellPr id="1" uniqueName="P1071972">
      <xmlPr mapId="1" xpath="/PFI-IZD-KI/IPK-KI_1000338/P1071972" xmlDataType="decimal"/>
    </xmlCellPr>
  </singleXmlCell>
  <singleXmlCell id="561" r="K18" connectionId="0">
    <xmlCellPr id="1" uniqueName="P1071973">
      <xmlPr mapId="1" xpath="/PFI-IZD-KI/IPK-KI_1000338/P1071973" xmlDataType="decimal"/>
    </xmlCellPr>
  </singleXmlCell>
  <singleXmlCell id="562" r="L18" connectionId="0">
    <xmlCellPr id="1" uniqueName="P1071974">
      <xmlPr mapId="1" xpath="/PFI-IZD-KI/IPK-KI_1000338/P1071974" xmlDataType="decimal"/>
    </xmlCellPr>
  </singleXmlCell>
  <singleXmlCell id="563" r="M18" connectionId="0">
    <xmlCellPr id="1" uniqueName="P1071975">
      <xmlPr mapId="1" xpath="/PFI-IZD-KI/IPK-KI_1000338/P1071975" xmlDataType="decimal"/>
    </xmlCellPr>
  </singleXmlCell>
  <singleXmlCell id="564" r="N18" connectionId="0">
    <xmlCellPr id="1" uniqueName="P1071976">
      <xmlPr mapId="1" xpath="/PFI-IZD-KI/IPK-KI_1000338/P1071976" xmlDataType="decimal"/>
    </xmlCellPr>
  </singleXmlCell>
  <singleXmlCell id="565" r="O18" connectionId="0">
    <xmlCellPr id="1" uniqueName="P1071977">
      <xmlPr mapId="1" xpath="/PFI-IZD-KI/IPK-KI_1000338/P1071977" xmlDataType="decimal"/>
    </xmlCellPr>
  </singleXmlCell>
  <singleXmlCell id="566" r="P18" connectionId="0">
    <xmlCellPr id="1" uniqueName="P1071978">
      <xmlPr mapId="1" xpath="/PFI-IZD-KI/IPK-KI_1000338/P1071978" xmlDataType="decimal"/>
    </xmlCellPr>
  </singleXmlCell>
  <singleXmlCell id="567" r="Q18" connectionId="0">
    <xmlCellPr id="1" uniqueName="P1071979">
      <xmlPr mapId="1" xpath="/PFI-IZD-KI/IPK-KI_1000338/P1071979" xmlDataType="decimal"/>
    </xmlCellPr>
  </singleXmlCell>
  <singleXmlCell id="568" r="R18" connectionId="0">
    <xmlCellPr id="1" uniqueName="P1071980">
      <xmlPr mapId="1" xpath="/PFI-IZD-KI/IPK-KI_1000338/P1071980" xmlDataType="decimal"/>
    </xmlCellPr>
  </singleXmlCell>
  <singleXmlCell id="569" r="E19" connectionId="0">
    <xmlCellPr id="1" uniqueName="P1071981">
      <xmlPr mapId="1" xpath="/PFI-IZD-KI/IPK-KI_1000338/P1071981" xmlDataType="decimal"/>
    </xmlCellPr>
  </singleXmlCell>
  <singleXmlCell id="570" r="F19" connectionId="0">
    <xmlCellPr id="1" uniqueName="P1071982">
      <xmlPr mapId="1" xpath="/PFI-IZD-KI/IPK-KI_1000338/P1071982" xmlDataType="decimal"/>
    </xmlCellPr>
  </singleXmlCell>
  <singleXmlCell id="571" r="G19" connectionId="0">
    <xmlCellPr id="1" uniqueName="P1071983">
      <xmlPr mapId="1" xpath="/PFI-IZD-KI/IPK-KI_1000338/P1071983" xmlDataType="decimal"/>
    </xmlCellPr>
  </singleXmlCell>
  <singleXmlCell id="572" r="H19" connectionId="0">
    <xmlCellPr id="1" uniqueName="P1071984">
      <xmlPr mapId="1" xpath="/PFI-IZD-KI/IPK-KI_1000338/P1071984" xmlDataType="decimal"/>
    </xmlCellPr>
  </singleXmlCell>
  <singleXmlCell id="573" r="I19" connectionId="0">
    <xmlCellPr id="1" uniqueName="P1071985">
      <xmlPr mapId="1" xpath="/PFI-IZD-KI/IPK-KI_1000338/P1071985" xmlDataType="decimal"/>
    </xmlCellPr>
  </singleXmlCell>
  <singleXmlCell id="574" r="J19" connectionId="0">
    <xmlCellPr id="1" uniqueName="P1071986">
      <xmlPr mapId="1" xpath="/PFI-IZD-KI/IPK-KI_1000338/P1071986" xmlDataType="decimal"/>
    </xmlCellPr>
  </singleXmlCell>
  <singleXmlCell id="575" r="K19" connectionId="0">
    <xmlCellPr id="1" uniqueName="P1071987">
      <xmlPr mapId="1" xpath="/PFI-IZD-KI/IPK-KI_1000338/P1071987" xmlDataType="decimal"/>
    </xmlCellPr>
  </singleXmlCell>
  <singleXmlCell id="576" r="L19" connectionId="0">
    <xmlCellPr id="1" uniqueName="P1071988">
      <xmlPr mapId="1" xpath="/PFI-IZD-KI/IPK-KI_1000338/P1071988" xmlDataType="decimal"/>
    </xmlCellPr>
  </singleXmlCell>
  <singleXmlCell id="577" r="M19" connectionId="0">
    <xmlCellPr id="1" uniqueName="P1071989">
      <xmlPr mapId="1" xpath="/PFI-IZD-KI/IPK-KI_1000338/P1071989" xmlDataType="decimal"/>
    </xmlCellPr>
  </singleXmlCell>
  <singleXmlCell id="578" r="N19" connectionId="0">
    <xmlCellPr id="1" uniqueName="P1071990">
      <xmlPr mapId="1" xpath="/PFI-IZD-KI/IPK-KI_1000338/P1071990" xmlDataType="decimal"/>
    </xmlCellPr>
  </singleXmlCell>
  <singleXmlCell id="579" r="O19" connectionId="0">
    <xmlCellPr id="1" uniqueName="P1071991">
      <xmlPr mapId="1" xpath="/PFI-IZD-KI/IPK-KI_1000338/P1071991" xmlDataType="decimal"/>
    </xmlCellPr>
  </singleXmlCell>
  <singleXmlCell id="580" r="P19" connectionId="0">
    <xmlCellPr id="1" uniqueName="P1071992">
      <xmlPr mapId="1" xpath="/PFI-IZD-KI/IPK-KI_1000338/P1071992" xmlDataType="decimal"/>
    </xmlCellPr>
  </singleXmlCell>
  <singleXmlCell id="581" r="Q19" connectionId="0">
    <xmlCellPr id="1" uniqueName="P1071993">
      <xmlPr mapId="1" xpath="/PFI-IZD-KI/IPK-KI_1000338/P1071993" xmlDataType="decimal"/>
    </xmlCellPr>
  </singleXmlCell>
  <singleXmlCell id="582" r="R19" connectionId="0">
    <xmlCellPr id="1" uniqueName="P1071994">
      <xmlPr mapId="1" xpath="/PFI-IZD-KI/IPK-KI_1000338/P1071994" xmlDataType="decimal"/>
    </xmlCellPr>
  </singleXmlCell>
  <singleXmlCell id="583" r="E20" connectionId="0">
    <xmlCellPr id="1" uniqueName="P1071995">
      <xmlPr mapId="1" xpath="/PFI-IZD-KI/IPK-KI_1000338/P1071995" xmlDataType="decimal"/>
    </xmlCellPr>
  </singleXmlCell>
  <singleXmlCell id="584" r="F20" connectionId="0">
    <xmlCellPr id="1" uniqueName="P1071996">
      <xmlPr mapId="1" xpath="/PFI-IZD-KI/IPK-KI_1000338/P1071996" xmlDataType="decimal"/>
    </xmlCellPr>
  </singleXmlCell>
  <singleXmlCell id="585" r="G20" connectionId="0">
    <xmlCellPr id="1" uniqueName="P1071997">
      <xmlPr mapId="1" xpath="/PFI-IZD-KI/IPK-KI_1000338/P1071997" xmlDataType="decimal"/>
    </xmlCellPr>
  </singleXmlCell>
  <singleXmlCell id="586" r="H20" connectionId="0">
    <xmlCellPr id="1" uniqueName="P1071998">
      <xmlPr mapId="1" xpath="/PFI-IZD-KI/IPK-KI_1000338/P1071998" xmlDataType="decimal"/>
    </xmlCellPr>
  </singleXmlCell>
  <singleXmlCell id="587" r="I20" connectionId="0">
    <xmlCellPr id="1" uniqueName="P1071999">
      <xmlPr mapId="1" xpath="/PFI-IZD-KI/IPK-KI_1000338/P1071999" xmlDataType="decimal"/>
    </xmlCellPr>
  </singleXmlCell>
  <singleXmlCell id="588" r="J20" connectionId="0">
    <xmlCellPr id="1" uniqueName="P1072000">
      <xmlPr mapId="1" xpath="/PFI-IZD-KI/IPK-KI_1000338/P1072000" xmlDataType="decimal"/>
    </xmlCellPr>
  </singleXmlCell>
  <singleXmlCell id="589" r="K20" connectionId="0">
    <xmlCellPr id="1" uniqueName="P1072001">
      <xmlPr mapId="1" xpath="/PFI-IZD-KI/IPK-KI_1000338/P1072001" xmlDataType="decimal"/>
    </xmlCellPr>
  </singleXmlCell>
  <singleXmlCell id="590" r="L20" connectionId="0">
    <xmlCellPr id="1" uniqueName="P1072002">
      <xmlPr mapId="1" xpath="/PFI-IZD-KI/IPK-KI_1000338/P1072002" xmlDataType="decimal"/>
    </xmlCellPr>
  </singleXmlCell>
  <singleXmlCell id="591" r="M20" connectionId="0">
    <xmlCellPr id="1" uniqueName="P1072003">
      <xmlPr mapId="1" xpath="/PFI-IZD-KI/IPK-KI_1000338/P1072003" xmlDataType="decimal"/>
    </xmlCellPr>
  </singleXmlCell>
  <singleXmlCell id="592" r="N20" connectionId="0">
    <xmlCellPr id="1" uniqueName="P1072004">
      <xmlPr mapId="1" xpath="/PFI-IZD-KI/IPK-KI_1000338/P1072004" xmlDataType="decimal"/>
    </xmlCellPr>
  </singleXmlCell>
  <singleXmlCell id="593" r="O20" connectionId="0">
    <xmlCellPr id="1" uniqueName="P1072005">
      <xmlPr mapId="1" xpath="/PFI-IZD-KI/IPK-KI_1000338/P1072005" xmlDataType="decimal"/>
    </xmlCellPr>
  </singleXmlCell>
  <singleXmlCell id="594" r="P20" connectionId="0">
    <xmlCellPr id="1" uniqueName="P1072006">
      <xmlPr mapId="1" xpath="/PFI-IZD-KI/IPK-KI_1000338/P1072006" xmlDataType="decimal"/>
    </xmlCellPr>
  </singleXmlCell>
  <singleXmlCell id="595" r="Q20" connectionId="0">
    <xmlCellPr id="1" uniqueName="P1072007">
      <xmlPr mapId="1" xpath="/PFI-IZD-KI/IPK-KI_1000338/P1072007" xmlDataType="decimal"/>
    </xmlCellPr>
  </singleXmlCell>
  <singleXmlCell id="596" r="R20" connectionId="0">
    <xmlCellPr id="1" uniqueName="P1072008">
      <xmlPr mapId="1" xpath="/PFI-IZD-KI/IPK-KI_1000338/P1072008" xmlDataType="decimal"/>
    </xmlCellPr>
  </singleXmlCell>
  <singleXmlCell id="597" r="E21" connectionId="0">
    <xmlCellPr id="1" uniqueName="P1072009">
      <xmlPr mapId="1" xpath="/PFI-IZD-KI/IPK-KI_1000338/P1072009" xmlDataType="decimal"/>
    </xmlCellPr>
  </singleXmlCell>
  <singleXmlCell id="598" r="F21" connectionId="0">
    <xmlCellPr id="1" uniqueName="P1072010">
      <xmlPr mapId="1" xpath="/PFI-IZD-KI/IPK-KI_1000338/P1072010" xmlDataType="decimal"/>
    </xmlCellPr>
  </singleXmlCell>
  <singleXmlCell id="599" r="G21" connectionId="0">
    <xmlCellPr id="1" uniqueName="P1072011">
      <xmlPr mapId="1" xpath="/PFI-IZD-KI/IPK-KI_1000338/P1072011" xmlDataType="decimal"/>
    </xmlCellPr>
  </singleXmlCell>
  <singleXmlCell id="600" r="H21" connectionId="0">
    <xmlCellPr id="1" uniqueName="P1072012">
      <xmlPr mapId="1" xpath="/PFI-IZD-KI/IPK-KI_1000338/P1072012" xmlDataType="decimal"/>
    </xmlCellPr>
  </singleXmlCell>
  <singleXmlCell id="601" r="I21" connectionId="0">
    <xmlCellPr id="1" uniqueName="P1072013">
      <xmlPr mapId="1" xpath="/PFI-IZD-KI/IPK-KI_1000338/P1072013" xmlDataType="decimal"/>
    </xmlCellPr>
  </singleXmlCell>
  <singleXmlCell id="602" r="J21" connectionId="0">
    <xmlCellPr id="1" uniqueName="P1072014">
      <xmlPr mapId="1" xpath="/PFI-IZD-KI/IPK-KI_1000338/P1072014" xmlDataType="decimal"/>
    </xmlCellPr>
  </singleXmlCell>
  <singleXmlCell id="603" r="K21" connectionId="0">
    <xmlCellPr id="1" uniqueName="P1072015">
      <xmlPr mapId="1" xpath="/PFI-IZD-KI/IPK-KI_1000338/P1072015" xmlDataType="decimal"/>
    </xmlCellPr>
  </singleXmlCell>
  <singleXmlCell id="604" r="L21" connectionId="0">
    <xmlCellPr id="1" uniqueName="P1072016">
      <xmlPr mapId="1" xpath="/PFI-IZD-KI/IPK-KI_1000338/P1072016" xmlDataType="decimal"/>
    </xmlCellPr>
  </singleXmlCell>
  <singleXmlCell id="605" r="M21" connectionId="0">
    <xmlCellPr id="1" uniqueName="P1072017">
      <xmlPr mapId="1" xpath="/PFI-IZD-KI/IPK-KI_1000338/P1072017" xmlDataType="decimal"/>
    </xmlCellPr>
  </singleXmlCell>
  <singleXmlCell id="606" r="N21" connectionId="0">
    <xmlCellPr id="1" uniqueName="P1072018">
      <xmlPr mapId="1" xpath="/PFI-IZD-KI/IPK-KI_1000338/P1072018" xmlDataType="decimal"/>
    </xmlCellPr>
  </singleXmlCell>
  <singleXmlCell id="607" r="O21" connectionId="0">
    <xmlCellPr id="1" uniqueName="P1072019">
      <xmlPr mapId="1" xpath="/PFI-IZD-KI/IPK-KI_1000338/P1072019" xmlDataType="decimal"/>
    </xmlCellPr>
  </singleXmlCell>
  <singleXmlCell id="608" r="P21" connectionId="0">
    <xmlCellPr id="1" uniqueName="P1072020">
      <xmlPr mapId="1" xpath="/PFI-IZD-KI/IPK-KI_1000338/P1072020" xmlDataType="decimal"/>
    </xmlCellPr>
  </singleXmlCell>
  <singleXmlCell id="609" r="Q21" connectionId="0">
    <xmlCellPr id="1" uniqueName="P1072021">
      <xmlPr mapId="1" xpath="/PFI-IZD-KI/IPK-KI_1000338/P1072021" xmlDataType="decimal"/>
    </xmlCellPr>
  </singleXmlCell>
  <singleXmlCell id="610" r="R21" connectionId="0">
    <xmlCellPr id="1" uniqueName="P1072022">
      <xmlPr mapId="1" xpath="/PFI-IZD-KI/IPK-KI_1000338/P1072022" xmlDataType="decimal"/>
    </xmlCellPr>
  </singleXmlCell>
  <singleXmlCell id="611" r="E22" connectionId="0">
    <xmlCellPr id="1" uniqueName="P1072023">
      <xmlPr mapId="1" xpath="/PFI-IZD-KI/IPK-KI_1000338/P1072023" xmlDataType="decimal"/>
    </xmlCellPr>
  </singleXmlCell>
  <singleXmlCell id="612" r="F22" connectionId="0">
    <xmlCellPr id="1" uniqueName="P1072024">
      <xmlPr mapId="1" xpath="/PFI-IZD-KI/IPK-KI_1000338/P1072024" xmlDataType="decimal"/>
    </xmlCellPr>
  </singleXmlCell>
  <singleXmlCell id="613" r="G22" connectionId="0">
    <xmlCellPr id="1" uniqueName="P1072025">
      <xmlPr mapId="1" xpath="/PFI-IZD-KI/IPK-KI_1000338/P1072025" xmlDataType="decimal"/>
    </xmlCellPr>
  </singleXmlCell>
  <singleXmlCell id="614" r="H22" connectionId="0">
    <xmlCellPr id="1" uniqueName="P1072026">
      <xmlPr mapId="1" xpath="/PFI-IZD-KI/IPK-KI_1000338/P1072026" xmlDataType="decimal"/>
    </xmlCellPr>
  </singleXmlCell>
  <singleXmlCell id="615" r="I22" connectionId="0">
    <xmlCellPr id="1" uniqueName="P1072027">
      <xmlPr mapId="1" xpath="/PFI-IZD-KI/IPK-KI_1000338/P1072027" xmlDataType="decimal"/>
    </xmlCellPr>
  </singleXmlCell>
  <singleXmlCell id="616" r="J22" connectionId="0">
    <xmlCellPr id="1" uniqueName="P1072028">
      <xmlPr mapId="1" xpath="/PFI-IZD-KI/IPK-KI_1000338/P1072028" xmlDataType="decimal"/>
    </xmlCellPr>
  </singleXmlCell>
  <singleXmlCell id="617" r="K22" connectionId="0">
    <xmlCellPr id="1" uniqueName="P1072029">
      <xmlPr mapId="1" xpath="/PFI-IZD-KI/IPK-KI_1000338/P1072029" xmlDataType="decimal"/>
    </xmlCellPr>
  </singleXmlCell>
  <singleXmlCell id="618" r="L22" connectionId="0">
    <xmlCellPr id="1" uniqueName="P1072030">
      <xmlPr mapId="1" xpath="/PFI-IZD-KI/IPK-KI_1000338/P1072030" xmlDataType="decimal"/>
    </xmlCellPr>
  </singleXmlCell>
  <singleXmlCell id="619" r="M22" connectionId="0">
    <xmlCellPr id="1" uniqueName="P1072031">
      <xmlPr mapId="1" xpath="/PFI-IZD-KI/IPK-KI_1000338/P1072031" xmlDataType="decimal"/>
    </xmlCellPr>
  </singleXmlCell>
  <singleXmlCell id="620" r="N22" connectionId="0">
    <xmlCellPr id="1" uniqueName="P1072032">
      <xmlPr mapId="1" xpath="/PFI-IZD-KI/IPK-KI_1000338/P1072032" xmlDataType="decimal"/>
    </xmlCellPr>
  </singleXmlCell>
  <singleXmlCell id="621" r="O22" connectionId="0">
    <xmlCellPr id="1" uniqueName="P1072033">
      <xmlPr mapId="1" xpath="/PFI-IZD-KI/IPK-KI_1000338/P1072033" xmlDataType="decimal"/>
    </xmlCellPr>
  </singleXmlCell>
  <singleXmlCell id="622" r="P22" connectionId="0">
    <xmlCellPr id="1" uniqueName="P1072034">
      <xmlPr mapId="1" xpath="/PFI-IZD-KI/IPK-KI_1000338/P1072034" xmlDataType="decimal"/>
    </xmlCellPr>
  </singleXmlCell>
  <singleXmlCell id="623" r="Q22" connectionId="0">
    <xmlCellPr id="1" uniqueName="P1072035">
      <xmlPr mapId="1" xpath="/PFI-IZD-KI/IPK-KI_1000338/P1072035" xmlDataType="decimal"/>
    </xmlCellPr>
  </singleXmlCell>
  <singleXmlCell id="624" r="R22" connectionId="0">
    <xmlCellPr id="1" uniqueName="P1072036">
      <xmlPr mapId="1" xpath="/PFI-IZD-KI/IPK-KI_1000338/P1072036" xmlDataType="decimal"/>
    </xmlCellPr>
  </singleXmlCell>
  <singleXmlCell id="625" r="E23" connectionId="0">
    <xmlCellPr id="1" uniqueName="P1072037">
      <xmlPr mapId="1" xpath="/PFI-IZD-KI/IPK-KI_1000338/P1072037" xmlDataType="decimal"/>
    </xmlCellPr>
  </singleXmlCell>
  <singleXmlCell id="626" r="F23" connectionId="0">
    <xmlCellPr id="1" uniqueName="P1072038">
      <xmlPr mapId="1" xpath="/PFI-IZD-KI/IPK-KI_1000338/P1072038" xmlDataType="decimal"/>
    </xmlCellPr>
  </singleXmlCell>
  <singleXmlCell id="627" r="G23" connectionId="0">
    <xmlCellPr id="1" uniqueName="P1072039">
      <xmlPr mapId="1" xpath="/PFI-IZD-KI/IPK-KI_1000338/P1072039" xmlDataType="decimal"/>
    </xmlCellPr>
  </singleXmlCell>
  <singleXmlCell id="628" r="H23" connectionId="0">
    <xmlCellPr id="1" uniqueName="P1072040">
      <xmlPr mapId="1" xpath="/PFI-IZD-KI/IPK-KI_1000338/P1072040" xmlDataType="decimal"/>
    </xmlCellPr>
  </singleXmlCell>
  <singleXmlCell id="629" r="I23" connectionId="0">
    <xmlCellPr id="1" uniqueName="P1072041">
      <xmlPr mapId="1" xpath="/PFI-IZD-KI/IPK-KI_1000338/P1072041" xmlDataType="decimal"/>
    </xmlCellPr>
  </singleXmlCell>
  <singleXmlCell id="630" r="J23" connectionId="0">
    <xmlCellPr id="1" uniqueName="P1072042">
      <xmlPr mapId="1" xpath="/PFI-IZD-KI/IPK-KI_1000338/P1072042" xmlDataType="decimal"/>
    </xmlCellPr>
  </singleXmlCell>
  <singleXmlCell id="631" r="K23" connectionId="0">
    <xmlCellPr id="1" uniqueName="P1072043">
      <xmlPr mapId="1" xpath="/PFI-IZD-KI/IPK-KI_1000338/P1072043" xmlDataType="decimal"/>
    </xmlCellPr>
  </singleXmlCell>
  <singleXmlCell id="632" r="L23" connectionId="0">
    <xmlCellPr id="1" uniqueName="P1072044">
      <xmlPr mapId="1" xpath="/PFI-IZD-KI/IPK-KI_1000338/P1072044" xmlDataType="decimal"/>
    </xmlCellPr>
  </singleXmlCell>
  <singleXmlCell id="633" r="M23" connectionId="0">
    <xmlCellPr id="1" uniqueName="P1072045">
      <xmlPr mapId="1" xpath="/PFI-IZD-KI/IPK-KI_1000338/P1072045" xmlDataType="decimal"/>
    </xmlCellPr>
  </singleXmlCell>
  <singleXmlCell id="634" r="N23" connectionId="0">
    <xmlCellPr id="1" uniqueName="P1072046">
      <xmlPr mapId="1" xpath="/PFI-IZD-KI/IPK-KI_1000338/P1072046" xmlDataType="decimal"/>
    </xmlCellPr>
  </singleXmlCell>
  <singleXmlCell id="635" r="O23" connectionId="0">
    <xmlCellPr id="1" uniqueName="P1072047">
      <xmlPr mapId="1" xpath="/PFI-IZD-KI/IPK-KI_1000338/P1072047" xmlDataType="decimal"/>
    </xmlCellPr>
  </singleXmlCell>
  <singleXmlCell id="636" r="P23" connectionId="0">
    <xmlCellPr id="1" uniqueName="P1072048">
      <xmlPr mapId="1" xpath="/PFI-IZD-KI/IPK-KI_1000338/P1072048" xmlDataType="decimal"/>
    </xmlCellPr>
  </singleXmlCell>
  <singleXmlCell id="637" r="Q23" connectionId="0">
    <xmlCellPr id="1" uniqueName="P1072049">
      <xmlPr mapId="1" xpath="/PFI-IZD-KI/IPK-KI_1000338/P1072049" xmlDataType="decimal"/>
    </xmlCellPr>
  </singleXmlCell>
  <singleXmlCell id="638" r="R23" connectionId="0">
    <xmlCellPr id="1" uniqueName="P1072050">
      <xmlPr mapId="1" xpath="/PFI-IZD-KI/IPK-KI_1000338/P1072050" xmlDataType="decimal"/>
    </xmlCellPr>
  </singleXmlCell>
  <singleXmlCell id="639" r="E24" connectionId="0">
    <xmlCellPr id="1" uniqueName="P1072051">
      <xmlPr mapId="1" xpath="/PFI-IZD-KI/IPK-KI_1000338/P1072051" xmlDataType="decimal"/>
    </xmlCellPr>
  </singleXmlCell>
  <singleXmlCell id="640" r="F24" connectionId="0">
    <xmlCellPr id="1" uniqueName="P1072052">
      <xmlPr mapId="1" xpath="/PFI-IZD-KI/IPK-KI_1000338/P1072052" xmlDataType="decimal"/>
    </xmlCellPr>
  </singleXmlCell>
  <singleXmlCell id="641" r="G24" connectionId="0">
    <xmlCellPr id="1" uniqueName="P1072053">
      <xmlPr mapId="1" xpath="/PFI-IZD-KI/IPK-KI_1000338/P1072053" xmlDataType="decimal"/>
    </xmlCellPr>
  </singleXmlCell>
  <singleXmlCell id="642" r="H24" connectionId="0">
    <xmlCellPr id="1" uniqueName="P1072054">
      <xmlPr mapId="1" xpath="/PFI-IZD-KI/IPK-KI_1000338/P1072054" xmlDataType="decimal"/>
    </xmlCellPr>
  </singleXmlCell>
  <singleXmlCell id="643" r="I24" connectionId="0">
    <xmlCellPr id="1" uniqueName="P1072055">
      <xmlPr mapId="1" xpath="/PFI-IZD-KI/IPK-KI_1000338/P1072055" xmlDataType="decimal"/>
    </xmlCellPr>
  </singleXmlCell>
  <singleXmlCell id="644" r="J24" connectionId="0">
    <xmlCellPr id="1" uniqueName="P1072056">
      <xmlPr mapId="1" xpath="/PFI-IZD-KI/IPK-KI_1000338/P1072056" xmlDataType="decimal"/>
    </xmlCellPr>
  </singleXmlCell>
  <singleXmlCell id="645" r="K24" connectionId="0">
    <xmlCellPr id="1" uniqueName="P1072057">
      <xmlPr mapId="1" xpath="/PFI-IZD-KI/IPK-KI_1000338/P1072057" xmlDataType="decimal"/>
    </xmlCellPr>
  </singleXmlCell>
  <singleXmlCell id="646" r="L24" connectionId="0">
    <xmlCellPr id="1" uniqueName="P1072058">
      <xmlPr mapId="1" xpath="/PFI-IZD-KI/IPK-KI_1000338/P1072058" xmlDataType="decimal"/>
    </xmlCellPr>
  </singleXmlCell>
  <singleXmlCell id="647" r="M24" connectionId="0">
    <xmlCellPr id="1" uniqueName="P1072059">
      <xmlPr mapId="1" xpath="/PFI-IZD-KI/IPK-KI_1000338/P1072059" xmlDataType="decimal"/>
    </xmlCellPr>
  </singleXmlCell>
  <singleXmlCell id="648" r="N24" connectionId="0">
    <xmlCellPr id="1" uniqueName="P1072060">
      <xmlPr mapId="1" xpath="/PFI-IZD-KI/IPK-KI_1000338/P1072060" xmlDataType="decimal"/>
    </xmlCellPr>
  </singleXmlCell>
  <singleXmlCell id="649" r="O24" connectionId="0">
    <xmlCellPr id="1" uniqueName="P1072061">
      <xmlPr mapId="1" xpath="/PFI-IZD-KI/IPK-KI_1000338/P1072061" xmlDataType="decimal"/>
    </xmlCellPr>
  </singleXmlCell>
  <singleXmlCell id="650" r="P24" connectionId="0">
    <xmlCellPr id="1" uniqueName="P1072062">
      <xmlPr mapId="1" xpath="/PFI-IZD-KI/IPK-KI_1000338/P1072062" xmlDataType="decimal"/>
    </xmlCellPr>
  </singleXmlCell>
  <singleXmlCell id="651" r="Q24" connectionId="0">
    <xmlCellPr id="1" uniqueName="P1072063">
      <xmlPr mapId="1" xpath="/PFI-IZD-KI/IPK-KI_1000338/P1072063" xmlDataType="decimal"/>
    </xmlCellPr>
  </singleXmlCell>
  <singleXmlCell id="652" r="R24" connectionId="0">
    <xmlCellPr id="1" uniqueName="P1072064">
      <xmlPr mapId="1" xpath="/PFI-IZD-KI/IPK-KI_1000338/P1072064" xmlDataType="decimal"/>
    </xmlCellPr>
  </singleXmlCell>
  <singleXmlCell id="653" r="E25" connectionId="0">
    <xmlCellPr id="1" uniqueName="P1072065">
      <xmlPr mapId="1" xpath="/PFI-IZD-KI/IPK-KI_1000338/P1072065" xmlDataType="decimal"/>
    </xmlCellPr>
  </singleXmlCell>
  <singleXmlCell id="654" r="F25" connectionId="0">
    <xmlCellPr id="1" uniqueName="P1072066">
      <xmlPr mapId="1" xpath="/PFI-IZD-KI/IPK-KI_1000338/P1072066" xmlDataType="decimal"/>
    </xmlCellPr>
  </singleXmlCell>
  <singleXmlCell id="655" r="G25" connectionId="0">
    <xmlCellPr id="1" uniqueName="P1072067">
      <xmlPr mapId="1" xpath="/PFI-IZD-KI/IPK-KI_1000338/P1072067" xmlDataType="decimal"/>
    </xmlCellPr>
  </singleXmlCell>
  <singleXmlCell id="656" r="H25" connectionId="0">
    <xmlCellPr id="1" uniqueName="P1072068">
      <xmlPr mapId="1" xpath="/PFI-IZD-KI/IPK-KI_1000338/P1072068" xmlDataType="decimal"/>
    </xmlCellPr>
  </singleXmlCell>
  <singleXmlCell id="657" r="I25" connectionId="0">
    <xmlCellPr id="1" uniqueName="P1072069">
      <xmlPr mapId="1" xpath="/PFI-IZD-KI/IPK-KI_1000338/P1072069" xmlDataType="decimal"/>
    </xmlCellPr>
  </singleXmlCell>
  <singleXmlCell id="658" r="J25" connectionId="0">
    <xmlCellPr id="1" uniqueName="P1072070">
      <xmlPr mapId="1" xpath="/PFI-IZD-KI/IPK-KI_1000338/P1072070" xmlDataType="decimal"/>
    </xmlCellPr>
  </singleXmlCell>
  <singleXmlCell id="659" r="K25" connectionId="0">
    <xmlCellPr id="1" uniqueName="P1072071">
      <xmlPr mapId="1" xpath="/PFI-IZD-KI/IPK-KI_1000338/P1072071" xmlDataType="decimal"/>
    </xmlCellPr>
  </singleXmlCell>
  <singleXmlCell id="660" r="L25" connectionId="0">
    <xmlCellPr id="1" uniqueName="P1072072">
      <xmlPr mapId="1" xpath="/PFI-IZD-KI/IPK-KI_1000338/P1072072" xmlDataType="decimal"/>
    </xmlCellPr>
  </singleXmlCell>
  <singleXmlCell id="661" r="M25" connectionId="0">
    <xmlCellPr id="1" uniqueName="P1072073">
      <xmlPr mapId="1" xpath="/PFI-IZD-KI/IPK-KI_1000338/P1072073" xmlDataType="decimal"/>
    </xmlCellPr>
  </singleXmlCell>
  <singleXmlCell id="662" r="N25" connectionId="0">
    <xmlCellPr id="1" uniqueName="P1072074">
      <xmlPr mapId="1" xpath="/PFI-IZD-KI/IPK-KI_1000338/P1072074" xmlDataType="decimal"/>
    </xmlCellPr>
  </singleXmlCell>
  <singleXmlCell id="663" r="O25" connectionId="0">
    <xmlCellPr id="1" uniqueName="P1072075">
      <xmlPr mapId="1" xpath="/PFI-IZD-KI/IPK-KI_1000338/P1072075" xmlDataType="decimal"/>
    </xmlCellPr>
  </singleXmlCell>
  <singleXmlCell id="664" r="P25" connectionId="0">
    <xmlCellPr id="1" uniqueName="P1072076">
      <xmlPr mapId="1" xpath="/PFI-IZD-KI/IPK-KI_1000338/P1072076" xmlDataType="decimal"/>
    </xmlCellPr>
  </singleXmlCell>
  <singleXmlCell id="665" r="Q25" connectionId="0">
    <xmlCellPr id="1" uniqueName="P1072077">
      <xmlPr mapId="1" xpath="/PFI-IZD-KI/IPK-KI_1000338/P1072077" xmlDataType="decimal"/>
    </xmlCellPr>
  </singleXmlCell>
  <singleXmlCell id="666" r="R25" connectionId="0">
    <xmlCellPr id="1" uniqueName="P1072078">
      <xmlPr mapId="1" xpath="/PFI-IZD-KI/IPK-KI_1000338/P1072078" xmlDataType="decimal"/>
    </xmlCellPr>
  </singleXmlCell>
  <singleXmlCell id="667" r="E26" connectionId="0">
    <xmlCellPr id="1" uniqueName="P1072079">
      <xmlPr mapId="1" xpath="/PFI-IZD-KI/IPK-KI_1000338/P1072079" xmlDataType="decimal"/>
    </xmlCellPr>
  </singleXmlCell>
  <singleXmlCell id="668" r="F26" connectionId="0">
    <xmlCellPr id="1" uniqueName="P1072080">
      <xmlPr mapId="1" xpath="/PFI-IZD-KI/IPK-KI_1000338/P1072080" xmlDataType="decimal"/>
    </xmlCellPr>
  </singleXmlCell>
  <singleXmlCell id="669" r="G26" connectionId="0">
    <xmlCellPr id="1" uniqueName="P1072081">
      <xmlPr mapId="1" xpath="/PFI-IZD-KI/IPK-KI_1000338/P1072081" xmlDataType="decimal"/>
    </xmlCellPr>
  </singleXmlCell>
  <singleXmlCell id="670" r="H26" connectionId="0">
    <xmlCellPr id="1" uniqueName="P1072082">
      <xmlPr mapId="1" xpath="/PFI-IZD-KI/IPK-KI_1000338/P1072082" xmlDataType="decimal"/>
    </xmlCellPr>
  </singleXmlCell>
  <singleXmlCell id="671" r="I26" connectionId="0">
    <xmlCellPr id="1" uniqueName="P1072083">
      <xmlPr mapId="1" xpath="/PFI-IZD-KI/IPK-KI_1000338/P1072083" xmlDataType="decimal"/>
    </xmlCellPr>
  </singleXmlCell>
  <singleXmlCell id="672" r="J26" connectionId="0">
    <xmlCellPr id="1" uniqueName="P1072084">
      <xmlPr mapId="1" xpath="/PFI-IZD-KI/IPK-KI_1000338/P1072084" xmlDataType="decimal"/>
    </xmlCellPr>
  </singleXmlCell>
  <singleXmlCell id="673" r="K26" connectionId="0">
    <xmlCellPr id="1" uniqueName="P1072085">
      <xmlPr mapId="1" xpath="/PFI-IZD-KI/IPK-KI_1000338/P1072085" xmlDataType="decimal"/>
    </xmlCellPr>
  </singleXmlCell>
  <singleXmlCell id="674" r="L26" connectionId="0">
    <xmlCellPr id="1" uniqueName="P1072086">
      <xmlPr mapId="1" xpath="/PFI-IZD-KI/IPK-KI_1000338/P1072086" xmlDataType="decimal"/>
    </xmlCellPr>
  </singleXmlCell>
  <singleXmlCell id="675" r="M26" connectionId="0">
    <xmlCellPr id="1" uniqueName="P1072087">
      <xmlPr mapId="1" xpath="/PFI-IZD-KI/IPK-KI_1000338/P1072087" xmlDataType="decimal"/>
    </xmlCellPr>
  </singleXmlCell>
  <singleXmlCell id="676" r="N26" connectionId="0">
    <xmlCellPr id="1" uniqueName="P1072088">
      <xmlPr mapId="1" xpath="/PFI-IZD-KI/IPK-KI_1000338/P1072088" xmlDataType="decimal"/>
    </xmlCellPr>
  </singleXmlCell>
  <singleXmlCell id="677" r="O26" connectionId="0">
    <xmlCellPr id="1" uniqueName="P1072089">
      <xmlPr mapId="1" xpath="/PFI-IZD-KI/IPK-KI_1000338/P1072089" xmlDataType="decimal"/>
    </xmlCellPr>
  </singleXmlCell>
  <singleXmlCell id="678" r="P26" connectionId="0">
    <xmlCellPr id="1" uniqueName="P1072090">
      <xmlPr mapId="1" xpath="/PFI-IZD-KI/IPK-KI_1000338/P1072090" xmlDataType="decimal"/>
    </xmlCellPr>
  </singleXmlCell>
  <singleXmlCell id="679" r="Q26" connectionId="0">
    <xmlCellPr id="1" uniqueName="P1072091">
      <xmlPr mapId="1" xpath="/PFI-IZD-KI/IPK-KI_1000338/P1072091" xmlDataType="decimal"/>
    </xmlCellPr>
  </singleXmlCell>
  <singleXmlCell id="680" r="R26" connectionId="0">
    <xmlCellPr id="1" uniqueName="P1072092">
      <xmlPr mapId="1"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4"/>
  <sheetViews>
    <sheetView tabSelected="1" zoomScaleNormal="100" workbookViewId="0">
      <selection activeCell="A45" sqref="A45:D45"/>
    </sheetView>
  </sheetViews>
  <sheetFormatPr defaultColWidth="9.140625" defaultRowHeight="15" x14ac:dyDescent="0.25"/>
  <cols>
    <col min="1" max="2" width="12.85546875" style="30" customWidth="1"/>
    <col min="3" max="3" width="15.85546875" style="30" customWidth="1"/>
    <col min="4" max="4" width="13.7109375" style="30" customWidth="1"/>
    <col min="5" max="6" width="9.140625" style="30"/>
    <col min="7" max="7" width="12.85546875" style="30" customWidth="1"/>
    <col min="8" max="8" width="9.140625" style="30"/>
    <col min="9" max="9" width="14.42578125" style="30" customWidth="1"/>
    <col min="10" max="10" width="15.28515625" style="30" customWidth="1"/>
    <col min="11" max="16384" width="9.140625" style="30"/>
  </cols>
  <sheetData>
    <row r="1" spans="1:10" ht="15.75" x14ac:dyDescent="0.25">
      <c r="A1" s="130" t="s">
        <v>0</v>
      </c>
      <c r="B1" s="131"/>
      <c r="C1" s="131"/>
      <c r="D1" s="28"/>
      <c r="E1" s="28"/>
      <c r="F1" s="28"/>
      <c r="G1" s="28"/>
      <c r="H1" s="28"/>
      <c r="I1" s="28"/>
      <c r="J1" s="29"/>
    </row>
    <row r="2" spans="1:10" ht="14.45" customHeight="1" x14ac:dyDescent="0.25">
      <c r="A2" s="132" t="s">
        <v>1</v>
      </c>
      <c r="B2" s="133"/>
      <c r="C2" s="133"/>
      <c r="D2" s="133"/>
      <c r="E2" s="133"/>
      <c r="F2" s="133"/>
      <c r="G2" s="133"/>
      <c r="H2" s="133"/>
      <c r="I2" s="133"/>
      <c r="J2" s="134"/>
    </row>
    <row r="3" spans="1:10" x14ac:dyDescent="0.25">
      <c r="A3" s="31"/>
      <c r="B3" s="32"/>
      <c r="C3" s="32"/>
      <c r="D3" s="32"/>
      <c r="E3" s="32"/>
      <c r="F3" s="32"/>
      <c r="G3" s="32"/>
      <c r="H3" s="32"/>
      <c r="I3" s="32"/>
      <c r="J3" s="33"/>
    </row>
    <row r="4" spans="1:10" ht="33.6" customHeight="1" x14ac:dyDescent="0.25">
      <c r="A4" s="135" t="s">
        <v>2</v>
      </c>
      <c r="B4" s="136"/>
      <c r="C4" s="136"/>
      <c r="D4" s="136"/>
      <c r="E4" s="137">
        <v>43466</v>
      </c>
      <c r="F4" s="138"/>
      <c r="G4" s="34" t="s">
        <v>3</v>
      </c>
      <c r="H4" s="137">
        <v>43646</v>
      </c>
      <c r="I4" s="138"/>
      <c r="J4" s="35"/>
    </row>
    <row r="5" spans="1:10" s="36" customFormat="1" ht="10.15" customHeight="1" x14ac:dyDescent="0.25">
      <c r="A5" s="139"/>
      <c r="B5" s="140"/>
      <c r="C5" s="140"/>
      <c r="D5" s="140"/>
      <c r="E5" s="140"/>
      <c r="F5" s="140"/>
      <c r="G5" s="140"/>
      <c r="H5" s="140"/>
      <c r="I5" s="140"/>
      <c r="J5" s="141"/>
    </row>
    <row r="6" spans="1:10" ht="20.45" customHeight="1" x14ac:dyDescent="0.25">
      <c r="A6" s="37"/>
      <c r="B6" s="38" t="s">
        <v>4</v>
      </c>
      <c r="C6" s="39"/>
      <c r="D6" s="39"/>
      <c r="E6" s="44">
        <v>2019</v>
      </c>
      <c r="F6" s="40"/>
      <c r="G6" s="34"/>
      <c r="H6" s="40"/>
      <c r="I6" s="40"/>
      <c r="J6" s="41"/>
    </row>
    <row r="7" spans="1:10" s="43" customFormat="1" ht="10.9" customHeight="1" x14ac:dyDescent="0.25">
      <c r="A7" s="37"/>
      <c r="B7" s="39"/>
      <c r="C7" s="39"/>
      <c r="D7" s="39"/>
      <c r="E7" s="42"/>
      <c r="F7" s="42"/>
      <c r="G7" s="34"/>
      <c r="H7" s="40"/>
      <c r="I7" s="40"/>
      <c r="J7" s="41"/>
    </row>
    <row r="8" spans="1:10" ht="20.45" customHeight="1" x14ac:dyDescent="0.25">
      <c r="A8" s="120" t="s">
        <v>5</v>
      </c>
      <c r="B8" s="121"/>
      <c r="C8" s="39"/>
      <c r="D8" s="39"/>
      <c r="E8" s="44">
        <v>1</v>
      </c>
      <c r="F8" s="45"/>
      <c r="G8" s="46"/>
      <c r="H8" s="45"/>
      <c r="I8" s="45"/>
      <c r="J8" s="47"/>
    </row>
    <row r="9" spans="1:10" s="43" customFormat="1" ht="10.9" customHeight="1" x14ac:dyDescent="0.25">
      <c r="A9" s="37"/>
      <c r="B9" s="39"/>
      <c r="C9" s="39"/>
      <c r="D9" s="39"/>
      <c r="E9" s="42"/>
      <c r="F9" s="42"/>
      <c r="G9" s="34"/>
      <c r="H9" s="42"/>
      <c r="I9" s="42"/>
      <c r="J9" s="41"/>
    </row>
    <row r="10" spans="1:10" ht="37.9" customHeight="1" x14ac:dyDescent="0.25">
      <c r="A10" s="122" t="s">
        <v>343</v>
      </c>
      <c r="B10" s="123"/>
      <c r="C10" s="123"/>
      <c r="D10" s="123"/>
      <c r="E10" s="123"/>
      <c r="F10" s="123"/>
      <c r="G10" s="123"/>
      <c r="H10" s="123"/>
      <c r="I10" s="123"/>
      <c r="J10" s="48"/>
    </row>
    <row r="11" spans="1:10" ht="24" customHeight="1" x14ac:dyDescent="0.25">
      <c r="A11" s="124" t="s">
        <v>6</v>
      </c>
      <c r="B11" s="125"/>
      <c r="C11" s="126" t="s">
        <v>278</v>
      </c>
      <c r="D11" s="127"/>
      <c r="E11" s="49"/>
      <c r="F11" s="128" t="s">
        <v>7</v>
      </c>
      <c r="G11" s="129"/>
      <c r="H11" s="126" t="s">
        <v>279</v>
      </c>
      <c r="I11" s="127"/>
      <c r="J11" s="50"/>
    </row>
    <row r="12" spans="1:10" ht="15" customHeight="1" x14ac:dyDescent="0.25">
      <c r="A12" s="51"/>
      <c r="B12" s="52"/>
      <c r="C12" s="52"/>
      <c r="D12" s="52"/>
      <c r="E12" s="146"/>
      <c r="F12" s="146"/>
      <c r="G12" s="146"/>
      <c r="H12" s="146"/>
      <c r="I12" s="53"/>
      <c r="J12" s="50"/>
    </row>
    <row r="13" spans="1:10" ht="21" customHeight="1" x14ac:dyDescent="0.25">
      <c r="A13" s="143" t="s">
        <v>8</v>
      </c>
      <c r="B13" s="125"/>
      <c r="C13" s="126" t="s">
        <v>280</v>
      </c>
      <c r="D13" s="127"/>
      <c r="E13" s="147"/>
      <c r="F13" s="146"/>
      <c r="G13" s="146"/>
      <c r="H13" s="146"/>
      <c r="I13" s="53"/>
      <c r="J13" s="50"/>
    </row>
    <row r="14" spans="1:10" ht="10.9" customHeight="1" x14ac:dyDescent="0.25">
      <c r="A14" s="49"/>
      <c r="B14" s="53"/>
      <c r="C14" s="52"/>
      <c r="D14" s="52"/>
      <c r="E14" s="142"/>
      <c r="F14" s="142"/>
      <c r="G14" s="142"/>
      <c r="H14" s="142"/>
      <c r="I14" s="52"/>
      <c r="J14" s="54"/>
    </row>
    <row r="15" spans="1:10" ht="22.9" customHeight="1" x14ac:dyDescent="0.25">
      <c r="A15" s="143" t="s">
        <v>9</v>
      </c>
      <c r="B15" s="129"/>
      <c r="C15" s="126" t="s">
        <v>281</v>
      </c>
      <c r="D15" s="127"/>
      <c r="E15" s="144"/>
      <c r="F15" s="145"/>
      <c r="G15" s="55" t="s">
        <v>10</v>
      </c>
      <c r="H15" s="126" t="s">
        <v>311</v>
      </c>
      <c r="I15" s="127"/>
      <c r="J15" s="56"/>
    </row>
    <row r="16" spans="1:10" ht="10.9" customHeight="1" x14ac:dyDescent="0.25">
      <c r="A16" s="49"/>
      <c r="B16" s="53"/>
      <c r="C16" s="52"/>
      <c r="D16" s="52"/>
      <c r="E16" s="142"/>
      <c r="F16" s="142"/>
      <c r="G16" s="142"/>
      <c r="H16" s="142"/>
      <c r="I16" s="52"/>
      <c r="J16" s="54"/>
    </row>
    <row r="17" spans="1:10" ht="22.9" customHeight="1" x14ac:dyDescent="0.25">
      <c r="A17" s="57"/>
      <c r="B17" s="55" t="s">
        <v>11</v>
      </c>
      <c r="C17" s="151" t="s">
        <v>282</v>
      </c>
      <c r="D17" s="152"/>
      <c r="E17" s="58"/>
      <c r="F17" s="58"/>
      <c r="G17" s="58"/>
      <c r="H17" s="58"/>
      <c r="I17" s="58"/>
      <c r="J17" s="56"/>
    </row>
    <row r="18" spans="1:10" x14ac:dyDescent="0.25">
      <c r="A18" s="153"/>
      <c r="B18" s="154"/>
      <c r="C18" s="142"/>
      <c r="D18" s="142"/>
      <c r="E18" s="142"/>
      <c r="F18" s="142"/>
      <c r="G18" s="142"/>
      <c r="H18" s="142"/>
      <c r="I18" s="52"/>
      <c r="J18" s="54"/>
    </row>
    <row r="19" spans="1:10" x14ac:dyDescent="0.25">
      <c r="A19" s="124" t="s">
        <v>12</v>
      </c>
      <c r="B19" s="125"/>
      <c r="C19" s="148" t="s">
        <v>283</v>
      </c>
      <c r="D19" s="149"/>
      <c r="E19" s="149"/>
      <c r="F19" s="149"/>
      <c r="G19" s="149"/>
      <c r="H19" s="149"/>
      <c r="I19" s="149"/>
      <c r="J19" s="150"/>
    </row>
    <row r="20" spans="1:10" x14ac:dyDescent="0.25">
      <c r="A20" s="51"/>
      <c r="B20" s="52"/>
      <c r="C20" s="59"/>
      <c r="D20" s="52"/>
      <c r="E20" s="142"/>
      <c r="F20" s="142"/>
      <c r="G20" s="142"/>
      <c r="H20" s="142"/>
      <c r="I20" s="52"/>
      <c r="J20" s="54"/>
    </row>
    <row r="21" spans="1:10" x14ac:dyDescent="0.25">
      <c r="A21" s="124" t="s">
        <v>13</v>
      </c>
      <c r="B21" s="125"/>
      <c r="C21" s="126">
        <v>51000</v>
      </c>
      <c r="D21" s="127"/>
      <c r="E21" s="142"/>
      <c r="F21" s="142"/>
      <c r="G21" s="148" t="s">
        <v>284</v>
      </c>
      <c r="H21" s="149"/>
      <c r="I21" s="149"/>
      <c r="J21" s="150"/>
    </row>
    <row r="22" spans="1:10" x14ac:dyDescent="0.25">
      <c r="A22" s="51"/>
      <c r="B22" s="52"/>
      <c r="C22" s="52"/>
      <c r="D22" s="52"/>
      <c r="E22" s="142"/>
      <c r="F22" s="142"/>
      <c r="G22" s="142"/>
      <c r="H22" s="142"/>
      <c r="I22" s="52"/>
      <c r="J22" s="54"/>
    </row>
    <row r="23" spans="1:10" x14ac:dyDescent="0.25">
      <c r="A23" s="124" t="s">
        <v>14</v>
      </c>
      <c r="B23" s="125"/>
      <c r="C23" s="148" t="s">
        <v>285</v>
      </c>
      <c r="D23" s="149"/>
      <c r="E23" s="149"/>
      <c r="F23" s="149"/>
      <c r="G23" s="149"/>
      <c r="H23" s="149"/>
      <c r="I23" s="149"/>
      <c r="J23" s="150"/>
    </row>
    <row r="24" spans="1:10" x14ac:dyDescent="0.25">
      <c r="A24" s="51"/>
      <c r="B24" s="52"/>
      <c r="C24" s="52"/>
      <c r="D24" s="52"/>
      <c r="E24" s="142"/>
      <c r="F24" s="142"/>
      <c r="G24" s="142"/>
      <c r="H24" s="142"/>
      <c r="I24" s="52"/>
      <c r="J24" s="54"/>
    </row>
    <row r="25" spans="1:10" x14ac:dyDescent="0.25">
      <c r="A25" s="124" t="s">
        <v>15</v>
      </c>
      <c r="B25" s="125"/>
      <c r="C25" s="157" t="s">
        <v>286</v>
      </c>
      <c r="D25" s="158"/>
      <c r="E25" s="158"/>
      <c r="F25" s="158"/>
      <c r="G25" s="158"/>
      <c r="H25" s="158"/>
      <c r="I25" s="158"/>
      <c r="J25" s="159"/>
    </row>
    <row r="26" spans="1:10" x14ac:dyDescent="0.25">
      <c r="A26" s="51"/>
      <c r="B26" s="52"/>
      <c r="C26" s="59"/>
      <c r="D26" s="52"/>
      <c r="E26" s="142"/>
      <c r="F26" s="142"/>
      <c r="G26" s="142"/>
      <c r="H26" s="142"/>
      <c r="I26" s="52"/>
      <c r="J26" s="54"/>
    </row>
    <row r="27" spans="1:10" x14ac:dyDescent="0.25">
      <c r="A27" s="124" t="s">
        <v>16</v>
      </c>
      <c r="B27" s="125"/>
      <c r="C27" s="157" t="s">
        <v>287</v>
      </c>
      <c r="D27" s="158"/>
      <c r="E27" s="158"/>
      <c r="F27" s="158"/>
      <c r="G27" s="158"/>
      <c r="H27" s="158"/>
      <c r="I27" s="158"/>
      <c r="J27" s="159"/>
    </row>
    <row r="28" spans="1:10" ht="13.9" customHeight="1" x14ac:dyDescent="0.25">
      <c r="A28" s="51"/>
      <c r="B28" s="52"/>
      <c r="C28" s="59"/>
      <c r="D28" s="52"/>
      <c r="E28" s="142"/>
      <c r="F28" s="142"/>
      <c r="G28" s="142"/>
      <c r="H28" s="142"/>
      <c r="I28" s="52"/>
      <c r="J28" s="54"/>
    </row>
    <row r="29" spans="1:10" ht="22.9" customHeight="1" x14ac:dyDescent="0.25">
      <c r="A29" s="162" t="s">
        <v>17</v>
      </c>
      <c r="B29" s="163"/>
      <c r="C29" s="79">
        <v>3616</v>
      </c>
      <c r="D29" s="61"/>
      <c r="E29" s="164"/>
      <c r="F29" s="164"/>
      <c r="G29" s="164"/>
      <c r="H29" s="164"/>
      <c r="I29" s="155"/>
      <c r="J29" s="156"/>
    </row>
    <row r="30" spans="1:10" x14ac:dyDescent="0.25">
      <c r="A30" s="51"/>
      <c r="B30" s="52"/>
      <c r="C30" s="52"/>
      <c r="D30" s="52"/>
      <c r="E30" s="142"/>
      <c r="F30" s="142"/>
      <c r="G30" s="142"/>
      <c r="H30" s="142"/>
      <c r="I30" s="52"/>
      <c r="J30" s="54"/>
    </row>
    <row r="31" spans="1:10" x14ac:dyDescent="0.25">
      <c r="A31" s="124" t="s">
        <v>18</v>
      </c>
      <c r="B31" s="125"/>
      <c r="C31" s="78" t="s">
        <v>288</v>
      </c>
      <c r="D31" s="160" t="s">
        <v>19</v>
      </c>
      <c r="E31" s="161"/>
      <c r="F31" s="161"/>
      <c r="G31" s="161"/>
      <c r="H31" s="62" t="s">
        <v>20</v>
      </c>
      <c r="I31" s="63" t="s">
        <v>21</v>
      </c>
      <c r="J31" s="64"/>
    </row>
    <row r="32" spans="1:10" x14ac:dyDescent="0.25">
      <c r="A32" s="124"/>
      <c r="B32" s="125"/>
      <c r="C32" s="65"/>
      <c r="D32" s="34"/>
      <c r="E32" s="145"/>
      <c r="F32" s="145"/>
      <c r="G32" s="145"/>
      <c r="H32" s="145"/>
      <c r="I32" s="171"/>
      <c r="J32" s="172"/>
    </row>
    <row r="33" spans="1:10" x14ac:dyDescent="0.25">
      <c r="A33" s="124" t="s">
        <v>22</v>
      </c>
      <c r="B33" s="125"/>
      <c r="C33" s="60" t="s">
        <v>289</v>
      </c>
      <c r="D33" s="160" t="s">
        <v>23</v>
      </c>
      <c r="E33" s="161"/>
      <c r="F33" s="161"/>
      <c r="G33" s="161"/>
      <c r="H33" s="66" t="s">
        <v>24</v>
      </c>
      <c r="I33" s="67" t="s">
        <v>25</v>
      </c>
      <c r="J33" s="68"/>
    </row>
    <row r="34" spans="1:10" x14ac:dyDescent="0.25">
      <c r="A34" s="51"/>
      <c r="B34" s="52"/>
      <c r="C34" s="52"/>
      <c r="D34" s="52"/>
      <c r="E34" s="142"/>
      <c r="F34" s="142"/>
      <c r="G34" s="142"/>
      <c r="H34" s="142"/>
      <c r="I34" s="52"/>
      <c r="J34" s="54"/>
    </row>
    <row r="35" spans="1:10" x14ac:dyDescent="0.25">
      <c r="A35" s="160" t="s">
        <v>26</v>
      </c>
      <c r="B35" s="161"/>
      <c r="C35" s="161"/>
      <c r="D35" s="161"/>
      <c r="E35" s="161" t="s">
        <v>27</v>
      </c>
      <c r="F35" s="161"/>
      <c r="G35" s="161"/>
      <c r="H35" s="161"/>
      <c r="I35" s="161"/>
      <c r="J35" s="69" t="s">
        <v>28</v>
      </c>
    </row>
    <row r="36" spans="1:10" x14ac:dyDescent="0.25">
      <c r="A36" s="51"/>
      <c r="B36" s="52"/>
      <c r="C36" s="52"/>
      <c r="D36" s="52"/>
      <c r="E36" s="142"/>
      <c r="F36" s="142"/>
      <c r="G36" s="142"/>
      <c r="H36" s="142"/>
      <c r="I36" s="52"/>
      <c r="J36" s="70"/>
    </row>
    <row r="37" spans="1:10" x14ac:dyDescent="0.25">
      <c r="A37" s="165" t="s">
        <v>290</v>
      </c>
      <c r="B37" s="166"/>
      <c r="C37" s="166"/>
      <c r="D37" s="166"/>
      <c r="E37" s="167" t="s">
        <v>291</v>
      </c>
      <c r="F37" s="168"/>
      <c r="G37" s="168"/>
      <c r="H37" s="168"/>
      <c r="I37" s="169"/>
      <c r="J37" s="71" t="s">
        <v>292</v>
      </c>
    </row>
    <row r="38" spans="1:10" x14ac:dyDescent="0.25">
      <c r="A38" s="51"/>
      <c r="B38" s="52"/>
      <c r="C38" s="59"/>
      <c r="D38" s="170"/>
      <c r="E38" s="170"/>
      <c r="F38" s="170"/>
      <c r="G38" s="170"/>
      <c r="H38" s="170"/>
      <c r="I38" s="170"/>
      <c r="J38" s="54"/>
    </row>
    <row r="39" spans="1:10" x14ac:dyDescent="0.25">
      <c r="A39" s="167" t="s">
        <v>293</v>
      </c>
      <c r="B39" s="168"/>
      <c r="C39" s="168"/>
      <c r="D39" s="168"/>
      <c r="E39" s="167" t="s">
        <v>297</v>
      </c>
      <c r="F39" s="168"/>
      <c r="G39" s="168"/>
      <c r="H39" s="168"/>
      <c r="I39" s="169"/>
      <c r="J39" s="80">
        <v>2058049</v>
      </c>
    </row>
    <row r="40" spans="1:10" x14ac:dyDescent="0.25">
      <c r="A40" s="51"/>
      <c r="B40" s="52"/>
      <c r="C40" s="59"/>
      <c r="D40" s="72"/>
      <c r="E40" s="170"/>
      <c r="F40" s="170"/>
      <c r="G40" s="170"/>
      <c r="H40" s="170"/>
      <c r="I40" s="53"/>
      <c r="J40" s="54"/>
    </row>
    <row r="41" spans="1:10" x14ac:dyDescent="0.25">
      <c r="A41" s="167" t="s">
        <v>294</v>
      </c>
      <c r="B41" s="168"/>
      <c r="C41" s="168"/>
      <c r="D41" s="168"/>
      <c r="E41" s="167" t="s">
        <v>297</v>
      </c>
      <c r="F41" s="168"/>
      <c r="G41" s="168"/>
      <c r="H41" s="168"/>
      <c r="I41" s="169"/>
      <c r="J41" s="80">
        <v>2068249</v>
      </c>
    </row>
    <row r="42" spans="1:10" x14ac:dyDescent="0.25">
      <c r="A42" s="51"/>
      <c r="B42" s="52"/>
      <c r="C42" s="59"/>
      <c r="D42" s="72"/>
      <c r="E42" s="170"/>
      <c r="F42" s="170"/>
      <c r="G42" s="170"/>
      <c r="H42" s="170"/>
      <c r="I42" s="53"/>
      <c r="J42" s="54"/>
    </row>
    <row r="43" spans="1:10" x14ac:dyDescent="0.25">
      <c r="A43" s="167" t="s">
        <v>295</v>
      </c>
      <c r="B43" s="168"/>
      <c r="C43" s="168"/>
      <c r="D43" s="168"/>
      <c r="E43" s="167" t="s">
        <v>298</v>
      </c>
      <c r="F43" s="168"/>
      <c r="G43" s="168"/>
      <c r="H43" s="168"/>
      <c r="I43" s="169"/>
      <c r="J43" s="80">
        <v>2157128</v>
      </c>
    </row>
    <row r="44" spans="1:10" x14ac:dyDescent="0.25">
      <c r="A44" s="73"/>
      <c r="B44" s="59"/>
      <c r="C44" s="173"/>
      <c r="D44" s="173"/>
      <c r="E44" s="142"/>
      <c r="F44" s="142"/>
      <c r="G44" s="173"/>
      <c r="H44" s="173"/>
      <c r="I44" s="173"/>
      <c r="J44" s="54"/>
    </row>
    <row r="45" spans="1:10" x14ac:dyDescent="0.25">
      <c r="A45" s="167" t="s">
        <v>344</v>
      </c>
      <c r="B45" s="168"/>
      <c r="C45" s="168"/>
      <c r="D45" s="169"/>
      <c r="E45" s="165" t="s">
        <v>299</v>
      </c>
      <c r="F45" s="166"/>
      <c r="G45" s="166"/>
      <c r="H45" s="166"/>
      <c r="I45" s="174"/>
      <c r="J45" s="60">
        <v>3289737</v>
      </c>
    </row>
    <row r="46" spans="1:10" x14ac:dyDescent="0.25">
      <c r="A46" s="73"/>
      <c r="B46" s="59"/>
      <c r="C46" s="59"/>
      <c r="D46" s="52"/>
      <c r="E46" s="176"/>
      <c r="F46" s="176"/>
      <c r="G46" s="173"/>
      <c r="H46" s="173"/>
      <c r="I46" s="52"/>
      <c r="J46" s="54"/>
    </row>
    <row r="47" spans="1:10" x14ac:dyDescent="0.25">
      <c r="A47" s="167" t="s">
        <v>296</v>
      </c>
      <c r="B47" s="168"/>
      <c r="C47" s="168"/>
      <c r="D47" s="169"/>
      <c r="E47" s="165" t="s">
        <v>300</v>
      </c>
      <c r="F47" s="166"/>
      <c r="G47" s="166"/>
      <c r="H47" s="166"/>
      <c r="I47" s="174"/>
      <c r="J47" s="81">
        <v>84499002</v>
      </c>
    </row>
    <row r="48" spans="1:10" x14ac:dyDescent="0.25">
      <c r="A48" s="73"/>
      <c r="B48" s="59"/>
      <c r="C48" s="59"/>
      <c r="D48" s="52"/>
      <c r="E48" s="142"/>
      <c r="F48" s="142"/>
      <c r="G48" s="173"/>
      <c r="H48" s="173"/>
      <c r="I48" s="52"/>
      <c r="J48" s="74" t="s">
        <v>29</v>
      </c>
    </row>
    <row r="49" spans="1:10" x14ac:dyDescent="0.25">
      <c r="A49" s="167" t="s">
        <v>304</v>
      </c>
      <c r="B49" s="168"/>
      <c r="C49" s="168"/>
      <c r="D49" s="168"/>
      <c r="E49" s="167" t="s">
        <v>297</v>
      </c>
      <c r="F49" s="168"/>
      <c r="G49" s="168"/>
      <c r="H49" s="168"/>
      <c r="I49" s="169"/>
      <c r="J49" s="80" t="s">
        <v>305</v>
      </c>
    </row>
    <row r="50" spans="1:10" x14ac:dyDescent="0.25">
      <c r="A50" s="73"/>
      <c r="B50" s="83"/>
      <c r="C50" s="83"/>
      <c r="D50" s="82"/>
      <c r="E50" s="82"/>
      <c r="F50" s="82"/>
      <c r="G50" s="83"/>
      <c r="H50" s="83"/>
      <c r="I50" s="82"/>
      <c r="J50" s="74"/>
    </row>
    <row r="51" spans="1:10" x14ac:dyDescent="0.25">
      <c r="A51" s="167" t="s">
        <v>306</v>
      </c>
      <c r="B51" s="168"/>
      <c r="C51" s="168"/>
      <c r="D51" s="168"/>
      <c r="E51" s="167" t="s">
        <v>307</v>
      </c>
      <c r="F51" s="168"/>
      <c r="G51" s="168"/>
      <c r="H51" s="168"/>
      <c r="I51" s="169"/>
      <c r="J51" s="80" t="s">
        <v>308</v>
      </c>
    </row>
    <row r="52" spans="1:10" x14ac:dyDescent="0.25">
      <c r="A52" s="73"/>
      <c r="B52" s="83"/>
      <c r="C52" s="83"/>
      <c r="D52" s="82"/>
      <c r="E52" s="82"/>
      <c r="F52" s="82"/>
      <c r="G52" s="83"/>
      <c r="H52" s="83"/>
      <c r="I52" s="82"/>
      <c r="J52" s="74"/>
    </row>
    <row r="53" spans="1:10" x14ac:dyDescent="0.25">
      <c r="A53" s="167" t="s">
        <v>309</v>
      </c>
      <c r="B53" s="168"/>
      <c r="C53" s="168"/>
      <c r="D53" s="169"/>
      <c r="E53" s="167" t="s">
        <v>310</v>
      </c>
      <c r="F53" s="168"/>
      <c r="G53" s="168"/>
      <c r="H53" s="168"/>
      <c r="I53" s="169"/>
      <c r="J53" s="81"/>
    </row>
    <row r="54" spans="1:10" x14ac:dyDescent="0.25">
      <c r="A54" s="73"/>
      <c r="B54" s="83"/>
      <c r="C54" s="83"/>
      <c r="D54" s="82"/>
      <c r="E54" s="82"/>
      <c r="F54" s="82"/>
      <c r="G54" s="83"/>
      <c r="H54" s="83"/>
      <c r="I54" s="82"/>
      <c r="J54" s="74"/>
    </row>
    <row r="55" spans="1:10" x14ac:dyDescent="0.25">
      <c r="A55" s="73"/>
      <c r="B55" s="59"/>
      <c r="C55" s="59"/>
      <c r="D55" s="52"/>
      <c r="E55" s="142"/>
      <c r="F55" s="142"/>
      <c r="G55" s="173"/>
      <c r="H55" s="173"/>
      <c r="I55" s="52"/>
      <c r="J55" s="74" t="s">
        <v>30</v>
      </c>
    </row>
    <row r="56" spans="1:10" ht="14.45" customHeight="1" x14ac:dyDescent="0.25">
      <c r="A56" s="143" t="s">
        <v>31</v>
      </c>
      <c r="B56" s="128"/>
      <c r="C56" s="126" t="s">
        <v>301</v>
      </c>
      <c r="D56" s="127"/>
      <c r="E56" s="175" t="s">
        <v>32</v>
      </c>
      <c r="F56" s="163"/>
      <c r="G56" s="148"/>
      <c r="H56" s="149"/>
      <c r="I56" s="149"/>
      <c r="J56" s="150"/>
    </row>
    <row r="57" spans="1:10" x14ac:dyDescent="0.25">
      <c r="A57" s="73"/>
      <c r="B57" s="59"/>
      <c r="C57" s="173"/>
      <c r="D57" s="173"/>
      <c r="E57" s="142"/>
      <c r="F57" s="142"/>
      <c r="G57" s="179" t="s">
        <v>33</v>
      </c>
      <c r="H57" s="179"/>
      <c r="I57" s="179"/>
      <c r="J57" s="41"/>
    </row>
    <row r="58" spans="1:10" ht="13.9" customHeight="1" x14ac:dyDescent="0.25">
      <c r="A58" s="143" t="s">
        <v>34</v>
      </c>
      <c r="B58" s="128"/>
      <c r="C58" s="148" t="s">
        <v>325</v>
      </c>
      <c r="D58" s="149"/>
      <c r="E58" s="149"/>
      <c r="F58" s="149"/>
      <c r="G58" s="149"/>
      <c r="H58" s="149"/>
      <c r="I58" s="149"/>
      <c r="J58" s="150"/>
    </row>
    <row r="59" spans="1:10" x14ac:dyDescent="0.25">
      <c r="A59" s="51"/>
      <c r="B59" s="52"/>
      <c r="C59" s="164" t="s">
        <v>35</v>
      </c>
      <c r="D59" s="164"/>
      <c r="E59" s="164"/>
      <c r="F59" s="164"/>
      <c r="G59" s="164"/>
      <c r="H59" s="164"/>
      <c r="I59" s="164"/>
      <c r="J59" s="54"/>
    </row>
    <row r="60" spans="1:10" x14ac:dyDescent="0.25">
      <c r="A60" s="143" t="s">
        <v>36</v>
      </c>
      <c r="B60" s="128"/>
      <c r="C60" s="177" t="s">
        <v>326</v>
      </c>
      <c r="D60" s="149"/>
      <c r="E60" s="150"/>
      <c r="F60" s="142"/>
      <c r="G60" s="142"/>
      <c r="H60" s="161"/>
      <c r="I60" s="161"/>
      <c r="J60" s="178"/>
    </row>
    <row r="61" spans="1:10" x14ac:dyDescent="0.25">
      <c r="A61" s="51"/>
      <c r="B61" s="52"/>
      <c r="C61" s="59"/>
      <c r="D61" s="52"/>
      <c r="E61" s="142"/>
      <c r="F61" s="142"/>
      <c r="G61" s="142"/>
      <c r="H61" s="142"/>
      <c r="I61" s="52"/>
      <c r="J61" s="54"/>
    </row>
    <row r="62" spans="1:10" ht="14.45" customHeight="1" x14ac:dyDescent="0.25">
      <c r="A62" s="143" t="s">
        <v>37</v>
      </c>
      <c r="B62" s="128"/>
      <c r="C62" s="185" t="s">
        <v>327</v>
      </c>
      <c r="D62" s="182"/>
      <c r="E62" s="182"/>
      <c r="F62" s="182"/>
      <c r="G62" s="182"/>
      <c r="H62" s="182"/>
      <c r="I62" s="182"/>
      <c r="J62" s="183"/>
    </row>
    <row r="63" spans="1:10" x14ac:dyDescent="0.25">
      <c r="A63" s="51"/>
      <c r="B63" s="52"/>
      <c r="C63" s="52"/>
      <c r="D63" s="52"/>
      <c r="E63" s="142"/>
      <c r="F63" s="142"/>
      <c r="G63" s="142"/>
      <c r="H63" s="142"/>
      <c r="I63" s="52"/>
      <c r="J63" s="54"/>
    </row>
    <row r="64" spans="1:10" x14ac:dyDescent="0.25">
      <c r="A64" s="143" t="s">
        <v>38</v>
      </c>
      <c r="B64" s="128"/>
      <c r="C64" s="181"/>
      <c r="D64" s="182"/>
      <c r="E64" s="182"/>
      <c r="F64" s="182"/>
      <c r="G64" s="182"/>
      <c r="H64" s="182"/>
      <c r="I64" s="182"/>
      <c r="J64" s="183"/>
    </row>
    <row r="65" spans="1:10" ht="14.45" customHeight="1" x14ac:dyDescent="0.25">
      <c r="A65" s="51"/>
      <c r="B65" s="52"/>
      <c r="C65" s="180" t="s">
        <v>39</v>
      </c>
      <c r="D65" s="180"/>
      <c r="E65" s="180"/>
      <c r="F65" s="180"/>
      <c r="G65" s="52"/>
      <c r="H65" s="52"/>
      <c r="I65" s="52"/>
      <c r="J65" s="54"/>
    </row>
    <row r="66" spans="1:10" x14ac:dyDescent="0.25">
      <c r="A66" s="143" t="s">
        <v>40</v>
      </c>
      <c r="B66" s="128"/>
      <c r="C66" s="181"/>
      <c r="D66" s="182"/>
      <c r="E66" s="182"/>
      <c r="F66" s="182"/>
      <c r="G66" s="182"/>
      <c r="H66" s="182"/>
      <c r="I66" s="182"/>
      <c r="J66" s="183"/>
    </row>
    <row r="67" spans="1:10" ht="14.45" customHeight="1" x14ac:dyDescent="0.25">
      <c r="A67" s="75"/>
      <c r="B67" s="76"/>
      <c r="C67" s="184" t="s">
        <v>41</v>
      </c>
      <c r="D67" s="184"/>
      <c r="E67" s="184"/>
      <c r="F67" s="184"/>
      <c r="G67" s="184"/>
      <c r="H67" s="76"/>
      <c r="I67" s="76"/>
      <c r="J67" s="77"/>
    </row>
    <row r="70" spans="1:10" ht="27" customHeight="1" x14ac:dyDescent="0.25"/>
    <row r="74" spans="1:10" ht="38.450000000000003" customHeight="1" x14ac:dyDescent="0.25"/>
  </sheetData>
  <mergeCells count="131">
    <mergeCell ref="C65:F65"/>
    <mergeCell ref="A66:B66"/>
    <mergeCell ref="C66:J66"/>
    <mergeCell ref="C67:G67"/>
    <mergeCell ref="A62:B62"/>
    <mergeCell ref="C62:J62"/>
    <mergeCell ref="E63:F63"/>
    <mergeCell ref="G63:H63"/>
    <mergeCell ref="A64:B64"/>
    <mergeCell ref="C64:J64"/>
    <mergeCell ref="A60:B60"/>
    <mergeCell ref="C60:E60"/>
    <mergeCell ref="F60:G60"/>
    <mergeCell ref="H60:J60"/>
    <mergeCell ref="E61:F61"/>
    <mergeCell ref="G61:H61"/>
    <mergeCell ref="C57:D57"/>
    <mergeCell ref="E57:F57"/>
    <mergeCell ref="G57:I57"/>
    <mergeCell ref="A58:B58"/>
    <mergeCell ref="C58:J58"/>
    <mergeCell ref="C59:I59"/>
    <mergeCell ref="E55:F55"/>
    <mergeCell ref="G55:H55"/>
    <mergeCell ref="A56:B56"/>
    <mergeCell ref="C56:D56"/>
    <mergeCell ref="E56:F56"/>
    <mergeCell ref="G56:J56"/>
    <mergeCell ref="E46:F46"/>
    <mergeCell ref="G46:H46"/>
    <mergeCell ref="A47:D47"/>
    <mergeCell ref="E47:I47"/>
    <mergeCell ref="E48:F48"/>
    <mergeCell ref="G48:H48"/>
    <mergeCell ref="A49:D49"/>
    <mergeCell ref="E49:I49"/>
    <mergeCell ref="A51:D51"/>
    <mergeCell ref="E51:I51"/>
    <mergeCell ref="A53:D53"/>
    <mergeCell ref="E53:I53"/>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3">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6:D56">
      <formula1>$J$48:$J$55</formula1>
    </dataValidation>
  </dataValidations>
  <pageMargins left="0.7" right="0.7" top="0.75" bottom="0.75" header="0.3" footer="0.3"/>
  <pageSetup paperSize="9" scale="7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78"/>
  <sheetViews>
    <sheetView zoomScaleNormal="100" zoomScaleSheetLayoutView="110" workbookViewId="0">
      <selection activeCell="I11" sqref="I11"/>
    </sheetView>
  </sheetViews>
  <sheetFormatPr defaultColWidth="8.85546875" defaultRowHeight="12.75" x14ac:dyDescent="0.2"/>
  <cols>
    <col min="1" max="5" width="8.85546875" style="13"/>
    <col min="6" max="6" width="34.42578125" style="13" customWidth="1"/>
    <col min="7" max="7" width="8.85546875" style="94"/>
    <col min="8" max="9" width="17.28515625" style="88" customWidth="1"/>
    <col min="10" max="11" width="8.85546875" style="13"/>
    <col min="12" max="12" width="13.85546875" style="13" customWidth="1"/>
    <col min="13" max="16384" width="8.85546875" style="13"/>
  </cols>
  <sheetData>
    <row r="1" spans="1:9" x14ac:dyDescent="0.2">
      <c r="A1" s="196" t="s">
        <v>42</v>
      </c>
      <c r="B1" s="197"/>
      <c r="C1" s="197"/>
      <c r="D1" s="197"/>
      <c r="E1" s="197"/>
      <c r="F1" s="197"/>
      <c r="G1" s="197"/>
      <c r="H1" s="197"/>
    </row>
    <row r="2" spans="1:9" x14ac:dyDescent="0.2">
      <c r="A2" s="198" t="s">
        <v>302</v>
      </c>
      <c r="B2" s="199"/>
      <c r="C2" s="199"/>
      <c r="D2" s="199"/>
      <c r="E2" s="199"/>
      <c r="F2" s="199"/>
      <c r="G2" s="199"/>
      <c r="H2" s="199"/>
    </row>
    <row r="3" spans="1:9" x14ac:dyDescent="0.2">
      <c r="A3" s="209" t="s">
        <v>43</v>
      </c>
      <c r="B3" s="210"/>
      <c r="C3" s="210"/>
      <c r="D3" s="210"/>
      <c r="E3" s="210"/>
      <c r="F3" s="210"/>
      <c r="G3" s="210"/>
      <c r="H3" s="210"/>
      <c r="I3" s="211"/>
    </row>
    <row r="4" spans="1:9" x14ac:dyDescent="0.2">
      <c r="A4" s="206" t="s">
        <v>312</v>
      </c>
      <c r="B4" s="207"/>
      <c r="C4" s="207"/>
      <c r="D4" s="207"/>
      <c r="E4" s="207"/>
      <c r="F4" s="207"/>
      <c r="G4" s="207"/>
      <c r="H4" s="207"/>
      <c r="I4" s="208"/>
    </row>
    <row r="5" spans="1:9" ht="36" x14ac:dyDescent="0.2">
      <c r="A5" s="203" t="s">
        <v>44</v>
      </c>
      <c r="B5" s="204"/>
      <c r="C5" s="204"/>
      <c r="D5" s="204"/>
      <c r="E5" s="204"/>
      <c r="F5" s="205"/>
      <c r="G5" s="106" t="s">
        <v>320</v>
      </c>
      <c r="H5" s="107" t="s">
        <v>321</v>
      </c>
      <c r="I5" s="108" t="s">
        <v>319</v>
      </c>
    </row>
    <row r="6" spans="1:9" x14ac:dyDescent="0.2">
      <c r="A6" s="200">
        <v>1</v>
      </c>
      <c r="B6" s="201"/>
      <c r="C6" s="201"/>
      <c r="D6" s="201"/>
      <c r="E6" s="201"/>
      <c r="F6" s="202"/>
      <c r="G6" s="104">
        <v>2</v>
      </c>
      <c r="H6" s="105">
        <v>3</v>
      </c>
      <c r="I6" s="105">
        <v>4</v>
      </c>
    </row>
    <row r="7" spans="1:9" x14ac:dyDescent="0.2">
      <c r="A7" s="188"/>
      <c r="B7" s="189"/>
      <c r="C7" s="189"/>
      <c r="D7" s="189"/>
      <c r="E7" s="189"/>
      <c r="F7" s="189"/>
      <c r="G7" s="189"/>
      <c r="H7" s="189"/>
      <c r="I7" s="190"/>
    </row>
    <row r="8" spans="1:9" x14ac:dyDescent="0.2">
      <c r="A8" s="191" t="s">
        <v>45</v>
      </c>
      <c r="B8" s="192"/>
      <c r="C8" s="192"/>
      <c r="D8" s="192"/>
      <c r="E8" s="192"/>
      <c r="F8" s="192"/>
      <c r="G8" s="192"/>
      <c r="H8" s="192"/>
      <c r="I8" s="192"/>
    </row>
    <row r="9" spans="1:9" x14ac:dyDescent="0.2">
      <c r="A9" s="193" t="s">
        <v>329</v>
      </c>
      <c r="B9" s="193"/>
      <c r="C9" s="193"/>
      <c r="D9" s="193"/>
      <c r="E9" s="193"/>
      <c r="F9" s="193"/>
      <c r="G9" s="89">
        <v>1</v>
      </c>
      <c r="H9" s="93">
        <f>H10+H11+H12</f>
        <v>4953457530</v>
      </c>
      <c r="I9" s="93">
        <f>I10+I11+I12</f>
        <v>5458445161</v>
      </c>
    </row>
    <row r="10" spans="1:9" x14ac:dyDescent="0.2">
      <c r="A10" s="194" t="s">
        <v>46</v>
      </c>
      <c r="B10" s="194"/>
      <c r="C10" s="194"/>
      <c r="D10" s="194"/>
      <c r="E10" s="194"/>
      <c r="F10" s="194"/>
      <c r="G10" s="90">
        <v>2</v>
      </c>
      <c r="H10" s="91">
        <v>1735191174</v>
      </c>
      <c r="I10" s="91">
        <v>2393540275</v>
      </c>
    </row>
    <row r="11" spans="1:9" x14ac:dyDescent="0.2">
      <c r="A11" s="194" t="s">
        <v>47</v>
      </c>
      <c r="B11" s="194"/>
      <c r="C11" s="194"/>
      <c r="D11" s="194"/>
      <c r="E11" s="194"/>
      <c r="F11" s="194"/>
      <c r="G11" s="90">
        <v>3</v>
      </c>
      <c r="H11" s="91">
        <v>2975286900</v>
      </c>
      <c r="I11" s="91">
        <v>2372371286</v>
      </c>
    </row>
    <row r="12" spans="1:9" x14ac:dyDescent="0.2">
      <c r="A12" s="186" t="s">
        <v>48</v>
      </c>
      <c r="B12" s="186"/>
      <c r="C12" s="186"/>
      <c r="D12" s="186"/>
      <c r="E12" s="186"/>
      <c r="F12" s="186"/>
      <c r="G12" s="90">
        <v>4</v>
      </c>
      <c r="H12" s="91">
        <v>242979456</v>
      </c>
      <c r="I12" s="91">
        <v>692533600</v>
      </c>
    </row>
    <row r="13" spans="1:9" x14ac:dyDescent="0.2">
      <c r="A13" s="195" t="s">
        <v>330</v>
      </c>
      <c r="B13" s="195"/>
      <c r="C13" s="195"/>
      <c r="D13" s="195"/>
      <c r="E13" s="195"/>
      <c r="F13" s="195"/>
      <c r="G13" s="89">
        <v>5</v>
      </c>
      <c r="H13" s="93">
        <f>H14+H15+H16+H17</f>
        <v>277954014</v>
      </c>
      <c r="I13" s="93">
        <f>I14+I15+I16+I17</f>
        <v>50083631</v>
      </c>
    </row>
    <row r="14" spans="1:9" x14ac:dyDescent="0.2">
      <c r="A14" s="187" t="s">
        <v>49</v>
      </c>
      <c r="B14" s="187"/>
      <c r="C14" s="187"/>
      <c r="D14" s="187"/>
      <c r="E14" s="187"/>
      <c r="F14" s="187"/>
      <c r="G14" s="90">
        <v>6</v>
      </c>
      <c r="H14" s="91">
        <v>33186278</v>
      </c>
      <c r="I14" s="91">
        <v>50083631</v>
      </c>
    </row>
    <row r="15" spans="1:9" x14ac:dyDescent="0.2">
      <c r="A15" s="187" t="s">
        <v>50</v>
      </c>
      <c r="B15" s="187"/>
      <c r="C15" s="187"/>
      <c r="D15" s="187"/>
      <c r="E15" s="187"/>
      <c r="F15" s="187"/>
      <c r="G15" s="90">
        <v>7</v>
      </c>
      <c r="H15" s="91">
        <v>0</v>
      </c>
      <c r="I15" s="91">
        <v>0</v>
      </c>
    </row>
    <row r="16" spans="1:9" x14ac:dyDescent="0.2">
      <c r="A16" s="187" t="s">
        <v>51</v>
      </c>
      <c r="B16" s="187"/>
      <c r="C16" s="187"/>
      <c r="D16" s="187"/>
      <c r="E16" s="187"/>
      <c r="F16" s="187"/>
      <c r="G16" s="90">
        <v>8</v>
      </c>
      <c r="H16" s="91">
        <v>244767736</v>
      </c>
      <c r="I16" s="91">
        <v>0</v>
      </c>
    </row>
    <row r="17" spans="1:9" x14ac:dyDescent="0.2">
      <c r="A17" s="187" t="s">
        <v>52</v>
      </c>
      <c r="B17" s="187"/>
      <c r="C17" s="187"/>
      <c r="D17" s="187"/>
      <c r="E17" s="187"/>
      <c r="F17" s="187"/>
      <c r="G17" s="90">
        <v>9</v>
      </c>
      <c r="H17" s="91">
        <v>0</v>
      </c>
      <c r="I17" s="91">
        <v>0</v>
      </c>
    </row>
    <row r="18" spans="1:9" x14ac:dyDescent="0.2">
      <c r="A18" s="195" t="s">
        <v>331</v>
      </c>
      <c r="B18" s="195"/>
      <c r="C18" s="195"/>
      <c r="D18" s="195"/>
      <c r="E18" s="195"/>
      <c r="F18" s="195"/>
      <c r="G18" s="89">
        <v>10</v>
      </c>
      <c r="H18" s="93">
        <f>H19+H20+H21</f>
        <v>165343160</v>
      </c>
      <c r="I18" s="93">
        <f>I19+I20+I21</f>
        <v>199943984</v>
      </c>
    </row>
    <row r="19" spans="1:9" x14ac:dyDescent="0.2">
      <c r="A19" s="187" t="s">
        <v>53</v>
      </c>
      <c r="B19" s="187"/>
      <c r="C19" s="187"/>
      <c r="D19" s="187"/>
      <c r="E19" s="187"/>
      <c r="F19" s="187"/>
      <c r="G19" s="90">
        <v>11</v>
      </c>
      <c r="H19" s="91">
        <v>165343160</v>
      </c>
      <c r="I19" s="91">
        <v>177441580</v>
      </c>
    </row>
    <row r="20" spans="1:9" x14ac:dyDescent="0.2">
      <c r="A20" s="187" t="s">
        <v>54</v>
      </c>
      <c r="B20" s="187"/>
      <c r="C20" s="187"/>
      <c r="D20" s="187"/>
      <c r="E20" s="187"/>
      <c r="F20" s="187"/>
      <c r="G20" s="90">
        <v>12</v>
      </c>
      <c r="H20" s="91">
        <v>0</v>
      </c>
      <c r="I20" s="91">
        <v>22502404</v>
      </c>
    </row>
    <row r="21" spans="1:9" x14ac:dyDescent="0.2">
      <c r="A21" s="187" t="s">
        <v>55</v>
      </c>
      <c r="B21" s="187"/>
      <c r="C21" s="187"/>
      <c r="D21" s="187"/>
      <c r="E21" s="187"/>
      <c r="F21" s="187"/>
      <c r="G21" s="90">
        <v>13</v>
      </c>
      <c r="H21" s="91">
        <v>0</v>
      </c>
      <c r="I21" s="91">
        <v>0</v>
      </c>
    </row>
    <row r="22" spans="1:9" x14ac:dyDescent="0.2">
      <c r="A22" s="195" t="s">
        <v>332</v>
      </c>
      <c r="B22" s="195"/>
      <c r="C22" s="195"/>
      <c r="D22" s="195"/>
      <c r="E22" s="195"/>
      <c r="F22" s="195"/>
      <c r="G22" s="89">
        <v>14</v>
      </c>
      <c r="H22" s="93">
        <f>H23+H24</f>
        <v>0</v>
      </c>
      <c r="I22" s="93">
        <f>I23+I24</f>
        <v>0</v>
      </c>
    </row>
    <row r="23" spans="1:9" x14ac:dyDescent="0.2">
      <c r="A23" s="187" t="s">
        <v>56</v>
      </c>
      <c r="B23" s="187"/>
      <c r="C23" s="187"/>
      <c r="D23" s="187"/>
      <c r="E23" s="187"/>
      <c r="F23" s="187"/>
      <c r="G23" s="90">
        <v>15</v>
      </c>
      <c r="H23" s="91">
        <v>0</v>
      </c>
      <c r="I23" s="91">
        <v>0</v>
      </c>
    </row>
    <row r="24" spans="1:9" x14ac:dyDescent="0.2">
      <c r="A24" s="187" t="s">
        <v>57</v>
      </c>
      <c r="B24" s="187"/>
      <c r="C24" s="187"/>
      <c r="D24" s="187"/>
      <c r="E24" s="187"/>
      <c r="F24" s="187"/>
      <c r="G24" s="90">
        <v>16</v>
      </c>
      <c r="H24" s="91">
        <v>0</v>
      </c>
      <c r="I24" s="91">
        <v>0</v>
      </c>
    </row>
    <row r="25" spans="1:9" x14ac:dyDescent="0.2">
      <c r="A25" s="195" t="s">
        <v>333</v>
      </c>
      <c r="B25" s="195"/>
      <c r="C25" s="195"/>
      <c r="D25" s="195"/>
      <c r="E25" s="195"/>
      <c r="F25" s="195"/>
      <c r="G25" s="89">
        <v>17</v>
      </c>
      <c r="H25" s="93">
        <f>H26+H27+H28</f>
        <v>8602225188</v>
      </c>
      <c r="I25" s="93">
        <f>I26+I27+I28</f>
        <v>10484977830</v>
      </c>
    </row>
    <row r="26" spans="1:9" x14ac:dyDescent="0.2">
      <c r="A26" s="187" t="s">
        <v>58</v>
      </c>
      <c r="B26" s="187"/>
      <c r="C26" s="187"/>
      <c r="D26" s="187"/>
      <c r="E26" s="187"/>
      <c r="F26" s="187"/>
      <c r="G26" s="90">
        <v>18</v>
      </c>
      <c r="H26" s="91">
        <v>111451916</v>
      </c>
      <c r="I26" s="91">
        <v>145412636</v>
      </c>
    </row>
    <row r="27" spans="1:9" x14ac:dyDescent="0.2">
      <c r="A27" s="187" t="s">
        <v>59</v>
      </c>
      <c r="B27" s="187"/>
      <c r="C27" s="187"/>
      <c r="D27" s="187"/>
      <c r="E27" s="187"/>
      <c r="F27" s="187"/>
      <c r="G27" s="90">
        <v>19</v>
      </c>
      <c r="H27" s="91">
        <v>8490773272</v>
      </c>
      <c r="I27" s="91">
        <v>10339565194</v>
      </c>
    </row>
    <row r="28" spans="1:9" x14ac:dyDescent="0.2">
      <c r="A28" s="187" t="s">
        <v>60</v>
      </c>
      <c r="B28" s="187"/>
      <c r="C28" s="187"/>
      <c r="D28" s="187"/>
      <c r="E28" s="187"/>
      <c r="F28" s="187"/>
      <c r="G28" s="90">
        <v>20</v>
      </c>
      <c r="H28" s="91">
        <v>0</v>
      </c>
      <c r="I28" s="91">
        <v>0</v>
      </c>
    </row>
    <row r="29" spans="1:9" x14ac:dyDescent="0.2">
      <c r="A29" s="195" t="s">
        <v>334</v>
      </c>
      <c r="B29" s="195"/>
      <c r="C29" s="195"/>
      <c r="D29" s="195"/>
      <c r="E29" s="195"/>
      <c r="F29" s="195"/>
      <c r="G29" s="89">
        <v>21</v>
      </c>
      <c r="H29" s="93">
        <f>H30+H31</f>
        <v>53183489429</v>
      </c>
      <c r="I29" s="93">
        <f>I30+I31</f>
        <v>54747003168</v>
      </c>
    </row>
    <row r="30" spans="1:9" x14ac:dyDescent="0.2">
      <c r="A30" s="187" t="s">
        <v>61</v>
      </c>
      <c r="B30" s="187"/>
      <c r="C30" s="187"/>
      <c r="D30" s="187"/>
      <c r="E30" s="187"/>
      <c r="F30" s="187"/>
      <c r="G30" s="90">
        <v>22</v>
      </c>
      <c r="H30" s="91">
        <v>1273151956</v>
      </c>
      <c r="I30" s="91">
        <v>1333442961</v>
      </c>
    </row>
    <row r="31" spans="1:9" x14ac:dyDescent="0.2">
      <c r="A31" s="187" t="s">
        <v>62</v>
      </c>
      <c r="B31" s="187"/>
      <c r="C31" s="187"/>
      <c r="D31" s="187"/>
      <c r="E31" s="187"/>
      <c r="F31" s="187"/>
      <c r="G31" s="90">
        <v>23</v>
      </c>
      <c r="H31" s="91">
        <v>51910337473</v>
      </c>
      <c r="I31" s="91">
        <v>53413560207</v>
      </c>
    </row>
    <row r="32" spans="1:9" x14ac:dyDescent="0.2">
      <c r="A32" s="187" t="s">
        <v>63</v>
      </c>
      <c r="B32" s="187"/>
      <c r="C32" s="187"/>
      <c r="D32" s="187"/>
      <c r="E32" s="187"/>
      <c r="F32" s="187"/>
      <c r="G32" s="90">
        <v>24</v>
      </c>
      <c r="H32" s="91">
        <v>0</v>
      </c>
      <c r="I32" s="91">
        <v>0</v>
      </c>
    </row>
    <row r="33" spans="1:9" x14ac:dyDescent="0.2">
      <c r="A33" s="187" t="s">
        <v>64</v>
      </c>
      <c r="B33" s="187"/>
      <c r="C33" s="187"/>
      <c r="D33" s="187"/>
      <c r="E33" s="187"/>
      <c r="F33" s="187"/>
      <c r="G33" s="90">
        <v>25</v>
      </c>
      <c r="H33" s="91">
        <v>0</v>
      </c>
      <c r="I33" s="91">
        <v>0</v>
      </c>
    </row>
    <row r="34" spans="1:9" x14ac:dyDescent="0.2">
      <c r="A34" s="187" t="s">
        <v>65</v>
      </c>
      <c r="B34" s="187"/>
      <c r="C34" s="187"/>
      <c r="D34" s="187"/>
      <c r="E34" s="187"/>
      <c r="F34" s="187"/>
      <c r="G34" s="90">
        <v>26</v>
      </c>
      <c r="H34" s="91">
        <v>60078028</v>
      </c>
      <c r="I34" s="91">
        <v>64343270</v>
      </c>
    </row>
    <row r="35" spans="1:9" x14ac:dyDescent="0.2">
      <c r="A35" s="187" t="s">
        <v>66</v>
      </c>
      <c r="B35" s="187"/>
      <c r="C35" s="187"/>
      <c r="D35" s="187"/>
      <c r="E35" s="187"/>
      <c r="F35" s="187"/>
      <c r="G35" s="90">
        <v>27</v>
      </c>
      <c r="H35" s="91">
        <v>1293562927</v>
      </c>
      <c r="I35" s="91">
        <v>1351389523</v>
      </c>
    </row>
    <row r="36" spans="1:9" x14ac:dyDescent="0.2">
      <c r="A36" s="187" t="s">
        <v>67</v>
      </c>
      <c r="B36" s="187"/>
      <c r="C36" s="187"/>
      <c r="D36" s="187"/>
      <c r="E36" s="187"/>
      <c r="F36" s="187"/>
      <c r="G36" s="90">
        <v>28</v>
      </c>
      <c r="H36" s="91">
        <v>371380139</v>
      </c>
      <c r="I36" s="91">
        <v>370506919</v>
      </c>
    </row>
    <row r="37" spans="1:9" x14ac:dyDescent="0.2">
      <c r="A37" s="187" t="s">
        <v>68</v>
      </c>
      <c r="B37" s="187"/>
      <c r="C37" s="187"/>
      <c r="D37" s="187"/>
      <c r="E37" s="187"/>
      <c r="F37" s="187"/>
      <c r="G37" s="90">
        <v>29</v>
      </c>
      <c r="H37" s="91">
        <v>228878238</v>
      </c>
      <c r="I37" s="91">
        <v>195321451</v>
      </c>
    </row>
    <row r="38" spans="1:9" x14ac:dyDescent="0.2">
      <c r="A38" s="187" t="s">
        <v>69</v>
      </c>
      <c r="B38" s="187"/>
      <c r="C38" s="187"/>
      <c r="D38" s="187"/>
      <c r="E38" s="187"/>
      <c r="F38" s="187"/>
      <c r="G38" s="90">
        <v>30</v>
      </c>
      <c r="H38" s="91">
        <v>554135904</v>
      </c>
      <c r="I38" s="91">
        <v>582199818</v>
      </c>
    </row>
    <row r="39" spans="1:9" x14ac:dyDescent="0.2">
      <c r="A39" s="187" t="s">
        <v>70</v>
      </c>
      <c r="B39" s="187"/>
      <c r="C39" s="187"/>
      <c r="D39" s="187"/>
      <c r="E39" s="187"/>
      <c r="F39" s="187"/>
      <c r="G39" s="90">
        <v>31</v>
      </c>
      <c r="H39" s="91">
        <v>0</v>
      </c>
      <c r="I39" s="91">
        <v>0</v>
      </c>
    </row>
    <row r="40" spans="1:9" x14ac:dyDescent="0.2">
      <c r="A40" s="214" t="s">
        <v>71</v>
      </c>
      <c r="B40" s="214"/>
      <c r="C40" s="214"/>
      <c r="D40" s="214"/>
      <c r="E40" s="214"/>
      <c r="F40" s="214"/>
      <c r="G40" s="89">
        <v>32</v>
      </c>
      <c r="H40" s="92">
        <f>H9+H13+H18+H22+H25+H29+H32+H33+H34+H35+H36+H37+H38+H39</f>
        <v>69690504557</v>
      </c>
      <c r="I40" s="92">
        <f>I9+I13+I18+I22+I25+I29+I32+I33+I34+I35+I36+I37+I38+I39</f>
        <v>73504214755</v>
      </c>
    </row>
    <row r="41" spans="1:9" x14ac:dyDescent="0.2">
      <c r="A41" s="191" t="s">
        <v>72</v>
      </c>
      <c r="B41" s="192"/>
      <c r="C41" s="192"/>
      <c r="D41" s="192"/>
      <c r="E41" s="192"/>
      <c r="F41" s="192"/>
      <c r="G41" s="192"/>
      <c r="H41" s="192"/>
      <c r="I41" s="192"/>
    </row>
    <row r="42" spans="1:9" x14ac:dyDescent="0.2">
      <c r="A42" s="195" t="s">
        <v>335</v>
      </c>
      <c r="B42" s="195"/>
      <c r="C42" s="195"/>
      <c r="D42" s="195"/>
      <c r="E42" s="195"/>
      <c r="F42" s="195"/>
      <c r="G42" s="89">
        <v>33</v>
      </c>
      <c r="H42" s="93">
        <f>H43+H44+H45+H46+H47</f>
        <v>26981578</v>
      </c>
      <c r="I42" s="93">
        <f>I43+I44+I45+I46+I47</f>
        <v>46069770</v>
      </c>
    </row>
    <row r="43" spans="1:9" x14ac:dyDescent="0.2">
      <c r="A43" s="187" t="s">
        <v>73</v>
      </c>
      <c r="B43" s="187"/>
      <c r="C43" s="187"/>
      <c r="D43" s="187"/>
      <c r="E43" s="187"/>
      <c r="F43" s="187"/>
      <c r="G43" s="90">
        <v>34</v>
      </c>
      <c r="H43" s="91">
        <v>26981578</v>
      </c>
      <c r="I43" s="91">
        <v>46069770</v>
      </c>
    </row>
    <row r="44" spans="1:9" x14ac:dyDescent="0.2">
      <c r="A44" s="187" t="s">
        <v>74</v>
      </c>
      <c r="B44" s="187"/>
      <c r="C44" s="187"/>
      <c r="D44" s="187"/>
      <c r="E44" s="187"/>
      <c r="F44" s="187"/>
      <c r="G44" s="90">
        <v>35</v>
      </c>
      <c r="H44" s="91">
        <v>0</v>
      </c>
      <c r="I44" s="91">
        <v>0</v>
      </c>
    </row>
    <row r="45" spans="1:9" x14ac:dyDescent="0.2">
      <c r="A45" s="187" t="s">
        <v>75</v>
      </c>
      <c r="B45" s="187"/>
      <c r="C45" s="187"/>
      <c r="D45" s="187"/>
      <c r="E45" s="187"/>
      <c r="F45" s="187"/>
      <c r="G45" s="90">
        <v>36</v>
      </c>
      <c r="H45" s="91">
        <v>0</v>
      </c>
      <c r="I45" s="91">
        <v>0</v>
      </c>
    </row>
    <row r="46" spans="1:9" x14ac:dyDescent="0.2">
      <c r="A46" s="187" t="s">
        <v>76</v>
      </c>
      <c r="B46" s="187"/>
      <c r="C46" s="187"/>
      <c r="D46" s="187"/>
      <c r="E46" s="187"/>
      <c r="F46" s="187"/>
      <c r="G46" s="90">
        <v>37</v>
      </c>
      <c r="H46" s="91">
        <v>0</v>
      </c>
      <c r="I46" s="91">
        <v>0</v>
      </c>
    </row>
    <row r="47" spans="1:9" x14ac:dyDescent="0.2">
      <c r="A47" s="187" t="s">
        <v>77</v>
      </c>
      <c r="B47" s="187"/>
      <c r="C47" s="187"/>
      <c r="D47" s="187"/>
      <c r="E47" s="187"/>
      <c r="F47" s="187"/>
      <c r="G47" s="90">
        <v>38</v>
      </c>
      <c r="H47" s="91">
        <v>0</v>
      </c>
      <c r="I47" s="91">
        <v>0</v>
      </c>
    </row>
    <row r="48" spans="1:9" x14ac:dyDescent="0.2">
      <c r="A48" s="195" t="s">
        <v>336</v>
      </c>
      <c r="B48" s="195"/>
      <c r="C48" s="195"/>
      <c r="D48" s="195"/>
      <c r="E48" s="195"/>
      <c r="F48" s="195"/>
      <c r="G48" s="89">
        <v>39</v>
      </c>
      <c r="H48" s="93">
        <f>H49+H50+H51</f>
        <v>0</v>
      </c>
      <c r="I48" s="93">
        <f>I49+I50+I51</f>
        <v>0</v>
      </c>
    </row>
    <row r="49" spans="1:9" x14ac:dyDescent="0.2">
      <c r="A49" s="187" t="s">
        <v>78</v>
      </c>
      <c r="B49" s="187"/>
      <c r="C49" s="187"/>
      <c r="D49" s="187"/>
      <c r="E49" s="187"/>
      <c r="F49" s="187"/>
      <c r="G49" s="90">
        <v>40</v>
      </c>
      <c r="H49" s="91">
        <v>0</v>
      </c>
      <c r="I49" s="91">
        <v>0</v>
      </c>
    </row>
    <row r="50" spans="1:9" x14ac:dyDescent="0.2">
      <c r="A50" s="187" t="s">
        <v>79</v>
      </c>
      <c r="B50" s="187"/>
      <c r="C50" s="187"/>
      <c r="D50" s="187"/>
      <c r="E50" s="187"/>
      <c r="F50" s="187"/>
      <c r="G50" s="90">
        <v>41</v>
      </c>
      <c r="H50" s="91">
        <v>0</v>
      </c>
      <c r="I50" s="91">
        <v>0</v>
      </c>
    </row>
    <row r="51" spans="1:9" x14ac:dyDescent="0.2">
      <c r="A51" s="187" t="s">
        <v>80</v>
      </c>
      <c r="B51" s="187"/>
      <c r="C51" s="187"/>
      <c r="D51" s="187"/>
      <c r="E51" s="187"/>
      <c r="F51" s="187"/>
      <c r="G51" s="90">
        <v>42</v>
      </c>
      <c r="H51" s="91">
        <v>0</v>
      </c>
      <c r="I51" s="91">
        <v>0</v>
      </c>
    </row>
    <row r="52" spans="1:9" x14ac:dyDescent="0.2">
      <c r="A52" s="195" t="s">
        <v>81</v>
      </c>
      <c r="B52" s="213"/>
      <c r="C52" s="213"/>
      <c r="D52" s="213"/>
      <c r="E52" s="213"/>
      <c r="F52" s="213"/>
      <c r="G52" s="89">
        <v>43</v>
      </c>
      <c r="H52" s="93">
        <f>H53+H54+H55</f>
        <v>59687658871</v>
      </c>
      <c r="I52" s="93">
        <f>I53+I54+I55</f>
        <v>63105173809</v>
      </c>
    </row>
    <row r="53" spans="1:9" x14ac:dyDescent="0.2">
      <c r="A53" s="187" t="s">
        <v>82</v>
      </c>
      <c r="B53" s="187"/>
      <c r="C53" s="187"/>
      <c r="D53" s="187"/>
      <c r="E53" s="187"/>
      <c r="F53" s="187"/>
      <c r="G53" s="90">
        <v>44</v>
      </c>
      <c r="H53" s="91">
        <v>58128148216</v>
      </c>
      <c r="I53" s="91">
        <v>61375739661</v>
      </c>
    </row>
    <row r="54" spans="1:9" x14ac:dyDescent="0.2">
      <c r="A54" s="187" t="s">
        <v>83</v>
      </c>
      <c r="B54" s="187"/>
      <c r="C54" s="187"/>
      <c r="D54" s="187"/>
      <c r="E54" s="187"/>
      <c r="F54" s="187"/>
      <c r="G54" s="90">
        <v>45</v>
      </c>
      <c r="H54" s="91">
        <v>670441906</v>
      </c>
      <c r="I54" s="91">
        <v>669368264</v>
      </c>
    </row>
    <row r="55" spans="1:9" x14ac:dyDescent="0.2">
      <c r="A55" s="187" t="s">
        <v>84</v>
      </c>
      <c r="B55" s="187"/>
      <c r="C55" s="187"/>
      <c r="D55" s="187"/>
      <c r="E55" s="187"/>
      <c r="F55" s="187"/>
      <c r="G55" s="90">
        <v>46</v>
      </c>
      <c r="H55" s="91">
        <v>889068749</v>
      </c>
      <c r="I55" s="91">
        <v>1060065884</v>
      </c>
    </row>
    <row r="56" spans="1:9" x14ac:dyDescent="0.2">
      <c r="A56" s="187" t="s">
        <v>85</v>
      </c>
      <c r="B56" s="187"/>
      <c r="C56" s="187"/>
      <c r="D56" s="187"/>
      <c r="E56" s="187"/>
      <c r="F56" s="187"/>
      <c r="G56" s="90">
        <v>47</v>
      </c>
      <c r="H56" s="91">
        <v>0</v>
      </c>
      <c r="I56" s="91">
        <v>0</v>
      </c>
    </row>
    <row r="57" spans="1:9" x14ac:dyDescent="0.2">
      <c r="A57" s="212" t="s">
        <v>86</v>
      </c>
      <c r="B57" s="212"/>
      <c r="C57" s="212"/>
      <c r="D57" s="212"/>
      <c r="E57" s="212"/>
      <c r="F57" s="212"/>
      <c r="G57" s="90">
        <v>48</v>
      </c>
      <c r="H57" s="117">
        <v>0</v>
      </c>
      <c r="I57" s="117">
        <v>0</v>
      </c>
    </row>
    <row r="58" spans="1:9" x14ac:dyDescent="0.2">
      <c r="A58" s="212" t="s">
        <v>87</v>
      </c>
      <c r="B58" s="212"/>
      <c r="C58" s="212"/>
      <c r="D58" s="212"/>
      <c r="E58" s="212"/>
      <c r="F58" s="212"/>
      <c r="G58" s="90">
        <v>49</v>
      </c>
      <c r="H58" s="117">
        <v>204555543</v>
      </c>
      <c r="I58" s="117">
        <v>414708886</v>
      </c>
    </row>
    <row r="59" spans="1:9" x14ac:dyDescent="0.2">
      <c r="A59" s="212" t="s">
        <v>88</v>
      </c>
      <c r="B59" s="187"/>
      <c r="C59" s="187"/>
      <c r="D59" s="187"/>
      <c r="E59" s="187"/>
      <c r="F59" s="187"/>
      <c r="G59" s="90">
        <v>50</v>
      </c>
      <c r="H59" s="117">
        <v>107640720</v>
      </c>
      <c r="I59" s="117">
        <v>14305316</v>
      </c>
    </row>
    <row r="60" spans="1:9" x14ac:dyDescent="0.2">
      <c r="A60" s="212" t="s">
        <v>89</v>
      </c>
      <c r="B60" s="212"/>
      <c r="C60" s="212"/>
      <c r="D60" s="212"/>
      <c r="E60" s="212"/>
      <c r="F60" s="212"/>
      <c r="G60" s="90">
        <v>51</v>
      </c>
      <c r="H60" s="117">
        <v>0</v>
      </c>
      <c r="I60" s="117">
        <v>0</v>
      </c>
    </row>
    <row r="61" spans="1:9" x14ac:dyDescent="0.2">
      <c r="A61" s="212" t="s">
        <v>90</v>
      </c>
      <c r="B61" s="212"/>
      <c r="C61" s="212"/>
      <c r="D61" s="212"/>
      <c r="E61" s="212"/>
      <c r="F61" s="212"/>
      <c r="G61" s="90">
        <v>52</v>
      </c>
      <c r="H61" s="117">
        <v>602805354</v>
      </c>
      <c r="I61" s="117">
        <v>597527951</v>
      </c>
    </row>
    <row r="62" spans="1:9" x14ac:dyDescent="0.2">
      <c r="A62" s="212" t="s">
        <v>91</v>
      </c>
      <c r="B62" s="212"/>
      <c r="C62" s="212"/>
      <c r="D62" s="212"/>
      <c r="E62" s="212"/>
      <c r="F62" s="212"/>
      <c r="G62" s="90">
        <v>53</v>
      </c>
      <c r="H62" s="117">
        <v>0</v>
      </c>
      <c r="I62" s="117">
        <v>0</v>
      </c>
    </row>
    <row r="63" spans="1:9" x14ac:dyDescent="0.2">
      <c r="A63" s="214" t="s">
        <v>92</v>
      </c>
      <c r="B63" s="215"/>
      <c r="C63" s="215"/>
      <c r="D63" s="215"/>
      <c r="E63" s="215"/>
      <c r="F63" s="215"/>
      <c r="G63" s="89">
        <v>54</v>
      </c>
      <c r="H63" s="92">
        <f>H42+H48+H52+H56+H57+H58+H59+H60+H61+H62</f>
        <v>60629642066</v>
      </c>
      <c r="I63" s="92">
        <f>I42+I48+I52+I56+I57+I58+I59+I60+I61+I62</f>
        <v>64177785732</v>
      </c>
    </row>
    <row r="64" spans="1:9" x14ac:dyDescent="0.2">
      <c r="A64" s="216" t="s">
        <v>93</v>
      </c>
      <c r="B64" s="217"/>
      <c r="C64" s="217"/>
      <c r="D64" s="217"/>
      <c r="E64" s="217"/>
      <c r="F64" s="217"/>
      <c r="G64" s="217"/>
      <c r="H64" s="217"/>
      <c r="I64" s="217"/>
    </row>
    <row r="65" spans="1:9" x14ac:dyDescent="0.2">
      <c r="A65" s="187" t="s">
        <v>94</v>
      </c>
      <c r="B65" s="187"/>
      <c r="C65" s="187"/>
      <c r="D65" s="187"/>
      <c r="E65" s="187"/>
      <c r="F65" s="187"/>
      <c r="G65" s="90">
        <v>55</v>
      </c>
      <c r="H65" s="91">
        <v>1698417500</v>
      </c>
      <c r="I65" s="91">
        <v>1698417500</v>
      </c>
    </row>
    <row r="66" spans="1:9" x14ac:dyDescent="0.2">
      <c r="A66" s="187" t="s">
        <v>95</v>
      </c>
      <c r="B66" s="187"/>
      <c r="C66" s="187"/>
      <c r="D66" s="187"/>
      <c r="E66" s="187"/>
      <c r="F66" s="187"/>
      <c r="G66" s="90">
        <v>56</v>
      </c>
      <c r="H66" s="91">
        <v>1801947133</v>
      </c>
      <c r="I66" s="91">
        <v>1801343055</v>
      </c>
    </row>
    <row r="67" spans="1:9" x14ac:dyDescent="0.2">
      <c r="A67" s="187" t="s">
        <v>96</v>
      </c>
      <c r="B67" s="187"/>
      <c r="C67" s="187"/>
      <c r="D67" s="187"/>
      <c r="E67" s="187"/>
      <c r="F67" s="187"/>
      <c r="G67" s="90">
        <v>57</v>
      </c>
      <c r="H67" s="91">
        <v>0</v>
      </c>
      <c r="I67" s="91">
        <v>0</v>
      </c>
    </row>
    <row r="68" spans="1:9" x14ac:dyDescent="0.2">
      <c r="A68" s="187" t="s">
        <v>97</v>
      </c>
      <c r="B68" s="187"/>
      <c r="C68" s="187"/>
      <c r="D68" s="187"/>
      <c r="E68" s="187"/>
      <c r="F68" s="187"/>
      <c r="G68" s="90">
        <v>58</v>
      </c>
      <c r="H68" s="91">
        <v>0</v>
      </c>
      <c r="I68" s="91">
        <v>0</v>
      </c>
    </row>
    <row r="69" spans="1:9" x14ac:dyDescent="0.2">
      <c r="A69" s="187" t="s">
        <v>98</v>
      </c>
      <c r="B69" s="187"/>
      <c r="C69" s="187"/>
      <c r="D69" s="187"/>
      <c r="E69" s="187"/>
      <c r="F69" s="187"/>
      <c r="G69" s="90">
        <v>59</v>
      </c>
      <c r="H69" s="91">
        <v>223132910</v>
      </c>
      <c r="I69" s="91">
        <v>350372834</v>
      </c>
    </row>
    <row r="70" spans="1:9" x14ac:dyDescent="0.2">
      <c r="A70" s="187" t="s">
        <v>99</v>
      </c>
      <c r="B70" s="187"/>
      <c r="C70" s="187"/>
      <c r="D70" s="187"/>
      <c r="E70" s="187"/>
      <c r="F70" s="187"/>
      <c r="G70" s="90">
        <v>60</v>
      </c>
      <c r="H70" s="91">
        <v>4074265057</v>
      </c>
      <c r="I70" s="91">
        <v>4793339889</v>
      </c>
    </row>
    <row r="71" spans="1:9" x14ac:dyDescent="0.2">
      <c r="A71" s="187" t="s">
        <v>100</v>
      </c>
      <c r="B71" s="187"/>
      <c r="C71" s="187"/>
      <c r="D71" s="187"/>
      <c r="E71" s="187"/>
      <c r="F71" s="187"/>
      <c r="G71" s="90">
        <v>61</v>
      </c>
      <c r="H71" s="91">
        <v>0</v>
      </c>
      <c r="I71" s="91">
        <v>0</v>
      </c>
    </row>
    <row r="72" spans="1:9" x14ac:dyDescent="0.2">
      <c r="A72" s="187" t="s">
        <v>101</v>
      </c>
      <c r="B72" s="187"/>
      <c r="C72" s="187"/>
      <c r="D72" s="187"/>
      <c r="E72" s="187"/>
      <c r="F72" s="187"/>
      <c r="G72" s="90">
        <v>62</v>
      </c>
      <c r="H72" s="91">
        <v>84921058</v>
      </c>
      <c r="I72" s="91">
        <v>84921058</v>
      </c>
    </row>
    <row r="73" spans="1:9" x14ac:dyDescent="0.2">
      <c r="A73" s="187" t="s">
        <v>102</v>
      </c>
      <c r="B73" s="187"/>
      <c r="C73" s="187"/>
      <c r="D73" s="187"/>
      <c r="E73" s="187"/>
      <c r="F73" s="187"/>
      <c r="G73" s="90">
        <v>63</v>
      </c>
      <c r="H73" s="91">
        <v>0</v>
      </c>
      <c r="I73" s="91">
        <v>0</v>
      </c>
    </row>
    <row r="74" spans="1:9" x14ac:dyDescent="0.2">
      <c r="A74" s="187" t="s">
        <v>103</v>
      </c>
      <c r="B74" s="187"/>
      <c r="C74" s="187"/>
      <c r="D74" s="187"/>
      <c r="E74" s="187"/>
      <c r="F74" s="187"/>
      <c r="G74" s="90">
        <v>64</v>
      </c>
      <c r="H74" s="91">
        <v>1007745036</v>
      </c>
      <c r="I74" s="91">
        <v>416880213</v>
      </c>
    </row>
    <row r="75" spans="1:9" x14ac:dyDescent="0.2">
      <c r="A75" s="187" t="s">
        <v>104</v>
      </c>
      <c r="B75" s="187"/>
      <c r="C75" s="187"/>
      <c r="D75" s="187"/>
      <c r="E75" s="187"/>
      <c r="F75" s="187"/>
      <c r="G75" s="90">
        <v>65</v>
      </c>
      <c r="H75" s="91">
        <v>0</v>
      </c>
      <c r="I75" s="91">
        <v>0</v>
      </c>
    </row>
    <row r="76" spans="1:9" x14ac:dyDescent="0.2">
      <c r="A76" s="187" t="s">
        <v>105</v>
      </c>
      <c r="B76" s="187"/>
      <c r="C76" s="187"/>
      <c r="D76" s="187"/>
      <c r="E76" s="187"/>
      <c r="F76" s="187"/>
      <c r="G76" s="90">
        <v>66</v>
      </c>
      <c r="H76" s="91">
        <v>170433797</v>
      </c>
      <c r="I76" s="91">
        <v>181154474</v>
      </c>
    </row>
    <row r="77" spans="1:9" x14ac:dyDescent="0.2">
      <c r="A77" s="218" t="s">
        <v>106</v>
      </c>
      <c r="B77" s="218"/>
      <c r="C77" s="218"/>
      <c r="D77" s="218"/>
      <c r="E77" s="218"/>
      <c r="F77" s="218"/>
      <c r="G77" s="89">
        <v>67</v>
      </c>
      <c r="H77" s="93">
        <f>H65+H66+H67+H68+H69+H70+H71+H72+H73+H74+H75+H76</f>
        <v>9060862491</v>
      </c>
      <c r="I77" s="93">
        <f>I65+I66+I67+I68+I69+I70+I71+I72+I73+I74+I75+I76</f>
        <v>9326429023</v>
      </c>
    </row>
    <row r="78" spans="1:9" x14ac:dyDescent="0.2">
      <c r="A78" s="214" t="s">
        <v>107</v>
      </c>
      <c r="B78" s="215"/>
      <c r="C78" s="215"/>
      <c r="D78" s="215"/>
      <c r="E78" s="215"/>
      <c r="F78" s="215"/>
      <c r="G78" s="118">
        <v>68</v>
      </c>
      <c r="H78" s="92">
        <f>H63+H77</f>
        <v>69690504557</v>
      </c>
      <c r="I78" s="92">
        <f>I63+I77</f>
        <v>73504214755</v>
      </c>
    </row>
  </sheetData>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Invalid entry" error="You can enter only whole numbers (positive or negative) or a zero." sqref="H69:I69">
      <formula1>9999999999</formula1>
    </dataValidation>
    <dataValidation type="whole" operator="notEqual" allowBlank="1" showInputMessage="1" showErrorMessage="1" errorTitle="Invalid entry" error="You can enter only whole numbers." sqref="H66:I67 H70:I78">
      <formula1>9999999999</formula1>
    </dataValidation>
    <dataValidation type="whole" operator="greaterThanOrEqual" allowBlank="1" showInputMessage="1" showErrorMessage="1" errorTitle="Invalid entry" error="You can enter only positive whole numbers or a zero." sqref="H9:I40 H65:I65 H68:I68 H42:I63">
      <formula1>0</formula1>
    </dataValidation>
  </dataValidations>
  <pageMargins left="0.75" right="0.75" top="1" bottom="1" header="0.5" footer="0.5"/>
  <pageSetup paperSize="9" scale="7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8"/>
  <sheetViews>
    <sheetView zoomScaleNormal="100" zoomScaleSheetLayoutView="110" workbookViewId="0">
      <selection activeCell="A22" sqref="A22:F22"/>
    </sheetView>
  </sheetViews>
  <sheetFormatPr defaultRowHeight="12.75" x14ac:dyDescent="0.2"/>
  <cols>
    <col min="1" max="5" width="9.140625" style="11"/>
    <col min="6" max="6" width="37.28515625" style="11" customWidth="1"/>
    <col min="7" max="7" width="10.140625" style="102" customWidth="1"/>
    <col min="8" max="8" width="16.42578125" style="84" bestFit="1" customWidth="1"/>
    <col min="9" max="9" width="18.5703125" style="84"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30" t="s">
        <v>108</v>
      </c>
      <c r="B1" s="197"/>
      <c r="C1" s="197"/>
      <c r="D1" s="197"/>
      <c r="E1" s="197"/>
      <c r="F1" s="197"/>
      <c r="G1" s="197"/>
      <c r="H1" s="197"/>
    </row>
    <row r="2" spans="1:9" x14ac:dyDescent="0.2">
      <c r="A2" s="229" t="s">
        <v>303</v>
      </c>
      <c r="B2" s="199"/>
      <c r="C2" s="199"/>
      <c r="D2" s="199"/>
      <c r="E2" s="199"/>
      <c r="F2" s="199"/>
      <c r="G2" s="199"/>
      <c r="H2" s="199"/>
    </row>
    <row r="3" spans="1:9" x14ac:dyDescent="0.2">
      <c r="A3" s="231" t="s">
        <v>109</v>
      </c>
      <c r="B3" s="211"/>
      <c r="C3" s="211"/>
      <c r="D3" s="211"/>
      <c r="E3" s="211"/>
      <c r="F3" s="211"/>
      <c r="G3" s="211"/>
      <c r="H3" s="211"/>
      <c r="I3" s="211"/>
    </row>
    <row r="4" spans="1:9" x14ac:dyDescent="0.2">
      <c r="A4" s="237" t="s">
        <v>312</v>
      </c>
      <c r="B4" s="208"/>
      <c r="C4" s="208"/>
      <c r="D4" s="208"/>
      <c r="E4" s="208"/>
      <c r="F4" s="208"/>
      <c r="G4" s="208"/>
      <c r="H4" s="208"/>
      <c r="I4" s="208"/>
    </row>
    <row r="5" spans="1:9" ht="24" x14ac:dyDescent="0.2">
      <c r="A5" s="232" t="s">
        <v>110</v>
      </c>
      <c r="B5" s="233"/>
      <c r="C5" s="233"/>
      <c r="D5" s="233"/>
      <c r="E5" s="233"/>
      <c r="F5" s="234"/>
      <c r="G5" s="12" t="s">
        <v>320</v>
      </c>
      <c r="H5" s="85" t="s">
        <v>318</v>
      </c>
      <c r="I5" s="86" t="s">
        <v>319</v>
      </c>
    </row>
    <row r="6" spans="1:9" x14ac:dyDescent="0.2">
      <c r="A6" s="235">
        <v>1</v>
      </c>
      <c r="B6" s="236"/>
      <c r="C6" s="236"/>
      <c r="D6" s="236"/>
      <c r="E6" s="236"/>
      <c r="F6" s="236"/>
      <c r="G6" s="114">
        <v>2</v>
      </c>
      <c r="H6" s="85">
        <v>3</v>
      </c>
      <c r="I6" s="85">
        <v>4</v>
      </c>
    </row>
    <row r="7" spans="1:9" x14ac:dyDescent="0.2">
      <c r="A7" s="219" t="s">
        <v>111</v>
      </c>
      <c r="B7" s="219"/>
      <c r="C7" s="219"/>
      <c r="D7" s="219"/>
      <c r="E7" s="219"/>
      <c r="F7" s="219"/>
      <c r="G7" s="115">
        <v>1</v>
      </c>
      <c r="H7" s="14">
        <v>1276227199</v>
      </c>
      <c r="I7" s="14">
        <v>1199697544</v>
      </c>
    </row>
    <row r="8" spans="1:9" x14ac:dyDescent="0.2">
      <c r="A8" s="219" t="s">
        <v>112</v>
      </c>
      <c r="B8" s="219"/>
      <c r="C8" s="219"/>
      <c r="D8" s="219"/>
      <c r="E8" s="219"/>
      <c r="F8" s="219"/>
      <c r="G8" s="115">
        <v>2</v>
      </c>
      <c r="H8" s="14">
        <v>218360703</v>
      </c>
      <c r="I8" s="14">
        <v>176769743</v>
      </c>
    </row>
    <row r="9" spans="1:9" x14ac:dyDescent="0.2">
      <c r="A9" s="219" t="s">
        <v>113</v>
      </c>
      <c r="B9" s="219"/>
      <c r="C9" s="219"/>
      <c r="D9" s="219"/>
      <c r="E9" s="219"/>
      <c r="F9" s="219"/>
      <c r="G9" s="115">
        <v>3</v>
      </c>
      <c r="H9" s="14">
        <v>0</v>
      </c>
      <c r="I9" s="14">
        <v>0</v>
      </c>
    </row>
    <row r="10" spans="1:9" x14ac:dyDescent="0.2">
      <c r="A10" s="219" t="s">
        <v>114</v>
      </c>
      <c r="B10" s="219"/>
      <c r="C10" s="219"/>
      <c r="D10" s="219"/>
      <c r="E10" s="219"/>
      <c r="F10" s="219"/>
      <c r="G10" s="115">
        <v>4</v>
      </c>
      <c r="H10" s="14">
        <v>719647</v>
      </c>
      <c r="I10" s="14">
        <v>968722</v>
      </c>
    </row>
    <row r="11" spans="1:9" x14ac:dyDescent="0.2">
      <c r="A11" s="219" t="s">
        <v>115</v>
      </c>
      <c r="B11" s="219"/>
      <c r="C11" s="219"/>
      <c r="D11" s="219"/>
      <c r="E11" s="219"/>
      <c r="F11" s="219"/>
      <c r="G11" s="115">
        <v>5</v>
      </c>
      <c r="H11" s="14">
        <v>452923997</v>
      </c>
      <c r="I11" s="14">
        <v>482685292</v>
      </c>
    </row>
    <row r="12" spans="1:9" x14ac:dyDescent="0.2">
      <c r="A12" s="219" t="s">
        <v>116</v>
      </c>
      <c r="B12" s="219"/>
      <c r="C12" s="219"/>
      <c r="D12" s="219"/>
      <c r="E12" s="219"/>
      <c r="F12" s="219"/>
      <c r="G12" s="115">
        <v>6</v>
      </c>
      <c r="H12" s="14">
        <v>111182998</v>
      </c>
      <c r="I12" s="14">
        <v>113888886</v>
      </c>
    </row>
    <row r="13" spans="1:9" ht="25.5" customHeight="1" x14ac:dyDescent="0.2">
      <c r="A13" s="219" t="s">
        <v>117</v>
      </c>
      <c r="B13" s="219"/>
      <c r="C13" s="219"/>
      <c r="D13" s="219"/>
      <c r="E13" s="219"/>
      <c r="F13" s="219"/>
      <c r="G13" s="115">
        <v>7</v>
      </c>
      <c r="H13" s="14">
        <v>26690524</v>
      </c>
      <c r="I13" s="14">
        <v>46211</v>
      </c>
    </row>
    <row r="14" spans="1:9" x14ac:dyDescent="0.2">
      <c r="A14" s="219" t="s">
        <v>118</v>
      </c>
      <c r="B14" s="219"/>
      <c r="C14" s="219"/>
      <c r="D14" s="219"/>
      <c r="E14" s="219"/>
      <c r="F14" s="219"/>
      <c r="G14" s="115">
        <v>8</v>
      </c>
      <c r="H14" s="14">
        <v>119153067</v>
      </c>
      <c r="I14" s="14">
        <v>105167696</v>
      </c>
    </row>
    <row r="15" spans="1:9" x14ac:dyDescent="0.2">
      <c r="A15" s="219" t="s">
        <v>119</v>
      </c>
      <c r="B15" s="219"/>
      <c r="C15" s="219"/>
      <c r="D15" s="219"/>
      <c r="E15" s="219"/>
      <c r="F15" s="219"/>
      <c r="G15" s="115">
        <v>9</v>
      </c>
      <c r="H15" s="14">
        <v>3636267</v>
      </c>
      <c r="I15" s="14">
        <v>5534866</v>
      </c>
    </row>
    <row r="16" spans="1:9" x14ac:dyDescent="0.2">
      <c r="A16" s="219" t="s">
        <v>120</v>
      </c>
      <c r="B16" s="219"/>
      <c r="C16" s="219"/>
      <c r="D16" s="219"/>
      <c r="E16" s="219"/>
      <c r="F16" s="219"/>
      <c r="G16" s="115">
        <v>10</v>
      </c>
      <c r="H16" s="14">
        <v>0</v>
      </c>
      <c r="I16" s="14">
        <v>0</v>
      </c>
    </row>
    <row r="17" spans="1:9" x14ac:dyDescent="0.2">
      <c r="A17" s="219" t="s">
        <v>121</v>
      </c>
      <c r="B17" s="219"/>
      <c r="C17" s="219"/>
      <c r="D17" s="219"/>
      <c r="E17" s="219"/>
      <c r="F17" s="219"/>
      <c r="G17" s="115">
        <v>11</v>
      </c>
      <c r="H17" s="14">
        <v>0</v>
      </c>
      <c r="I17" s="14">
        <v>0</v>
      </c>
    </row>
    <row r="18" spans="1:9" x14ac:dyDescent="0.2">
      <c r="A18" s="219" t="s">
        <v>122</v>
      </c>
      <c r="B18" s="219"/>
      <c r="C18" s="219"/>
      <c r="D18" s="219"/>
      <c r="E18" s="219"/>
      <c r="F18" s="219"/>
      <c r="G18" s="115">
        <v>12</v>
      </c>
      <c r="H18" s="14">
        <v>691943</v>
      </c>
      <c r="I18" s="14">
        <v>13119295</v>
      </c>
    </row>
    <row r="19" spans="1:9" x14ac:dyDescent="0.2">
      <c r="A19" s="219" t="s">
        <v>123</v>
      </c>
      <c r="B19" s="219"/>
      <c r="C19" s="219"/>
      <c r="D19" s="219"/>
      <c r="E19" s="219"/>
      <c r="F19" s="219"/>
      <c r="G19" s="115">
        <v>13</v>
      </c>
      <c r="H19" s="14">
        <v>2747058</v>
      </c>
      <c r="I19" s="14">
        <v>15532972</v>
      </c>
    </row>
    <row r="20" spans="1:9" x14ac:dyDescent="0.2">
      <c r="A20" s="219" t="s">
        <v>124</v>
      </c>
      <c r="B20" s="219"/>
      <c r="C20" s="219"/>
      <c r="D20" s="219"/>
      <c r="E20" s="219"/>
      <c r="F20" s="219"/>
      <c r="G20" s="115">
        <v>14</v>
      </c>
      <c r="H20" s="14">
        <v>99569534</v>
      </c>
      <c r="I20" s="14">
        <v>105153774</v>
      </c>
    </row>
    <row r="21" spans="1:9" x14ac:dyDescent="0.2">
      <c r="A21" s="219" t="s">
        <v>125</v>
      </c>
      <c r="B21" s="219"/>
      <c r="C21" s="219"/>
      <c r="D21" s="219"/>
      <c r="E21" s="219"/>
      <c r="F21" s="219"/>
      <c r="G21" s="115">
        <v>15</v>
      </c>
      <c r="H21" s="14">
        <v>75477599</v>
      </c>
      <c r="I21" s="14">
        <v>66189333</v>
      </c>
    </row>
    <row r="22" spans="1:9" x14ac:dyDescent="0.2">
      <c r="A22" s="220" t="s">
        <v>126</v>
      </c>
      <c r="B22" s="220"/>
      <c r="C22" s="220"/>
      <c r="D22" s="220"/>
      <c r="E22" s="220"/>
      <c r="F22" s="220"/>
      <c r="G22" s="116">
        <v>16</v>
      </c>
      <c r="H22" s="87">
        <f>H7-H8-H9+H10+H11-H12+H13+H14+H15+H16+H17+H18+H19+H20-H21</f>
        <v>1577337936</v>
      </c>
      <c r="I22" s="87">
        <f>I7-I8-I9+I10+I11-I12+I13+I14+I15+I16+I17+I18+I19+I20-I21</f>
        <v>1571058410</v>
      </c>
    </row>
    <row r="23" spans="1:9" x14ac:dyDescent="0.2">
      <c r="A23" s="219" t="s">
        <v>127</v>
      </c>
      <c r="B23" s="219"/>
      <c r="C23" s="219"/>
      <c r="D23" s="219"/>
      <c r="E23" s="219"/>
      <c r="F23" s="219"/>
      <c r="G23" s="115">
        <v>17</v>
      </c>
      <c r="H23" s="14">
        <v>634116216</v>
      </c>
      <c r="I23" s="14">
        <v>668614077</v>
      </c>
    </row>
    <row r="24" spans="1:9" x14ac:dyDescent="0.2">
      <c r="A24" s="219" t="s">
        <v>128</v>
      </c>
      <c r="B24" s="219"/>
      <c r="C24" s="219"/>
      <c r="D24" s="219"/>
      <c r="E24" s="219"/>
      <c r="F24" s="219"/>
      <c r="G24" s="115">
        <v>18</v>
      </c>
      <c r="H24" s="14">
        <v>111735676</v>
      </c>
      <c r="I24" s="14">
        <v>123703593</v>
      </c>
    </row>
    <row r="25" spans="1:9" x14ac:dyDescent="0.2">
      <c r="A25" s="219" t="s">
        <v>129</v>
      </c>
      <c r="B25" s="219"/>
      <c r="C25" s="219"/>
      <c r="D25" s="219"/>
      <c r="E25" s="219"/>
      <c r="F25" s="219"/>
      <c r="G25" s="115">
        <v>19</v>
      </c>
      <c r="H25" s="14">
        <v>0</v>
      </c>
      <c r="I25" s="14">
        <v>-515476</v>
      </c>
    </row>
    <row r="26" spans="1:9" x14ac:dyDescent="0.2">
      <c r="A26" s="219" t="s">
        <v>130</v>
      </c>
      <c r="B26" s="219"/>
      <c r="C26" s="219"/>
      <c r="D26" s="219"/>
      <c r="E26" s="219"/>
      <c r="F26" s="219"/>
      <c r="G26" s="115">
        <v>20</v>
      </c>
      <c r="H26" s="14">
        <v>33605891</v>
      </c>
      <c r="I26" s="14">
        <v>229219897</v>
      </c>
    </row>
    <row r="27" spans="1:9" ht="24" customHeight="1" x14ac:dyDescent="0.2">
      <c r="A27" s="219" t="s">
        <v>131</v>
      </c>
      <c r="B27" s="219"/>
      <c r="C27" s="219"/>
      <c r="D27" s="219"/>
      <c r="E27" s="219"/>
      <c r="F27" s="219"/>
      <c r="G27" s="115">
        <v>21</v>
      </c>
      <c r="H27" s="14">
        <v>53911120</v>
      </c>
      <c r="I27" s="14">
        <v>18630412</v>
      </c>
    </row>
    <row r="28" spans="1:9" x14ac:dyDescent="0.2">
      <c r="A28" s="219" t="s">
        <v>132</v>
      </c>
      <c r="B28" s="219"/>
      <c r="C28" s="219"/>
      <c r="D28" s="219"/>
      <c r="E28" s="219"/>
      <c r="F28" s="219"/>
      <c r="G28" s="115">
        <v>22</v>
      </c>
      <c r="H28" s="14">
        <v>0</v>
      </c>
      <c r="I28" s="14">
        <v>-346834</v>
      </c>
    </row>
    <row r="29" spans="1:9" x14ac:dyDescent="0.2">
      <c r="A29" s="219" t="s">
        <v>133</v>
      </c>
      <c r="B29" s="219"/>
      <c r="C29" s="219"/>
      <c r="D29" s="219"/>
      <c r="E29" s="219"/>
      <c r="F29" s="219"/>
      <c r="G29" s="115">
        <v>23</v>
      </c>
      <c r="H29" s="14">
        <v>3690472</v>
      </c>
      <c r="I29" s="14">
        <v>6193930</v>
      </c>
    </row>
    <row r="30" spans="1:9" x14ac:dyDescent="0.2">
      <c r="A30" s="219" t="s">
        <v>134</v>
      </c>
      <c r="B30" s="219"/>
      <c r="C30" s="219"/>
      <c r="D30" s="219"/>
      <c r="E30" s="219"/>
      <c r="F30" s="219"/>
      <c r="G30" s="115">
        <v>24</v>
      </c>
      <c r="H30" s="14">
        <v>0</v>
      </c>
      <c r="I30" s="14">
        <v>0</v>
      </c>
    </row>
    <row r="31" spans="1:9" ht="23.25" customHeight="1" x14ac:dyDescent="0.2">
      <c r="A31" s="219" t="s">
        <v>135</v>
      </c>
      <c r="B31" s="219"/>
      <c r="C31" s="219"/>
      <c r="D31" s="219"/>
      <c r="E31" s="219"/>
      <c r="F31" s="219"/>
      <c r="G31" s="115">
        <v>25</v>
      </c>
      <c r="H31" s="14">
        <v>4968319</v>
      </c>
      <c r="I31" s="14">
        <v>3974855</v>
      </c>
    </row>
    <row r="32" spans="1:9" ht="27.75" customHeight="1" x14ac:dyDescent="0.2">
      <c r="A32" s="219" t="s">
        <v>136</v>
      </c>
      <c r="B32" s="219"/>
      <c r="C32" s="219"/>
      <c r="D32" s="219"/>
      <c r="E32" s="219"/>
      <c r="F32" s="219"/>
      <c r="G32" s="115">
        <v>26</v>
      </c>
      <c r="H32" s="14">
        <v>0</v>
      </c>
      <c r="I32" s="14">
        <v>0</v>
      </c>
    </row>
    <row r="33" spans="1:10" ht="30.75" customHeight="1" x14ac:dyDescent="0.2">
      <c r="A33" s="220" t="s">
        <v>340</v>
      </c>
      <c r="B33" s="220"/>
      <c r="C33" s="220"/>
      <c r="D33" s="220"/>
      <c r="E33" s="220"/>
      <c r="F33" s="220"/>
      <c r="G33" s="116">
        <v>27</v>
      </c>
      <c r="H33" s="87">
        <f>H22-H23-H24+H25-H26-H27-H28-H29+H30+H31+H32</f>
        <v>745246880</v>
      </c>
      <c r="I33" s="87">
        <f>I22-I23-I24+I25-I26-I27-I28-I29+I30+I31+I32</f>
        <v>528502714</v>
      </c>
    </row>
    <row r="34" spans="1:10" x14ac:dyDescent="0.2">
      <c r="A34" s="219" t="s">
        <v>137</v>
      </c>
      <c r="B34" s="219"/>
      <c r="C34" s="219"/>
      <c r="D34" s="219"/>
      <c r="E34" s="219"/>
      <c r="F34" s="219"/>
      <c r="G34" s="115">
        <v>28</v>
      </c>
      <c r="H34" s="14">
        <v>149577000</v>
      </c>
      <c r="I34" s="14">
        <v>100901825</v>
      </c>
    </row>
    <row r="35" spans="1:10" x14ac:dyDescent="0.2">
      <c r="A35" s="220" t="s">
        <v>338</v>
      </c>
      <c r="B35" s="220"/>
      <c r="C35" s="220"/>
      <c r="D35" s="220"/>
      <c r="E35" s="220"/>
      <c r="F35" s="220"/>
      <c r="G35" s="116">
        <v>29</v>
      </c>
      <c r="H35" s="87">
        <f>H33-H34</f>
        <v>595669880</v>
      </c>
      <c r="I35" s="87">
        <f>I33-I34</f>
        <v>427600889</v>
      </c>
    </row>
    <row r="36" spans="1:10" x14ac:dyDescent="0.2">
      <c r="A36" s="220" t="s">
        <v>339</v>
      </c>
      <c r="B36" s="220"/>
      <c r="C36" s="220"/>
      <c r="D36" s="220"/>
      <c r="E36" s="220"/>
      <c r="F36" s="220"/>
      <c r="G36" s="116">
        <v>30</v>
      </c>
      <c r="H36" s="87">
        <f>H37-H38</f>
        <v>0</v>
      </c>
      <c r="I36" s="87">
        <f>I37-I38</f>
        <v>0</v>
      </c>
    </row>
    <row r="37" spans="1:10" x14ac:dyDescent="0.2">
      <c r="A37" s="219" t="s">
        <v>138</v>
      </c>
      <c r="B37" s="219"/>
      <c r="C37" s="219"/>
      <c r="D37" s="219"/>
      <c r="E37" s="219"/>
      <c r="F37" s="219"/>
      <c r="G37" s="115">
        <v>31</v>
      </c>
      <c r="H37" s="14">
        <v>0</v>
      </c>
      <c r="I37" s="14">
        <v>0</v>
      </c>
    </row>
    <row r="38" spans="1:10" x14ac:dyDescent="0.2">
      <c r="A38" s="219" t="s">
        <v>139</v>
      </c>
      <c r="B38" s="219"/>
      <c r="C38" s="219"/>
      <c r="D38" s="219"/>
      <c r="E38" s="219"/>
      <c r="F38" s="219"/>
      <c r="G38" s="115">
        <v>32</v>
      </c>
      <c r="H38" s="14">
        <v>0</v>
      </c>
      <c r="I38" s="14">
        <v>0</v>
      </c>
    </row>
    <row r="39" spans="1:10" x14ac:dyDescent="0.2">
      <c r="A39" s="220" t="s">
        <v>337</v>
      </c>
      <c r="B39" s="220"/>
      <c r="C39" s="220"/>
      <c r="D39" s="220"/>
      <c r="E39" s="220"/>
      <c r="F39" s="220"/>
      <c r="G39" s="116">
        <v>33</v>
      </c>
      <c r="H39" s="87">
        <f>H35+H36</f>
        <v>595669880</v>
      </c>
      <c r="I39" s="87">
        <f>I35+I36</f>
        <v>427600889</v>
      </c>
    </row>
    <row r="40" spans="1:10" x14ac:dyDescent="0.2">
      <c r="A40" s="219" t="s">
        <v>140</v>
      </c>
      <c r="B40" s="219"/>
      <c r="C40" s="219"/>
      <c r="D40" s="219"/>
      <c r="E40" s="219"/>
      <c r="F40" s="219"/>
      <c r="G40" s="115">
        <v>34</v>
      </c>
      <c r="H40" s="14">
        <v>-4705760</v>
      </c>
      <c r="I40" s="14">
        <v>10720676</v>
      </c>
    </row>
    <row r="41" spans="1:10" x14ac:dyDescent="0.2">
      <c r="A41" s="219" t="s">
        <v>141</v>
      </c>
      <c r="B41" s="219"/>
      <c r="C41" s="219"/>
      <c r="D41" s="219"/>
      <c r="E41" s="219"/>
      <c r="F41" s="219"/>
      <c r="G41" s="115">
        <v>35</v>
      </c>
      <c r="H41" s="14">
        <v>600375640</v>
      </c>
      <c r="I41" s="14">
        <v>416880213</v>
      </c>
    </row>
    <row r="42" spans="1:10" x14ac:dyDescent="0.2">
      <c r="A42" s="221" t="s">
        <v>142</v>
      </c>
      <c r="B42" s="222"/>
      <c r="C42" s="222"/>
      <c r="D42" s="222"/>
      <c r="E42" s="222"/>
      <c r="F42" s="222"/>
      <c r="G42" s="223"/>
      <c r="H42" s="223"/>
      <c r="I42" s="223"/>
      <c r="J42" s="4"/>
    </row>
    <row r="43" spans="1:10" x14ac:dyDescent="0.2">
      <c r="A43" s="225" t="s">
        <v>143</v>
      </c>
      <c r="B43" s="225"/>
      <c r="C43" s="225"/>
      <c r="D43" s="225"/>
      <c r="E43" s="225"/>
      <c r="F43" s="225"/>
      <c r="G43" s="115">
        <v>36</v>
      </c>
      <c r="H43" s="15">
        <f>H39</f>
        <v>595669880</v>
      </c>
      <c r="I43" s="15">
        <f>I39</f>
        <v>427600889</v>
      </c>
    </row>
    <row r="44" spans="1:10" x14ac:dyDescent="0.2">
      <c r="A44" s="220" t="s">
        <v>144</v>
      </c>
      <c r="B44" s="220"/>
      <c r="C44" s="220"/>
      <c r="D44" s="220"/>
      <c r="E44" s="220"/>
      <c r="F44" s="220"/>
      <c r="G44" s="116">
        <v>37</v>
      </c>
      <c r="H44" s="87">
        <f>H45+H57</f>
        <v>-35777666</v>
      </c>
      <c r="I44" s="87">
        <f>I45+I57</f>
        <v>126696996</v>
      </c>
    </row>
    <row r="45" spans="1:10" x14ac:dyDescent="0.2">
      <c r="A45" s="226" t="s">
        <v>145</v>
      </c>
      <c r="B45" s="226"/>
      <c r="C45" s="226"/>
      <c r="D45" s="226"/>
      <c r="E45" s="226"/>
      <c r="F45" s="226"/>
      <c r="G45" s="116">
        <v>38</v>
      </c>
      <c r="H45" s="87">
        <f>SUM(H46:H52)+H55+H56</f>
        <v>16442480</v>
      </c>
      <c r="I45" s="87">
        <f>SUM(I46:I52)+I55+I56</f>
        <v>28077719</v>
      </c>
    </row>
    <row r="46" spans="1:10" x14ac:dyDescent="0.2">
      <c r="A46" s="224" t="s">
        <v>146</v>
      </c>
      <c r="B46" s="224"/>
      <c r="C46" s="224"/>
      <c r="D46" s="224"/>
      <c r="E46" s="224"/>
      <c r="F46" s="224"/>
      <c r="G46" s="115">
        <v>39</v>
      </c>
      <c r="H46" s="14">
        <v>0</v>
      </c>
      <c r="I46" s="14">
        <v>0</v>
      </c>
    </row>
    <row r="47" spans="1:10" x14ac:dyDescent="0.2">
      <c r="A47" s="224" t="s">
        <v>147</v>
      </c>
      <c r="B47" s="224"/>
      <c r="C47" s="224"/>
      <c r="D47" s="224"/>
      <c r="E47" s="224"/>
      <c r="F47" s="224"/>
      <c r="G47" s="115">
        <v>40</v>
      </c>
      <c r="H47" s="14">
        <v>0</v>
      </c>
      <c r="I47" s="14">
        <v>0</v>
      </c>
    </row>
    <row r="48" spans="1:10" x14ac:dyDescent="0.2">
      <c r="A48" s="224" t="s">
        <v>148</v>
      </c>
      <c r="B48" s="224"/>
      <c r="C48" s="224"/>
      <c r="D48" s="224"/>
      <c r="E48" s="224"/>
      <c r="F48" s="224"/>
      <c r="G48" s="115">
        <v>41</v>
      </c>
      <c r="H48" s="14">
        <v>-8981</v>
      </c>
      <c r="I48" s="14">
        <v>-2197</v>
      </c>
    </row>
    <row r="49" spans="1:9" x14ac:dyDescent="0.2">
      <c r="A49" s="224" t="s">
        <v>149</v>
      </c>
      <c r="B49" s="224"/>
      <c r="C49" s="224"/>
      <c r="D49" s="224"/>
      <c r="E49" s="224"/>
      <c r="F49" s="224"/>
      <c r="G49" s="115">
        <v>42</v>
      </c>
      <c r="H49" s="14">
        <v>0</v>
      </c>
      <c r="I49" s="14">
        <v>0</v>
      </c>
    </row>
    <row r="50" spans="1:9" x14ac:dyDescent="0.2">
      <c r="A50" s="224" t="s">
        <v>328</v>
      </c>
      <c r="B50" s="224"/>
      <c r="C50" s="224"/>
      <c r="D50" s="224"/>
      <c r="E50" s="224"/>
      <c r="F50" s="224"/>
      <c r="G50" s="115">
        <v>43</v>
      </c>
      <c r="H50" s="14">
        <v>0</v>
      </c>
      <c r="I50" s="14">
        <v>0</v>
      </c>
    </row>
    <row r="51" spans="1:9" ht="28.5" customHeight="1" x14ac:dyDescent="0.2">
      <c r="A51" s="224" t="s">
        <v>150</v>
      </c>
      <c r="B51" s="224"/>
      <c r="C51" s="224"/>
      <c r="D51" s="224"/>
      <c r="E51" s="224"/>
      <c r="F51" s="224"/>
      <c r="G51" s="115">
        <v>44</v>
      </c>
      <c r="H51" s="14">
        <v>19836369</v>
      </c>
      <c r="I51" s="14">
        <v>33961518</v>
      </c>
    </row>
    <row r="52" spans="1:9" ht="24" customHeight="1" x14ac:dyDescent="0.2">
      <c r="A52" s="228" t="s">
        <v>317</v>
      </c>
      <c r="B52" s="228"/>
      <c r="C52" s="228"/>
      <c r="D52" s="228"/>
      <c r="E52" s="228"/>
      <c r="F52" s="228"/>
      <c r="G52" s="115">
        <v>45</v>
      </c>
      <c r="H52" s="14">
        <v>0</v>
      </c>
      <c r="I52" s="14">
        <v>0</v>
      </c>
    </row>
    <row r="53" spans="1:9" ht="24" customHeight="1" x14ac:dyDescent="0.2">
      <c r="A53" s="228" t="s">
        <v>316</v>
      </c>
      <c r="B53" s="228"/>
      <c r="C53" s="228"/>
      <c r="D53" s="228"/>
      <c r="E53" s="228"/>
      <c r="F53" s="228"/>
      <c r="G53" s="115">
        <v>46</v>
      </c>
      <c r="H53" s="14">
        <v>0</v>
      </c>
      <c r="I53" s="14">
        <v>0</v>
      </c>
    </row>
    <row r="54" spans="1:9" ht="27.75" customHeight="1" x14ac:dyDescent="0.2">
      <c r="A54" s="228" t="s">
        <v>315</v>
      </c>
      <c r="B54" s="228"/>
      <c r="C54" s="228"/>
      <c r="D54" s="228"/>
      <c r="E54" s="228"/>
      <c r="F54" s="228"/>
      <c r="G54" s="115">
        <v>47</v>
      </c>
      <c r="H54" s="14">
        <v>0</v>
      </c>
      <c r="I54" s="14">
        <v>0</v>
      </c>
    </row>
    <row r="55" spans="1:9" ht="22.5" customHeight="1" x14ac:dyDescent="0.2">
      <c r="A55" s="228" t="s">
        <v>314</v>
      </c>
      <c r="B55" s="228"/>
      <c r="C55" s="228"/>
      <c r="D55" s="228"/>
      <c r="E55" s="228"/>
      <c r="F55" s="228"/>
      <c r="G55" s="115">
        <v>48</v>
      </c>
      <c r="H55" s="14">
        <v>0</v>
      </c>
      <c r="I55" s="14">
        <v>0</v>
      </c>
    </row>
    <row r="56" spans="1:9" x14ac:dyDescent="0.2">
      <c r="A56" s="228" t="s">
        <v>151</v>
      </c>
      <c r="B56" s="228"/>
      <c r="C56" s="228"/>
      <c r="D56" s="228"/>
      <c r="E56" s="228"/>
      <c r="F56" s="228"/>
      <c r="G56" s="115">
        <v>49</v>
      </c>
      <c r="H56" s="14">
        <v>-3384908</v>
      </c>
      <c r="I56" s="14">
        <v>-5881602</v>
      </c>
    </row>
    <row r="57" spans="1:9" x14ac:dyDescent="0.2">
      <c r="A57" s="226" t="s">
        <v>152</v>
      </c>
      <c r="B57" s="226"/>
      <c r="C57" s="226"/>
      <c r="D57" s="226"/>
      <c r="E57" s="226"/>
      <c r="F57" s="226"/>
      <c r="G57" s="116">
        <v>50</v>
      </c>
      <c r="H57" s="87">
        <f>SUM(H58:H65)</f>
        <v>-52220146</v>
      </c>
      <c r="I57" s="87">
        <f>SUM(I58:I65)</f>
        <v>98619277</v>
      </c>
    </row>
    <row r="58" spans="1:9" x14ac:dyDescent="0.2">
      <c r="A58" s="228" t="s">
        <v>153</v>
      </c>
      <c r="B58" s="228"/>
      <c r="C58" s="228"/>
      <c r="D58" s="228"/>
      <c r="E58" s="228"/>
      <c r="F58" s="228"/>
      <c r="G58" s="115">
        <v>51</v>
      </c>
      <c r="H58" s="14">
        <v>0</v>
      </c>
      <c r="I58" s="14">
        <v>0</v>
      </c>
    </row>
    <row r="59" spans="1:9" x14ac:dyDescent="0.2">
      <c r="A59" s="228" t="s">
        <v>154</v>
      </c>
      <c r="B59" s="228"/>
      <c r="C59" s="228"/>
      <c r="D59" s="228"/>
      <c r="E59" s="228"/>
      <c r="F59" s="228"/>
      <c r="G59" s="115">
        <v>52</v>
      </c>
      <c r="H59" s="14">
        <v>-9223759</v>
      </c>
      <c r="I59" s="14">
        <v>-1992776</v>
      </c>
    </row>
    <row r="60" spans="1:9" x14ac:dyDescent="0.2">
      <c r="A60" s="228" t="s">
        <v>155</v>
      </c>
      <c r="B60" s="228"/>
      <c r="C60" s="228"/>
      <c r="D60" s="228"/>
      <c r="E60" s="228"/>
      <c r="F60" s="228"/>
      <c r="G60" s="115">
        <v>53</v>
      </c>
      <c r="H60" s="14">
        <v>0</v>
      </c>
      <c r="I60" s="14">
        <v>0</v>
      </c>
    </row>
    <row r="61" spans="1:9" x14ac:dyDescent="0.2">
      <c r="A61" s="228" t="s">
        <v>156</v>
      </c>
      <c r="B61" s="228"/>
      <c r="C61" s="228"/>
      <c r="D61" s="228"/>
      <c r="E61" s="228"/>
      <c r="F61" s="228"/>
      <c r="G61" s="115">
        <v>54</v>
      </c>
      <c r="H61" s="14">
        <v>0</v>
      </c>
      <c r="I61" s="14">
        <v>0</v>
      </c>
    </row>
    <row r="62" spans="1:9" x14ac:dyDescent="0.2">
      <c r="A62" s="228" t="s">
        <v>157</v>
      </c>
      <c r="B62" s="228"/>
      <c r="C62" s="228"/>
      <c r="D62" s="228"/>
      <c r="E62" s="228"/>
      <c r="F62" s="228"/>
      <c r="G62" s="115">
        <v>55</v>
      </c>
      <c r="H62" s="14">
        <v>-50114913</v>
      </c>
      <c r="I62" s="14">
        <v>121340947</v>
      </c>
    </row>
    <row r="63" spans="1:9" x14ac:dyDescent="0.2">
      <c r="A63" s="228" t="s">
        <v>158</v>
      </c>
      <c r="B63" s="228"/>
      <c r="C63" s="228"/>
      <c r="D63" s="228"/>
      <c r="E63" s="228"/>
      <c r="F63" s="228"/>
      <c r="G63" s="115">
        <v>56</v>
      </c>
      <c r="H63" s="14">
        <v>0</v>
      </c>
      <c r="I63" s="14">
        <v>0</v>
      </c>
    </row>
    <row r="64" spans="1:9" ht="24.75" customHeight="1" x14ac:dyDescent="0.2">
      <c r="A64" s="228" t="s">
        <v>159</v>
      </c>
      <c r="B64" s="228"/>
      <c r="C64" s="228"/>
      <c r="D64" s="228"/>
      <c r="E64" s="228"/>
      <c r="F64" s="228"/>
      <c r="G64" s="115">
        <v>57</v>
      </c>
      <c r="H64" s="14">
        <v>0</v>
      </c>
      <c r="I64" s="14">
        <v>0</v>
      </c>
    </row>
    <row r="65" spans="1:9" x14ac:dyDescent="0.2">
      <c r="A65" s="228" t="s">
        <v>160</v>
      </c>
      <c r="B65" s="228"/>
      <c r="C65" s="228"/>
      <c r="D65" s="228"/>
      <c r="E65" s="228"/>
      <c r="F65" s="228"/>
      <c r="G65" s="115">
        <v>58</v>
      </c>
      <c r="H65" s="14">
        <v>7118526</v>
      </c>
      <c r="I65" s="14">
        <v>-20728894</v>
      </c>
    </row>
    <row r="66" spans="1:9" x14ac:dyDescent="0.2">
      <c r="A66" s="226" t="s">
        <v>161</v>
      </c>
      <c r="B66" s="226"/>
      <c r="C66" s="226"/>
      <c r="D66" s="226"/>
      <c r="E66" s="226"/>
      <c r="F66" s="226"/>
      <c r="G66" s="116">
        <v>59</v>
      </c>
      <c r="H66" s="87">
        <f>H43+H44</f>
        <v>559892214</v>
      </c>
      <c r="I66" s="87">
        <f>I43+I44</f>
        <v>554297885</v>
      </c>
    </row>
    <row r="67" spans="1:9" x14ac:dyDescent="0.2">
      <c r="A67" s="227" t="s">
        <v>162</v>
      </c>
      <c r="B67" s="227"/>
      <c r="C67" s="227"/>
      <c r="D67" s="227"/>
      <c r="E67" s="227"/>
      <c r="F67" s="227"/>
      <c r="G67" s="115">
        <v>60</v>
      </c>
      <c r="H67" s="14">
        <v>-4712033</v>
      </c>
      <c r="I67" s="14">
        <v>10760495</v>
      </c>
    </row>
    <row r="68" spans="1:9" x14ac:dyDescent="0.2">
      <c r="A68" s="225" t="s">
        <v>163</v>
      </c>
      <c r="B68" s="225"/>
      <c r="C68" s="225"/>
      <c r="D68" s="225"/>
      <c r="E68" s="225"/>
      <c r="F68" s="225"/>
      <c r="G68" s="115">
        <v>61</v>
      </c>
      <c r="H68" s="14">
        <v>564604247</v>
      </c>
      <c r="I68" s="14">
        <v>543537390</v>
      </c>
    </row>
  </sheetData>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8">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Invalid entry" error="You can enter only positive whole numbers or a zero" sqref="H23:I25">
      <formula1>0</formula1>
    </dataValidation>
    <dataValidation type="whole" operator="greaterThanOrEqual" allowBlank="1" showInputMessage="1" showErrorMessage="1" errorTitle="Invalid entry" error="You can enter only positive whole numbers or a zero" sqref="H7:I8 H10:I11">
      <formula1>0</formula1>
    </dataValidation>
    <dataValidation type="whole" operator="notEqual" allowBlank="1" showInputMessage="1" showErrorMessage="1" errorTitle="Invalid entry" error="You can enter only whole numbers." sqref="H9:I9 H43:I68 H12:I19 H26:H30 I26:I29 H22:I22">
      <formula1>999999999</formula1>
    </dataValidation>
    <dataValidation type="whole" operator="greaterThanOrEqual" allowBlank="1" showInputMessage="1" showErrorMessage="1" errorTitle="Invalid entry" error="You can enter only positive whole numbers or a zero." sqref="H20:I21 I30:I39 H31:H39">
      <formula1>0</formula1>
    </dataValidation>
    <dataValidation operator="greaterThanOrEqual" allowBlank="1" showInputMessage="1" showErrorMessage="1" errorTitle="Invalid entry" error="You can enter only positive whole numbers or a zero." sqref="H40:I41"/>
  </dataValidations>
  <pageMargins left="0.75" right="0.17" top="1" bottom="1" header="0.5" footer="0.5"/>
  <pageSetup paperSize="9" scale="7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3"/>
  <sheetViews>
    <sheetView zoomScaleNormal="100" zoomScaleSheetLayoutView="110" workbookViewId="0">
      <selection activeCell="H61" sqref="H61:I61"/>
    </sheetView>
  </sheetViews>
  <sheetFormatPr defaultRowHeight="12.75" x14ac:dyDescent="0.2"/>
  <cols>
    <col min="1" max="4" width="9.140625" style="11"/>
    <col min="5" max="5" width="15.140625" style="11" customWidth="1"/>
    <col min="6" max="6" width="19" style="11" customWidth="1"/>
    <col min="7" max="7" width="9.5703125" style="102" customWidth="1"/>
    <col min="8" max="8" width="13.42578125" style="84" bestFit="1" customWidth="1"/>
    <col min="9" max="9" width="13.7109375" style="84" bestFit="1"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x14ac:dyDescent="0.2">
      <c r="A1" s="230" t="s">
        <v>164</v>
      </c>
      <c r="B1" s="252"/>
      <c r="C1" s="252"/>
      <c r="D1" s="252"/>
      <c r="E1" s="252"/>
      <c r="F1" s="252"/>
      <c r="G1" s="252"/>
      <c r="H1" s="252"/>
    </row>
    <row r="2" spans="1:9" x14ac:dyDescent="0.2">
      <c r="A2" s="229" t="s">
        <v>303</v>
      </c>
      <c r="B2" s="199"/>
      <c r="C2" s="199"/>
      <c r="D2" s="199"/>
      <c r="E2" s="199"/>
      <c r="F2" s="199"/>
      <c r="G2" s="199"/>
      <c r="H2" s="199"/>
    </row>
    <row r="3" spans="1:9" x14ac:dyDescent="0.2">
      <c r="A3" s="253" t="s">
        <v>165</v>
      </c>
      <c r="B3" s="254"/>
      <c r="C3" s="254"/>
      <c r="D3" s="254"/>
      <c r="E3" s="254"/>
      <c r="F3" s="254"/>
      <c r="G3" s="254"/>
      <c r="H3" s="254"/>
      <c r="I3" s="211"/>
    </row>
    <row r="4" spans="1:9" x14ac:dyDescent="0.2">
      <c r="A4" s="248" t="s">
        <v>312</v>
      </c>
      <c r="B4" s="207"/>
      <c r="C4" s="207"/>
      <c r="D4" s="207"/>
      <c r="E4" s="207"/>
      <c r="F4" s="207"/>
      <c r="G4" s="207"/>
      <c r="H4" s="207"/>
      <c r="I4" s="208"/>
    </row>
    <row r="5" spans="1:9" ht="36" x14ac:dyDescent="0.2">
      <c r="A5" s="232" t="s">
        <v>166</v>
      </c>
      <c r="B5" s="233"/>
      <c r="C5" s="233"/>
      <c r="D5" s="233"/>
      <c r="E5" s="233"/>
      <c r="F5" s="234"/>
      <c r="G5" s="113" t="s">
        <v>320</v>
      </c>
      <c r="H5" s="85" t="s">
        <v>318</v>
      </c>
      <c r="I5" s="108" t="s">
        <v>322</v>
      </c>
    </row>
    <row r="6" spans="1:9" x14ac:dyDescent="0.2">
      <c r="A6" s="255">
        <v>1</v>
      </c>
      <c r="B6" s="256"/>
      <c r="C6" s="256"/>
      <c r="D6" s="256"/>
      <c r="E6" s="256"/>
      <c r="F6" s="257"/>
      <c r="G6" s="111">
        <v>2</v>
      </c>
      <c r="H6" s="112" t="s">
        <v>323</v>
      </c>
      <c r="I6" s="112" t="s">
        <v>324</v>
      </c>
    </row>
    <row r="7" spans="1:9" x14ac:dyDescent="0.2">
      <c r="A7" s="244" t="s">
        <v>167</v>
      </c>
      <c r="B7" s="245"/>
      <c r="C7" s="245"/>
      <c r="D7" s="245"/>
      <c r="E7" s="245"/>
      <c r="F7" s="245"/>
      <c r="G7" s="245"/>
      <c r="H7" s="245"/>
      <c r="I7" s="245"/>
    </row>
    <row r="8" spans="1:9" x14ac:dyDescent="0.2">
      <c r="A8" s="258" t="s">
        <v>168</v>
      </c>
      <c r="B8" s="258"/>
      <c r="C8" s="258"/>
      <c r="D8" s="258"/>
      <c r="E8" s="258"/>
      <c r="F8" s="258"/>
      <c r="G8" s="95">
        <v>1</v>
      </c>
      <c r="H8" s="96">
        <v>0</v>
      </c>
      <c r="I8" s="96">
        <v>0</v>
      </c>
    </row>
    <row r="9" spans="1:9" x14ac:dyDescent="0.2">
      <c r="A9" s="238" t="s">
        <v>169</v>
      </c>
      <c r="B9" s="238"/>
      <c r="C9" s="238"/>
      <c r="D9" s="238"/>
      <c r="E9" s="238"/>
      <c r="F9" s="238"/>
      <c r="G9" s="90">
        <v>2</v>
      </c>
      <c r="H9" s="91">
        <v>0</v>
      </c>
      <c r="I9" s="91">
        <v>0</v>
      </c>
    </row>
    <row r="10" spans="1:9" x14ac:dyDescent="0.2">
      <c r="A10" s="238" t="s">
        <v>170</v>
      </c>
      <c r="B10" s="238"/>
      <c r="C10" s="238"/>
      <c r="D10" s="238"/>
      <c r="E10" s="238"/>
      <c r="F10" s="238"/>
      <c r="G10" s="90">
        <v>3</v>
      </c>
      <c r="H10" s="91">
        <v>0</v>
      </c>
      <c r="I10" s="91">
        <v>0</v>
      </c>
    </row>
    <row r="11" spans="1:9" x14ac:dyDescent="0.2">
      <c r="A11" s="238" t="s">
        <v>171</v>
      </c>
      <c r="B11" s="238"/>
      <c r="C11" s="238"/>
      <c r="D11" s="238"/>
      <c r="E11" s="238"/>
      <c r="F11" s="238"/>
      <c r="G11" s="90">
        <v>4</v>
      </c>
      <c r="H11" s="91">
        <v>0</v>
      </c>
      <c r="I11" s="91">
        <v>0</v>
      </c>
    </row>
    <row r="12" spans="1:9" x14ac:dyDescent="0.2">
      <c r="A12" s="238" t="s">
        <v>172</v>
      </c>
      <c r="B12" s="238"/>
      <c r="C12" s="238"/>
      <c r="D12" s="238"/>
      <c r="E12" s="238"/>
      <c r="F12" s="238"/>
      <c r="G12" s="90">
        <v>5</v>
      </c>
      <c r="H12" s="91">
        <v>0</v>
      </c>
      <c r="I12" s="91">
        <v>0</v>
      </c>
    </row>
    <row r="13" spans="1:9" x14ac:dyDescent="0.2">
      <c r="A13" s="238" t="s">
        <v>173</v>
      </c>
      <c r="B13" s="238"/>
      <c r="C13" s="238"/>
      <c r="D13" s="238"/>
      <c r="E13" s="238"/>
      <c r="F13" s="238"/>
      <c r="G13" s="90">
        <v>6</v>
      </c>
      <c r="H13" s="91">
        <v>0</v>
      </c>
      <c r="I13" s="91">
        <v>0</v>
      </c>
    </row>
    <row r="14" spans="1:9" x14ac:dyDescent="0.2">
      <c r="A14" s="238" t="s">
        <v>174</v>
      </c>
      <c r="B14" s="238"/>
      <c r="C14" s="238"/>
      <c r="D14" s="238"/>
      <c r="E14" s="238"/>
      <c r="F14" s="238"/>
      <c r="G14" s="90">
        <v>7</v>
      </c>
      <c r="H14" s="91">
        <v>0</v>
      </c>
      <c r="I14" s="91">
        <v>0</v>
      </c>
    </row>
    <row r="15" spans="1:9" x14ac:dyDescent="0.2">
      <c r="A15" s="261" t="s">
        <v>175</v>
      </c>
      <c r="B15" s="261"/>
      <c r="C15" s="261"/>
      <c r="D15" s="261"/>
      <c r="E15" s="261"/>
      <c r="F15" s="261"/>
      <c r="G15" s="97">
        <v>8</v>
      </c>
      <c r="H15" s="98">
        <v>0</v>
      </c>
      <c r="I15" s="98">
        <v>0</v>
      </c>
    </row>
    <row r="16" spans="1:9" x14ac:dyDescent="0.2">
      <c r="A16" s="259" t="s">
        <v>176</v>
      </c>
      <c r="B16" s="260"/>
      <c r="C16" s="260"/>
      <c r="D16" s="260"/>
      <c r="E16" s="260"/>
      <c r="F16" s="260"/>
      <c r="G16" s="260"/>
      <c r="H16" s="260"/>
      <c r="I16" s="260"/>
    </row>
    <row r="17" spans="1:9" x14ac:dyDescent="0.2">
      <c r="A17" s="258" t="s">
        <v>177</v>
      </c>
      <c r="B17" s="258"/>
      <c r="C17" s="258"/>
      <c r="D17" s="258"/>
      <c r="E17" s="258"/>
      <c r="F17" s="258"/>
      <c r="G17" s="95">
        <v>9</v>
      </c>
      <c r="H17" s="96">
        <v>745249323</v>
      </c>
      <c r="I17" s="96">
        <v>528502715</v>
      </c>
    </row>
    <row r="18" spans="1:9" x14ac:dyDescent="0.2">
      <c r="A18" s="238" t="s">
        <v>178</v>
      </c>
      <c r="B18" s="238"/>
      <c r="C18" s="238"/>
      <c r="D18" s="238"/>
      <c r="E18" s="238"/>
      <c r="F18" s="238"/>
      <c r="G18" s="90"/>
      <c r="H18" s="91"/>
      <c r="I18" s="91"/>
    </row>
    <row r="19" spans="1:9" x14ac:dyDescent="0.2">
      <c r="A19" s="238" t="s">
        <v>179</v>
      </c>
      <c r="B19" s="238"/>
      <c r="C19" s="238"/>
      <c r="D19" s="238"/>
      <c r="E19" s="238"/>
      <c r="F19" s="238"/>
      <c r="G19" s="90">
        <v>10</v>
      </c>
      <c r="H19" s="91">
        <v>-283848777</v>
      </c>
      <c r="I19" s="91">
        <v>173500194</v>
      </c>
    </row>
    <row r="20" spans="1:9" x14ac:dyDescent="0.2">
      <c r="A20" s="238" t="s">
        <v>180</v>
      </c>
      <c r="B20" s="238"/>
      <c r="C20" s="238"/>
      <c r="D20" s="238"/>
      <c r="E20" s="238"/>
      <c r="F20" s="238"/>
      <c r="G20" s="90">
        <v>11</v>
      </c>
      <c r="H20" s="91">
        <v>111735676</v>
      </c>
      <c r="I20" s="91">
        <v>123703593</v>
      </c>
    </row>
    <row r="21" spans="1:9" x14ac:dyDescent="0.2">
      <c r="A21" s="238" t="s">
        <v>181</v>
      </c>
      <c r="B21" s="238"/>
      <c r="C21" s="238"/>
      <c r="D21" s="238"/>
      <c r="E21" s="238"/>
      <c r="F21" s="238"/>
      <c r="G21" s="90">
        <v>12</v>
      </c>
      <c r="H21" s="91">
        <v>0</v>
      </c>
      <c r="I21" s="91">
        <v>0</v>
      </c>
    </row>
    <row r="22" spans="1:9" x14ac:dyDescent="0.2">
      <c r="A22" s="238" t="s">
        <v>182</v>
      </c>
      <c r="B22" s="238"/>
      <c r="C22" s="238"/>
      <c r="D22" s="238"/>
      <c r="E22" s="238"/>
      <c r="F22" s="238"/>
      <c r="G22" s="90">
        <v>13</v>
      </c>
      <c r="H22" s="91">
        <v>-198163243</v>
      </c>
      <c r="I22" s="91">
        <v>0</v>
      </c>
    </row>
    <row r="23" spans="1:9" x14ac:dyDescent="0.2">
      <c r="A23" s="238" t="s">
        <v>183</v>
      </c>
      <c r="B23" s="238"/>
      <c r="C23" s="238"/>
      <c r="D23" s="238"/>
      <c r="E23" s="238"/>
      <c r="F23" s="238"/>
      <c r="G23" s="90">
        <v>14</v>
      </c>
      <c r="H23" s="91">
        <v>-9131782</v>
      </c>
      <c r="I23" s="91">
        <v>-5426103</v>
      </c>
    </row>
    <row r="24" spans="1:9" x14ac:dyDescent="0.2">
      <c r="A24" s="244" t="s">
        <v>184</v>
      </c>
      <c r="B24" s="245"/>
      <c r="C24" s="245"/>
      <c r="D24" s="245"/>
      <c r="E24" s="245"/>
      <c r="F24" s="245"/>
      <c r="G24" s="245"/>
      <c r="H24" s="245"/>
      <c r="I24" s="245"/>
    </row>
    <row r="25" spans="1:9" x14ac:dyDescent="0.2">
      <c r="A25" s="242" t="s">
        <v>185</v>
      </c>
      <c r="B25" s="242"/>
      <c r="C25" s="242"/>
      <c r="D25" s="242"/>
      <c r="E25" s="242"/>
      <c r="F25" s="242"/>
      <c r="G25" s="109">
        <v>15</v>
      </c>
      <c r="H25" s="110">
        <v>-48186972</v>
      </c>
      <c r="I25" s="110">
        <v>-163378825</v>
      </c>
    </row>
    <row r="26" spans="1:9" x14ac:dyDescent="0.2">
      <c r="A26" s="238" t="s">
        <v>186</v>
      </c>
      <c r="B26" s="238"/>
      <c r="C26" s="238"/>
      <c r="D26" s="238"/>
      <c r="E26" s="238"/>
      <c r="F26" s="238"/>
      <c r="G26" s="90">
        <v>16</v>
      </c>
      <c r="H26" s="91">
        <v>340814684</v>
      </c>
      <c r="I26" s="91">
        <v>343636225</v>
      </c>
    </row>
    <row r="27" spans="1:9" x14ac:dyDescent="0.2">
      <c r="A27" s="238" t="s">
        <v>187</v>
      </c>
      <c r="B27" s="238"/>
      <c r="C27" s="238"/>
      <c r="D27" s="238"/>
      <c r="E27" s="238"/>
      <c r="F27" s="238"/>
      <c r="G27" s="90">
        <v>17</v>
      </c>
      <c r="H27" s="91">
        <v>-981736693</v>
      </c>
      <c r="I27" s="91">
        <v>-2360572849</v>
      </c>
    </row>
    <row r="28" spans="1:9" x14ac:dyDescent="0.2">
      <c r="A28" s="238" t="s">
        <v>188</v>
      </c>
      <c r="B28" s="238"/>
      <c r="C28" s="238"/>
      <c r="D28" s="238"/>
      <c r="E28" s="238"/>
      <c r="F28" s="238"/>
      <c r="G28" s="90">
        <v>18</v>
      </c>
      <c r="H28" s="91">
        <v>-556167279</v>
      </c>
      <c r="I28" s="91">
        <v>-3746780256</v>
      </c>
    </row>
    <row r="29" spans="1:9" x14ac:dyDescent="0.2">
      <c r="A29" s="238" t="s">
        <v>189</v>
      </c>
      <c r="B29" s="238"/>
      <c r="C29" s="238"/>
      <c r="D29" s="238"/>
      <c r="E29" s="238"/>
      <c r="F29" s="238"/>
      <c r="G29" s="90">
        <v>19</v>
      </c>
      <c r="H29" s="91">
        <v>3551083</v>
      </c>
      <c r="I29" s="91">
        <v>244767736</v>
      </c>
    </row>
    <row r="30" spans="1:9" ht="23.25" customHeight="1" x14ac:dyDescent="0.2">
      <c r="A30" s="238" t="s">
        <v>190</v>
      </c>
      <c r="B30" s="238"/>
      <c r="C30" s="238"/>
      <c r="D30" s="238"/>
      <c r="E30" s="238"/>
      <c r="F30" s="238"/>
      <c r="G30" s="90">
        <v>20</v>
      </c>
      <c r="H30" s="91">
        <v>0</v>
      </c>
      <c r="I30" s="91">
        <v>-34600824</v>
      </c>
    </row>
    <row r="31" spans="1:9" ht="24" customHeight="1" x14ac:dyDescent="0.2">
      <c r="A31" s="238" t="s">
        <v>191</v>
      </c>
      <c r="B31" s="238"/>
      <c r="C31" s="238"/>
      <c r="D31" s="238"/>
      <c r="E31" s="238"/>
      <c r="F31" s="238"/>
      <c r="G31" s="90">
        <v>21</v>
      </c>
      <c r="H31" s="91">
        <v>0</v>
      </c>
      <c r="I31" s="91">
        <v>0</v>
      </c>
    </row>
    <row r="32" spans="1:9" x14ac:dyDescent="0.2">
      <c r="A32" s="238" t="s">
        <v>192</v>
      </c>
      <c r="B32" s="238"/>
      <c r="C32" s="238"/>
      <c r="D32" s="238"/>
      <c r="E32" s="238"/>
      <c r="F32" s="238"/>
      <c r="G32" s="90">
        <v>22</v>
      </c>
      <c r="H32" s="91">
        <v>-149656702</v>
      </c>
      <c r="I32" s="91">
        <v>-61749849</v>
      </c>
    </row>
    <row r="33" spans="1:9" x14ac:dyDescent="0.2">
      <c r="A33" s="238" t="s">
        <v>193</v>
      </c>
      <c r="B33" s="238"/>
      <c r="C33" s="238"/>
      <c r="D33" s="238"/>
      <c r="E33" s="238"/>
      <c r="F33" s="238"/>
      <c r="G33" s="90">
        <v>23</v>
      </c>
      <c r="H33" s="91">
        <v>-1310265724</v>
      </c>
      <c r="I33" s="91">
        <v>-49339343</v>
      </c>
    </row>
    <row r="34" spans="1:9" x14ac:dyDescent="0.2">
      <c r="A34" s="238" t="s">
        <v>194</v>
      </c>
      <c r="B34" s="238"/>
      <c r="C34" s="238"/>
      <c r="D34" s="238"/>
      <c r="E34" s="238"/>
      <c r="F34" s="238"/>
      <c r="G34" s="90">
        <v>24</v>
      </c>
      <c r="H34" s="91">
        <v>147510084</v>
      </c>
      <c r="I34" s="91">
        <v>2149924851</v>
      </c>
    </row>
    <row r="35" spans="1:9" x14ac:dyDescent="0.2">
      <c r="A35" s="238" t="s">
        <v>195</v>
      </c>
      <c r="B35" s="238"/>
      <c r="C35" s="238"/>
      <c r="D35" s="238"/>
      <c r="E35" s="238"/>
      <c r="F35" s="238"/>
      <c r="G35" s="90">
        <v>25</v>
      </c>
      <c r="H35" s="91">
        <v>2564784936</v>
      </c>
      <c r="I35" s="91">
        <v>-708321651</v>
      </c>
    </row>
    <row r="36" spans="1:9" x14ac:dyDescent="0.2">
      <c r="A36" s="238" t="s">
        <v>196</v>
      </c>
      <c r="B36" s="238"/>
      <c r="C36" s="238"/>
      <c r="D36" s="238"/>
      <c r="E36" s="238"/>
      <c r="F36" s="238"/>
      <c r="G36" s="90">
        <v>26</v>
      </c>
      <c r="H36" s="91">
        <v>-27630561</v>
      </c>
      <c r="I36" s="91">
        <v>199776711</v>
      </c>
    </row>
    <row r="37" spans="1:9" x14ac:dyDescent="0.2">
      <c r="A37" s="238" t="s">
        <v>197</v>
      </c>
      <c r="B37" s="238"/>
      <c r="C37" s="238"/>
      <c r="D37" s="238"/>
      <c r="E37" s="238"/>
      <c r="F37" s="238"/>
      <c r="G37" s="90">
        <v>27</v>
      </c>
      <c r="H37" s="91">
        <v>-1596571531</v>
      </c>
      <c r="I37" s="91">
        <v>-321626637</v>
      </c>
    </row>
    <row r="38" spans="1:9" x14ac:dyDescent="0.2">
      <c r="A38" s="238" t="s">
        <v>198</v>
      </c>
      <c r="B38" s="238"/>
      <c r="C38" s="238"/>
      <c r="D38" s="238"/>
      <c r="E38" s="238"/>
      <c r="F38" s="238"/>
      <c r="G38" s="90">
        <v>28</v>
      </c>
      <c r="H38" s="91">
        <v>8245613</v>
      </c>
      <c r="I38" s="91">
        <v>19088192</v>
      </c>
    </row>
    <row r="39" spans="1:9" x14ac:dyDescent="0.2">
      <c r="A39" s="238" t="s">
        <v>199</v>
      </c>
      <c r="B39" s="238"/>
      <c r="C39" s="238"/>
      <c r="D39" s="238"/>
      <c r="E39" s="238"/>
      <c r="F39" s="238"/>
      <c r="G39" s="90">
        <v>29</v>
      </c>
      <c r="H39" s="91">
        <v>863745024</v>
      </c>
      <c r="I39" s="91">
        <v>116725578</v>
      </c>
    </row>
    <row r="40" spans="1:9" x14ac:dyDescent="0.2">
      <c r="A40" s="238" t="s">
        <v>200</v>
      </c>
      <c r="B40" s="238"/>
      <c r="C40" s="238"/>
      <c r="D40" s="238"/>
      <c r="E40" s="238"/>
      <c r="F40" s="238"/>
      <c r="G40" s="90">
        <v>30</v>
      </c>
      <c r="H40" s="91">
        <v>1226980390</v>
      </c>
      <c r="I40" s="91">
        <v>1042468493</v>
      </c>
    </row>
    <row r="41" spans="1:9" x14ac:dyDescent="0.2">
      <c r="A41" s="238" t="s">
        <v>201</v>
      </c>
      <c r="B41" s="238"/>
      <c r="C41" s="238"/>
      <c r="D41" s="238"/>
      <c r="E41" s="238"/>
      <c r="F41" s="238"/>
      <c r="G41" s="90">
        <v>31</v>
      </c>
      <c r="H41" s="91">
        <v>709550</v>
      </c>
      <c r="I41" s="91">
        <v>946113</v>
      </c>
    </row>
    <row r="42" spans="1:9" x14ac:dyDescent="0.2">
      <c r="A42" s="238" t="s">
        <v>202</v>
      </c>
      <c r="B42" s="238"/>
      <c r="C42" s="238"/>
      <c r="D42" s="238"/>
      <c r="E42" s="238"/>
      <c r="F42" s="238"/>
      <c r="G42" s="90">
        <v>32</v>
      </c>
      <c r="H42" s="91">
        <v>-267597648.99999997</v>
      </c>
      <c r="I42" s="91">
        <v>-160833547</v>
      </c>
    </row>
    <row r="43" spans="1:9" x14ac:dyDescent="0.2">
      <c r="A43" s="238" t="s">
        <v>203</v>
      </c>
      <c r="B43" s="238"/>
      <c r="C43" s="238"/>
      <c r="D43" s="238"/>
      <c r="E43" s="238"/>
      <c r="F43" s="238"/>
      <c r="G43" s="90">
        <v>33</v>
      </c>
      <c r="H43" s="91">
        <v>-188391097</v>
      </c>
      <c r="I43" s="91">
        <v>-187227193</v>
      </c>
    </row>
    <row r="44" spans="1:9" x14ac:dyDescent="0.2">
      <c r="A44" s="243" t="s">
        <v>204</v>
      </c>
      <c r="B44" s="243"/>
      <c r="C44" s="243"/>
      <c r="D44" s="243"/>
      <c r="E44" s="243"/>
      <c r="F44" s="243"/>
      <c r="G44" s="90">
        <v>34</v>
      </c>
      <c r="H44" s="99">
        <f>SUM(H25:H43)+SUM(H17:H23)+SUM(H8:H15)</f>
        <v>395978353</v>
      </c>
      <c r="I44" s="99">
        <f>SUM(I25:I43)+SUM(I17:I23)+SUM(I8:I15)</f>
        <v>-2856816676</v>
      </c>
    </row>
    <row r="45" spans="1:9" x14ac:dyDescent="0.2">
      <c r="A45" s="244" t="s">
        <v>205</v>
      </c>
      <c r="B45" s="245"/>
      <c r="C45" s="245"/>
      <c r="D45" s="245"/>
      <c r="E45" s="245"/>
      <c r="F45" s="245"/>
      <c r="G45" s="245"/>
      <c r="H45" s="245"/>
      <c r="I45" s="245"/>
    </row>
    <row r="46" spans="1:9" ht="24" customHeight="1" x14ac:dyDescent="0.2">
      <c r="A46" s="242" t="s">
        <v>206</v>
      </c>
      <c r="B46" s="242"/>
      <c r="C46" s="242"/>
      <c r="D46" s="242"/>
      <c r="E46" s="242"/>
      <c r="F46" s="242"/>
      <c r="G46" s="109">
        <v>35</v>
      </c>
      <c r="H46" s="110">
        <v>104302262</v>
      </c>
      <c r="I46" s="110">
        <v>-125876788</v>
      </c>
    </row>
    <row r="47" spans="1:9" ht="24.75" customHeight="1" x14ac:dyDescent="0.2">
      <c r="A47" s="238" t="s">
        <v>207</v>
      </c>
      <c r="B47" s="238"/>
      <c r="C47" s="238"/>
      <c r="D47" s="238"/>
      <c r="E47" s="238"/>
      <c r="F47" s="238"/>
      <c r="G47" s="90">
        <v>36</v>
      </c>
      <c r="H47" s="91">
        <v>-4797367</v>
      </c>
      <c r="I47" s="91">
        <v>0</v>
      </c>
    </row>
    <row r="48" spans="1:9" ht="25.5" customHeight="1" x14ac:dyDescent="0.2">
      <c r="A48" s="238" t="s">
        <v>208</v>
      </c>
      <c r="B48" s="238"/>
      <c r="C48" s="238"/>
      <c r="D48" s="238"/>
      <c r="E48" s="238"/>
      <c r="F48" s="238"/>
      <c r="G48" s="90">
        <v>37</v>
      </c>
      <c r="H48" s="91">
        <v>0</v>
      </c>
      <c r="I48" s="91">
        <v>0</v>
      </c>
    </row>
    <row r="49" spans="1:9" x14ac:dyDescent="0.2">
      <c r="A49" s="238" t="s">
        <v>209</v>
      </c>
      <c r="B49" s="238"/>
      <c r="C49" s="238"/>
      <c r="D49" s="238"/>
      <c r="E49" s="238"/>
      <c r="F49" s="238"/>
      <c r="G49" s="90">
        <v>38</v>
      </c>
      <c r="H49" s="91">
        <v>0</v>
      </c>
      <c r="I49" s="91">
        <v>0</v>
      </c>
    </row>
    <row r="50" spans="1:9" x14ac:dyDescent="0.2">
      <c r="A50" s="251" t="s">
        <v>210</v>
      </c>
      <c r="B50" s="251"/>
      <c r="C50" s="251"/>
      <c r="D50" s="251"/>
      <c r="E50" s="251"/>
      <c r="F50" s="251"/>
      <c r="G50" s="100">
        <v>39</v>
      </c>
      <c r="H50" s="91">
        <v>0</v>
      </c>
      <c r="I50" s="91">
        <v>0</v>
      </c>
    </row>
    <row r="51" spans="1:9" x14ac:dyDescent="0.2">
      <c r="A51" s="239" t="s">
        <v>211</v>
      </c>
      <c r="B51" s="240"/>
      <c r="C51" s="240"/>
      <c r="D51" s="240"/>
      <c r="E51" s="240"/>
      <c r="F51" s="241"/>
      <c r="G51" s="97">
        <v>40</v>
      </c>
      <c r="H51" s="99">
        <f>SUM(H46:H50)</f>
        <v>99504895</v>
      </c>
      <c r="I51" s="99">
        <f>SUM(I46:I50)</f>
        <v>-125876788</v>
      </c>
    </row>
    <row r="52" spans="1:9" x14ac:dyDescent="0.2">
      <c r="A52" s="244" t="s">
        <v>212</v>
      </c>
      <c r="B52" s="245"/>
      <c r="C52" s="245"/>
      <c r="D52" s="245"/>
      <c r="E52" s="245"/>
      <c r="F52" s="245"/>
      <c r="G52" s="245"/>
      <c r="H52" s="245"/>
      <c r="I52" s="245"/>
    </row>
    <row r="53" spans="1:9" x14ac:dyDescent="0.2">
      <c r="A53" s="242" t="s">
        <v>213</v>
      </c>
      <c r="B53" s="242"/>
      <c r="C53" s="242"/>
      <c r="D53" s="242"/>
      <c r="E53" s="242"/>
      <c r="F53" s="242"/>
      <c r="G53" s="109">
        <v>41</v>
      </c>
      <c r="H53" s="110">
        <v>-796327859</v>
      </c>
      <c r="I53" s="110">
        <v>2082885690</v>
      </c>
    </row>
    <row r="54" spans="1:9" x14ac:dyDescent="0.2">
      <c r="A54" s="238" t="s">
        <v>214</v>
      </c>
      <c r="B54" s="238"/>
      <c r="C54" s="238"/>
      <c r="D54" s="238"/>
      <c r="E54" s="238"/>
      <c r="F54" s="238"/>
      <c r="G54" s="90">
        <v>42</v>
      </c>
      <c r="H54" s="91">
        <v>-6703550</v>
      </c>
      <c r="I54" s="91">
        <v>-1073642</v>
      </c>
    </row>
    <row r="55" spans="1:9" x14ac:dyDescent="0.2">
      <c r="A55" s="250" t="s">
        <v>215</v>
      </c>
      <c r="B55" s="250"/>
      <c r="C55" s="250"/>
      <c r="D55" s="250"/>
      <c r="E55" s="250"/>
      <c r="F55" s="250"/>
      <c r="G55" s="90">
        <v>43</v>
      </c>
      <c r="H55" s="91">
        <v>-22792070</v>
      </c>
      <c r="I55" s="91">
        <v>0</v>
      </c>
    </row>
    <row r="56" spans="1:9" x14ac:dyDescent="0.2">
      <c r="A56" s="250" t="s">
        <v>216</v>
      </c>
      <c r="B56" s="250"/>
      <c r="C56" s="250"/>
      <c r="D56" s="250"/>
      <c r="E56" s="250"/>
      <c r="F56" s="250"/>
      <c r="G56" s="90">
        <v>44</v>
      </c>
      <c r="H56" s="91">
        <v>0</v>
      </c>
      <c r="I56" s="91">
        <v>0</v>
      </c>
    </row>
    <row r="57" spans="1:9" x14ac:dyDescent="0.2">
      <c r="A57" s="238" t="s">
        <v>217</v>
      </c>
      <c r="B57" s="238"/>
      <c r="C57" s="238"/>
      <c r="D57" s="238"/>
      <c r="E57" s="238"/>
      <c r="F57" s="238"/>
      <c r="G57" s="90">
        <v>45</v>
      </c>
      <c r="H57" s="91">
        <v>-160160770</v>
      </c>
      <c r="I57" s="91">
        <v>-288730975</v>
      </c>
    </row>
    <row r="58" spans="1:9" x14ac:dyDescent="0.2">
      <c r="A58" s="238" t="s">
        <v>218</v>
      </c>
      <c r="B58" s="238"/>
      <c r="C58" s="238"/>
      <c r="D58" s="238"/>
      <c r="E58" s="238"/>
      <c r="F58" s="238"/>
      <c r="G58" s="90">
        <v>46</v>
      </c>
      <c r="H58" s="91">
        <v>0</v>
      </c>
      <c r="I58" s="91">
        <v>0</v>
      </c>
    </row>
    <row r="59" spans="1:9" x14ac:dyDescent="0.2">
      <c r="A59" s="249" t="s">
        <v>219</v>
      </c>
      <c r="B59" s="238"/>
      <c r="C59" s="238"/>
      <c r="D59" s="238"/>
      <c r="E59" s="238"/>
      <c r="F59" s="238"/>
      <c r="G59" s="90">
        <v>47</v>
      </c>
      <c r="H59" s="101">
        <f>H53+H54+H55+H56+H57+H58</f>
        <v>-985984249</v>
      </c>
      <c r="I59" s="101">
        <f>I53+I54+I55+I56+I57+I58</f>
        <v>1793081073</v>
      </c>
    </row>
    <row r="60" spans="1:9" x14ac:dyDescent="0.2">
      <c r="A60" s="249" t="s">
        <v>220</v>
      </c>
      <c r="B60" s="249"/>
      <c r="C60" s="249"/>
      <c r="D60" s="249"/>
      <c r="E60" s="249"/>
      <c r="F60" s="249"/>
      <c r="G60" s="90">
        <v>48</v>
      </c>
      <c r="H60" s="101">
        <f>H44+H51+H59</f>
        <v>-490501001</v>
      </c>
      <c r="I60" s="101">
        <f>I44+I51+I59</f>
        <v>-1189612391</v>
      </c>
    </row>
    <row r="61" spans="1:9" x14ac:dyDescent="0.2">
      <c r="A61" s="249" t="s">
        <v>221</v>
      </c>
      <c r="B61" s="238"/>
      <c r="C61" s="238"/>
      <c r="D61" s="238"/>
      <c r="E61" s="238"/>
      <c r="F61" s="238"/>
      <c r="G61" s="90">
        <v>49</v>
      </c>
      <c r="H61" s="101">
        <v>5345226865</v>
      </c>
      <c r="I61" s="101">
        <v>6908579590</v>
      </c>
    </row>
    <row r="62" spans="1:9" x14ac:dyDescent="0.2">
      <c r="A62" s="238" t="s">
        <v>222</v>
      </c>
      <c r="B62" s="238"/>
      <c r="C62" s="238"/>
      <c r="D62" s="238"/>
      <c r="E62" s="238"/>
      <c r="F62" s="238"/>
      <c r="G62" s="90">
        <v>50</v>
      </c>
      <c r="H62" s="91">
        <v>0</v>
      </c>
      <c r="I62" s="91">
        <v>0</v>
      </c>
    </row>
    <row r="63" spans="1:9" x14ac:dyDescent="0.2">
      <c r="A63" s="246" t="s">
        <v>223</v>
      </c>
      <c r="B63" s="247"/>
      <c r="C63" s="247"/>
      <c r="D63" s="247"/>
      <c r="E63" s="247"/>
      <c r="F63" s="247"/>
      <c r="G63" s="97">
        <v>51</v>
      </c>
      <c r="H63" s="99">
        <f>H60+H61+H62</f>
        <v>4854725864</v>
      </c>
      <c r="I63" s="99">
        <f>I60+I61+I62</f>
        <v>5718967199</v>
      </c>
    </row>
  </sheetData>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17:I23 H46:I51 H25:I44 H53:I63">
      <formula1>999999999</formula1>
    </dataValidation>
  </dataValidations>
  <pageMargins left="0.71" right="0.22" top="1" bottom="1" header="0.5" footer="0.5"/>
  <pageSetup paperSize="9" scale="81"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27"/>
  <sheetViews>
    <sheetView zoomScaleNormal="100" zoomScaleSheetLayoutView="110" workbookViewId="0">
      <selection activeCell="F31" sqref="F31"/>
    </sheetView>
  </sheetViews>
  <sheetFormatPr defaultRowHeight="12.75" x14ac:dyDescent="0.2"/>
  <cols>
    <col min="1" max="2" width="9.140625" style="1"/>
    <col min="3" max="3" width="20.85546875" style="1" customWidth="1"/>
    <col min="4" max="4" width="9.140625" style="1"/>
    <col min="5" max="6" width="12.28515625" style="17" bestFit="1" customWidth="1"/>
    <col min="7" max="7" width="9.140625" style="17" customWidth="1"/>
    <col min="8" max="8" width="9.85546875" style="17" customWidth="1"/>
    <col min="9" max="9" width="10.85546875" style="17" bestFit="1" customWidth="1"/>
    <col min="10" max="10" width="12.28515625" style="17" bestFit="1" customWidth="1"/>
    <col min="11" max="11" width="8.7109375" style="17" bestFit="1" customWidth="1"/>
    <col min="12" max="12" width="9.85546875" style="17" bestFit="1" customWidth="1"/>
    <col min="13" max="13" width="8.28515625" style="17" bestFit="1" customWidth="1"/>
    <col min="14" max="14" width="12.85546875" style="17" bestFit="1" customWidth="1"/>
    <col min="15" max="15" width="7.42578125" style="17" bestFit="1" customWidth="1"/>
    <col min="16" max="16" width="9.28515625" style="17" bestFit="1" customWidth="1"/>
    <col min="17" max="17" width="10.85546875" style="17" bestFit="1" customWidth="1"/>
    <col min="18" max="18" width="11.140625" style="17" bestFit="1"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72" t="s">
        <v>224</v>
      </c>
      <c r="B1" s="273"/>
      <c r="C1" s="273"/>
      <c r="D1" s="273"/>
      <c r="E1" s="273"/>
      <c r="F1" s="273"/>
      <c r="G1" s="273"/>
      <c r="H1" s="273"/>
      <c r="I1" s="273"/>
      <c r="J1" s="16"/>
      <c r="K1" s="16"/>
      <c r="L1" s="16"/>
      <c r="M1" s="16"/>
      <c r="N1" s="16"/>
      <c r="O1" s="16"/>
    </row>
    <row r="2" spans="1:27" ht="15.75" x14ac:dyDescent="0.2">
      <c r="A2" s="2"/>
      <c r="B2" s="3"/>
      <c r="C2" s="274" t="s">
        <v>313</v>
      </c>
      <c r="D2" s="274"/>
      <c r="E2" s="18" t="s">
        <v>225</v>
      </c>
      <c r="F2" s="27">
        <v>43646</v>
      </c>
      <c r="G2" s="19"/>
      <c r="H2" s="19"/>
      <c r="I2" s="19"/>
      <c r="J2" s="20"/>
      <c r="K2" s="20"/>
      <c r="L2" s="20"/>
      <c r="M2" s="20"/>
      <c r="N2" s="20"/>
      <c r="O2" s="20"/>
      <c r="R2" s="21" t="s">
        <v>226</v>
      </c>
      <c r="AA2" s="4"/>
    </row>
    <row r="3" spans="1:27" x14ac:dyDescent="0.2">
      <c r="A3" s="265" t="s">
        <v>227</v>
      </c>
      <c r="B3" s="266"/>
      <c r="C3" s="266"/>
      <c r="D3" s="265" t="s">
        <v>228</v>
      </c>
      <c r="E3" s="262" t="s">
        <v>229</v>
      </c>
      <c r="F3" s="271"/>
      <c r="G3" s="271"/>
      <c r="H3" s="271"/>
      <c r="I3" s="271"/>
      <c r="J3" s="271"/>
      <c r="K3" s="271"/>
      <c r="L3" s="271"/>
      <c r="M3" s="271"/>
      <c r="N3" s="271"/>
      <c r="O3" s="271"/>
      <c r="P3" s="262" t="s">
        <v>230</v>
      </c>
      <c r="Q3" s="271"/>
      <c r="R3" s="262" t="s">
        <v>231</v>
      </c>
    </row>
    <row r="4" spans="1:27" ht="67.5" x14ac:dyDescent="0.2">
      <c r="A4" s="266"/>
      <c r="B4" s="266"/>
      <c r="C4" s="266"/>
      <c r="D4" s="275"/>
      <c r="E4" s="22" t="s">
        <v>232</v>
      </c>
      <c r="F4" s="22" t="s">
        <v>233</v>
      </c>
      <c r="G4" s="22" t="s">
        <v>234</v>
      </c>
      <c r="H4" s="22" t="s">
        <v>235</v>
      </c>
      <c r="I4" s="22" t="s">
        <v>236</v>
      </c>
      <c r="J4" s="23" t="s">
        <v>237</v>
      </c>
      <c r="K4" s="23" t="s">
        <v>238</v>
      </c>
      <c r="L4" s="23" t="s">
        <v>239</v>
      </c>
      <c r="M4" s="23" t="s">
        <v>240</v>
      </c>
      <c r="N4" s="23" t="s">
        <v>241</v>
      </c>
      <c r="O4" s="23" t="s">
        <v>242</v>
      </c>
      <c r="P4" s="22" t="s">
        <v>243</v>
      </c>
      <c r="Q4" s="22" t="s">
        <v>244</v>
      </c>
      <c r="R4" s="262"/>
    </row>
    <row r="5" spans="1:27" x14ac:dyDescent="0.2">
      <c r="A5" s="267">
        <v>1</v>
      </c>
      <c r="B5" s="267"/>
      <c r="C5" s="267"/>
      <c r="D5" s="5">
        <v>2</v>
      </c>
      <c r="E5" s="22" t="s">
        <v>245</v>
      </c>
      <c r="F5" s="24" t="s">
        <v>246</v>
      </c>
      <c r="G5" s="22" t="s">
        <v>247</v>
      </c>
      <c r="H5" s="24" t="s">
        <v>248</v>
      </c>
      <c r="I5" s="22" t="s">
        <v>249</v>
      </c>
      <c r="J5" s="24" t="s">
        <v>250</v>
      </c>
      <c r="K5" s="24" t="s">
        <v>251</v>
      </c>
      <c r="L5" s="24" t="s">
        <v>252</v>
      </c>
      <c r="M5" s="24" t="s">
        <v>253</v>
      </c>
      <c r="N5" s="24" t="s">
        <v>254</v>
      </c>
      <c r="O5" s="24" t="s">
        <v>255</v>
      </c>
      <c r="P5" s="22" t="s">
        <v>256</v>
      </c>
      <c r="Q5" s="22" t="s">
        <v>257</v>
      </c>
      <c r="R5" s="24" t="s">
        <v>258</v>
      </c>
    </row>
    <row r="6" spans="1:27" x14ac:dyDescent="0.2">
      <c r="A6" s="268" t="s">
        <v>342</v>
      </c>
      <c r="B6" s="269"/>
      <c r="C6" s="269"/>
      <c r="D6" s="6">
        <v>1</v>
      </c>
      <c r="E6" s="119">
        <v>1698417500</v>
      </c>
      <c r="F6" s="119">
        <v>1801947133</v>
      </c>
      <c r="G6" s="119">
        <v>0</v>
      </c>
      <c r="H6" s="119">
        <v>0</v>
      </c>
      <c r="I6" s="119">
        <v>223132910</v>
      </c>
      <c r="J6" s="119">
        <v>4074265057</v>
      </c>
      <c r="K6" s="119">
        <v>0</v>
      </c>
      <c r="L6" s="119">
        <v>84921058</v>
      </c>
      <c r="M6" s="119">
        <v>0</v>
      </c>
      <c r="N6" s="119">
        <v>1007745036</v>
      </c>
      <c r="O6" s="119">
        <v>0</v>
      </c>
      <c r="P6" s="119">
        <v>0</v>
      </c>
      <c r="Q6" s="119">
        <v>170433797</v>
      </c>
      <c r="R6" s="25">
        <f>SUM(E6:Q6)</f>
        <v>9060862491</v>
      </c>
    </row>
    <row r="7" spans="1:27" x14ac:dyDescent="0.2">
      <c r="A7" s="263" t="s">
        <v>259</v>
      </c>
      <c r="B7" s="264"/>
      <c r="C7" s="264"/>
      <c r="D7" s="6">
        <v>2</v>
      </c>
      <c r="E7" s="103">
        <v>0</v>
      </c>
      <c r="F7" s="103">
        <v>0</v>
      </c>
      <c r="G7" s="103">
        <v>0</v>
      </c>
      <c r="H7" s="103">
        <v>0</v>
      </c>
      <c r="I7" s="103">
        <v>0</v>
      </c>
      <c r="J7" s="103">
        <v>0</v>
      </c>
      <c r="K7" s="103">
        <v>0</v>
      </c>
      <c r="L7" s="103">
        <v>0</v>
      </c>
      <c r="M7" s="103">
        <v>0</v>
      </c>
      <c r="N7" s="103">
        <v>0</v>
      </c>
      <c r="O7" s="103">
        <v>0</v>
      </c>
      <c r="P7" s="103">
        <v>0</v>
      </c>
      <c r="Q7" s="103">
        <v>0</v>
      </c>
      <c r="R7" s="25">
        <f t="shared" ref="R7:R26" si="0">SUM(E7:Q7)</f>
        <v>0</v>
      </c>
    </row>
    <row r="8" spans="1:27" x14ac:dyDescent="0.2">
      <c r="A8" s="268" t="s">
        <v>260</v>
      </c>
      <c r="B8" s="269"/>
      <c r="C8" s="269"/>
      <c r="D8" s="6">
        <v>3</v>
      </c>
      <c r="E8" s="103">
        <v>0</v>
      </c>
      <c r="F8" s="103">
        <v>0</v>
      </c>
      <c r="G8" s="103">
        <v>0</v>
      </c>
      <c r="H8" s="103">
        <v>0</v>
      </c>
      <c r="I8" s="103">
        <v>0</v>
      </c>
      <c r="J8" s="103">
        <v>0</v>
      </c>
      <c r="K8" s="103">
        <v>0</v>
      </c>
      <c r="L8" s="103">
        <v>0</v>
      </c>
      <c r="M8" s="103">
        <v>0</v>
      </c>
      <c r="N8" s="103">
        <v>0</v>
      </c>
      <c r="O8" s="103">
        <v>0</v>
      </c>
      <c r="P8" s="103">
        <v>0</v>
      </c>
      <c r="Q8" s="103">
        <v>0</v>
      </c>
      <c r="R8" s="25">
        <f t="shared" si="0"/>
        <v>0</v>
      </c>
    </row>
    <row r="9" spans="1:27" x14ac:dyDescent="0.2">
      <c r="A9" s="270" t="s">
        <v>341</v>
      </c>
      <c r="B9" s="270"/>
      <c r="C9" s="270"/>
      <c r="D9" s="7">
        <v>4</v>
      </c>
      <c r="E9" s="25">
        <f>E6+E7+E8</f>
        <v>1698417500</v>
      </c>
      <c r="F9" s="25">
        <f t="shared" ref="F9:Q9" si="1">F6+F7+F8</f>
        <v>1801947133</v>
      </c>
      <c r="G9" s="25">
        <f t="shared" si="1"/>
        <v>0</v>
      </c>
      <c r="H9" s="25">
        <f t="shared" si="1"/>
        <v>0</v>
      </c>
      <c r="I9" s="25">
        <f t="shared" si="1"/>
        <v>223132910</v>
      </c>
      <c r="J9" s="25">
        <f t="shared" si="1"/>
        <v>4074265057</v>
      </c>
      <c r="K9" s="25">
        <f t="shared" si="1"/>
        <v>0</v>
      </c>
      <c r="L9" s="25">
        <f t="shared" si="1"/>
        <v>84921058</v>
      </c>
      <c r="M9" s="25">
        <f t="shared" si="1"/>
        <v>0</v>
      </c>
      <c r="N9" s="25">
        <f t="shared" si="1"/>
        <v>1007745036</v>
      </c>
      <c r="O9" s="25">
        <f t="shared" si="1"/>
        <v>0</v>
      </c>
      <c r="P9" s="25">
        <f t="shared" si="1"/>
        <v>0</v>
      </c>
      <c r="Q9" s="25">
        <f t="shared" si="1"/>
        <v>170433797</v>
      </c>
      <c r="R9" s="25">
        <f t="shared" si="0"/>
        <v>9060862491</v>
      </c>
    </row>
    <row r="10" spans="1:27" x14ac:dyDescent="0.2">
      <c r="A10" s="263" t="s">
        <v>261</v>
      </c>
      <c r="B10" s="264"/>
      <c r="C10" s="264"/>
      <c r="D10" s="6">
        <v>5</v>
      </c>
      <c r="E10" s="103">
        <v>0</v>
      </c>
      <c r="F10" s="103">
        <v>0</v>
      </c>
      <c r="G10" s="103">
        <v>0</v>
      </c>
      <c r="H10" s="103">
        <v>0</v>
      </c>
      <c r="I10" s="103">
        <v>0</v>
      </c>
      <c r="J10" s="103">
        <v>0</v>
      </c>
      <c r="K10" s="103">
        <v>0</v>
      </c>
      <c r="L10" s="103">
        <v>0</v>
      </c>
      <c r="M10" s="103">
        <v>0</v>
      </c>
      <c r="N10" s="103">
        <v>0</v>
      </c>
      <c r="O10" s="103">
        <v>0</v>
      </c>
      <c r="P10" s="103">
        <v>0</v>
      </c>
      <c r="Q10" s="103">
        <v>0</v>
      </c>
      <c r="R10" s="25">
        <f t="shared" si="0"/>
        <v>0</v>
      </c>
    </row>
    <row r="11" spans="1:27" x14ac:dyDescent="0.2">
      <c r="A11" s="263" t="s">
        <v>262</v>
      </c>
      <c r="B11" s="264"/>
      <c r="C11" s="264"/>
      <c r="D11" s="6">
        <v>6</v>
      </c>
      <c r="E11" s="103">
        <v>0</v>
      </c>
      <c r="F11" s="103">
        <v>0</v>
      </c>
      <c r="G11" s="103">
        <v>0</v>
      </c>
      <c r="H11" s="103">
        <v>0</v>
      </c>
      <c r="I11" s="103">
        <v>0</v>
      </c>
      <c r="J11" s="103">
        <v>0</v>
      </c>
      <c r="K11" s="103">
        <v>0</v>
      </c>
      <c r="L11" s="103">
        <v>0</v>
      </c>
      <c r="M11" s="103">
        <v>0</v>
      </c>
      <c r="N11" s="103">
        <v>0</v>
      </c>
      <c r="O11" s="103">
        <v>0</v>
      </c>
      <c r="P11" s="103">
        <v>0</v>
      </c>
      <c r="Q11" s="103">
        <v>0</v>
      </c>
      <c r="R11" s="25">
        <f t="shared" si="0"/>
        <v>0</v>
      </c>
    </row>
    <row r="12" spans="1:27" x14ac:dyDescent="0.2">
      <c r="A12" s="263" t="s">
        <v>263</v>
      </c>
      <c r="B12" s="264"/>
      <c r="C12" s="264"/>
      <c r="D12" s="6">
        <v>7</v>
      </c>
      <c r="E12" s="103">
        <v>0</v>
      </c>
      <c r="F12" s="103">
        <v>0</v>
      </c>
      <c r="G12" s="103">
        <v>0</v>
      </c>
      <c r="H12" s="103">
        <v>0</v>
      </c>
      <c r="I12" s="103">
        <v>0</v>
      </c>
      <c r="J12" s="103">
        <v>0</v>
      </c>
      <c r="K12" s="103">
        <v>0</v>
      </c>
      <c r="L12" s="103">
        <v>0</v>
      </c>
      <c r="M12" s="103">
        <v>0</v>
      </c>
      <c r="N12" s="103">
        <v>0</v>
      </c>
      <c r="O12" s="103">
        <v>0</v>
      </c>
      <c r="P12" s="103">
        <v>0</v>
      </c>
      <c r="Q12" s="103">
        <v>0</v>
      </c>
      <c r="R12" s="25">
        <f t="shared" si="0"/>
        <v>0</v>
      </c>
    </row>
    <row r="13" spans="1:27" ht="25.5" customHeight="1" x14ac:dyDescent="0.2">
      <c r="A13" s="268" t="s">
        <v>264</v>
      </c>
      <c r="B13" s="269"/>
      <c r="C13" s="269"/>
      <c r="D13" s="6">
        <v>8</v>
      </c>
      <c r="E13" s="103">
        <v>0</v>
      </c>
      <c r="F13" s="103">
        <v>0</v>
      </c>
      <c r="G13" s="103">
        <v>0</v>
      </c>
      <c r="H13" s="103">
        <v>0</v>
      </c>
      <c r="I13" s="103">
        <v>0</v>
      </c>
      <c r="J13" s="103">
        <v>0</v>
      </c>
      <c r="K13" s="103">
        <v>0</v>
      </c>
      <c r="L13" s="103">
        <v>0</v>
      </c>
      <c r="M13" s="103">
        <v>0</v>
      </c>
      <c r="N13" s="103">
        <v>0</v>
      </c>
      <c r="O13" s="103">
        <v>0</v>
      </c>
      <c r="P13" s="103">
        <v>0</v>
      </c>
      <c r="Q13" s="103">
        <v>0</v>
      </c>
      <c r="R13" s="25">
        <f t="shared" si="0"/>
        <v>0</v>
      </c>
    </row>
    <row r="14" spans="1:27" x14ac:dyDescent="0.2">
      <c r="A14" s="263" t="s">
        <v>265</v>
      </c>
      <c r="B14" s="264"/>
      <c r="C14" s="264"/>
      <c r="D14" s="6">
        <v>9</v>
      </c>
      <c r="E14" s="103">
        <v>0</v>
      </c>
      <c r="F14" s="103">
        <v>0</v>
      </c>
      <c r="G14" s="103">
        <v>0</v>
      </c>
      <c r="H14" s="103">
        <v>0</v>
      </c>
      <c r="I14" s="103">
        <v>0</v>
      </c>
      <c r="J14" s="103">
        <v>0</v>
      </c>
      <c r="K14" s="103">
        <v>0</v>
      </c>
      <c r="L14" s="103">
        <v>0</v>
      </c>
      <c r="M14" s="103">
        <v>0</v>
      </c>
      <c r="N14" s="103">
        <v>0</v>
      </c>
      <c r="O14" s="103">
        <v>0</v>
      </c>
      <c r="P14" s="103">
        <v>0</v>
      </c>
      <c r="Q14" s="103">
        <v>0</v>
      </c>
      <c r="R14" s="25">
        <f t="shared" si="0"/>
        <v>0</v>
      </c>
    </row>
    <row r="15" spans="1:27" x14ac:dyDescent="0.2">
      <c r="A15" s="268" t="s">
        <v>266</v>
      </c>
      <c r="B15" s="269"/>
      <c r="C15" s="269"/>
      <c r="D15" s="6">
        <v>10</v>
      </c>
      <c r="E15" s="103">
        <v>0</v>
      </c>
      <c r="F15" s="103">
        <v>0</v>
      </c>
      <c r="G15" s="103">
        <v>0</v>
      </c>
      <c r="H15" s="103">
        <v>0</v>
      </c>
      <c r="I15" s="103">
        <v>0</v>
      </c>
      <c r="J15" s="103">
        <v>0</v>
      </c>
      <c r="K15" s="103">
        <v>0</v>
      </c>
      <c r="L15" s="103">
        <v>0</v>
      </c>
      <c r="M15" s="103">
        <v>0</v>
      </c>
      <c r="N15" s="103">
        <v>0</v>
      </c>
      <c r="O15" s="103">
        <v>0</v>
      </c>
      <c r="P15" s="103">
        <v>0</v>
      </c>
      <c r="Q15" s="103">
        <v>0</v>
      </c>
      <c r="R15" s="25">
        <f t="shared" si="0"/>
        <v>0</v>
      </c>
    </row>
    <row r="16" spans="1:27" x14ac:dyDescent="0.2">
      <c r="A16" s="263" t="s">
        <v>267</v>
      </c>
      <c r="B16" s="264"/>
      <c r="C16" s="264"/>
      <c r="D16" s="6">
        <v>11</v>
      </c>
      <c r="E16" s="103">
        <v>0</v>
      </c>
      <c r="F16" s="103">
        <v>0</v>
      </c>
      <c r="G16" s="103">
        <v>0</v>
      </c>
      <c r="H16" s="103">
        <v>0</v>
      </c>
      <c r="I16" s="103">
        <v>0</v>
      </c>
      <c r="J16" s="103">
        <v>-288730975</v>
      </c>
      <c r="K16" s="103">
        <v>0</v>
      </c>
      <c r="L16" s="103">
        <v>0</v>
      </c>
      <c r="M16" s="103">
        <v>0</v>
      </c>
      <c r="N16" s="103">
        <v>0</v>
      </c>
      <c r="O16" s="103">
        <v>0</v>
      </c>
      <c r="P16" s="103">
        <v>0</v>
      </c>
      <c r="Q16" s="103">
        <v>0</v>
      </c>
      <c r="R16" s="25">
        <f t="shared" si="0"/>
        <v>-288730975</v>
      </c>
    </row>
    <row r="17" spans="1:18" x14ac:dyDescent="0.2">
      <c r="A17" s="263" t="s">
        <v>268</v>
      </c>
      <c r="B17" s="264"/>
      <c r="C17" s="264"/>
      <c r="D17" s="6">
        <v>12</v>
      </c>
      <c r="E17" s="103">
        <v>0</v>
      </c>
      <c r="F17" s="103">
        <v>0</v>
      </c>
      <c r="G17" s="103">
        <v>0</v>
      </c>
      <c r="H17" s="103">
        <v>0</v>
      </c>
      <c r="I17" s="103">
        <v>0</v>
      </c>
      <c r="J17" s="103">
        <v>0</v>
      </c>
      <c r="K17" s="103">
        <v>0</v>
      </c>
      <c r="L17" s="103">
        <v>0</v>
      </c>
      <c r="M17" s="103">
        <v>0</v>
      </c>
      <c r="N17" s="103">
        <v>0</v>
      </c>
      <c r="O17" s="103">
        <v>0</v>
      </c>
      <c r="P17" s="103">
        <v>0</v>
      </c>
      <c r="Q17" s="103">
        <v>0</v>
      </c>
      <c r="R17" s="25">
        <f t="shared" si="0"/>
        <v>0</v>
      </c>
    </row>
    <row r="18" spans="1:18" x14ac:dyDescent="0.2">
      <c r="A18" s="263" t="s">
        <v>269</v>
      </c>
      <c r="B18" s="264"/>
      <c r="C18" s="264"/>
      <c r="D18" s="6">
        <v>13</v>
      </c>
      <c r="E18" s="103">
        <v>0</v>
      </c>
      <c r="F18" s="103">
        <v>0</v>
      </c>
      <c r="G18" s="103">
        <v>0</v>
      </c>
      <c r="H18" s="103">
        <v>0</v>
      </c>
      <c r="I18" s="103">
        <v>0</v>
      </c>
      <c r="J18" s="103">
        <v>0</v>
      </c>
      <c r="K18" s="103">
        <v>0</v>
      </c>
      <c r="L18" s="103">
        <v>0</v>
      </c>
      <c r="M18" s="103">
        <v>0</v>
      </c>
      <c r="N18" s="103">
        <v>0</v>
      </c>
      <c r="O18" s="103">
        <v>0</v>
      </c>
      <c r="P18" s="103">
        <v>0</v>
      </c>
      <c r="Q18" s="103">
        <v>0</v>
      </c>
      <c r="R18" s="25">
        <f t="shared" si="0"/>
        <v>0</v>
      </c>
    </row>
    <row r="19" spans="1:18" ht="24" customHeight="1" x14ac:dyDescent="0.2">
      <c r="A19" s="263" t="s">
        <v>270</v>
      </c>
      <c r="B19" s="264"/>
      <c r="C19" s="264"/>
      <c r="D19" s="6">
        <v>14</v>
      </c>
      <c r="E19" s="103">
        <v>0</v>
      </c>
      <c r="F19" s="103">
        <v>0</v>
      </c>
      <c r="G19" s="103">
        <v>0</v>
      </c>
      <c r="H19" s="103">
        <v>0</v>
      </c>
      <c r="I19" s="103">
        <v>0</v>
      </c>
      <c r="J19" s="103">
        <v>0</v>
      </c>
      <c r="K19" s="103">
        <v>0</v>
      </c>
      <c r="L19" s="103">
        <v>0</v>
      </c>
      <c r="M19" s="103">
        <v>0</v>
      </c>
      <c r="N19" s="103">
        <v>0</v>
      </c>
      <c r="O19" s="103">
        <v>0</v>
      </c>
      <c r="P19" s="103">
        <v>0</v>
      </c>
      <c r="Q19" s="103">
        <v>0</v>
      </c>
      <c r="R19" s="25">
        <f t="shared" si="0"/>
        <v>0</v>
      </c>
    </row>
    <row r="20" spans="1:18" ht="25.5" customHeight="1" x14ac:dyDescent="0.2">
      <c r="A20" s="263" t="s">
        <v>271</v>
      </c>
      <c r="B20" s="264"/>
      <c r="C20" s="264"/>
      <c r="D20" s="6">
        <v>15</v>
      </c>
      <c r="E20" s="103">
        <v>0</v>
      </c>
      <c r="F20" s="103">
        <v>0</v>
      </c>
      <c r="G20" s="103">
        <v>0</v>
      </c>
      <c r="H20" s="103">
        <v>0</v>
      </c>
      <c r="I20" s="103">
        <v>0</v>
      </c>
      <c r="J20" s="103">
        <v>0</v>
      </c>
      <c r="K20" s="103">
        <v>0</v>
      </c>
      <c r="L20" s="103">
        <v>0</v>
      </c>
      <c r="M20" s="103">
        <v>0</v>
      </c>
      <c r="N20" s="103">
        <v>0</v>
      </c>
      <c r="O20" s="103">
        <v>0</v>
      </c>
      <c r="P20" s="103">
        <v>0</v>
      </c>
      <c r="Q20" s="103">
        <v>0</v>
      </c>
      <c r="R20" s="25">
        <f t="shared" si="0"/>
        <v>0</v>
      </c>
    </row>
    <row r="21" spans="1:18" ht="18" customHeight="1" x14ac:dyDescent="0.2">
      <c r="A21" s="268" t="s">
        <v>272</v>
      </c>
      <c r="B21" s="269"/>
      <c r="C21" s="269"/>
      <c r="D21" s="6">
        <v>16</v>
      </c>
      <c r="E21" s="103">
        <v>0</v>
      </c>
      <c r="F21" s="103">
        <v>-604078</v>
      </c>
      <c r="G21" s="103">
        <v>0</v>
      </c>
      <c r="H21" s="103">
        <v>0</v>
      </c>
      <c r="I21" s="103">
        <v>543307</v>
      </c>
      <c r="J21" s="103">
        <v>1007805807</v>
      </c>
      <c r="K21" s="103">
        <v>0</v>
      </c>
      <c r="L21" s="103">
        <v>0</v>
      </c>
      <c r="M21" s="103">
        <v>0</v>
      </c>
      <c r="N21" s="103">
        <v>-1007745036</v>
      </c>
      <c r="O21" s="103">
        <v>0</v>
      </c>
      <c r="P21" s="103">
        <v>0</v>
      </c>
      <c r="Q21" s="103">
        <v>0</v>
      </c>
      <c r="R21" s="25">
        <f t="shared" si="0"/>
        <v>0</v>
      </c>
    </row>
    <row r="22" spans="1:18" x14ac:dyDescent="0.2">
      <c r="A22" s="268" t="s">
        <v>273</v>
      </c>
      <c r="B22" s="269"/>
      <c r="C22" s="269"/>
      <c r="D22" s="6">
        <v>17</v>
      </c>
      <c r="E22" s="103">
        <v>0</v>
      </c>
      <c r="F22" s="103">
        <v>0</v>
      </c>
      <c r="G22" s="103">
        <v>0</v>
      </c>
      <c r="H22" s="103">
        <v>0</v>
      </c>
      <c r="I22" s="103">
        <v>0</v>
      </c>
      <c r="J22" s="103">
        <v>0</v>
      </c>
      <c r="K22" s="103">
        <v>0</v>
      </c>
      <c r="L22" s="103">
        <v>0</v>
      </c>
      <c r="M22" s="103">
        <v>0</v>
      </c>
      <c r="N22" s="103">
        <v>0</v>
      </c>
      <c r="O22" s="103">
        <v>0</v>
      </c>
      <c r="P22" s="103">
        <v>0</v>
      </c>
      <c r="Q22" s="103">
        <v>0</v>
      </c>
      <c r="R22" s="25">
        <f t="shared" si="0"/>
        <v>0</v>
      </c>
    </row>
    <row r="23" spans="1:18" ht="21" customHeight="1" x14ac:dyDescent="0.2">
      <c r="A23" s="268" t="s">
        <v>274</v>
      </c>
      <c r="B23" s="269"/>
      <c r="C23" s="269"/>
      <c r="D23" s="6">
        <v>18</v>
      </c>
      <c r="E23" s="103">
        <v>0</v>
      </c>
      <c r="F23" s="103">
        <v>0</v>
      </c>
      <c r="G23" s="103">
        <v>0</v>
      </c>
      <c r="H23" s="103">
        <v>0</v>
      </c>
      <c r="I23" s="103">
        <v>-379</v>
      </c>
      <c r="J23" s="103">
        <v>0</v>
      </c>
      <c r="K23" s="103">
        <v>0</v>
      </c>
      <c r="L23" s="103">
        <v>0</v>
      </c>
      <c r="M23" s="103">
        <v>0</v>
      </c>
      <c r="N23" s="103">
        <v>0</v>
      </c>
      <c r="O23" s="103">
        <v>0</v>
      </c>
      <c r="P23" s="103">
        <v>0</v>
      </c>
      <c r="Q23" s="103">
        <v>1</v>
      </c>
      <c r="R23" s="25">
        <f t="shared" si="0"/>
        <v>-378</v>
      </c>
    </row>
    <row r="24" spans="1:18" ht="15.75" customHeight="1" x14ac:dyDescent="0.2">
      <c r="A24" s="268" t="s">
        <v>275</v>
      </c>
      <c r="B24" s="269"/>
      <c r="C24" s="269"/>
      <c r="D24" s="6">
        <v>19</v>
      </c>
      <c r="E24" s="103">
        <v>0</v>
      </c>
      <c r="F24" s="103">
        <v>0</v>
      </c>
      <c r="G24" s="103">
        <v>0</v>
      </c>
      <c r="H24" s="103">
        <v>0</v>
      </c>
      <c r="I24" s="103">
        <v>126696996</v>
      </c>
      <c r="J24" s="103">
        <v>0</v>
      </c>
      <c r="K24" s="103">
        <v>0</v>
      </c>
      <c r="L24" s="103">
        <v>0</v>
      </c>
      <c r="M24" s="103">
        <v>0</v>
      </c>
      <c r="N24" s="103">
        <v>416880213</v>
      </c>
      <c r="O24" s="103">
        <v>0</v>
      </c>
      <c r="P24" s="103">
        <v>0</v>
      </c>
      <c r="Q24" s="103">
        <v>10720676</v>
      </c>
      <c r="R24" s="25">
        <f t="shared" si="0"/>
        <v>554297885</v>
      </c>
    </row>
    <row r="25" spans="1:18" ht="21" customHeight="1" x14ac:dyDescent="0.2">
      <c r="A25" s="268" t="s">
        <v>276</v>
      </c>
      <c r="B25" s="269"/>
      <c r="C25" s="269"/>
      <c r="D25" s="6">
        <v>20</v>
      </c>
      <c r="E25" s="103">
        <v>0</v>
      </c>
      <c r="F25" s="103">
        <v>0</v>
      </c>
      <c r="G25" s="103">
        <v>0</v>
      </c>
      <c r="H25" s="103">
        <v>0</v>
      </c>
      <c r="I25" s="103">
        <v>0</v>
      </c>
      <c r="J25" s="103">
        <v>0</v>
      </c>
      <c r="K25" s="103">
        <v>0</v>
      </c>
      <c r="L25" s="103">
        <v>0</v>
      </c>
      <c r="M25" s="103">
        <v>0</v>
      </c>
      <c r="N25" s="103">
        <v>0</v>
      </c>
      <c r="O25" s="103">
        <v>0</v>
      </c>
      <c r="P25" s="103">
        <v>0</v>
      </c>
      <c r="Q25" s="103">
        <v>0</v>
      </c>
      <c r="R25" s="25">
        <f t="shared" si="0"/>
        <v>0</v>
      </c>
    </row>
    <row r="26" spans="1:18" x14ac:dyDescent="0.2">
      <c r="A26" s="270" t="s">
        <v>277</v>
      </c>
      <c r="B26" s="270"/>
      <c r="C26" s="270"/>
      <c r="D26" s="7">
        <v>21</v>
      </c>
      <c r="E26" s="25">
        <f>SUM(E9:E25)</f>
        <v>1698417500</v>
      </c>
      <c r="F26" s="25">
        <f t="shared" ref="F26:Q26" si="2">SUM(F9:F25)</f>
        <v>1801343055</v>
      </c>
      <c r="G26" s="25">
        <f t="shared" si="2"/>
        <v>0</v>
      </c>
      <c r="H26" s="25">
        <f t="shared" si="2"/>
        <v>0</v>
      </c>
      <c r="I26" s="25">
        <f t="shared" si="2"/>
        <v>350372834</v>
      </c>
      <c r="J26" s="25">
        <f t="shared" si="2"/>
        <v>4793339889</v>
      </c>
      <c r="K26" s="25">
        <f t="shared" si="2"/>
        <v>0</v>
      </c>
      <c r="L26" s="25">
        <f t="shared" si="2"/>
        <v>84921058</v>
      </c>
      <c r="M26" s="25">
        <f t="shared" si="2"/>
        <v>0</v>
      </c>
      <c r="N26" s="25">
        <f t="shared" si="2"/>
        <v>416880213</v>
      </c>
      <c r="O26" s="25">
        <f t="shared" si="2"/>
        <v>0</v>
      </c>
      <c r="P26" s="25">
        <f t="shared" si="2"/>
        <v>0</v>
      </c>
      <c r="Q26" s="25">
        <f t="shared" si="2"/>
        <v>181154474</v>
      </c>
      <c r="R26" s="25">
        <f t="shared" si="0"/>
        <v>9326429023</v>
      </c>
    </row>
    <row r="27" spans="1:18" x14ac:dyDescent="0.2">
      <c r="A27" s="8"/>
      <c r="B27" s="9"/>
      <c r="C27" s="9"/>
      <c r="D27" s="10"/>
      <c r="E27" s="26"/>
      <c r="F27" s="26"/>
      <c r="G27" s="26"/>
      <c r="H27" s="26"/>
      <c r="I27" s="26"/>
      <c r="J27" s="26"/>
      <c r="K27" s="26"/>
      <c r="L27" s="26"/>
      <c r="M27" s="26"/>
      <c r="N27" s="26"/>
      <c r="O27" s="26"/>
      <c r="P27" s="26"/>
      <c r="Q27" s="26"/>
      <c r="R27" s="26"/>
    </row>
  </sheetData>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E6:R27">
      <formula1>9999999999</formula1>
    </dataValidation>
  </dataValidations>
  <pageMargins left="0.75" right="0.75" top="1" bottom="1" header="0.5" footer="0.5"/>
  <pageSetup paperSize="9" scale="68"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8"/>
  <sheetViews>
    <sheetView workbookViewId="0">
      <selection activeCell="I11" sqref="I11"/>
    </sheetView>
  </sheetViews>
  <sheetFormatPr defaultRowHeight="12.75" x14ac:dyDescent="0.2"/>
  <cols>
    <col min="1" max="6" width="10.85546875" customWidth="1"/>
    <col min="7" max="7" width="22.28515625" customWidth="1"/>
  </cols>
  <sheetData>
    <row r="1" spans="1:7" x14ac:dyDescent="0.2">
      <c r="A1" s="276" t="s">
        <v>345</v>
      </c>
      <c r="B1" s="277"/>
      <c r="C1" s="277"/>
      <c r="D1" s="277"/>
      <c r="E1" s="277"/>
      <c r="F1" s="277"/>
      <c r="G1" s="277"/>
    </row>
    <row r="2" spans="1:7" x14ac:dyDescent="0.2">
      <c r="A2" s="277"/>
      <c r="B2" s="277"/>
      <c r="C2" s="277"/>
      <c r="D2" s="277"/>
      <c r="E2" s="277"/>
      <c r="F2" s="277"/>
      <c r="G2" s="277"/>
    </row>
    <row r="3" spans="1:7" x14ac:dyDescent="0.2">
      <c r="A3" s="277"/>
      <c r="B3" s="277"/>
      <c r="C3" s="277"/>
      <c r="D3" s="277"/>
      <c r="E3" s="277"/>
      <c r="F3" s="277"/>
      <c r="G3" s="277"/>
    </row>
    <row r="4" spans="1:7" x14ac:dyDescent="0.2">
      <c r="A4" s="277"/>
      <c r="B4" s="277"/>
      <c r="C4" s="277"/>
      <c r="D4" s="277"/>
      <c r="E4" s="277"/>
      <c r="F4" s="277"/>
      <c r="G4" s="277"/>
    </row>
    <row r="5" spans="1:7" x14ac:dyDescent="0.2">
      <c r="A5" s="277"/>
      <c r="B5" s="277"/>
      <c r="C5" s="277"/>
      <c r="D5" s="277"/>
      <c r="E5" s="277"/>
      <c r="F5" s="277"/>
      <c r="G5" s="277"/>
    </row>
    <row r="6" spans="1:7" x14ac:dyDescent="0.2">
      <c r="A6" s="277"/>
      <c r="B6" s="277"/>
      <c r="C6" s="277"/>
      <c r="D6" s="277"/>
      <c r="E6" s="277"/>
      <c r="F6" s="277"/>
      <c r="G6" s="277"/>
    </row>
    <row r="7" spans="1:7" x14ac:dyDescent="0.2">
      <c r="A7" s="277"/>
      <c r="B7" s="277"/>
      <c r="C7" s="277"/>
      <c r="D7" s="277"/>
      <c r="E7" s="277"/>
      <c r="F7" s="277"/>
      <c r="G7" s="277"/>
    </row>
    <row r="8" spans="1:7" x14ac:dyDescent="0.2">
      <c r="A8" s="277"/>
      <c r="B8" s="277"/>
      <c r="C8" s="277"/>
      <c r="D8" s="277"/>
      <c r="E8" s="277"/>
      <c r="F8" s="277"/>
      <c r="G8" s="277"/>
    </row>
    <row r="9" spans="1:7" x14ac:dyDescent="0.2">
      <c r="A9" s="277"/>
      <c r="B9" s="277"/>
      <c r="C9" s="277"/>
      <c r="D9" s="277"/>
      <c r="E9" s="277"/>
      <c r="F9" s="277"/>
      <c r="G9" s="277"/>
    </row>
    <row r="10" spans="1:7" x14ac:dyDescent="0.2">
      <c r="A10" s="277"/>
      <c r="B10" s="277"/>
      <c r="C10" s="277"/>
      <c r="D10" s="277"/>
      <c r="E10" s="277"/>
      <c r="F10" s="277"/>
      <c r="G10" s="277"/>
    </row>
    <row r="11" spans="1:7" x14ac:dyDescent="0.2">
      <c r="A11" s="277"/>
      <c r="B11" s="277"/>
      <c r="C11" s="277"/>
      <c r="D11" s="277"/>
      <c r="E11" s="277"/>
      <c r="F11" s="277"/>
      <c r="G11" s="277"/>
    </row>
    <row r="12" spans="1:7" x14ac:dyDescent="0.2">
      <c r="A12" s="277"/>
      <c r="B12" s="277"/>
      <c r="C12" s="277"/>
      <c r="D12" s="277"/>
      <c r="E12" s="277"/>
      <c r="F12" s="277"/>
      <c r="G12" s="277"/>
    </row>
    <row r="13" spans="1:7" x14ac:dyDescent="0.2">
      <c r="A13" s="277"/>
      <c r="B13" s="277"/>
      <c r="C13" s="277"/>
      <c r="D13" s="277"/>
      <c r="E13" s="277"/>
      <c r="F13" s="277"/>
      <c r="G13" s="277"/>
    </row>
    <row r="14" spans="1:7" x14ac:dyDescent="0.2">
      <c r="A14" s="277"/>
      <c r="B14" s="277"/>
      <c r="C14" s="277"/>
      <c r="D14" s="277"/>
      <c r="E14" s="277"/>
      <c r="F14" s="277"/>
      <c r="G14" s="277"/>
    </row>
    <row r="15" spans="1:7" x14ac:dyDescent="0.2">
      <c r="A15" s="277"/>
      <c r="B15" s="277"/>
      <c r="C15" s="277"/>
      <c r="D15" s="277"/>
      <c r="E15" s="277"/>
      <c r="F15" s="277"/>
      <c r="G15" s="277"/>
    </row>
    <row r="16" spans="1:7" x14ac:dyDescent="0.2">
      <c r="A16" s="277"/>
      <c r="B16" s="277"/>
      <c r="C16" s="277"/>
      <c r="D16" s="277"/>
      <c r="E16" s="277"/>
      <c r="F16" s="277"/>
      <c r="G16" s="277"/>
    </row>
    <row r="17" spans="1:7" x14ac:dyDescent="0.2">
      <c r="A17" s="277"/>
      <c r="B17" s="277"/>
      <c r="C17" s="277"/>
      <c r="D17" s="277"/>
      <c r="E17" s="277"/>
      <c r="F17" s="277"/>
      <c r="G17" s="277"/>
    </row>
    <row r="18" spans="1:7" x14ac:dyDescent="0.2">
      <c r="A18" s="277"/>
      <c r="B18" s="277"/>
      <c r="C18" s="277"/>
      <c r="D18" s="277"/>
      <c r="E18" s="277"/>
      <c r="F18" s="277"/>
      <c r="G18" s="277"/>
    </row>
    <row r="19" spans="1:7" x14ac:dyDescent="0.2">
      <c r="A19" s="277"/>
      <c r="B19" s="277"/>
      <c r="C19" s="277"/>
      <c r="D19" s="277"/>
      <c r="E19" s="277"/>
      <c r="F19" s="277"/>
      <c r="G19" s="277"/>
    </row>
    <row r="20" spans="1:7" x14ac:dyDescent="0.2">
      <c r="A20" s="277"/>
      <c r="B20" s="277"/>
      <c r="C20" s="277"/>
      <c r="D20" s="277"/>
      <c r="E20" s="277"/>
      <c r="F20" s="277"/>
      <c r="G20" s="277"/>
    </row>
    <row r="21" spans="1:7" x14ac:dyDescent="0.2">
      <c r="A21" s="277"/>
      <c r="B21" s="277"/>
      <c r="C21" s="277"/>
      <c r="D21" s="277"/>
      <c r="E21" s="277"/>
      <c r="F21" s="277"/>
      <c r="G21" s="277"/>
    </row>
    <row r="22" spans="1:7" x14ac:dyDescent="0.2">
      <c r="A22" s="277"/>
      <c r="B22" s="277"/>
      <c r="C22" s="277"/>
      <c r="D22" s="277"/>
      <c r="E22" s="277"/>
      <c r="F22" s="277"/>
      <c r="G22" s="277"/>
    </row>
    <row r="23" spans="1:7" x14ac:dyDescent="0.2">
      <c r="A23" s="277"/>
      <c r="B23" s="277"/>
      <c r="C23" s="277"/>
      <c r="D23" s="277"/>
      <c r="E23" s="277"/>
      <c r="F23" s="277"/>
      <c r="G23" s="277"/>
    </row>
    <row r="24" spans="1:7" x14ac:dyDescent="0.2">
      <c r="A24" s="277"/>
      <c r="B24" s="277"/>
      <c r="C24" s="277"/>
      <c r="D24" s="277"/>
      <c r="E24" s="277"/>
      <c r="F24" s="277"/>
      <c r="G24" s="277"/>
    </row>
    <row r="25" spans="1:7" x14ac:dyDescent="0.2">
      <c r="A25" s="277"/>
      <c r="B25" s="277"/>
      <c r="C25" s="277"/>
      <c r="D25" s="277"/>
      <c r="E25" s="277"/>
      <c r="F25" s="277"/>
      <c r="G25" s="277"/>
    </row>
    <row r="26" spans="1:7" x14ac:dyDescent="0.2">
      <c r="A26" s="277"/>
      <c r="B26" s="277"/>
      <c r="C26" s="277"/>
      <c r="D26" s="277"/>
      <c r="E26" s="277"/>
      <c r="F26" s="277"/>
      <c r="G26" s="277"/>
    </row>
    <row r="27" spans="1:7" x14ac:dyDescent="0.2">
      <c r="A27" s="277"/>
      <c r="B27" s="277"/>
      <c r="C27" s="277"/>
      <c r="D27" s="277"/>
      <c r="E27" s="277"/>
      <c r="F27" s="277"/>
      <c r="G27" s="277"/>
    </row>
    <row r="28" spans="1:7" x14ac:dyDescent="0.2">
      <c r="A28" s="277"/>
      <c r="B28" s="277"/>
      <c r="C28" s="277"/>
      <c r="D28" s="277"/>
      <c r="E28" s="277"/>
      <c r="F28" s="277"/>
      <c r="G28" s="277"/>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schemas.microsoft.com/office/infopath/2007/PartnerControls"/>
    <ds:schemaRef ds:uri="http://purl.org/dc/elements/1.1/"/>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06A4C9E7-89B7-4985-9387-B55DB58ED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Birtic Ljubica ES</cp:lastModifiedBy>
  <cp:lastPrinted>2019-07-30T13:12:36Z</cp:lastPrinted>
  <dcterms:created xsi:type="dcterms:W3CDTF">2008-10-17T11:51:54Z</dcterms:created>
  <dcterms:modified xsi:type="dcterms:W3CDTF">2019-07-31T10:47:46Z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