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<sst xmlns="http://schemas.openxmlformats.org/spreadsheetml/2006/main" count="876" uniqueCount="439">
  <si>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</si>
  <si>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</si>
  <si>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</si>
  <si>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</si>
  <si>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</si>
  <si>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</si>
  <si>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</si>
  <si>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</si>
  <si>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</si>
  <si>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</si>
  <si>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</si>
  <si>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</si>
  <si>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</si>
  <si>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</si>
  <si>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</si>
  <si>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</si>
  <si>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</si>
  <si>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</si>
  <si>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</si>
  <si>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</si>
  <si>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</si>
  <si>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</si>
  <si>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</si>
  <si>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</si>
  <si>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</si>
  <si>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</si>
  <si>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</si>
  <si>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</si>
  <si>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</si>
  <si>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</si>
  <si>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</si>
  <si>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</si>
  <si>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</si>
  <si>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</si>
  <si>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</si>
  <si>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</si>
  <si>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</si>
  <si>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</si>
  <si>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</si>
  <si>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</si>
  <si>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</si>
  <si>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</si>
  <si>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</si>
  <si>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</si>
  <si>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</si>
  <si>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</si>
  <si>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</si>
  <si>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</si>
  <si>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</si>
  <si>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</si>
  <si>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</si>
  <si>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</si>
  <si>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</si>
  <si>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</si>
  <si>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</si>
  <si>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</si>
  <si>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</si>
  <si>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</si>
  <si>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</si>
  <si>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</si>
  <si>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</si>
  <si>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</si>
  <si>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</si>
  <si>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</si>
  <si>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</si>
  <si>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</si>
  <si>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</si>
  <si>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</si>
  <si>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</si>
  <si>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</si>
  <si>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</si>
  <si>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</si>
  <si>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</si>
  <si>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</si>
  <si>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</si>
  <si>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</si>
  <si>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</si>
  <si>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</si>
  <si>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</si>
  <si>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</si>
  <si>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</si>
  <si>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</si>
  <si>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</si>
  <si>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</si>
  <si>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</si>
  <si>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</si>
  <si>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</si>
  <si>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</si>
  <si>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</si>
  <si>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</si>
  <si>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</si>
  <si>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</si>
  <si>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</si>
  <si>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</si>
  <si>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</si>
  <si>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</si>
  <si>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</si>
  <si>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</si>
  <si>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</si>
  <si>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</si>
  <si>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</si>
  <si>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</si>
  <si>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</si>
  <si>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</si>
  <si>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</si>
  <si>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</si>
  <si>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</si>
  <si>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</si>
  <si>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</si>
  <si>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</si>
  <si>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</si>
  <si>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</si>
  <si>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</si>
  <si>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</si>
  <si>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</si>
  <si>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</si>
  <si>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</si>
  <si>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</si>
  <si>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</si>
  <si>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</si>
  <si>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</si>
  <si>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</si>
  <si>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</si>
  <si>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</si>
  <si>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</si>
  <si>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</si>
  <si>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</si>
  <si>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</si>
  <si>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</si>
  <si>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</si>
  <si>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</si>
  <si>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</si>
  <si>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</si>
  <si>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</si>
  <si>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</si>
  <si>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</si>
  <si>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</si>
  <si>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</si>
  <si>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</si>
  <si>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</si>
  <si>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</si>
  <si>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</si>
  <si>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</si>
  <si>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</si>
  <si>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</si>
  <si>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</si>
  <si>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</si>
  <si>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</si>
  <si>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</si>
  <si>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</si>
  <si>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</si>
  <si>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</si>
  <si>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</si>
  <si>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</si>
  <si>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</si>
  <si>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</si>
  <si>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</si>
  <si>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</si>
  <si>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</si>
  <si>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</si>
  <si>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</si>
  <si>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</si>
  <si>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</si>
  <si>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</si>
  <si>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</si>
  <si>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</si>
  <si>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</si>
  <si>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</si>
  <si>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</si>
  <si>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</si>
  <si>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</si>
  <si>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</si>
  <si>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</si>
  <si>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</si>
  <si>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</si>
  <si>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</si>
  <si>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</si>
  <si>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</si>
  <si>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</si>
  <si>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</si>
  <si>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</si>
  <si>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</si>
  <si>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</si>
  <si>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</si>
  <si>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</si>
  <si>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</si>
  <si>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</si>
  <si>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</si>
  <si>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</si>
  <si>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</si>
  <si>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</si>
  <si>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</si>
  <si>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</si>
  <si>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</si>
  <si>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</si>
  <si>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</si>
  <si>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</si>
  <si>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</si>
  <si>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</si>
  <si>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</si>
  <si>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</si>
  <si>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</si>
  <si>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</si>
  <si>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</si>
  <si>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</si>
  <si>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</si>
  <si>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</si>
  <si>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</si>
  <si>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</si>
  <si>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</si>
  <si>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</si>
  <si>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</si>
  <si>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</si>
  <si>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</si>
  <si>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</si>
  <si>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</si>
  <si>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</si>
  <si>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</si>
  <si>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</si>
  <si>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</si>
  <si>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</si>
  <si>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</si>
  <si>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</si>
  <si>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</si>
  <si>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</si>
  <si>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</si>
  <si>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</si>
  <si>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</si>
  <si>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</si>
  <si>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</si>
  <si>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</si>
  <si>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</si>
  <si>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</si>
  <si>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</si>
  <si>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</si>
  <si>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</si>
  <si>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</si>
  <si>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</si>
  <si>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</si>
  <si>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</si>
  <si>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</si>
  <si>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</si>
  <si>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</si>
  <si>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</si>
  <si>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</si>
  <si>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</si>
  <si>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</si>
  <si>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</si>
  <si>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</si>
  <si>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</si>
  <si>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</si>
  <si>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</si>
  <si>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</si>
  <si>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</si>
  <si>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</si>
  <si>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</si>
  <si>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</si>
  <si>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</si>
  <si>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</si>
  <si>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</si>
  <si>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</si>
  <si>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</si>
  <si>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</si>
  <si>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</si>
  <si>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</si>
  <si>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</si>
  <si>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</si>
  <si>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</si>
  <si>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</si>
  <si>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</si>
  <si>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</si>
  <si>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</si>
  <si>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</si>
  <si>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</si>
  <si>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</si>
  <si>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</si>
  <si>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</si>
  <si>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</si>
  <si>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</si>
  <si>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</si>
  <si>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</si>
  <si>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</si>
  <si>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</si>
  <si>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</si>
  <si>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</si>
  <si>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</si>
  <si>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</si>
  <si>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</si>
  <si>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</si>
  <si>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</si>
  <si>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</si>
  <si>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</si>
  <si>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</si>
  <si>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</si>
  <si>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</si>
  <si>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</si>
  <si>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</si>
  <si>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</si>
  <si>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</si>
  <si>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</si>
  <si>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</si>
  <si>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</si>
  <si>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</si>
  <si>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</si>
  <si>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</si>
  <si>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</si>
  <si>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</si>
  <si>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</si>
  <si>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</si>
  <si>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</si>
  <si>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</si>
  <si>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</si>
  <si>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</si>
  <si>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</si>
  <si>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</si>
  <si>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</si>
  <si>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</si>
  <si>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</si>
  <si>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</si>
  <si>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</si>
  <si>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</si>
  <si>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</si>
  <si>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</si>
  <si>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</si>
  <si>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</si>
  <si>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</si>
  <si>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</si>
  <si>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</si>
  <si>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</si>
  <si>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</si>
  <si>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</si>
  <si>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</si>
  <si>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</si>
  <si>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</si>
  <si>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</si>
  <si>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</si>
  <si>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</si>
  <si>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</si>
  <si>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</si>
  <si>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</si>
  <si>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</si>
  <si>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</si>
  <si>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</si>
  <si>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</si>
  <si>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</si>
  <si>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</si>
  <si>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</si>
  <si>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</si>
  <si>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</si>
  <si>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</si>
  <si>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</si>
  <si>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</si>
  <si>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</si>
  <si>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</si>
  <si>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</si>
  <si>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</si>
  <si>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</si>
  <si>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</si>
  <si>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</si>
  <si>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</si>
  <si>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</si>
  <si>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</si>
  <si>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</si>
  <si>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</si>
  <si>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</si>
  <si>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</si>
  <si>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</si>
  <si>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</si>
  <si>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</si>
  <si>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</si>
  <si>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</si>
  <si>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</si>
  <si>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</si>
  <si>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</si>
  <si>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</si>
  <si>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</si>
  <si>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</si>
  <si>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</si>
  <si>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</si>
  <si>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</si>
  <si>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</si>
  <si>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</si>
  <si>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</si>
  <si>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</si>
  <si>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</si>
  <si>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</si>
  <si>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</si>
  <si>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</si>
  <si>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</si>
  <si>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</si>
  <si>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</si>
  <si>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</si>
  <si>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</si>
  <si>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</si>
  <si>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</si>
  <si>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</si>
  <si>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</si>
  <si>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</si>
  <si>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</si>
  <si>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</si>
  <si>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</si>
  <si>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</si>
  <si>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</si>
  <si>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</si>
  <si>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</si>
  <si>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</si>
  <si>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</si>
  <si>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</si>
  <si>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</si>
  <si>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</si>
  <si>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</si>
  <si>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</si>
  <si>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</si>
  <si>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</si>
  <si>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</si>
  <si>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</si>
  <si>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</si>
  <si>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</si>
  <si>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</si>
  <si>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</si>
  <si>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stanje na dan 31.12.2010.</t>
  </si>
  <si>
    <t>PREHRAMBENO INDUSTRIJSKI KOMBINAT d.d.</t>
  </si>
  <si>
    <t>03334058</t>
  </si>
  <si>
    <t>40174736344</t>
  </si>
  <si>
    <t>RIJEKA</t>
  </si>
  <si>
    <t>Krešimirova 26</t>
  </si>
  <si>
    <t>pik.rijeka@pikrijeka.hr</t>
  </si>
  <si>
    <t>www.pikrijeka.hr</t>
  </si>
  <si>
    <t>NE</t>
  </si>
  <si>
    <t>040036306</t>
  </si>
  <si>
    <t>PRIMORSKO-GORANSKA</t>
  </si>
  <si>
    <t>1071</t>
  </si>
  <si>
    <t>Brnčić Snježana</t>
  </si>
  <si>
    <t>Ravnić Dora</t>
  </si>
  <si>
    <t>051 650 359</t>
  </si>
  <si>
    <t>051 650 333</t>
  </si>
  <si>
    <t>Obveznik: __PREHRAMBENO INDUSTRIJSKI KOMBINAT d.d.</t>
  </si>
  <si>
    <t>u razdoblju 01.01.2010. do 31.12.2010.</t>
  </si>
  <si>
    <t>Obveznik: PREHRAMBENO INDUSTRIJSKI KOMBINAT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</si>
</sst>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6" xfId="0" applyFont="1" applyFill="1" applyBorder="1" applyAlignment="1" applyProtection="1">
      <alignment horizontal="center" vertical="center" wrapText="1"/>
      <protection hidden="1"/>
    </xf>
    <xf numFmtId="0" fontId="6" fillId="21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21" borderId="24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/>
    </xf>
    <xf numFmtId="49" fontId="6" fillId="21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 wrapText="1"/>
    </xf>
    <xf numFmtId="49" fontId="6" fillId="21" borderId="26" xfId="0" applyNumberFormat="1" applyFont="1" applyFill="1" applyBorder="1" applyAlignment="1">
      <alignment horizontal="center" vertical="center" wrapText="1"/>
    </xf>
    <xf numFmtId="49" fontId="6" fillId="21" borderId="26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5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6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9" fillId="25" borderId="33" xfId="0" applyFont="1" applyFill="1" applyBorder="1" applyAlignment="1" applyProtection="1">
      <alignment vertical="center" wrapText="1"/>
      <protection hidden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2" fillId="21" borderId="24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7" xfId="0" applyFont="1" applyFill="1" applyBorder="1" applyAlignment="1">
      <alignment horizontal="center" vertical="center" wrapText="1"/>
    </xf>
    <xf numFmtId="49" fontId="6" fillId="21" borderId="26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13" fillId="0" borderId="0" xfId="58" applyFont="1" applyFill="1" applyAlignment="1">
      <alignment/>
      <protection/>
    </xf>
    <xf numFmtId="0" fontId="3" fillId="0" borderId="0" xfId="58" applyFont="1" applyFill="1" applyAlignment="1">
      <alignment/>
      <protection/>
    </xf>
    <xf numFmtId="14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Fill="1" applyAlignment="1" applyProtection="1">
      <alignment/>
      <protection hidden="1"/>
    </xf>
    <xf numFmtId="0" fontId="15" fillId="0" borderId="0" xfId="58" applyFont="1" applyFill="1" applyBorder="1" applyAlignment="1" applyProtection="1">
      <alignment horizontal="right" vertical="center" wrapText="1"/>
      <protection hidden="1"/>
    </xf>
    <xf numFmtId="0" fontId="15" fillId="0" borderId="0" xfId="58" applyFont="1" applyFill="1" applyAlignment="1" applyProtection="1">
      <alignment horizontal="right"/>
      <protection hidden="1"/>
    </xf>
    <xf numFmtId="0" fontId="3" fillId="0" borderId="0" xfId="58" applyFont="1" applyFill="1" applyAlignment="1" applyProtection="1">
      <alignment horizontal="right" vertical="center"/>
      <protection hidden="1"/>
    </xf>
    <xf numFmtId="0" fontId="3" fillId="0" borderId="14" xfId="58" applyFont="1" applyFill="1" applyBorder="1" applyAlignment="1" applyProtection="1">
      <alignment horizontal="right"/>
      <protection hidden="1"/>
    </xf>
    <xf numFmtId="49" fontId="2" fillId="0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Alignment="1" applyProtection="1">
      <alignment wrapText="1"/>
      <protection hidden="1"/>
    </xf>
    <xf numFmtId="0" fontId="3" fillId="0" borderId="0" xfId="58" applyFont="1" applyFill="1" applyAlignment="1" applyProtection="1">
      <alignment wrapText="1"/>
      <protection hidden="1"/>
    </xf>
    <xf numFmtId="0" fontId="3" fillId="0" borderId="0" xfId="58" applyFont="1" applyFill="1" applyAlignment="1" applyProtection="1">
      <alignment horizontal="right"/>
      <protection hidden="1"/>
    </xf>
    <xf numFmtId="0" fontId="1" fillId="0" borderId="0" xfId="58" applyFont="1" applyFill="1" applyBorder="1" applyAlignment="1" applyProtection="1">
      <alignment horizontal="right" vertical="center" wrapText="1"/>
      <protection hidden="1"/>
    </xf>
    <xf numFmtId="0" fontId="1" fillId="0" borderId="14" xfId="58" applyFont="1" applyFill="1" applyBorder="1" applyAlignment="1" applyProtection="1">
      <alignment horizontal="right" wrapText="1"/>
      <protection hidden="1"/>
    </xf>
    <xf numFmtId="0" fontId="3" fillId="0" borderId="0" xfId="58" applyFont="1" applyFill="1" applyAlignment="1" applyProtection="1">
      <alignment horizontal="right" wrapText="1"/>
      <protection hidden="1"/>
    </xf>
    <xf numFmtId="0" fontId="3" fillId="0" borderId="0" xfId="58" applyFont="1" applyFill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horizontal="right" vertical="center" wrapText="1"/>
      <protection hidden="1"/>
    </xf>
    <xf numFmtId="0" fontId="3" fillId="0" borderId="0" xfId="58" applyFont="1" applyFill="1" applyBorder="1" applyAlignment="1" applyProtection="1">
      <alignment horizontal="right" wrapText="1"/>
      <protection hidden="1"/>
    </xf>
    <xf numFmtId="0" fontId="3" fillId="0" borderId="0" xfId="58" applyFont="1" applyFill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Fill="1" applyBorder="1" applyAlignment="1">
      <alignment horizontal="left" vertical="center"/>
      <protection/>
    </xf>
    <xf numFmtId="0" fontId="3" fillId="0" borderId="17" xfId="58" applyFont="1" applyFill="1" applyBorder="1" applyAlignment="1">
      <alignment horizontal="left" vertical="center"/>
      <protection/>
    </xf>
    <xf numFmtId="0" fontId="3" fillId="0" borderId="0" xfId="58" applyFont="1" applyFill="1" applyBorder="1" applyAlignment="1" applyProtection="1">
      <alignment vertical="top"/>
      <protection hidden="1"/>
    </xf>
    <xf numFmtId="1" fontId="2" fillId="0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53" applyFill="1" applyBorder="1" applyAlignment="1" applyProtection="1">
      <alignment/>
      <protection hidden="1" locked="0"/>
    </xf>
    <xf numFmtId="0" fontId="2" fillId="0" borderId="16" xfId="58" applyFont="1" applyFill="1" applyBorder="1" applyAlignment="1" applyProtection="1">
      <alignment/>
      <protection hidden="1" locked="0"/>
    </xf>
    <xf numFmtId="0" fontId="2" fillId="0" borderId="17" xfId="58" applyFont="1" applyFill="1" applyBorder="1" applyAlignment="1" applyProtection="1">
      <alignment/>
      <protection hidden="1" locked="0"/>
    </xf>
    <xf numFmtId="1" fontId="2" fillId="0" borderId="44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>
      <alignment horizontal="left"/>
      <protection/>
    </xf>
    <xf numFmtId="0" fontId="3" fillId="0" borderId="17" xfId="58" applyFont="1" applyFill="1" applyBorder="1" applyAlignment="1">
      <alignment horizontal="left"/>
      <protection/>
    </xf>
    <xf numFmtId="0" fontId="3" fillId="0" borderId="23" xfId="58" applyFont="1" applyFill="1" applyBorder="1" applyAlignment="1" applyProtection="1">
      <alignment horizontal="right" vertical="center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Fill="1" applyAlignment="1" applyProtection="1">
      <alignment horizontal="right" vertical="center"/>
      <protection hidden="1"/>
    </xf>
    <xf numFmtId="3" fontId="2" fillId="0" borderId="44" xfId="58" applyNumberFormat="1" applyFont="1" applyFill="1" applyBorder="1" applyAlignment="1" applyProtection="1">
      <alignment horizontal="right" vertical="center"/>
      <protection hidden="1" locked="0"/>
    </xf>
    <xf numFmtId="0" fontId="2" fillId="0" borderId="4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Alignment="1" applyProtection="1">
      <alignment/>
      <protection hidden="1"/>
    </xf>
    <xf numFmtId="49" fontId="2" fillId="0" borderId="4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left" vertical="top" wrapText="1"/>
      <protection hidden="1"/>
    </xf>
    <xf numFmtId="0" fontId="3" fillId="0" borderId="0" xfId="58" applyFont="1" applyFill="1" applyAlignment="1" applyProtection="1">
      <alignment horizontal="center" vertical="center"/>
      <protection hidden="1"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>
      <alignment/>
      <protection/>
    </xf>
    <xf numFmtId="0" fontId="3" fillId="0" borderId="17" xfId="58" applyFont="1" applyFill="1" applyBorder="1" applyAlignment="1">
      <alignment/>
      <protection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Alignment="1" applyProtection="1">
      <alignment horizontal="left" vertical="top" indent="2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Alignment="1" applyProtection="1">
      <alignment horizontal="left" vertical="top" wrapText="1" indent="2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top"/>
      <protection hidden="1"/>
    </xf>
    <xf numFmtId="0" fontId="3" fillId="0" borderId="0" xfId="58" applyFont="1" applyFill="1" applyAlignment="1" applyProtection="1">
      <alignment horizontal="right" vertical="center" wrapText="1"/>
      <protection hidden="1"/>
    </xf>
    <xf numFmtId="0" fontId="3" fillId="0" borderId="14" xfId="58" applyFont="1" applyFill="1" applyBorder="1" applyAlignment="1" applyProtection="1">
      <alignment horizontal="right" wrapText="1"/>
      <protection hidden="1"/>
    </xf>
    <xf numFmtId="0" fontId="3" fillId="0" borderId="43" xfId="58" applyFont="1" applyFill="1" applyBorder="1" applyAlignment="1" applyProtection="1">
      <alignment horizontal="center"/>
      <protection hidden="1"/>
    </xf>
    <xf numFmtId="0" fontId="3" fillId="0" borderId="43" xfId="58" applyFont="1" applyFill="1" applyBorder="1" applyAlignment="1" applyProtection="1">
      <alignment/>
      <protection hidden="1"/>
    </xf>
    <xf numFmtId="0" fontId="2" fillId="0" borderId="16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Fill="1" applyAlignment="1" applyProtection="1">
      <alignment vertical="top"/>
      <protection hidden="1"/>
    </xf>
    <xf numFmtId="49" fontId="2" fillId="0" borderId="1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7" xfId="58" applyNumberFormat="1" applyFont="1" applyFill="1" applyBorder="1" applyAlignment="1" applyProtection="1">
      <alignment horizontal="left" vertical="center"/>
      <protection hidden="1" locked="0"/>
    </xf>
    <xf numFmtId="49" fontId="4" fillId="0" borderId="15" xfId="53" applyNumberFormat="1" applyFill="1" applyBorder="1" applyAlignment="1" applyProtection="1">
      <alignment horizontal="left" vertical="center"/>
      <protection hidden="1" locked="0"/>
    </xf>
    <xf numFmtId="0" fontId="3" fillId="0" borderId="0" xfId="58" applyFont="1" applyFill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0" fillId="0" borderId="0" xfId="58" applyFont="1" applyFill="1" applyAlignment="1" applyProtection="1">
      <alignment horizontal="left"/>
      <protection hidden="1"/>
    </xf>
    <xf numFmtId="0" fontId="9" fillId="0" borderId="0" xfId="58" applyFont="1" applyFill="1" applyAlignment="1">
      <alignment/>
      <protection/>
    </xf>
    <xf numFmtId="0" fontId="16" fillId="0" borderId="0" xfId="58" applyFont="1" applyFill="1" applyBorder="1" applyAlignment="1" applyProtection="1">
      <alignment vertical="center"/>
      <protection hidden="1"/>
    </xf>
    <xf numFmtId="0" fontId="16" fillId="0" borderId="0" xfId="57" applyFont="1" applyFill="1" applyBorder="1" applyAlignment="1" applyProtection="1">
      <alignment vertical="center"/>
      <protection hidden="1"/>
    </xf>
    <xf numFmtId="0" fontId="16" fillId="0" borderId="0" xfId="58" applyFont="1" applyFill="1" applyBorder="1" applyAlignment="1" applyProtection="1">
      <alignment/>
      <protection hidden="1"/>
    </xf>
    <xf numFmtId="0" fontId="12" fillId="0" borderId="0" xfId="58" applyFill="1" applyAlignment="1">
      <alignment/>
      <protection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6" fillId="0" borderId="0" xfId="58" applyFont="1" applyFill="1" applyAlignment="1" applyProtection="1">
      <alignment/>
      <protection hidden="1"/>
    </xf>
    <xf numFmtId="0" fontId="2" fillId="0" borderId="0" xfId="58" applyFont="1" applyFill="1" applyAlignment="1" applyProtection="1">
      <alignment vertical="center"/>
      <protection hidden="1"/>
    </xf>
    <xf numFmtId="0" fontId="3" fillId="0" borderId="45" xfId="58" applyFont="1" applyFill="1" applyBorder="1" applyAlignment="1" applyProtection="1">
      <alignment/>
      <protection hidden="1"/>
    </xf>
    <xf numFmtId="0" fontId="3" fillId="0" borderId="45" xfId="58" applyFont="1" applyFill="1" applyBorder="1" applyAlignment="1">
      <alignment/>
      <protection/>
    </xf>
    <xf numFmtId="0" fontId="3" fillId="0" borderId="46" xfId="58" applyFont="1" applyFill="1" applyBorder="1" applyAlignment="1" applyProtection="1">
      <alignment horizontal="center" vertical="top"/>
      <protection hidden="1"/>
    </xf>
    <xf numFmtId="0" fontId="3" fillId="0" borderId="46" xfId="58" applyFont="1" applyFill="1" applyBorder="1" applyAlignment="1">
      <alignment horizontal="center"/>
      <protection/>
    </xf>
    <xf numFmtId="0" fontId="3" fillId="0" borderId="46" xfId="58" applyFont="1" applyFill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N4" sqref="N4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203" t="s">
        <v>351</v>
      </c>
      <c r="B1" s="203"/>
      <c r="C1" s="203"/>
      <c r="D1" s="204"/>
      <c r="E1" s="204"/>
      <c r="F1" s="204"/>
      <c r="G1" s="204"/>
      <c r="H1" s="204"/>
      <c r="I1" s="204"/>
      <c r="J1" s="40"/>
      <c r="K1" s="40"/>
      <c r="L1" s="40"/>
    </row>
    <row r="2" spans="1:12" ht="12.75">
      <c r="A2" s="94" t="s">
        <v>352</v>
      </c>
      <c r="B2" s="94"/>
      <c r="C2" s="94"/>
      <c r="D2" s="95"/>
      <c r="E2" s="205" t="s">
        <v>419</v>
      </c>
      <c r="F2" s="42"/>
      <c r="G2" s="43" t="s">
        <v>353</v>
      </c>
      <c r="H2" s="205">
        <v>40543</v>
      </c>
      <c r="I2" s="44"/>
      <c r="J2" s="40"/>
      <c r="K2" s="40"/>
      <c r="L2" s="40"/>
    </row>
    <row r="3" spans="1:12" ht="12.75">
      <c r="A3" s="45"/>
      <c r="B3" s="45"/>
      <c r="C3" s="45"/>
      <c r="D3" s="45"/>
      <c r="E3" s="46"/>
      <c r="F3" s="46"/>
      <c r="G3" s="45"/>
      <c r="H3" s="45"/>
      <c r="I3" s="206"/>
      <c r="J3" s="40"/>
      <c r="K3" s="40"/>
      <c r="L3" s="40"/>
    </row>
    <row r="4" spans="1:12" ht="15">
      <c r="A4" s="207" t="s">
        <v>354</v>
      </c>
      <c r="B4" s="207"/>
      <c r="C4" s="207"/>
      <c r="D4" s="207"/>
      <c r="E4" s="207"/>
      <c r="F4" s="207"/>
      <c r="G4" s="207"/>
      <c r="H4" s="207"/>
      <c r="I4" s="207"/>
      <c r="J4" s="40"/>
      <c r="K4" s="40"/>
      <c r="L4" s="40"/>
    </row>
    <row r="5" spans="1:12" ht="12.75">
      <c r="A5" s="49"/>
      <c r="B5" s="49"/>
      <c r="C5" s="49"/>
      <c r="D5" s="208"/>
      <c r="E5" s="209"/>
      <c r="F5" s="210"/>
      <c r="G5" s="47"/>
      <c r="H5" s="48"/>
      <c r="I5" s="49"/>
      <c r="J5" s="40"/>
      <c r="K5" s="40"/>
      <c r="L5" s="40"/>
    </row>
    <row r="6" spans="1:12" ht="12.75">
      <c r="A6" s="211" t="s">
        <v>355</v>
      </c>
      <c r="B6" s="212"/>
      <c r="C6" s="213" t="s">
        <v>422</v>
      </c>
      <c r="D6" s="214"/>
      <c r="E6" s="215"/>
      <c r="F6" s="215"/>
      <c r="G6" s="215"/>
      <c r="H6" s="215"/>
      <c r="I6" s="216"/>
      <c r="J6" s="40"/>
      <c r="K6" s="40"/>
      <c r="L6" s="40"/>
    </row>
    <row r="7" spans="1:12" ht="12.75">
      <c r="A7" s="217"/>
      <c r="B7" s="217"/>
      <c r="C7" s="49"/>
      <c r="D7" s="49"/>
      <c r="E7" s="215"/>
      <c r="F7" s="215"/>
      <c r="G7" s="215"/>
      <c r="H7" s="215"/>
      <c r="I7" s="216"/>
      <c r="J7" s="40"/>
      <c r="K7" s="40"/>
      <c r="L7" s="40"/>
    </row>
    <row r="8" spans="1:12" ht="12.75">
      <c r="A8" s="218" t="s">
        <v>356</v>
      </c>
      <c r="B8" s="219"/>
      <c r="C8" s="213" t="s">
        <v>429</v>
      </c>
      <c r="D8" s="214"/>
      <c r="E8" s="215"/>
      <c r="F8" s="215"/>
      <c r="G8" s="215"/>
      <c r="H8" s="215"/>
      <c r="I8" s="208"/>
      <c r="J8" s="40"/>
      <c r="K8" s="40"/>
      <c r="L8" s="40"/>
    </row>
    <row r="9" spans="1:12" ht="12.75">
      <c r="A9" s="220"/>
      <c r="B9" s="220"/>
      <c r="C9" s="221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222" t="s">
        <v>357</v>
      </c>
      <c r="B10" s="223"/>
      <c r="C10" s="213" t="s">
        <v>423</v>
      </c>
      <c r="D10" s="214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224"/>
      <c r="B11" s="224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211" t="s">
        <v>358</v>
      </c>
      <c r="B12" s="212"/>
      <c r="C12" s="225" t="s">
        <v>421</v>
      </c>
      <c r="D12" s="226"/>
      <c r="E12" s="226"/>
      <c r="F12" s="226"/>
      <c r="G12" s="226"/>
      <c r="H12" s="226"/>
      <c r="I12" s="227"/>
      <c r="J12" s="40"/>
      <c r="K12" s="40"/>
      <c r="L12" s="40"/>
    </row>
    <row r="13" spans="1:12" ht="12.75">
      <c r="A13" s="217"/>
      <c r="B13" s="217"/>
      <c r="C13" s="228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211" t="s">
        <v>359</v>
      </c>
      <c r="B14" s="212"/>
      <c r="C14" s="229">
        <v>51000</v>
      </c>
      <c r="D14" s="230"/>
      <c r="E14" s="49"/>
      <c r="F14" s="225" t="s">
        <v>424</v>
      </c>
      <c r="G14" s="226"/>
      <c r="H14" s="226"/>
      <c r="I14" s="227"/>
      <c r="J14" s="40"/>
      <c r="K14" s="40"/>
      <c r="L14" s="40"/>
    </row>
    <row r="15" spans="1:12" ht="12.75">
      <c r="A15" s="217"/>
      <c r="B15" s="217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211" t="s">
        <v>360</v>
      </c>
      <c r="B16" s="212"/>
      <c r="C16" s="225" t="s">
        <v>425</v>
      </c>
      <c r="D16" s="226"/>
      <c r="E16" s="226"/>
      <c r="F16" s="226"/>
      <c r="G16" s="226"/>
      <c r="H16" s="226"/>
      <c r="I16" s="227"/>
      <c r="J16" s="40"/>
      <c r="K16" s="40"/>
      <c r="L16" s="40"/>
    </row>
    <row r="17" spans="1:12" ht="12.75">
      <c r="A17" s="217"/>
      <c r="B17" s="217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211" t="s">
        <v>361</v>
      </c>
      <c r="B18" s="212"/>
      <c r="C18" s="231" t="s">
        <v>426</v>
      </c>
      <c r="D18" s="232"/>
      <c r="E18" s="232"/>
      <c r="F18" s="232"/>
      <c r="G18" s="232"/>
      <c r="H18" s="232"/>
      <c r="I18" s="233"/>
      <c r="J18" s="40"/>
      <c r="K18" s="40"/>
      <c r="L18" s="40"/>
    </row>
    <row r="19" spans="1:12" ht="12.75">
      <c r="A19" s="217"/>
      <c r="B19" s="217"/>
      <c r="C19" s="228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211" t="s">
        <v>362</v>
      </c>
      <c r="B20" s="212"/>
      <c r="C20" s="231" t="s">
        <v>427</v>
      </c>
      <c r="D20" s="232"/>
      <c r="E20" s="232"/>
      <c r="F20" s="232"/>
      <c r="G20" s="232"/>
      <c r="H20" s="232"/>
      <c r="I20" s="233"/>
      <c r="J20" s="40"/>
      <c r="K20" s="40"/>
      <c r="L20" s="40"/>
    </row>
    <row r="21" spans="1:12" ht="12.75">
      <c r="A21" s="217"/>
      <c r="B21" s="217"/>
      <c r="C21" s="228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211" t="s">
        <v>363</v>
      </c>
      <c r="B22" s="212"/>
      <c r="C22" s="234">
        <v>373</v>
      </c>
      <c r="D22" s="225" t="s">
        <v>424</v>
      </c>
      <c r="E22" s="235"/>
      <c r="F22" s="236"/>
      <c r="G22" s="237"/>
      <c r="H22" s="238"/>
      <c r="I22" s="50"/>
      <c r="J22" s="40"/>
      <c r="K22" s="40"/>
      <c r="L22" s="40"/>
    </row>
    <row r="23" spans="1:12" ht="12.75">
      <c r="A23" s="217"/>
      <c r="B23" s="217"/>
      <c r="C23" s="49"/>
      <c r="D23" s="239"/>
      <c r="E23" s="239"/>
      <c r="F23" s="239"/>
      <c r="G23" s="239"/>
      <c r="H23" s="49"/>
      <c r="I23" s="208"/>
      <c r="J23" s="40"/>
      <c r="K23" s="40"/>
      <c r="L23" s="40"/>
    </row>
    <row r="24" spans="1:12" ht="12.75">
      <c r="A24" s="211" t="s">
        <v>364</v>
      </c>
      <c r="B24" s="212"/>
      <c r="C24" s="234">
        <v>8</v>
      </c>
      <c r="D24" s="225" t="s">
        <v>430</v>
      </c>
      <c r="E24" s="235"/>
      <c r="F24" s="235"/>
      <c r="G24" s="236"/>
      <c r="H24" s="240" t="s">
        <v>365</v>
      </c>
      <c r="I24" s="241">
        <v>452</v>
      </c>
      <c r="J24" s="40"/>
      <c r="K24" s="40"/>
      <c r="L24" s="40"/>
    </row>
    <row r="25" spans="1:12" ht="12.75">
      <c r="A25" s="217"/>
      <c r="B25" s="217"/>
      <c r="C25" s="49"/>
      <c r="D25" s="239"/>
      <c r="E25" s="239"/>
      <c r="F25" s="239"/>
      <c r="G25" s="217"/>
      <c r="H25" s="217" t="s">
        <v>366</v>
      </c>
      <c r="I25" s="228"/>
      <c r="J25" s="40"/>
      <c r="K25" s="40"/>
      <c r="L25" s="40"/>
    </row>
    <row r="26" spans="1:12" ht="12.75">
      <c r="A26" s="211" t="s">
        <v>367</v>
      </c>
      <c r="B26" s="212"/>
      <c r="C26" s="242" t="s">
        <v>428</v>
      </c>
      <c r="D26" s="243"/>
      <c r="E26" s="204"/>
      <c r="F26" s="244"/>
      <c r="G26" s="211" t="s">
        <v>368</v>
      </c>
      <c r="H26" s="212"/>
      <c r="I26" s="245" t="s">
        <v>431</v>
      </c>
      <c r="J26" s="40"/>
      <c r="K26" s="40"/>
      <c r="L26" s="40"/>
    </row>
    <row r="27" spans="1:12" ht="12.75">
      <c r="A27" s="217"/>
      <c r="B27" s="217"/>
      <c r="C27" s="49"/>
      <c r="D27" s="244"/>
      <c r="E27" s="244"/>
      <c r="F27" s="244"/>
      <c r="G27" s="244"/>
      <c r="H27" s="49"/>
      <c r="I27" s="246"/>
      <c r="J27" s="40"/>
      <c r="K27" s="40"/>
      <c r="L27" s="40"/>
    </row>
    <row r="28" spans="1:12" ht="12.75">
      <c r="A28" s="247" t="s">
        <v>369</v>
      </c>
      <c r="B28" s="248"/>
      <c r="C28" s="249"/>
      <c r="D28" s="249"/>
      <c r="E28" s="250" t="s">
        <v>370</v>
      </c>
      <c r="F28" s="251"/>
      <c r="G28" s="251"/>
      <c r="H28" s="252" t="s">
        <v>371</v>
      </c>
      <c r="I28" s="252"/>
      <c r="J28" s="40"/>
      <c r="K28" s="40"/>
      <c r="L28" s="40"/>
    </row>
    <row r="29" spans="1:12" ht="12.75">
      <c r="A29" s="204"/>
      <c r="B29" s="204"/>
      <c r="C29" s="204"/>
      <c r="D29" s="49"/>
      <c r="E29" s="49"/>
      <c r="F29" s="49"/>
      <c r="G29" s="49"/>
      <c r="H29" s="253"/>
      <c r="I29" s="246"/>
      <c r="J29" s="40"/>
      <c r="K29" s="40"/>
      <c r="L29" s="40"/>
    </row>
    <row r="30" spans="1:12" ht="12.75">
      <c r="A30" s="254"/>
      <c r="B30" s="255"/>
      <c r="C30" s="255"/>
      <c r="D30" s="256"/>
      <c r="E30" s="254"/>
      <c r="F30" s="255"/>
      <c r="G30" s="255"/>
      <c r="H30" s="213"/>
      <c r="I30" s="214"/>
      <c r="J30" s="40"/>
      <c r="K30" s="40"/>
      <c r="L30" s="40"/>
    </row>
    <row r="31" spans="1:12" ht="12.75">
      <c r="A31" s="257"/>
      <c r="B31" s="257"/>
      <c r="C31" s="228"/>
      <c r="D31" s="258"/>
      <c r="E31" s="258"/>
      <c r="F31" s="258"/>
      <c r="G31" s="259"/>
      <c r="H31" s="49"/>
      <c r="I31" s="260"/>
      <c r="J31" s="40"/>
      <c r="K31" s="40"/>
      <c r="L31" s="40"/>
    </row>
    <row r="32" spans="1:12" ht="12.75">
      <c r="A32" s="254"/>
      <c r="B32" s="255"/>
      <c r="C32" s="255"/>
      <c r="D32" s="256"/>
      <c r="E32" s="254"/>
      <c r="F32" s="255"/>
      <c r="G32" s="255"/>
      <c r="H32" s="213"/>
      <c r="I32" s="214"/>
      <c r="J32" s="40"/>
      <c r="K32" s="40"/>
      <c r="L32" s="40"/>
    </row>
    <row r="33" spans="1:12" ht="12.75">
      <c r="A33" s="257"/>
      <c r="B33" s="257"/>
      <c r="C33" s="228"/>
      <c r="D33" s="261"/>
      <c r="E33" s="261"/>
      <c r="F33" s="261"/>
      <c r="G33" s="262"/>
      <c r="H33" s="49"/>
      <c r="I33" s="263"/>
      <c r="J33" s="40"/>
      <c r="K33" s="40"/>
      <c r="L33" s="40"/>
    </row>
    <row r="34" spans="1:12" ht="12.75">
      <c r="A34" s="254"/>
      <c r="B34" s="255"/>
      <c r="C34" s="255"/>
      <c r="D34" s="256"/>
      <c r="E34" s="254"/>
      <c r="F34" s="255"/>
      <c r="G34" s="255"/>
      <c r="H34" s="213"/>
      <c r="I34" s="214"/>
      <c r="J34" s="40"/>
      <c r="K34" s="40"/>
      <c r="L34" s="40"/>
    </row>
    <row r="35" spans="1:12" ht="12.75">
      <c r="A35" s="257"/>
      <c r="B35" s="257"/>
      <c r="C35" s="228"/>
      <c r="D35" s="261"/>
      <c r="E35" s="261"/>
      <c r="F35" s="261"/>
      <c r="G35" s="262"/>
      <c r="H35" s="49"/>
      <c r="I35" s="263"/>
      <c r="J35" s="40"/>
      <c r="K35" s="40"/>
      <c r="L35" s="40"/>
    </row>
    <row r="36" spans="1:12" ht="12.75">
      <c r="A36" s="254"/>
      <c r="B36" s="255"/>
      <c r="C36" s="255"/>
      <c r="D36" s="256"/>
      <c r="E36" s="254"/>
      <c r="F36" s="255"/>
      <c r="G36" s="255"/>
      <c r="H36" s="213"/>
      <c r="I36" s="214"/>
      <c r="J36" s="40"/>
      <c r="K36" s="40"/>
      <c r="L36" s="40"/>
    </row>
    <row r="37" spans="1:12" ht="12.75">
      <c r="A37" s="264"/>
      <c r="B37" s="264"/>
      <c r="C37" s="92"/>
      <c r="D37" s="93"/>
      <c r="E37" s="49"/>
      <c r="F37" s="92"/>
      <c r="G37" s="93"/>
      <c r="H37" s="49"/>
      <c r="I37" s="49"/>
      <c r="J37" s="40"/>
      <c r="K37" s="40"/>
      <c r="L37" s="40"/>
    </row>
    <row r="38" spans="1:12" ht="12.75">
      <c r="A38" s="254"/>
      <c r="B38" s="255"/>
      <c r="C38" s="255"/>
      <c r="D38" s="256"/>
      <c r="E38" s="254"/>
      <c r="F38" s="255"/>
      <c r="G38" s="255"/>
      <c r="H38" s="213"/>
      <c r="I38" s="214"/>
      <c r="J38" s="40"/>
      <c r="K38" s="40"/>
      <c r="L38" s="40"/>
    </row>
    <row r="39" spans="1:12" ht="12.75">
      <c r="A39" s="264"/>
      <c r="B39" s="264"/>
      <c r="C39" s="90"/>
      <c r="D39" s="91"/>
      <c r="E39" s="49"/>
      <c r="F39" s="90"/>
      <c r="G39" s="91"/>
      <c r="H39" s="49"/>
      <c r="I39" s="49"/>
      <c r="J39" s="40"/>
      <c r="K39" s="40"/>
      <c r="L39" s="40"/>
    </row>
    <row r="40" spans="1:12" ht="12.75">
      <c r="A40" s="254"/>
      <c r="B40" s="255"/>
      <c r="C40" s="255"/>
      <c r="D40" s="256"/>
      <c r="E40" s="254"/>
      <c r="F40" s="255"/>
      <c r="G40" s="255"/>
      <c r="H40" s="213"/>
      <c r="I40" s="214"/>
      <c r="J40" s="40"/>
      <c r="K40" s="40"/>
      <c r="L40" s="40"/>
    </row>
    <row r="41" spans="1:12" ht="12.75">
      <c r="A41" s="50"/>
      <c r="B41" s="265"/>
      <c r="C41" s="265"/>
      <c r="D41" s="265"/>
      <c r="E41" s="50"/>
      <c r="F41" s="265"/>
      <c r="G41" s="265"/>
      <c r="H41" s="266"/>
      <c r="I41" s="266"/>
      <c r="J41" s="40"/>
      <c r="K41" s="40"/>
      <c r="L41" s="40"/>
    </row>
    <row r="42" spans="1:12" ht="12.75">
      <c r="A42" s="264"/>
      <c r="B42" s="264"/>
      <c r="C42" s="90"/>
      <c r="D42" s="91"/>
      <c r="E42" s="49"/>
      <c r="F42" s="90"/>
      <c r="G42" s="91"/>
      <c r="H42" s="49"/>
      <c r="I42" s="49"/>
      <c r="J42" s="40"/>
      <c r="K42" s="40"/>
      <c r="L42" s="40"/>
    </row>
    <row r="43" spans="1:12" ht="12.75">
      <c r="A43" s="267"/>
      <c r="B43" s="267"/>
      <c r="C43" s="267"/>
      <c r="D43" s="221"/>
      <c r="E43" s="221"/>
      <c r="F43" s="267"/>
      <c r="G43" s="221"/>
      <c r="H43" s="221"/>
      <c r="I43" s="221"/>
      <c r="J43" s="40"/>
      <c r="K43" s="40"/>
      <c r="L43" s="40"/>
    </row>
    <row r="44" spans="1:12" ht="12.75">
      <c r="A44" s="268" t="s">
        <v>372</v>
      </c>
      <c r="B44" s="269"/>
      <c r="C44" s="213"/>
      <c r="D44" s="214"/>
      <c r="E44" s="208"/>
      <c r="F44" s="225"/>
      <c r="G44" s="255"/>
      <c r="H44" s="255"/>
      <c r="I44" s="256"/>
      <c r="J44" s="40"/>
      <c r="K44" s="40"/>
      <c r="L44" s="40"/>
    </row>
    <row r="45" spans="1:12" ht="12.75">
      <c r="A45" s="264"/>
      <c r="B45" s="264"/>
      <c r="C45" s="92"/>
      <c r="D45" s="93"/>
      <c r="E45" s="49"/>
      <c r="F45" s="92"/>
      <c r="G45" s="270"/>
      <c r="H45" s="271"/>
      <c r="I45" s="271"/>
      <c r="J45" s="40"/>
      <c r="K45" s="40"/>
      <c r="L45" s="40"/>
    </row>
    <row r="46" spans="1:12" ht="12.75">
      <c r="A46" s="268" t="s">
        <v>373</v>
      </c>
      <c r="B46" s="269"/>
      <c r="C46" s="225" t="s">
        <v>432</v>
      </c>
      <c r="D46" s="272"/>
      <c r="E46" s="272"/>
      <c r="F46" s="272"/>
      <c r="G46" s="272"/>
      <c r="H46" s="272"/>
      <c r="I46" s="272"/>
      <c r="J46" s="40"/>
      <c r="K46" s="40"/>
      <c r="L46" s="40"/>
    </row>
    <row r="47" spans="1:12" ht="12.75">
      <c r="A47" s="217"/>
      <c r="B47" s="217"/>
      <c r="C47" s="273" t="s">
        <v>374</v>
      </c>
      <c r="D47" s="208"/>
      <c r="E47" s="208"/>
      <c r="F47" s="208"/>
      <c r="G47" s="208"/>
      <c r="H47" s="208"/>
      <c r="I47" s="208"/>
      <c r="J47" s="40"/>
      <c r="K47" s="40"/>
      <c r="L47" s="40"/>
    </row>
    <row r="48" spans="1:12" ht="12.75">
      <c r="A48" s="268" t="s">
        <v>375</v>
      </c>
      <c r="B48" s="269"/>
      <c r="C48" s="274" t="s">
        <v>435</v>
      </c>
      <c r="D48" s="275"/>
      <c r="E48" s="276"/>
      <c r="F48" s="208"/>
      <c r="G48" s="240" t="s">
        <v>376</v>
      </c>
      <c r="H48" s="274" t="s">
        <v>434</v>
      </c>
      <c r="I48" s="276"/>
      <c r="J48" s="40"/>
      <c r="K48" s="40"/>
      <c r="L48" s="40"/>
    </row>
    <row r="49" spans="1:12" ht="12.75">
      <c r="A49" s="217"/>
      <c r="B49" s="217"/>
      <c r="C49" s="273"/>
      <c r="D49" s="208"/>
      <c r="E49" s="208"/>
      <c r="F49" s="208"/>
      <c r="G49" s="208"/>
      <c r="H49" s="208"/>
      <c r="I49" s="208"/>
      <c r="J49" s="40"/>
      <c r="K49" s="40"/>
      <c r="L49" s="40"/>
    </row>
    <row r="50" spans="1:12" ht="12.75">
      <c r="A50" s="268" t="s">
        <v>361</v>
      </c>
      <c r="B50" s="269"/>
      <c r="C50" s="277" t="s">
        <v>426</v>
      </c>
      <c r="D50" s="275"/>
      <c r="E50" s="275"/>
      <c r="F50" s="275"/>
      <c r="G50" s="275"/>
      <c r="H50" s="275"/>
      <c r="I50" s="276"/>
      <c r="J50" s="40"/>
      <c r="K50" s="40"/>
      <c r="L50" s="40"/>
    </row>
    <row r="51" spans="1:12" ht="12.75">
      <c r="A51" s="217"/>
      <c r="B51" s="217"/>
      <c r="C51" s="208"/>
      <c r="D51" s="208"/>
      <c r="E51" s="208"/>
      <c r="F51" s="208"/>
      <c r="G51" s="208"/>
      <c r="H51" s="208"/>
      <c r="I51" s="208"/>
      <c r="J51" s="40"/>
      <c r="K51" s="40"/>
      <c r="L51" s="40"/>
    </row>
    <row r="52" spans="1:12" ht="12.75">
      <c r="A52" s="211" t="s">
        <v>377</v>
      </c>
      <c r="B52" s="212"/>
      <c r="C52" s="274" t="s">
        <v>433</v>
      </c>
      <c r="D52" s="275"/>
      <c r="E52" s="275"/>
      <c r="F52" s="275"/>
      <c r="G52" s="275"/>
      <c r="H52" s="275"/>
      <c r="I52" s="227"/>
      <c r="J52" s="40"/>
      <c r="K52" s="40"/>
      <c r="L52" s="40"/>
    </row>
    <row r="53" spans="1:12" ht="12.75">
      <c r="A53" s="278"/>
      <c r="B53" s="278"/>
      <c r="C53" s="279" t="s">
        <v>378</v>
      </c>
      <c r="D53" s="279"/>
      <c r="E53" s="279"/>
      <c r="F53" s="279"/>
      <c r="G53" s="279"/>
      <c r="H53" s="279"/>
      <c r="I53" s="51"/>
      <c r="J53" s="40"/>
      <c r="K53" s="40"/>
      <c r="L53" s="40"/>
    </row>
    <row r="54" spans="1:12" ht="12.75">
      <c r="A54" s="278"/>
      <c r="B54" s="278"/>
      <c r="C54" s="51"/>
      <c r="D54" s="51"/>
      <c r="E54" s="51"/>
      <c r="F54" s="51"/>
      <c r="G54" s="51"/>
      <c r="H54" s="51"/>
      <c r="I54" s="51"/>
      <c r="J54" s="40"/>
      <c r="K54" s="40"/>
      <c r="L54" s="40"/>
    </row>
    <row r="55" spans="1:12" ht="12.75">
      <c r="A55" s="278"/>
      <c r="B55" s="280" t="s">
        <v>379</v>
      </c>
      <c r="C55" s="281"/>
      <c r="D55" s="281"/>
      <c r="E55" s="281"/>
      <c r="F55" s="282"/>
      <c r="G55" s="282"/>
      <c r="H55" s="283"/>
      <c r="I55" s="283"/>
      <c r="J55" s="40"/>
      <c r="K55" s="40"/>
      <c r="L55" s="40"/>
    </row>
    <row r="56" spans="1:12" ht="12.75">
      <c r="A56" s="278"/>
      <c r="B56" s="284" t="s">
        <v>418</v>
      </c>
      <c r="C56" s="285"/>
      <c r="D56" s="285"/>
      <c r="E56" s="285"/>
      <c r="F56" s="285"/>
      <c r="G56" s="285"/>
      <c r="H56" s="286" t="s">
        <v>412</v>
      </c>
      <c r="I56" s="286"/>
      <c r="J56" s="40"/>
      <c r="K56" s="40"/>
      <c r="L56" s="40"/>
    </row>
    <row r="57" spans="1:12" ht="12.75">
      <c r="A57" s="278"/>
      <c r="B57" s="284" t="s">
        <v>413</v>
      </c>
      <c r="C57" s="285"/>
      <c r="D57" s="285"/>
      <c r="E57" s="285"/>
      <c r="F57" s="285"/>
      <c r="G57" s="285"/>
      <c r="H57" s="286"/>
      <c r="I57" s="286"/>
      <c r="J57" s="40"/>
      <c r="K57" s="40"/>
      <c r="L57" s="40"/>
    </row>
    <row r="58" spans="1:12" ht="12.75">
      <c r="A58" s="278"/>
      <c r="B58" s="284" t="s">
        <v>414</v>
      </c>
      <c r="C58" s="285"/>
      <c r="D58" s="285"/>
      <c r="E58" s="285"/>
      <c r="F58" s="285"/>
      <c r="G58" s="285"/>
      <c r="H58" s="286"/>
      <c r="I58" s="286"/>
      <c r="J58" s="40"/>
      <c r="K58" s="40"/>
      <c r="L58" s="40"/>
    </row>
    <row r="59" spans="1:12" ht="12.75">
      <c r="A59" s="278"/>
      <c r="B59" s="284" t="s">
        <v>415</v>
      </c>
      <c r="C59" s="287"/>
      <c r="D59" s="287"/>
      <c r="E59" s="287"/>
      <c r="F59" s="287"/>
      <c r="G59" s="287"/>
      <c r="H59" s="286"/>
      <c r="I59" s="286"/>
      <c r="J59" s="40"/>
      <c r="K59" s="40"/>
      <c r="L59" s="40"/>
    </row>
    <row r="60" spans="1:12" ht="12.75">
      <c r="A60" s="278"/>
      <c r="B60" s="284" t="s">
        <v>416</v>
      </c>
      <c r="C60" s="287"/>
      <c r="D60" s="287"/>
      <c r="E60" s="287"/>
      <c r="F60" s="287"/>
      <c r="G60" s="287"/>
      <c r="H60" s="286"/>
      <c r="I60" s="286"/>
      <c r="J60" s="40"/>
      <c r="K60" s="40"/>
      <c r="L60" s="40"/>
    </row>
    <row r="61" spans="1:12" ht="12.75">
      <c r="A61" s="278"/>
      <c r="B61" s="278"/>
      <c r="C61" s="51"/>
      <c r="D61" s="51"/>
      <c r="E61" s="51"/>
      <c r="F61" s="51"/>
      <c r="G61" s="51"/>
      <c r="H61" s="51"/>
      <c r="I61" s="51"/>
      <c r="J61" s="40"/>
      <c r="K61" s="40"/>
      <c r="L61" s="40"/>
    </row>
    <row r="62" spans="1:12" ht="13.5" thickBot="1">
      <c r="A62" s="288" t="s">
        <v>380</v>
      </c>
      <c r="B62" s="208"/>
      <c r="C62" s="208"/>
      <c r="D62" s="208"/>
      <c r="E62" s="208"/>
      <c r="F62" s="208"/>
      <c r="G62" s="289"/>
      <c r="H62" s="290"/>
      <c r="I62" s="289"/>
      <c r="J62" s="40"/>
      <c r="K62" s="40"/>
      <c r="L62" s="40"/>
    </row>
    <row r="63" spans="1:12" ht="12.75">
      <c r="A63" s="208"/>
      <c r="B63" s="208"/>
      <c r="C63" s="208"/>
      <c r="D63" s="208"/>
      <c r="E63" s="278" t="s">
        <v>381</v>
      </c>
      <c r="F63" s="204"/>
      <c r="G63" s="291" t="s">
        <v>382</v>
      </c>
      <c r="H63" s="292"/>
      <c r="I63" s="293"/>
      <c r="J63" s="40"/>
      <c r="K63" s="40"/>
      <c r="L63" s="40"/>
    </row>
    <row r="64" spans="1:12" ht="12.75">
      <c r="A64" s="52"/>
      <c r="B64" s="52"/>
      <c r="C64" s="49"/>
      <c r="D64" s="49"/>
      <c r="E64" s="49"/>
      <c r="F64" s="49"/>
      <c r="G64" s="92"/>
      <c r="H64" s="93"/>
      <c r="I64" s="49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0" max="10" width="11.00390625" style="0" customWidth="1"/>
    <col min="11" max="11" width="11.421875" style="0" customWidth="1"/>
  </cols>
  <sheetData>
    <row r="1" spans="1:11" ht="12.75">
      <c r="A1" s="96" t="s">
        <v>224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2.75">
      <c r="A2" s="100" t="s">
        <v>420</v>
      </c>
      <c r="B2" s="101"/>
      <c r="C2" s="101"/>
      <c r="D2" s="101"/>
      <c r="E2" s="101"/>
      <c r="F2" s="101"/>
      <c r="G2" s="101"/>
      <c r="H2" s="101"/>
      <c r="I2" s="101"/>
      <c r="J2" s="101"/>
      <c r="K2" s="99"/>
    </row>
    <row r="3" spans="1:1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112" t="s">
        <v>436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34.5" thickBot="1">
      <c r="A5" s="115" t="s">
        <v>89</v>
      </c>
      <c r="B5" s="116"/>
      <c r="C5" s="116"/>
      <c r="D5" s="116"/>
      <c r="E5" s="116"/>
      <c r="F5" s="116"/>
      <c r="G5" s="116"/>
      <c r="H5" s="117"/>
      <c r="I5" s="54" t="s">
        <v>383</v>
      </c>
      <c r="J5" s="55" t="s">
        <v>149</v>
      </c>
      <c r="K5" s="56" t="s">
        <v>150</v>
      </c>
    </row>
    <row r="6" spans="1:11" ht="12.75">
      <c r="A6" s="118">
        <v>1</v>
      </c>
      <c r="B6" s="118"/>
      <c r="C6" s="118"/>
      <c r="D6" s="118"/>
      <c r="E6" s="118"/>
      <c r="F6" s="118"/>
      <c r="G6" s="118"/>
      <c r="H6" s="118"/>
      <c r="I6" s="58">
        <v>2</v>
      </c>
      <c r="J6" s="57">
        <v>3</v>
      </c>
      <c r="K6" s="57">
        <v>4</v>
      </c>
    </row>
    <row r="7" spans="1:11" ht="12.7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1"/>
    </row>
    <row r="8" spans="1:11" ht="12.75">
      <c r="A8" s="103" t="s">
        <v>91</v>
      </c>
      <c r="B8" s="104"/>
      <c r="C8" s="104"/>
      <c r="D8" s="104"/>
      <c r="E8" s="104"/>
      <c r="F8" s="104"/>
      <c r="G8" s="104"/>
      <c r="H8" s="105"/>
      <c r="I8" s="6">
        <v>1</v>
      </c>
      <c r="J8" s="25">
        <v>0</v>
      </c>
      <c r="K8" s="25">
        <v>0</v>
      </c>
    </row>
    <row r="9" spans="1:11" ht="12.75">
      <c r="A9" s="106" t="s">
        <v>13</v>
      </c>
      <c r="B9" s="107"/>
      <c r="C9" s="107"/>
      <c r="D9" s="107"/>
      <c r="E9" s="107"/>
      <c r="F9" s="107"/>
      <c r="G9" s="107"/>
      <c r="H9" s="108"/>
      <c r="I9" s="4">
        <v>2</v>
      </c>
      <c r="J9" s="26">
        <f>J10+J17+J27+J36+J40</f>
        <v>135048075</v>
      </c>
      <c r="K9" s="26">
        <f>K10+K17+K27+K36+K40</f>
        <v>145281424</v>
      </c>
    </row>
    <row r="10" spans="1:11" ht="12.75">
      <c r="A10" s="109" t="s">
        <v>306</v>
      </c>
      <c r="B10" s="110"/>
      <c r="C10" s="110"/>
      <c r="D10" s="110"/>
      <c r="E10" s="110"/>
      <c r="F10" s="110"/>
      <c r="G10" s="110"/>
      <c r="H10" s="111"/>
      <c r="I10" s="4">
        <v>3</v>
      </c>
      <c r="J10" s="26">
        <f>SUM(J11:J16)</f>
        <v>1784492</v>
      </c>
      <c r="K10" s="26">
        <f>SUM(K11:K16)</f>
        <v>1676665</v>
      </c>
    </row>
    <row r="11" spans="1:11" ht="12.75">
      <c r="A11" s="109" t="s">
        <v>151</v>
      </c>
      <c r="B11" s="110"/>
      <c r="C11" s="110"/>
      <c r="D11" s="110"/>
      <c r="E11" s="110"/>
      <c r="F11" s="110"/>
      <c r="G11" s="110"/>
      <c r="H11" s="111"/>
      <c r="I11" s="4">
        <v>4</v>
      </c>
      <c r="J11" s="27">
        <v>0</v>
      </c>
      <c r="K11" s="27">
        <v>0</v>
      </c>
    </row>
    <row r="12" spans="1:11" ht="12.75">
      <c r="A12" s="109" t="s">
        <v>15</v>
      </c>
      <c r="B12" s="110"/>
      <c r="C12" s="110"/>
      <c r="D12" s="110"/>
      <c r="E12" s="110"/>
      <c r="F12" s="110"/>
      <c r="G12" s="110"/>
      <c r="H12" s="111"/>
      <c r="I12" s="4">
        <v>5</v>
      </c>
      <c r="J12" s="27">
        <v>698707</v>
      </c>
      <c r="K12" s="27">
        <v>513088</v>
      </c>
    </row>
    <row r="13" spans="1:11" ht="12.75">
      <c r="A13" s="109" t="s">
        <v>152</v>
      </c>
      <c r="B13" s="110"/>
      <c r="C13" s="110"/>
      <c r="D13" s="110"/>
      <c r="E13" s="110"/>
      <c r="F13" s="110"/>
      <c r="G13" s="110"/>
      <c r="H13" s="111"/>
      <c r="I13" s="4">
        <v>6</v>
      </c>
      <c r="J13" s="27">
        <v>0</v>
      </c>
      <c r="K13" s="27">
        <v>0</v>
      </c>
    </row>
    <row r="14" spans="1:11" ht="12.75">
      <c r="A14" s="109" t="s">
        <v>310</v>
      </c>
      <c r="B14" s="110"/>
      <c r="C14" s="110"/>
      <c r="D14" s="110"/>
      <c r="E14" s="110"/>
      <c r="F14" s="110"/>
      <c r="G14" s="110"/>
      <c r="H14" s="111"/>
      <c r="I14" s="4">
        <v>7</v>
      </c>
      <c r="J14" s="27">
        <v>0</v>
      </c>
      <c r="K14" s="27">
        <v>0</v>
      </c>
    </row>
    <row r="15" spans="1:11" ht="12.75">
      <c r="A15" s="109" t="s">
        <v>311</v>
      </c>
      <c r="B15" s="110"/>
      <c r="C15" s="110"/>
      <c r="D15" s="110"/>
      <c r="E15" s="110"/>
      <c r="F15" s="110"/>
      <c r="G15" s="110"/>
      <c r="H15" s="111"/>
      <c r="I15" s="4">
        <v>8</v>
      </c>
      <c r="J15" s="27">
        <v>64000</v>
      </c>
      <c r="K15" s="27">
        <v>32800</v>
      </c>
    </row>
    <row r="16" spans="1:11" ht="12.75">
      <c r="A16" s="109" t="s">
        <v>312</v>
      </c>
      <c r="B16" s="110"/>
      <c r="C16" s="110"/>
      <c r="D16" s="110"/>
      <c r="E16" s="110"/>
      <c r="F16" s="110"/>
      <c r="G16" s="110"/>
      <c r="H16" s="111"/>
      <c r="I16" s="4">
        <v>9</v>
      </c>
      <c r="J16" s="27">
        <v>1021785</v>
      </c>
      <c r="K16" s="27">
        <v>1130777</v>
      </c>
    </row>
    <row r="17" spans="1:11" ht="12.75">
      <c r="A17" s="109" t="s">
        <v>307</v>
      </c>
      <c r="B17" s="110"/>
      <c r="C17" s="110"/>
      <c r="D17" s="110"/>
      <c r="E17" s="110"/>
      <c r="F17" s="110"/>
      <c r="G17" s="110"/>
      <c r="H17" s="111"/>
      <c r="I17" s="4">
        <v>10</v>
      </c>
      <c r="J17" s="26">
        <f>SUM(J18:J26)</f>
        <v>123667296</v>
      </c>
      <c r="K17" s="26">
        <f>SUM(K18:K26)</f>
        <v>134185560</v>
      </c>
    </row>
    <row r="18" spans="1:11" ht="12.75">
      <c r="A18" s="109" t="s">
        <v>313</v>
      </c>
      <c r="B18" s="110"/>
      <c r="C18" s="110"/>
      <c r="D18" s="110"/>
      <c r="E18" s="110"/>
      <c r="F18" s="110"/>
      <c r="G18" s="110"/>
      <c r="H18" s="111"/>
      <c r="I18" s="4">
        <v>11</v>
      </c>
      <c r="J18" s="27">
        <v>14307394</v>
      </c>
      <c r="K18" s="27">
        <v>14539305</v>
      </c>
    </row>
    <row r="19" spans="1:11" ht="12.75">
      <c r="A19" s="109" t="s">
        <v>350</v>
      </c>
      <c r="B19" s="110"/>
      <c r="C19" s="110"/>
      <c r="D19" s="110"/>
      <c r="E19" s="110"/>
      <c r="F19" s="110"/>
      <c r="G19" s="110"/>
      <c r="H19" s="111"/>
      <c r="I19" s="4">
        <v>12</v>
      </c>
      <c r="J19" s="27">
        <v>32548863</v>
      </c>
      <c r="K19" s="27">
        <v>32629685</v>
      </c>
    </row>
    <row r="20" spans="1:11" ht="12.75">
      <c r="A20" s="109" t="s">
        <v>314</v>
      </c>
      <c r="B20" s="110"/>
      <c r="C20" s="110"/>
      <c r="D20" s="110"/>
      <c r="E20" s="110"/>
      <c r="F20" s="110"/>
      <c r="G20" s="110"/>
      <c r="H20" s="111"/>
      <c r="I20" s="4">
        <v>13</v>
      </c>
      <c r="J20" s="27">
        <v>54409820</v>
      </c>
      <c r="K20" s="27">
        <v>49946876</v>
      </c>
    </row>
    <row r="21" spans="1:11" ht="12.75">
      <c r="A21" s="109" t="s">
        <v>54</v>
      </c>
      <c r="B21" s="110"/>
      <c r="C21" s="110"/>
      <c r="D21" s="110"/>
      <c r="E21" s="110"/>
      <c r="F21" s="110"/>
      <c r="G21" s="110"/>
      <c r="H21" s="111"/>
      <c r="I21" s="4">
        <v>14</v>
      </c>
      <c r="J21" s="27">
        <v>6851186</v>
      </c>
      <c r="K21" s="27">
        <v>6351092</v>
      </c>
    </row>
    <row r="22" spans="1:11" ht="12.75">
      <c r="A22" s="109" t="s">
        <v>55</v>
      </c>
      <c r="B22" s="110"/>
      <c r="C22" s="110"/>
      <c r="D22" s="110"/>
      <c r="E22" s="110"/>
      <c r="F22" s="110"/>
      <c r="G22" s="110"/>
      <c r="H22" s="111"/>
      <c r="I22" s="4">
        <v>15</v>
      </c>
      <c r="J22" s="27">
        <v>4652470</v>
      </c>
      <c r="K22" s="27">
        <v>4315970</v>
      </c>
    </row>
    <row r="23" spans="1:11" ht="12.75">
      <c r="A23" s="109" t="s">
        <v>104</v>
      </c>
      <c r="B23" s="110"/>
      <c r="C23" s="110"/>
      <c r="D23" s="110"/>
      <c r="E23" s="110"/>
      <c r="F23" s="110"/>
      <c r="G23" s="110"/>
      <c r="H23" s="111"/>
      <c r="I23" s="4">
        <v>16</v>
      </c>
      <c r="J23" s="27">
        <v>34158</v>
      </c>
      <c r="K23" s="27">
        <v>565405</v>
      </c>
    </row>
    <row r="24" spans="1:11" ht="12.75">
      <c r="A24" s="109" t="s">
        <v>105</v>
      </c>
      <c r="B24" s="110"/>
      <c r="C24" s="110"/>
      <c r="D24" s="110"/>
      <c r="E24" s="110"/>
      <c r="F24" s="110"/>
      <c r="G24" s="110"/>
      <c r="H24" s="111"/>
      <c r="I24" s="4">
        <v>17</v>
      </c>
      <c r="J24" s="27">
        <v>929715</v>
      </c>
      <c r="K24" s="27">
        <v>16722547</v>
      </c>
    </row>
    <row r="25" spans="1:11" ht="12.75">
      <c r="A25" s="109" t="s">
        <v>106</v>
      </c>
      <c r="B25" s="110"/>
      <c r="C25" s="110"/>
      <c r="D25" s="110"/>
      <c r="E25" s="110"/>
      <c r="F25" s="110"/>
      <c r="G25" s="110"/>
      <c r="H25" s="111"/>
      <c r="I25" s="4">
        <v>18</v>
      </c>
      <c r="J25" s="27">
        <v>7370</v>
      </c>
      <c r="K25" s="27">
        <v>7370</v>
      </c>
    </row>
    <row r="26" spans="1:11" ht="12.75">
      <c r="A26" s="109" t="s">
        <v>107</v>
      </c>
      <c r="B26" s="110"/>
      <c r="C26" s="110"/>
      <c r="D26" s="110"/>
      <c r="E26" s="110"/>
      <c r="F26" s="110"/>
      <c r="G26" s="110"/>
      <c r="H26" s="111"/>
      <c r="I26" s="4">
        <v>19</v>
      </c>
      <c r="J26" s="27">
        <v>9926320</v>
      </c>
      <c r="K26" s="27">
        <v>9107310</v>
      </c>
    </row>
    <row r="27" spans="1:11" ht="12.75">
      <c r="A27" s="109" t="s">
        <v>290</v>
      </c>
      <c r="B27" s="110"/>
      <c r="C27" s="110"/>
      <c r="D27" s="110"/>
      <c r="E27" s="110"/>
      <c r="F27" s="110"/>
      <c r="G27" s="110"/>
      <c r="H27" s="111"/>
      <c r="I27" s="4">
        <v>20</v>
      </c>
      <c r="J27" s="26">
        <f>SUM(J28:J35)</f>
        <v>9323941</v>
      </c>
      <c r="K27" s="26">
        <f>SUM(K28:K35)</f>
        <v>9137854</v>
      </c>
    </row>
    <row r="28" spans="1:11" ht="12.75">
      <c r="A28" s="109" t="s">
        <v>108</v>
      </c>
      <c r="B28" s="110"/>
      <c r="C28" s="110"/>
      <c r="D28" s="110"/>
      <c r="E28" s="110"/>
      <c r="F28" s="110"/>
      <c r="G28" s="110"/>
      <c r="H28" s="111"/>
      <c r="I28" s="4">
        <v>21</v>
      </c>
      <c r="J28" s="27">
        <v>1850800</v>
      </c>
      <c r="K28" s="27">
        <v>1850800</v>
      </c>
    </row>
    <row r="29" spans="1:11" ht="12.75">
      <c r="A29" s="109" t="s">
        <v>109</v>
      </c>
      <c r="B29" s="110"/>
      <c r="C29" s="110"/>
      <c r="D29" s="110"/>
      <c r="E29" s="110"/>
      <c r="F29" s="110"/>
      <c r="G29" s="110"/>
      <c r="H29" s="111"/>
      <c r="I29" s="4">
        <v>22</v>
      </c>
      <c r="J29" s="27">
        <v>0</v>
      </c>
      <c r="K29" s="27">
        <v>0</v>
      </c>
    </row>
    <row r="30" spans="1:11" ht="12.75">
      <c r="A30" s="109" t="s">
        <v>110</v>
      </c>
      <c r="B30" s="110"/>
      <c r="C30" s="110"/>
      <c r="D30" s="110"/>
      <c r="E30" s="110"/>
      <c r="F30" s="110"/>
      <c r="G30" s="110"/>
      <c r="H30" s="111"/>
      <c r="I30" s="4">
        <v>23</v>
      </c>
      <c r="J30" s="27">
        <v>2266667</v>
      </c>
      <c r="K30" s="27">
        <v>2266667</v>
      </c>
    </row>
    <row r="31" spans="1:11" ht="12.75">
      <c r="A31" s="109" t="s">
        <v>119</v>
      </c>
      <c r="B31" s="110"/>
      <c r="C31" s="110"/>
      <c r="D31" s="110"/>
      <c r="E31" s="110"/>
      <c r="F31" s="110"/>
      <c r="G31" s="110"/>
      <c r="H31" s="111"/>
      <c r="I31" s="4">
        <v>24</v>
      </c>
      <c r="J31" s="27">
        <v>0</v>
      </c>
      <c r="K31" s="27">
        <v>0</v>
      </c>
    </row>
    <row r="32" spans="1:11" ht="12.75">
      <c r="A32" s="109" t="s">
        <v>120</v>
      </c>
      <c r="B32" s="110"/>
      <c r="C32" s="110"/>
      <c r="D32" s="110"/>
      <c r="E32" s="110"/>
      <c r="F32" s="110"/>
      <c r="G32" s="110"/>
      <c r="H32" s="111"/>
      <c r="I32" s="4">
        <v>25</v>
      </c>
      <c r="J32" s="27">
        <v>4251300</v>
      </c>
      <c r="K32" s="27">
        <v>4253595</v>
      </c>
    </row>
    <row r="33" spans="1:11" ht="12.75">
      <c r="A33" s="109" t="s">
        <v>121</v>
      </c>
      <c r="B33" s="110"/>
      <c r="C33" s="110"/>
      <c r="D33" s="110"/>
      <c r="E33" s="110"/>
      <c r="F33" s="110"/>
      <c r="G33" s="110"/>
      <c r="H33" s="111"/>
      <c r="I33" s="4">
        <v>26</v>
      </c>
      <c r="J33" s="27">
        <v>763417</v>
      </c>
      <c r="K33" s="27">
        <v>575035</v>
      </c>
    </row>
    <row r="34" spans="1:11" ht="12.75">
      <c r="A34" s="109" t="s">
        <v>111</v>
      </c>
      <c r="B34" s="110"/>
      <c r="C34" s="110"/>
      <c r="D34" s="110"/>
      <c r="E34" s="110"/>
      <c r="F34" s="110"/>
      <c r="G34" s="110"/>
      <c r="H34" s="111"/>
      <c r="I34" s="4">
        <v>27</v>
      </c>
      <c r="J34" s="27">
        <v>191757</v>
      </c>
      <c r="K34" s="27">
        <v>191757</v>
      </c>
    </row>
    <row r="35" spans="1:11" ht="12.75">
      <c r="A35" s="109" t="s">
        <v>282</v>
      </c>
      <c r="B35" s="110"/>
      <c r="C35" s="110"/>
      <c r="D35" s="110"/>
      <c r="E35" s="110"/>
      <c r="F35" s="110"/>
      <c r="G35" s="110"/>
      <c r="H35" s="111"/>
      <c r="I35" s="4">
        <v>28</v>
      </c>
      <c r="J35" s="27">
        <v>0</v>
      </c>
      <c r="K35" s="27">
        <v>0</v>
      </c>
    </row>
    <row r="36" spans="1:11" ht="12.75">
      <c r="A36" s="109" t="s">
        <v>283</v>
      </c>
      <c r="B36" s="110"/>
      <c r="C36" s="110"/>
      <c r="D36" s="110"/>
      <c r="E36" s="110"/>
      <c r="F36" s="110"/>
      <c r="G36" s="110"/>
      <c r="H36" s="111"/>
      <c r="I36" s="4">
        <v>29</v>
      </c>
      <c r="J36" s="26">
        <f>SUM(J37:J39)</f>
        <v>272346</v>
      </c>
      <c r="K36" s="26">
        <f>SUM(K37:K39)</f>
        <v>281345</v>
      </c>
    </row>
    <row r="37" spans="1:11" ht="12.75">
      <c r="A37" s="109" t="s">
        <v>112</v>
      </c>
      <c r="B37" s="110"/>
      <c r="C37" s="110"/>
      <c r="D37" s="110"/>
      <c r="E37" s="110"/>
      <c r="F37" s="110"/>
      <c r="G37" s="110"/>
      <c r="H37" s="111"/>
      <c r="I37" s="4">
        <v>30</v>
      </c>
      <c r="J37" s="27">
        <v>0</v>
      </c>
      <c r="K37" s="27">
        <v>0</v>
      </c>
    </row>
    <row r="38" spans="1:11" ht="12.75">
      <c r="A38" s="109" t="s">
        <v>113</v>
      </c>
      <c r="B38" s="110"/>
      <c r="C38" s="110"/>
      <c r="D38" s="110"/>
      <c r="E38" s="110"/>
      <c r="F38" s="110"/>
      <c r="G38" s="110"/>
      <c r="H38" s="111"/>
      <c r="I38" s="4">
        <v>31</v>
      </c>
      <c r="J38" s="27">
        <v>272346</v>
      </c>
      <c r="K38" s="27">
        <v>281345</v>
      </c>
    </row>
    <row r="39" spans="1:11" ht="12.75">
      <c r="A39" s="109" t="s">
        <v>114</v>
      </c>
      <c r="B39" s="110"/>
      <c r="C39" s="110"/>
      <c r="D39" s="110"/>
      <c r="E39" s="110"/>
      <c r="F39" s="110"/>
      <c r="G39" s="110"/>
      <c r="H39" s="111"/>
      <c r="I39" s="4">
        <v>32</v>
      </c>
      <c r="J39" s="27">
        <v>0</v>
      </c>
      <c r="K39" s="27">
        <v>0</v>
      </c>
    </row>
    <row r="40" spans="1:11" ht="12.75">
      <c r="A40" s="109" t="s">
        <v>284</v>
      </c>
      <c r="B40" s="110"/>
      <c r="C40" s="110"/>
      <c r="D40" s="110"/>
      <c r="E40" s="110"/>
      <c r="F40" s="110"/>
      <c r="G40" s="110"/>
      <c r="H40" s="111"/>
      <c r="I40" s="4">
        <v>33</v>
      </c>
      <c r="J40" s="27">
        <v>0</v>
      </c>
      <c r="K40" s="27">
        <v>0</v>
      </c>
    </row>
    <row r="41" spans="1:11" ht="12.75">
      <c r="A41" s="106" t="s">
        <v>342</v>
      </c>
      <c r="B41" s="107"/>
      <c r="C41" s="107"/>
      <c r="D41" s="107"/>
      <c r="E41" s="107"/>
      <c r="F41" s="107"/>
      <c r="G41" s="107"/>
      <c r="H41" s="108"/>
      <c r="I41" s="4">
        <v>34</v>
      </c>
      <c r="J41" s="26">
        <f>J42+J50+J57+J65</f>
        <v>80357454</v>
      </c>
      <c r="K41" s="26">
        <f>K42+K50+K57+K65</f>
        <v>81460937</v>
      </c>
    </row>
    <row r="42" spans="1:11" ht="12.75">
      <c r="A42" s="109" t="s">
        <v>137</v>
      </c>
      <c r="B42" s="110"/>
      <c r="C42" s="110"/>
      <c r="D42" s="110"/>
      <c r="E42" s="110"/>
      <c r="F42" s="110"/>
      <c r="G42" s="110"/>
      <c r="H42" s="111"/>
      <c r="I42" s="4">
        <v>35</v>
      </c>
      <c r="J42" s="26">
        <f>SUM(J43:J49)</f>
        <v>9682830</v>
      </c>
      <c r="K42" s="26">
        <f>SUM(K43:K49)</f>
        <v>9812427</v>
      </c>
    </row>
    <row r="43" spans="1:11" ht="12.75">
      <c r="A43" s="109" t="s">
        <v>168</v>
      </c>
      <c r="B43" s="110"/>
      <c r="C43" s="110"/>
      <c r="D43" s="110"/>
      <c r="E43" s="110"/>
      <c r="F43" s="110"/>
      <c r="G43" s="110"/>
      <c r="H43" s="111"/>
      <c r="I43" s="4">
        <v>36</v>
      </c>
      <c r="J43" s="27">
        <v>6230201</v>
      </c>
      <c r="K43" s="27">
        <v>6315510</v>
      </c>
    </row>
    <row r="44" spans="1:11" ht="12.75">
      <c r="A44" s="109" t="s">
        <v>169</v>
      </c>
      <c r="B44" s="110"/>
      <c r="C44" s="110"/>
      <c r="D44" s="110"/>
      <c r="E44" s="110"/>
      <c r="F44" s="110"/>
      <c r="G44" s="110"/>
      <c r="H44" s="111"/>
      <c r="I44" s="4">
        <v>37</v>
      </c>
      <c r="J44" s="27">
        <v>139363</v>
      </c>
      <c r="K44" s="27">
        <v>148525</v>
      </c>
    </row>
    <row r="45" spans="1:11" ht="12.75">
      <c r="A45" s="109" t="s">
        <v>122</v>
      </c>
      <c r="B45" s="110"/>
      <c r="C45" s="110"/>
      <c r="D45" s="110"/>
      <c r="E45" s="110"/>
      <c r="F45" s="110"/>
      <c r="G45" s="110"/>
      <c r="H45" s="111"/>
      <c r="I45" s="4">
        <v>38</v>
      </c>
      <c r="J45" s="27">
        <v>2333002</v>
      </c>
      <c r="K45" s="27">
        <v>2350093</v>
      </c>
    </row>
    <row r="46" spans="1:11" ht="12.75">
      <c r="A46" s="109" t="s">
        <v>123</v>
      </c>
      <c r="B46" s="110"/>
      <c r="C46" s="110"/>
      <c r="D46" s="110"/>
      <c r="E46" s="110"/>
      <c r="F46" s="110"/>
      <c r="G46" s="110"/>
      <c r="H46" s="111"/>
      <c r="I46" s="4">
        <v>39</v>
      </c>
      <c r="J46" s="27">
        <v>673917</v>
      </c>
      <c r="K46" s="27">
        <v>687800</v>
      </c>
    </row>
    <row r="47" spans="1:11" ht="12.75">
      <c r="A47" s="109" t="s">
        <v>124</v>
      </c>
      <c r="B47" s="110"/>
      <c r="C47" s="110"/>
      <c r="D47" s="110"/>
      <c r="E47" s="110"/>
      <c r="F47" s="110"/>
      <c r="G47" s="110"/>
      <c r="H47" s="111"/>
      <c r="I47" s="4">
        <v>40</v>
      </c>
      <c r="J47" s="27">
        <v>3115</v>
      </c>
      <c r="K47" s="27">
        <v>29189</v>
      </c>
    </row>
    <row r="48" spans="1:11" ht="12.75">
      <c r="A48" s="109" t="s">
        <v>125</v>
      </c>
      <c r="B48" s="110"/>
      <c r="C48" s="110"/>
      <c r="D48" s="110"/>
      <c r="E48" s="110"/>
      <c r="F48" s="110"/>
      <c r="G48" s="110"/>
      <c r="H48" s="111"/>
      <c r="I48" s="4">
        <v>41</v>
      </c>
      <c r="J48" s="27">
        <v>303232</v>
      </c>
      <c r="K48" s="27">
        <v>281310</v>
      </c>
    </row>
    <row r="49" spans="1:11" ht="12.75">
      <c r="A49" s="109" t="s">
        <v>126</v>
      </c>
      <c r="B49" s="110"/>
      <c r="C49" s="110"/>
      <c r="D49" s="110"/>
      <c r="E49" s="110"/>
      <c r="F49" s="110"/>
      <c r="G49" s="110"/>
      <c r="H49" s="111"/>
      <c r="I49" s="4">
        <v>42</v>
      </c>
      <c r="J49" s="27">
        <v>0</v>
      </c>
      <c r="K49" s="27">
        <v>0</v>
      </c>
    </row>
    <row r="50" spans="1:11" ht="12.75">
      <c r="A50" s="109" t="s">
        <v>138</v>
      </c>
      <c r="B50" s="110"/>
      <c r="C50" s="110"/>
      <c r="D50" s="110"/>
      <c r="E50" s="110"/>
      <c r="F50" s="110"/>
      <c r="G50" s="110"/>
      <c r="H50" s="111"/>
      <c r="I50" s="4">
        <v>43</v>
      </c>
      <c r="J50" s="26">
        <f>SUM(J51:J56)</f>
        <v>28541014</v>
      </c>
      <c r="K50" s="26">
        <f>SUM(K51:K56)</f>
        <v>32240283</v>
      </c>
    </row>
    <row r="51" spans="1:11" ht="12.75">
      <c r="A51" s="109" t="s">
        <v>301</v>
      </c>
      <c r="B51" s="110"/>
      <c r="C51" s="110"/>
      <c r="D51" s="110"/>
      <c r="E51" s="110"/>
      <c r="F51" s="110"/>
      <c r="G51" s="110"/>
      <c r="H51" s="111"/>
      <c r="I51" s="4">
        <v>44</v>
      </c>
      <c r="J51" s="27">
        <v>364795</v>
      </c>
      <c r="K51" s="27">
        <v>410357</v>
      </c>
    </row>
    <row r="52" spans="1:11" ht="12.75">
      <c r="A52" s="109" t="s">
        <v>302</v>
      </c>
      <c r="B52" s="110"/>
      <c r="C52" s="110"/>
      <c r="D52" s="110"/>
      <c r="E52" s="110"/>
      <c r="F52" s="110"/>
      <c r="G52" s="110"/>
      <c r="H52" s="111"/>
      <c r="I52" s="4">
        <v>45</v>
      </c>
      <c r="J52" s="27">
        <v>24670449</v>
      </c>
      <c r="K52" s="27">
        <v>27730091</v>
      </c>
    </row>
    <row r="53" spans="1:11" ht="12.75">
      <c r="A53" s="109" t="s">
        <v>303</v>
      </c>
      <c r="B53" s="110"/>
      <c r="C53" s="110"/>
      <c r="D53" s="110"/>
      <c r="E53" s="110"/>
      <c r="F53" s="110"/>
      <c r="G53" s="110"/>
      <c r="H53" s="111"/>
      <c r="I53" s="4">
        <v>46</v>
      </c>
      <c r="J53" s="27">
        <v>6059</v>
      </c>
      <c r="K53" s="27">
        <v>8344</v>
      </c>
    </row>
    <row r="54" spans="1:11" ht="12.75">
      <c r="A54" s="109" t="s">
        <v>304</v>
      </c>
      <c r="B54" s="110"/>
      <c r="C54" s="110"/>
      <c r="D54" s="110"/>
      <c r="E54" s="110"/>
      <c r="F54" s="110"/>
      <c r="G54" s="110"/>
      <c r="H54" s="111"/>
      <c r="I54" s="4">
        <v>47</v>
      </c>
      <c r="J54" s="27">
        <v>473948</v>
      </c>
      <c r="K54" s="27">
        <v>48057</v>
      </c>
    </row>
    <row r="55" spans="1:11" ht="12.75">
      <c r="A55" s="109" t="s">
        <v>10</v>
      </c>
      <c r="B55" s="110"/>
      <c r="C55" s="110"/>
      <c r="D55" s="110"/>
      <c r="E55" s="110"/>
      <c r="F55" s="110"/>
      <c r="G55" s="110"/>
      <c r="H55" s="111"/>
      <c r="I55" s="4">
        <v>48</v>
      </c>
      <c r="J55" s="27">
        <v>1717854</v>
      </c>
      <c r="K55" s="27">
        <v>2878211</v>
      </c>
    </row>
    <row r="56" spans="1:11" ht="12.75">
      <c r="A56" s="109" t="s">
        <v>11</v>
      </c>
      <c r="B56" s="110"/>
      <c r="C56" s="110"/>
      <c r="D56" s="110"/>
      <c r="E56" s="110"/>
      <c r="F56" s="110"/>
      <c r="G56" s="110"/>
      <c r="H56" s="111"/>
      <c r="I56" s="4">
        <v>49</v>
      </c>
      <c r="J56" s="27">
        <v>1307909</v>
      </c>
      <c r="K56" s="27">
        <v>1165223</v>
      </c>
    </row>
    <row r="57" spans="1:11" ht="12.75">
      <c r="A57" s="109" t="s">
        <v>139</v>
      </c>
      <c r="B57" s="110"/>
      <c r="C57" s="110"/>
      <c r="D57" s="110"/>
      <c r="E57" s="110"/>
      <c r="F57" s="110"/>
      <c r="G57" s="110"/>
      <c r="H57" s="111"/>
      <c r="I57" s="4">
        <v>50</v>
      </c>
      <c r="J57" s="26">
        <f>SUM(J58:J64)</f>
        <v>40114048</v>
      </c>
      <c r="K57" s="26">
        <f>SUM(K58:K64)</f>
        <v>37795070</v>
      </c>
    </row>
    <row r="58" spans="1:11" ht="12.75">
      <c r="A58" s="109" t="s">
        <v>108</v>
      </c>
      <c r="B58" s="110"/>
      <c r="C58" s="110"/>
      <c r="D58" s="110"/>
      <c r="E58" s="110"/>
      <c r="F58" s="110"/>
      <c r="G58" s="110"/>
      <c r="H58" s="111"/>
      <c r="I58" s="4">
        <v>51</v>
      </c>
      <c r="J58" s="27">
        <v>0</v>
      </c>
      <c r="K58" s="27">
        <v>0</v>
      </c>
    </row>
    <row r="59" spans="1:11" ht="12.75">
      <c r="A59" s="109" t="s">
        <v>109</v>
      </c>
      <c r="B59" s="110"/>
      <c r="C59" s="110"/>
      <c r="D59" s="110"/>
      <c r="E59" s="110"/>
      <c r="F59" s="110"/>
      <c r="G59" s="110"/>
      <c r="H59" s="111"/>
      <c r="I59" s="4">
        <v>52</v>
      </c>
      <c r="J59" s="27">
        <v>0</v>
      </c>
      <c r="K59" s="27">
        <v>0</v>
      </c>
    </row>
    <row r="60" spans="1:11" ht="12.75">
      <c r="A60" s="109" t="s">
        <v>344</v>
      </c>
      <c r="B60" s="110"/>
      <c r="C60" s="110"/>
      <c r="D60" s="110"/>
      <c r="E60" s="110"/>
      <c r="F60" s="110"/>
      <c r="G60" s="110"/>
      <c r="H60" s="111"/>
      <c r="I60" s="4">
        <v>53</v>
      </c>
      <c r="J60" s="27">
        <v>0</v>
      </c>
      <c r="K60" s="27">
        <v>0</v>
      </c>
    </row>
    <row r="61" spans="1:11" ht="12.75">
      <c r="A61" s="109" t="s">
        <v>119</v>
      </c>
      <c r="B61" s="110"/>
      <c r="C61" s="110"/>
      <c r="D61" s="110"/>
      <c r="E61" s="110"/>
      <c r="F61" s="110"/>
      <c r="G61" s="110"/>
      <c r="H61" s="111"/>
      <c r="I61" s="4">
        <v>54</v>
      </c>
      <c r="J61" s="27">
        <v>1450000</v>
      </c>
      <c r="K61" s="27">
        <v>1450000</v>
      </c>
    </row>
    <row r="62" spans="1:11" ht="12.75">
      <c r="A62" s="109" t="s">
        <v>120</v>
      </c>
      <c r="B62" s="110"/>
      <c r="C62" s="110"/>
      <c r="D62" s="110"/>
      <c r="E62" s="110"/>
      <c r="F62" s="110"/>
      <c r="G62" s="110"/>
      <c r="H62" s="111"/>
      <c r="I62" s="4">
        <v>55</v>
      </c>
      <c r="J62" s="27">
        <v>0</v>
      </c>
      <c r="K62" s="27">
        <v>0</v>
      </c>
    </row>
    <row r="63" spans="1:11" ht="12.75">
      <c r="A63" s="109" t="s">
        <v>121</v>
      </c>
      <c r="B63" s="110"/>
      <c r="C63" s="110"/>
      <c r="D63" s="110"/>
      <c r="E63" s="110"/>
      <c r="F63" s="110"/>
      <c r="G63" s="110"/>
      <c r="H63" s="111"/>
      <c r="I63" s="4">
        <v>56</v>
      </c>
      <c r="J63" s="27">
        <v>28215606</v>
      </c>
      <c r="K63" s="27">
        <v>26196837</v>
      </c>
    </row>
    <row r="64" spans="1:11" ht="12.75">
      <c r="A64" s="109" t="s">
        <v>74</v>
      </c>
      <c r="B64" s="110"/>
      <c r="C64" s="110"/>
      <c r="D64" s="110"/>
      <c r="E64" s="110"/>
      <c r="F64" s="110"/>
      <c r="G64" s="110"/>
      <c r="H64" s="111"/>
      <c r="I64" s="4">
        <v>57</v>
      </c>
      <c r="J64" s="27">
        <v>10448442</v>
      </c>
      <c r="K64" s="27">
        <v>10148233</v>
      </c>
    </row>
    <row r="65" spans="1:11" ht="12.75">
      <c r="A65" s="109" t="s">
        <v>308</v>
      </c>
      <c r="B65" s="110"/>
      <c r="C65" s="110"/>
      <c r="D65" s="110"/>
      <c r="E65" s="110"/>
      <c r="F65" s="110"/>
      <c r="G65" s="110"/>
      <c r="H65" s="111"/>
      <c r="I65" s="4">
        <v>58</v>
      </c>
      <c r="J65" s="27">
        <v>2019562</v>
      </c>
      <c r="K65" s="27">
        <v>1613157</v>
      </c>
    </row>
    <row r="66" spans="1:11" ht="12.75">
      <c r="A66" s="106" t="s">
        <v>86</v>
      </c>
      <c r="B66" s="107"/>
      <c r="C66" s="107"/>
      <c r="D66" s="107"/>
      <c r="E66" s="107"/>
      <c r="F66" s="107"/>
      <c r="G66" s="107"/>
      <c r="H66" s="108"/>
      <c r="I66" s="4">
        <v>59</v>
      </c>
      <c r="J66" s="27">
        <v>298360</v>
      </c>
      <c r="K66" s="27">
        <v>991927</v>
      </c>
    </row>
    <row r="67" spans="1:11" ht="12.75">
      <c r="A67" s="106" t="s">
        <v>343</v>
      </c>
      <c r="B67" s="107"/>
      <c r="C67" s="107"/>
      <c r="D67" s="107"/>
      <c r="E67" s="107"/>
      <c r="F67" s="107"/>
      <c r="G67" s="107"/>
      <c r="H67" s="108"/>
      <c r="I67" s="4">
        <v>60</v>
      </c>
      <c r="J67" s="26">
        <f>J8+J9+J41+J66</f>
        <v>215703889</v>
      </c>
      <c r="K67" s="26">
        <f>K8+K9+K41+K66</f>
        <v>227734288</v>
      </c>
    </row>
    <row r="68" spans="1:11" ht="12.75">
      <c r="A68" s="122" t="s">
        <v>127</v>
      </c>
      <c r="B68" s="123"/>
      <c r="C68" s="123"/>
      <c r="D68" s="123"/>
      <c r="E68" s="123"/>
      <c r="F68" s="123"/>
      <c r="G68" s="123"/>
      <c r="H68" s="124"/>
      <c r="I68" s="5">
        <v>61</v>
      </c>
      <c r="J68" s="28">
        <v>8359791</v>
      </c>
      <c r="K68" s="28">
        <v>7928024</v>
      </c>
    </row>
    <row r="69" spans="1:11" ht="12.75">
      <c r="A69" s="125" t="s">
        <v>88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7"/>
    </row>
    <row r="70" spans="1:11" ht="12.75">
      <c r="A70" s="103" t="s">
        <v>291</v>
      </c>
      <c r="B70" s="104"/>
      <c r="C70" s="104"/>
      <c r="D70" s="104"/>
      <c r="E70" s="104"/>
      <c r="F70" s="104"/>
      <c r="G70" s="104"/>
      <c r="H70" s="105"/>
      <c r="I70" s="6">
        <v>62</v>
      </c>
      <c r="J70" s="38">
        <f>J71+J72+J73+J79+J80+J83+J86</f>
        <v>136436901</v>
      </c>
      <c r="K70" s="38">
        <f>K71+K72+K73+K79+K80+K83+K86</f>
        <v>137396764</v>
      </c>
    </row>
    <row r="71" spans="1:11" ht="12.75">
      <c r="A71" s="109" t="s">
        <v>192</v>
      </c>
      <c r="B71" s="110"/>
      <c r="C71" s="110"/>
      <c r="D71" s="110"/>
      <c r="E71" s="110"/>
      <c r="F71" s="110"/>
      <c r="G71" s="110"/>
      <c r="H71" s="111"/>
      <c r="I71" s="4">
        <v>63</v>
      </c>
      <c r="J71" s="27">
        <v>81711000</v>
      </c>
      <c r="K71" s="27">
        <v>81711000</v>
      </c>
    </row>
    <row r="72" spans="1:11" ht="12.75">
      <c r="A72" s="109" t="s">
        <v>193</v>
      </c>
      <c r="B72" s="110"/>
      <c r="C72" s="110"/>
      <c r="D72" s="110"/>
      <c r="E72" s="110"/>
      <c r="F72" s="110"/>
      <c r="G72" s="110"/>
      <c r="H72" s="111"/>
      <c r="I72" s="4">
        <v>64</v>
      </c>
      <c r="J72" s="27">
        <v>1815029</v>
      </c>
      <c r="K72" s="27">
        <v>1815029</v>
      </c>
    </row>
    <row r="73" spans="1:11" ht="12.75">
      <c r="A73" s="109" t="s">
        <v>194</v>
      </c>
      <c r="B73" s="110"/>
      <c r="C73" s="110"/>
      <c r="D73" s="110"/>
      <c r="E73" s="110"/>
      <c r="F73" s="110"/>
      <c r="G73" s="110"/>
      <c r="H73" s="111"/>
      <c r="I73" s="4">
        <v>65</v>
      </c>
      <c r="J73" s="26">
        <f>J74+J75-J76+J77+J78</f>
        <v>46225903</v>
      </c>
      <c r="K73" s="26">
        <f>K74+K75-K76+K77+K78</f>
        <v>42212103</v>
      </c>
    </row>
    <row r="74" spans="1:11" ht="12.75">
      <c r="A74" s="109" t="s">
        <v>195</v>
      </c>
      <c r="B74" s="110"/>
      <c r="C74" s="110"/>
      <c r="D74" s="110"/>
      <c r="E74" s="110"/>
      <c r="F74" s="110"/>
      <c r="G74" s="110"/>
      <c r="H74" s="111"/>
      <c r="I74" s="4">
        <v>66</v>
      </c>
      <c r="J74" s="27">
        <v>2376375</v>
      </c>
      <c r="K74" s="27">
        <v>2529796</v>
      </c>
    </row>
    <row r="75" spans="1:11" ht="12.75">
      <c r="A75" s="109" t="s">
        <v>196</v>
      </c>
      <c r="B75" s="110"/>
      <c r="C75" s="110"/>
      <c r="D75" s="110"/>
      <c r="E75" s="110"/>
      <c r="F75" s="110"/>
      <c r="G75" s="110"/>
      <c r="H75" s="111"/>
      <c r="I75" s="4">
        <v>67</v>
      </c>
      <c r="J75" s="27">
        <v>17814235</v>
      </c>
      <c r="K75" s="27">
        <v>17814235</v>
      </c>
    </row>
    <row r="76" spans="1:11" ht="12.75">
      <c r="A76" s="109" t="s">
        <v>184</v>
      </c>
      <c r="B76" s="110"/>
      <c r="C76" s="110"/>
      <c r="D76" s="110"/>
      <c r="E76" s="110"/>
      <c r="F76" s="110"/>
      <c r="G76" s="110"/>
      <c r="H76" s="111"/>
      <c r="I76" s="4">
        <v>68</v>
      </c>
      <c r="J76" s="27">
        <v>10306217</v>
      </c>
      <c r="K76" s="27">
        <v>10306217</v>
      </c>
    </row>
    <row r="77" spans="1:11" ht="12.75">
      <c r="A77" s="109" t="s">
        <v>185</v>
      </c>
      <c r="B77" s="110"/>
      <c r="C77" s="110"/>
      <c r="D77" s="110"/>
      <c r="E77" s="110"/>
      <c r="F77" s="110"/>
      <c r="G77" s="110"/>
      <c r="H77" s="111"/>
      <c r="I77" s="4">
        <v>69</v>
      </c>
      <c r="J77" s="27">
        <v>0</v>
      </c>
      <c r="K77" s="27">
        <v>0</v>
      </c>
    </row>
    <row r="78" spans="1:11" ht="12.75">
      <c r="A78" s="109" t="s">
        <v>186</v>
      </c>
      <c r="B78" s="110"/>
      <c r="C78" s="110"/>
      <c r="D78" s="110"/>
      <c r="E78" s="110"/>
      <c r="F78" s="110"/>
      <c r="G78" s="110"/>
      <c r="H78" s="111"/>
      <c r="I78" s="4">
        <v>70</v>
      </c>
      <c r="J78" s="27">
        <v>36341510</v>
      </c>
      <c r="K78" s="27">
        <v>32174289</v>
      </c>
    </row>
    <row r="79" spans="1:11" ht="12.75">
      <c r="A79" s="109" t="s">
        <v>187</v>
      </c>
      <c r="B79" s="110"/>
      <c r="C79" s="110"/>
      <c r="D79" s="110"/>
      <c r="E79" s="110"/>
      <c r="F79" s="110"/>
      <c r="G79" s="110"/>
      <c r="H79" s="111"/>
      <c r="I79" s="4">
        <v>71</v>
      </c>
      <c r="J79" s="27">
        <v>1575</v>
      </c>
      <c r="K79" s="27">
        <v>3870</v>
      </c>
    </row>
    <row r="80" spans="1:11" ht="12.75">
      <c r="A80" s="109" t="s">
        <v>340</v>
      </c>
      <c r="B80" s="110"/>
      <c r="C80" s="110"/>
      <c r="D80" s="110"/>
      <c r="E80" s="110"/>
      <c r="F80" s="110"/>
      <c r="G80" s="110"/>
      <c r="H80" s="111"/>
      <c r="I80" s="4">
        <v>72</v>
      </c>
      <c r="J80" s="26">
        <f>J81-J82</f>
        <v>0</v>
      </c>
      <c r="K80" s="26">
        <f>K81-K82</f>
        <v>6529974</v>
      </c>
    </row>
    <row r="81" spans="1:11" ht="12.75">
      <c r="A81" s="128" t="s">
        <v>240</v>
      </c>
      <c r="B81" s="129"/>
      <c r="C81" s="129"/>
      <c r="D81" s="129"/>
      <c r="E81" s="129"/>
      <c r="F81" s="129"/>
      <c r="G81" s="129"/>
      <c r="H81" s="130"/>
      <c r="I81" s="4">
        <v>73</v>
      </c>
      <c r="J81" s="27">
        <v>0</v>
      </c>
      <c r="K81" s="27">
        <v>6529974</v>
      </c>
    </row>
    <row r="82" spans="1:11" ht="12.75">
      <c r="A82" s="128" t="s">
        <v>241</v>
      </c>
      <c r="B82" s="129"/>
      <c r="C82" s="129"/>
      <c r="D82" s="129"/>
      <c r="E82" s="129"/>
      <c r="F82" s="129"/>
      <c r="G82" s="129"/>
      <c r="H82" s="130"/>
      <c r="I82" s="4">
        <v>74</v>
      </c>
      <c r="J82" s="27">
        <v>0</v>
      </c>
      <c r="K82" s="27">
        <v>0</v>
      </c>
    </row>
    <row r="83" spans="1:11" ht="12.75">
      <c r="A83" s="109" t="s">
        <v>341</v>
      </c>
      <c r="B83" s="110"/>
      <c r="C83" s="110"/>
      <c r="D83" s="110"/>
      <c r="E83" s="110"/>
      <c r="F83" s="110"/>
      <c r="G83" s="110"/>
      <c r="H83" s="111"/>
      <c r="I83" s="4">
        <v>75</v>
      </c>
      <c r="J83" s="26">
        <f>J84-J85</f>
        <v>6683394</v>
      </c>
      <c r="K83" s="26">
        <f>K84-K85</f>
        <v>5124788</v>
      </c>
    </row>
    <row r="84" spans="1:11" ht="12.75">
      <c r="A84" s="128" t="s">
        <v>242</v>
      </c>
      <c r="B84" s="129"/>
      <c r="C84" s="129"/>
      <c r="D84" s="129"/>
      <c r="E84" s="129"/>
      <c r="F84" s="129"/>
      <c r="G84" s="129"/>
      <c r="H84" s="130"/>
      <c r="I84" s="4">
        <v>76</v>
      </c>
      <c r="J84" s="27">
        <v>6683394</v>
      </c>
      <c r="K84" s="27">
        <v>5124788</v>
      </c>
    </row>
    <row r="85" spans="1:11" ht="12.75">
      <c r="A85" s="128" t="s">
        <v>243</v>
      </c>
      <c r="B85" s="129"/>
      <c r="C85" s="129"/>
      <c r="D85" s="129"/>
      <c r="E85" s="129"/>
      <c r="F85" s="129"/>
      <c r="G85" s="129"/>
      <c r="H85" s="130"/>
      <c r="I85" s="4">
        <v>77</v>
      </c>
      <c r="J85" s="27">
        <v>0</v>
      </c>
      <c r="K85" s="27">
        <v>0</v>
      </c>
    </row>
    <row r="86" spans="1:11" ht="12.75">
      <c r="A86" s="109" t="s">
        <v>244</v>
      </c>
      <c r="B86" s="110"/>
      <c r="C86" s="110"/>
      <c r="D86" s="110"/>
      <c r="E86" s="110"/>
      <c r="F86" s="110"/>
      <c r="G86" s="110"/>
      <c r="H86" s="111"/>
      <c r="I86" s="4">
        <v>78</v>
      </c>
      <c r="J86" s="27">
        <v>0</v>
      </c>
      <c r="K86" s="27">
        <v>0</v>
      </c>
    </row>
    <row r="87" spans="1:11" ht="12.75">
      <c r="A87" s="106" t="s">
        <v>46</v>
      </c>
      <c r="B87" s="107"/>
      <c r="C87" s="107"/>
      <c r="D87" s="107"/>
      <c r="E87" s="107"/>
      <c r="F87" s="107"/>
      <c r="G87" s="107"/>
      <c r="H87" s="108"/>
      <c r="I87" s="4">
        <v>79</v>
      </c>
      <c r="J87" s="26">
        <f>SUM(J88:J90)</f>
        <v>1280957</v>
      </c>
      <c r="K87" s="26">
        <f>SUM(K88:K90)</f>
        <v>257098</v>
      </c>
    </row>
    <row r="88" spans="1:11" ht="12.75">
      <c r="A88" s="109" t="s">
        <v>180</v>
      </c>
      <c r="B88" s="110"/>
      <c r="C88" s="110"/>
      <c r="D88" s="110"/>
      <c r="E88" s="110"/>
      <c r="F88" s="110"/>
      <c r="G88" s="110"/>
      <c r="H88" s="111"/>
      <c r="I88" s="4">
        <v>80</v>
      </c>
      <c r="J88" s="27">
        <v>821659</v>
      </c>
      <c r="K88" s="27">
        <v>0</v>
      </c>
    </row>
    <row r="89" spans="1:11" ht="12.75">
      <c r="A89" s="109" t="s">
        <v>181</v>
      </c>
      <c r="B89" s="110"/>
      <c r="C89" s="110"/>
      <c r="D89" s="110"/>
      <c r="E89" s="110"/>
      <c r="F89" s="110"/>
      <c r="G89" s="110"/>
      <c r="H89" s="111"/>
      <c r="I89" s="4">
        <v>81</v>
      </c>
      <c r="J89" s="27">
        <v>0</v>
      </c>
      <c r="K89" s="27">
        <v>0</v>
      </c>
    </row>
    <row r="90" spans="1:11" ht="12.75">
      <c r="A90" s="109" t="s">
        <v>182</v>
      </c>
      <c r="B90" s="110"/>
      <c r="C90" s="110"/>
      <c r="D90" s="110"/>
      <c r="E90" s="110"/>
      <c r="F90" s="110"/>
      <c r="G90" s="110"/>
      <c r="H90" s="111"/>
      <c r="I90" s="4">
        <v>82</v>
      </c>
      <c r="J90" s="27">
        <v>459298</v>
      </c>
      <c r="K90" s="27">
        <v>257098</v>
      </c>
    </row>
    <row r="91" spans="1:11" ht="12.75">
      <c r="A91" s="106" t="s">
        <v>47</v>
      </c>
      <c r="B91" s="107"/>
      <c r="C91" s="107"/>
      <c r="D91" s="107"/>
      <c r="E91" s="107"/>
      <c r="F91" s="107"/>
      <c r="G91" s="107"/>
      <c r="H91" s="108"/>
      <c r="I91" s="4">
        <v>83</v>
      </c>
      <c r="J91" s="26">
        <f>SUM(J92:J100)</f>
        <v>39920610</v>
      </c>
      <c r="K91" s="26">
        <f>SUM(K92:K100)</f>
        <v>42671098</v>
      </c>
    </row>
    <row r="92" spans="1:11" ht="12.75">
      <c r="A92" s="109" t="s">
        <v>183</v>
      </c>
      <c r="B92" s="110"/>
      <c r="C92" s="110"/>
      <c r="D92" s="110"/>
      <c r="E92" s="110"/>
      <c r="F92" s="110"/>
      <c r="G92" s="110"/>
      <c r="H92" s="111"/>
      <c r="I92" s="4">
        <v>84</v>
      </c>
      <c r="J92" s="27">
        <v>0</v>
      </c>
      <c r="K92" s="27">
        <v>0</v>
      </c>
    </row>
    <row r="93" spans="1:11" ht="12.75">
      <c r="A93" s="109" t="s">
        <v>345</v>
      </c>
      <c r="B93" s="110"/>
      <c r="C93" s="110"/>
      <c r="D93" s="110"/>
      <c r="E93" s="110"/>
      <c r="F93" s="110"/>
      <c r="G93" s="110"/>
      <c r="H93" s="111"/>
      <c r="I93" s="4">
        <v>85</v>
      </c>
      <c r="J93" s="27">
        <v>1126400</v>
      </c>
      <c r="K93" s="27">
        <v>844800</v>
      </c>
    </row>
    <row r="94" spans="1:11" ht="12.75">
      <c r="A94" s="109" t="s">
        <v>0</v>
      </c>
      <c r="B94" s="110"/>
      <c r="C94" s="110"/>
      <c r="D94" s="110"/>
      <c r="E94" s="110"/>
      <c r="F94" s="110"/>
      <c r="G94" s="110"/>
      <c r="H94" s="111"/>
      <c r="I94" s="4">
        <v>86</v>
      </c>
      <c r="J94" s="27">
        <v>38794210</v>
      </c>
      <c r="K94" s="27">
        <v>41826298</v>
      </c>
    </row>
    <row r="95" spans="1:11" ht="12.75">
      <c r="A95" s="109" t="s">
        <v>346</v>
      </c>
      <c r="B95" s="110"/>
      <c r="C95" s="110"/>
      <c r="D95" s="110"/>
      <c r="E95" s="110"/>
      <c r="F95" s="110"/>
      <c r="G95" s="110"/>
      <c r="H95" s="111"/>
      <c r="I95" s="4">
        <v>87</v>
      </c>
      <c r="J95" s="27">
        <v>0</v>
      </c>
      <c r="K95" s="27">
        <v>0</v>
      </c>
    </row>
    <row r="96" spans="1:11" ht="12.75">
      <c r="A96" s="109" t="s">
        <v>347</v>
      </c>
      <c r="B96" s="110"/>
      <c r="C96" s="110"/>
      <c r="D96" s="110"/>
      <c r="E96" s="110"/>
      <c r="F96" s="110"/>
      <c r="G96" s="110"/>
      <c r="H96" s="111"/>
      <c r="I96" s="4">
        <v>88</v>
      </c>
      <c r="J96" s="27">
        <v>0</v>
      </c>
      <c r="K96" s="27">
        <v>0</v>
      </c>
    </row>
    <row r="97" spans="1:11" ht="12.75">
      <c r="A97" s="109" t="s">
        <v>348</v>
      </c>
      <c r="B97" s="110"/>
      <c r="C97" s="110"/>
      <c r="D97" s="110"/>
      <c r="E97" s="110"/>
      <c r="F97" s="110"/>
      <c r="G97" s="110"/>
      <c r="H97" s="111"/>
      <c r="I97" s="4">
        <v>89</v>
      </c>
      <c r="J97" s="27">
        <v>0</v>
      </c>
      <c r="K97" s="27">
        <v>0</v>
      </c>
    </row>
    <row r="98" spans="1:11" ht="12.75">
      <c r="A98" s="109" t="s">
        <v>130</v>
      </c>
      <c r="B98" s="110"/>
      <c r="C98" s="110"/>
      <c r="D98" s="110"/>
      <c r="E98" s="110"/>
      <c r="F98" s="110"/>
      <c r="G98" s="110"/>
      <c r="H98" s="111"/>
      <c r="I98" s="4">
        <v>90</v>
      </c>
      <c r="J98" s="27">
        <v>0</v>
      </c>
      <c r="K98" s="27">
        <v>0</v>
      </c>
    </row>
    <row r="99" spans="1:11" ht="12.75">
      <c r="A99" s="109" t="s">
        <v>128</v>
      </c>
      <c r="B99" s="110"/>
      <c r="C99" s="110"/>
      <c r="D99" s="110"/>
      <c r="E99" s="110"/>
      <c r="F99" s="110"/>
      <c r="G99" s="110"/>
      <c r="H99" s="111"/>
      <c r="I99" s="4">
        <v>91</v>
      </c>
      <c r="J99" s="27">
        <v>0</v>
      </c>
      <c r="K99" s="27">
        <v>0</v>
      </c>
    </row>
    <row r="100" spans="1:11" ht="12.75">
      <c r="A100" s="109" t="s">
        <v>129</v>
      </c>
      <c r="B100" s="110"/>
      <c r="C100" s="110"/>
      <c r="D100" s="110"/>
      <c r="E100" s="110"/>
      <c r="F100" s="110"/>
      <c r="G100" s="110"/>
      <c r="H100" s="111"/>
      <c r="I100" s="4">
        <v>92</v>
      </c>
      <c r="J100" s="27">
        <v>0</v>
      </c>
      <c r="K100" s="27">
        <v>0</v>
      </c>
    </row>
    <row r="101" spans="1:11" ht="12.75">
      <c r="A101" s="106" t="s">
        <v>48</v>
      </c>
      <c r="B101" s="107"/>
      <c r="C101" s="107"/>
      <c r="D101" s="107"/>
      <c r="E101" s="107"/>
      <c r="F101" s="107"/>
      <c r="G101" s="107"/>
      <c r="H101" s="108"/>
      <c r="I101" s="4">
        <v>93</v>
      </c>
      <c r="J101" s="26">
        <f>SUM(J102:J113)</f>
        <v>36941552</v>
      </c>
      <c r="K101" s="26">
        <f>SUM(K102:K113)</f>
        <v>47156495</v>
      </c>
    </row>
    <row r="102" spans="1:11" ht="12.75">
      <c r="A102" s="109" t="s">
        <v>183</v>
      </c>
      <c r="B102" s="110"/>
      <c r="C102" s="110"/>
      <c r="D102" s="110"/>
      <c r="E102" s="110"/>
      <c r="F102" s="110"/>
      <c r="G102" s="110"/>
      <c r="H102" s="111"/>
      <c r="I102" s="4">
        <v>94</v>
      </c>
      <c r="J102" s="27">
        <v>209836</v>
      </c>
      <c r="K102" s="27">
        <v>1116334</v>
      </c>
    </row>
    <row r="103" spans="1:11" ht="12.75">
      <c r="A103" s="109" t="s">
        <v>345</v>
      </c>
      <c r="B103" s="110"/>
      <c r="C103" s="110"/>
      <c r="D103" s="110"/>
      <c r="E103" s="110"/>
      <c r="F103" s="110"/>
      <c r="G103" s="110"/>
      <c r="H103" s="111"/>
      <c r="I103" s="4">
        <v>95</v>
      </c>
      <c r="J103" s="27">
        <v>281600</v>
      </c>
      <c r="K103" s="27">
        <v>281600</v>
      </c>
    </row>
    <row r="104" spans="1:11" ht="12.75">
      <c r="A104" s="109" t="s">
        <v>0</v>
      </c>
      <c r="B104" s="110"/>
      <c r="C104" s="110"/>
      <c r="D104" s="110"/>
      <c r="E104" s="110"/>
      <c r="F104" s="110"/>
      <c r="G104" s="110"/>
      <c r="H104" s="111"/>
      <c r="I104" s="4">
        <v>96</v>
      </c>
      <c r="J104" s="27">
        <v>4787094</v>
      </c>
      <c r="K104" s="27">
        <v>6298972</v>
      </c>
    </row>
    <row r="105" spans="1:11" ht="12.75">
      <c r="A105" s="109" t="s">
        <v>346</v>
      </c>
      <c r="B105" s="110"/>
      <c r="C105" s="110"/>
      <c r="D105" s="110"/>
      <c r="E105" s="110"/>
      <c r="F105" s="110"/>
      <c r="G105" s="110"/>
      <c r="H105" s="111"/>
      <c r="I105" s="4">
        <v>97</v>
      </c>
      <c r="J105" s="27">
        <v>42460</v>
      </c>
      <c r="K105" s="27">
        <v>37430</v>
      </c>
    </row>
    <row r="106" spans="1:11" ht="12.75">
      <c r="A106" s="109" t="s">
        <v>347</v>
      </c>
      <c r="B106" s="110"/>
      <c r="C106" s="110"/>
      <c r="D106" s="110"/>
      <c r="E106" s="110"/>
      <c r="F106" s="110"/>
      <c r="G106" s="110"/>
      <c r="H106" s="111"/>
      <c r="I106" s="4">
        <v>98</v>
      </c>
      <c r="J106" s="27">
        <v>17077776</v>
      </c>
      <c r="K106" s="27">
        <v>25655935</v>
      </c>
    </row>
    <row r="107" spans="1:11" ht="12.75">
      <c r="A107" s="109" t="s">
        <v>348</v>
      </c>
      <c r="B107" s="110"/>
      <c r="C107" s="110"/>
      <c r="D107" s="110"/>
      <c r="E107" s="110"/>
      <c r="F107" s="110"/>
      <c r="G107" s="110"/>
      <c r="H107" s="111"/>
      <c r="I107" s="4">
        <v>99</v>
      </c>
      <c r="J107" s="27">
        <v>0</v>
      </c>
      <c r="K107" s="27">
        <v>0</v>
      </c>
    </row>
    <row r="108" spans="1:11" ht="12.75">
      <c r="A108" s="109" t="s">
        <v>130</v>
      </c>
      <c r="B108" s="110"/>
      <c r="C108" s="110"/>
      <c r="D108" s="110"/>
      <c r="E108" s="110"/>
      <c r="F108" s="110"/>
      <c r="G108" s="110"/>
      <c r="H108" s="111"/>
      <c r="I108" s="4">
        <v>100</v>
      </c>
      <c r="J108" s="27">
        <v>819486</v>
      </c>
      <c r="K108" s="27">
        <v>1274527</v>
      </c>
    </row>
    <row r="109" spans="1:11" ht="12.75">
      <c r="A109" s="109" t="s">
        <v>131</v>
      </c>
      <c r="B109" s="110"/>
      <c r="C109" s="110"/>
      <c r="D109" s="110"/>
      <c r="E109" s="110"/>
      <c r="F109" s="110"/>
      <c r="G109" s="110"/>
      <c r="H109" s="111"/>
      <c r="I109" s="4">
        <v>101</v>
      </c>
      <c r="J109" s="27">
        <v>2140574</v>
      </c>
      <c r="K109" s="27">
        <v>2256516</v>
      </c>
    </row>
    <row r="110" spans="1:11" ht="12.75">
      <c r="A110" s="109" t="s">
        <v>132</v>
      </c>
      <c r="B110" s="110"/>
      <c r="C110" s="110"/>
      <c r="D110" s="110"/>
      <c r="E110" s="110"/>
      <c r="F110" s="110"/>
      <c r="G110" s="110"/>
      <c r="H110" s="111"/>
      <c r="I110" s="4">
        <v>102</v>
      </c>
      <c r="J110" s="27">
        <v>1484969</v>
      </c>
      <c r="K110" s="27">
        <v>2204060</v>
      </c>
    </row>
    <row r="111" spans="1:11" ht="12.75">
      <c r="A111" s="109" t="s">
        <v>135</v>
      </c>
      <c r="B111" s="110"/>
      <c r="C111" s="110"/>
      <c r="D111" s="110"/>
      <c r="E111" s="110"/>
      <c r="F111" s="110"/>
      <c r="G111" s="110"/>
      <c r="H111" s="111"/>
      <c r="I111" s="4">
        <v>103</v>
      </c>
      <c r="J111" s="27">
        <v>9398272</v>
      </c>
      <c r="K111" s="27">
        <v>7776641</v>
      </c>
    </row>
    <row r="112" spans="1:11" ht="12.75">
      <c r="A112" s="109" t="s">
        <v>133</v>
      </c>
      <c r="B112" s="110"/>
      <c r="C112" s="110"/>
      <c r="D112" s="110"/>
      <c r="E112" s="110"/>
      <c r="F112" s="110"/>
      <c r="G112" s="110"/>
      <c r="H112" s="111"/>
      <c r="I112" s="4">
        <v>104</v>
      </c>
      <c r="J112" s="27">
        <v>0</v>
      </c>
      <c r="K112" s="27">
        <v>0</v>
      </c>
    </row>
    <row r="113" spans="1:11" ht="12.75">
      <c r="A113" s="109" t="s">
        <v>134</v>
      </c>
      <c r="B113" s="110"/>
      <c r="C113" s="110"/>
      <c r="D113" s="110"/>
      <c r="E113" s="110"/>
      <c r="F113" s="110"/>
      <c r="G113" s="110"/>
      <c r="H113" s="111"/>
      <c r="I113" s="4">
        <v>105</v>
      </c>
      <c r="J113" s="27">
        <v>699485</v>
      </c>
      <c r="K113" s="27">
        <v>254480</v>
      </c>
    </row>
    <row r="114" spans="1:11" ht="12.75">
      <c r="A114" s="106" t="s">
        <v>1</v>
      </c>
      <c r="B114" s="107"/>
      <c r="C114" s="107"/>
      <c r="D114" s="107"/>
      <c r="E114" s="107"/>
      <c r="F114" s="107"/>
      <c r="G114" s="107"/>
      <c r="H114" s="108"/>
      <c r="I114" s="4">
        <v>106</v>
      </c>
      <c r="J114" s="27">
        <v>1123869</v>
      </c>
      <c r="K114" s="27">
        <v>252833</v>
      </c>
    </row>
    <row r="115" spans="1:11" ht="12.75">
      <c r="A115" s="106" t="s">
        <v>52</v>
      </c>
      <c r="B115" s="107"/>
      <c r="C115" s="107"/>
      <c r="D115" s="107"/>
      <c r="E115" s="107"/>
      <c r="F115" s="107"/>
      <c r="G115" s="107"/>
      <c r="H115" s="108"/>
      <c r="I115" s="4">
        <v>107</v>
      </c>
      <c r="J115" s="26">
        <f>J70+J87+J91+J101+J114</f>
        <v>215703889</v>
      </c>
      <c r="K115" s="26">
        <f>K70+K87+K91+K101+K114</f>
        <v>227734288</v>
      </c>
    </row>
    <row r="116" spans="1:11" ht="12.75">
      <c r="A116" s="136" t="s">
        <v>87</v>
      </c>
      <c r="B116" s="137"/>
      <c r="C116" s="137"/>
      <c r="D116" s="137"/>
      <c r="E116" s="137"/>
      <c r="F116" s="137"/>
      <c r="G116" s="137"/>
      <c r="H116" s="138"/>
      <c r="I116" s="5">
        <v>108</v>
      </c>
      <c r="J116" s="28">
        <v>8359791</v>
      </c>
      <c r="K116" s="28">
        <v>7928024</v>
      </c>
    </row>
    <row r="117" spans="1:11" ht="12.75">
      <c r="A117" s="125" t="s">
        <v>384</v>
      </c>
      <c r="B117" s="139"/>
      <c r="C117" s="139"/>
      <c r="D117" s="139"/>
      <c r="E117" s="139"/>
      <c r="F117" s="139"/>
      <c r="G117" s="139"/>
      <c r="H117" s="139"/>
      <c r="I117" s="140"/>
      <c r="J117" s="140"/>
      <c r="K117" s="141"/>
    </row>
    <row r="118" spans="1:11" ht="12.75">
      <c r="A118" s="103" t="s">
        <v>285</v>
      </c>
      <c r="B118" s="104"/>
      <c r="C118" s="104"/>
      <c r="D118" s="104"/>
      <c r="E118" s="104"/>
      <c r="F118" s="104"/>
      <c r="G118" s="104"/>
      <c r="H118" s="104"/>
      <c r="I118" s="142"/>
      <c r="J118" s="142"/>
      <c r="K118" s="143"/>
    </row>
    <row r="119" spans="1:11" ht="12.75">
      <c r="A119" s="109" t="s">
        <v>8</v>
      </c>
      <c r="B119" s="110"/>
      <c r="C119" s="110"/>
      <c r="D119" s="110"/>
      <c r="E119" s="110"/>
      <c r="F119" s="110"/>
      <c r="G119" s="110"/>
      <c r="H119" s="111"/>
      <c r="I119" s="4">
        <v>109</v>
      </c>
      <c r="J119" s="27"/>
      <c r="K119" s="27"/>
    </row>
    <row r="120" spans="1:11" ht="12.75">
      <c r="A120" s="131" t="s">
        <v>9</v>
      </c>
      <c r="B120" s="132"/>
      <c r="C120" s="132"/>
      <c r="D120" s="132"/>
      <c r="E120" s="132"/>
      <c r="F120" s="132"/>
      <c r="G120" s="132"/>
      <c r="H120" s="133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34" t="s">
        <v>136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1:11" ht="12.75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8" max="8" width="6.00390625" style="0" customWidth="1"/>
    <col min="10" max="10" width="9.8515625" style="0" bestFit="1" customWidth="1"/>
    <col min="11" max="11" width="10.7109375" style="0" customWidth="1"/>
  </cols>
  <sheetData>
    <row r="1" spans="1:11" ht="12.75">
      <c r="A1" s="96" t="s">
        <v>225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2.75">
      <c r="A2" s="100" t="s">
        <v>437</v>
      </c>
      <c r="B2" s="101"/>
      <c r="C2" s="101"/>
      <c r="D2" s="101"/>
      <c r="E2" s="101"/>
      <c r="F2" s="101"/>
      <c r="G2" s="101"/>
      <c r="H2" s="101"/>
      <c r="I2" s="101"/>
      <c r="J2" s="101"/>
      <c r="K2" s="99"/>
    </row>
    <row r="3" spans="1:11" ht="12.75">
      <c r="A3" s="53"/>
      <c r="B3" s="60"/>
      <c r="C3" s="60"/>
      <c r="D3" s="60"/>
      <c r="E3" s="60"/>
      <c r="F3" s="60"/>
      <c r="G3" s="60"/>
      <c r="H3" s="60"/>
      <c r="I3" s="60"/>
      <c r="J3" s="60"/>
      <c r="K3" s="29"/>
    </row>
    <row r="4" spans="1:11" ht="12.75">
      <c r="A4" s="145" t="s">
        <v>438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24" thickBot="1">
      <c r="A5" s="144" t="s">
        <v>89</v>
      </c>
      <c r="B5" s="144"/>
      <c r="C5" s="144"/>
      <c r="D5" s="144"/>
      <c r="E5" s="144"/>
      <c r="F5" s="144"/>
      <c r="G5" s="144"/>
      <c r="H5" s="144"/>
      <c r="I5" s="54" t="s">
        <v>385</v>
      </c>
      <c r="J5" s="56" t="s">
        <v>221</v>
      </c>
      <c r="K5" s="56" t="s">
        <v>222</v>
      </c>
    </row>
    <row r="6" spans="1:11" ht="12.75">
      <c r="A6" s="118">
        <v>1</v>
      </c>
      <c r="B6" s="118"/>
      <c r="C6" s="118"/>
      <c r="D6" s="118"/>
      <c r="E6" s="118"/>
      <c r="F6" s="118"/>
      <c r="G6" s="118"/>
      <c r="H6" s="118"/>
      <c r="I6" s="58">
        <v>2</v>
      </c>
      <c r="J6" s="57">
        <v>3</v>
      </c>
      <c r="K6" s="57">
        <v>4</v>
      </c>
    </row>
    <row r="7" spans="1:11" ht="12.75">
      <c r="A7" s="103" t="s">
        <v>53</v>
      </c>
      <c r="B7" s="104"/>
      <c r="C7" s="104"/>
      <c r="D7" s="104"/>
      <c r="E7" s="104"/>
      <c r="F7" s="104"/>
      <c r="G7" s="104"/>
      <c r="H7" s="105"/>
      <c r="I7" s="6">
        <v>111</v>
      </c>
      <c r="J7" s="38">
        <f>SUM(J8:J9)</f>
        <v>170479163</v>
      </c>
      <c r="K7" s="38">
        <f>SUM(K8:K9)</f>
        <v>161372017</v>
      </c>
    </row>
    <row r="8" spans="1:11" ht="12.75">
      <c r="A8" s="106" t="s">
        <v>223</v>
      </c>
      <c r="B8" s="107"/>
      <c r="C8" s="107"/>
      <c r="D8" s="107"/>
      <c r="E8" s="107"/>
      <c r="F8" s="107"/>
      <c r="G8" s="107"/>
      <c r="H8" s="108"/>
      <c r="I8" s="4">
        <v>112</v>
      </c>
      <c r="J8" s="27">
        <v>162580402</v>
      </c>
      <c r="K8" s="27">
        <v>152843183</v>
      </c>
    </row>
    <row r="9" spans="1:11" ht="12.75">
      <c r="A9" s="106" t="s">
        <v>140</v>
      </c>
      <c r="B9" s="107"/>
      <c r="C9" s="107"/>
      <c r="D9" s="107"/>
      <c r="E9" s="107"/>
      <c r="F9" s="107"/>
      <c r="G9" s="107"/>
      <c r="H9" s="108"/>
      <c r="I9" s="4">
        <v>113</v>
      </c>
      <c r="J9" s="27">
        <v>7898761</v>
      </c>
      <c r="K9" s="27">
        <v>8528834</v>
      </c>
    </row>
    <row r="10" spans="1:11" ht="12.75">
      <c r="A10" s="106" t="s">
        <v>12</v>
      </c>
      <c r="B10" s="107"/>
      <c r="C10" s="107"/>
      <c r="D10" s="107"/>
      <c r="E10" s="107"/>
      <c r="F10" s="107"/>
      <c r="G10" s="107"/>
      <c r="H10" s="108"/>
      <c r="I10" s="4">
        <v>114</v>
      </c>
      <c r="J10" s="26">
        <f>J11+J12+J16+J20+J21+J22+J25+J26</f>
        <v>162656464</v>
      </c>
      <c r="K10" s="26">
        <f>K11+K12+K16+K20+K21+K22+K25+K26</f>
        <v>155448138</v>
      </c>
    </row>
    <row r="11" spans="1:11" ht="12.75">
      <c r="A11" s="106" t="s">
        <v>141</v>
      </c>
      <c r="B11" s="107"/>
      <c r="C11" s="107"/>
      <c r="D11" s="107"/>
      <c r="E11" s="107"/>
      <c r="F11" s="107"/>
      <c r="G11" s="107"/>
      <c r="H11" s="108"/>
      <c r="I11" s="4">
        <v>115</v>
      </c>
      <c r="J11" s="27">
        <v>522411</v>
      </c>
      <c r="K11" s="27">
        <v>-26711</v>
      </c>
    </row>
    <row r="12" spans="1:11" ht="12.75">
      <c r="A12" s="106" t="s">
        <v>49</v>
      </c>
      <c r="B12" s="107"/>
      <c r="C12" s="107"/>
      <c r="D12" s="107"/>
      <c r="E12" s="107"/>
      <c r="F12" s="107"/>
      <c r="G12" s="107"/>
      <c r="H12" s="108"/>
      <c r="I12" s="4">
        <v>116</v>
      </c>
      <c r="J12" s="26">
        <f>SUM(J13:J15)</f>
        <v>97185198</v>
      </c>
      <c r="K12" s="26">
        <f>SUM(K13:K15)</f>
        <v>97782321</v>
      </c>
    </row>
    <row r="13" spans="1:11" ht="12.75">
      <c r="A13" s="109" t="s">
        <v>202</v>
      </c>
      <c r="B13" s="110"/>
      <c r="C13" s="110"/>
      <c r="D13" s="110"/>
      <c r="E13" s="110"/>
      <c r="F13" s="110"/>
      <c r="G13" s="110"/>
      <c r="H13" s="111"/>
      <c r="I13" s="4">
        <v>117</v>
      </c>
      <c r="J13" s="27">
        <v>56902654</v>
      </c>
      <c r="K13" s="27">
        <v>60720642</v>
      </c>
    </row>
    <row r="14" spans="1:11" ht="12.75">
      <c r="A14" s="109" t="s">
        <v>203</v>
      </c>
      <c r="B14" s="110"/>
      <c r="C14" s="110"/>
      <c r="D14" s="110"/>
      <c r="E14" s="110"/>
      <c r="F14" s="110"/>
      <c r="G14" s="110"/>
      <c r="H14" s="111"/>
      <c r="I14" s="4">
        <v>118</v>
      </c>
      <c r="J14" s="27">
        <v>25988513</v>
      </c>
      <c r="K14" s="27">
        <v>24660095</v>
      </c>
    </row>
    <row r="15" spans="1:11" ht="12.75">
      <c r="A15" s="109" t="s">
        <v>92</v>
      </c>
      <c r="B15" s="110"/>
      <c r="C15" s="110"/>
      <c r="D15" s="110"/>
      <c r="E15" s="110"/>
      <c r="F15" s="110"/>
      <c r="G15" s="110"/>
      <c r="H15" s="111"/>
      <c r="I15" s="4">
        <v>119</v>
      </c>
      <c r="J15" s="27">
        <v>14294031</v>
      </c>
      <c r="K15" s="27">
        <v>12401584</v>
      </c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8"/>
      <c r="I16" s="4">
        <v>120</v>
      </c>
      <c r="J16" s="26">
        <f>SUM(J17:J19)</f>
        <v>37211794</v>
      </c>
      <c r="K16" s="26">
        <f>SUM(K17:K19)</f>
        <v>36825081</v>
      </c>
    </row>
    <row r="17" spans="1:11" ht="12.75">
      <c r="A17" s="109" t="s">
        <v>93</v>
      </c>
      <c r="B17" s="110"/>
      <c r="C17" s="110"/>
      <c r="D17" s="110"/>
      <c r="E17" s="110"/>
      <c r="F17" s="110"/>
      <c r="G17" s="110"/>
      <c r="H17" s="111"/>
      <c r="I17" s="4">
        <v>121</v>
      </c>
      <c r="J17" s="27">
        <v>23019932</v>
      </c>
      <c r="K17" s="27">
        <v>22942550</v>
      </c>
    </row>
    <row r="18" spans="1:11" ht="12.75">
      <c r="A18" s="109" t="s">
        <v>94</v>
      </c>
      <c r="B18" s="110"/>
      <c r="C18" s="110"/>
      <c r="D18" s="110"/>
      <c r="E18" s="110"/>
      <c r="F18" s="110"/>
      <c r="G18" s="110"/>
      <c r="H18" s="111"/>
      <c r="I18" s="4">
        <v>122</v>
      </c>
      <c r="J18" s="27">
        <v>8736691</v>
      </c>
      <c r="K18" s="27">
        <v>8479261</v>
      </c>
    </row>
    <row r="19" spans="1:11" ht="12.75">
      <c r="A19" s="109" t="s">
        <v>95</v>
      </c>
      <c r="B19" s="110"/>
      <c r="C19" s="110"/>
      <c r="D19" s="110"/>
      <c r="E19" s="110"/>
      <c r="F19" s="110"/>
      <c r="G19" s="110"/>
      <c r="H19" s="111"/>
      <c r="I19" s="4">
        <v>123</v>
      </c>
      <c r="J19" s="27">
        <v>5455171</v>
      </c>
      <c r="K19" s="27">
        <v>5403270</v>
      </c>
    </row>
    <row r="20" spans="1:11" ht="12.75">
      <c r="A20" s="106" t="s">
        <v>142</v>
      </c>
      <c r="B20" s="107"/>
      <c r="C20" s="107"/>
      <c r="D20" s="107"/>
      <c r="E20" s="107"/>
      <c r="F20" s="107"/>
      <c r="G20" s="107"/>
      <c r="H20" s="108"/>
      <c r="I20" s="4">
        <v>124</v>
      </c>
      <c r="J20" s="27">
        <v>8673095</v>
      </c>
      <c r="K20" s="27">
        <v>8808217</v>
      </c>
    </row>
    <row r="21" spans="1:11" ht="12.75">
      <c r="A21" s="106" t="s">
        <v>143</v>
      </c>
      <c r="B21" s="107"/>
      <c r="C21" s="107"/>
      <c r="D21" s="107"/>
      <c r="E21" s="107"/>
      <c r="F21" s="107"/>
      <c r="G21" s="107"/>
      <c r="H21" s="108"/>
      <c r="I21" s="4">
        <v>125</v>
      </c>
      <c r="J21" s="27">
        <v>9150337</v>
      </c>
      <c r="K21" s="27">
        <v>7586266</v>
      </c>
    </row>
    <row r="22" spans="1:11" ht="12.75">
      <c r="A22" s="106" t="s">
        <v>51</v>
      </c>
      <c r="B22" s="107"/>
      <c r="C22" s="107"/>
      <c r="D22" s="107"/>
      <c r="E22" s="107"/>
      <c r="F22" s="107"/>
      <c r="G22" s="107"/>
      <c r="H22" s="108"/>
      <c r="I22" s="4">
        <v>126</v>
      </c>
      <c r="J22" s="26">
        <f>SUM(J23:J24)</f>
        <v>1350898</v>
      </c>
      <c r="K22" s="26">
        <f>SUM(K23:K24)</f>
        <v>423909</v>
      </c>
    </row>
    <row r="23" spans="1:11" ht="12.75">
      <c r="A23" s="109" t="s">
        <v>188</v>
      </c>
      <c r="B23" s="110"/>
      <c r="C23" s="110"/>
      <c r="D23" s="110"/>
      <c r="E23" s="110"/>
      <c r="F23" s="110"/>
      <c r="G23" s="110"/>
      <c r="H23" s="111"/>
      <c r="I23" s="4">
        <v>127</v>
      </c>
      <c r="J23" s="27">
        <v>23223</v>
      </c>
      <c r="K23" s="27">
        <v>0</v>
      </c>
    </row>
    <row r="24" spans="1:11" ht="12.75">
      <c r="A24" s="109" t="s">
        <v>189</v>
      </c>
      <c r="B24" s="110"/>
      <c r="C24" s="110"/>
      <c r="D24" s="110"/>
      <c r="E24" s="110"/>
      <c r="F24" s="110"/>
      <c r="G24" s="110"/>
      <c r="H24" s="111"/>
      <c r="I24" s="4">
        <v>128</v>
      </c>
      <c r="J24" s="27">
        <v>1327675</v>
      </c>
      <c r="K24" s="27">
        <v>423909</v>
      </c>
    </row>
    <row r="25" spans="1:11" ht="12.75">
      <c r="A25" s="106" t="s">
        <v>144</v>
      </c>
      <c r="B25" s="107"/>
      <c r="C25" s="107"/>
      <c r="D25" s="107"/>
      <c r="E25" s="107"/>
      <c r="F25" s="107"/>
      <c r="G25" s="107"/>
      <c r="H25" s="108"/>
      <c r="I25" s="4">
        <v>129</v>
      </c>
      <c r="J25" s="27">
        <v>1280957</v>
      </c>
      <c r="K25" s="27">
        <v>0</v>
      </c>
    </row>
    <row r="26" spans="1:11" ht="12.75">
      <c r="A26" s="106" t="s">
        <v>80</v>
      </c>
      <c r="B26" s="107"/>
      <c r="C26" s="107"/>
      <c r="D26" s="107"/>
      <c r="E26" s="107"/>
      <c r="F26" s="107"/>
      <c r="G26" s="107"/>
      <c r="H26" s="108"/>
      <c r="I26" s="4">
        <v>130</v>
      </c>
      <c r="J26" s="27">
        <v>7281774</v>
      </c>
      <c r="K26" s="27">
        <v>4049055</v>
      </c>
    </row>
    <row r="27" spans="1:11" ht="12.75">
      <c r="A27" s="106" t="s">
        <v>315</v>
      </c>
      <c r="B27" s="107"/>
      <c r="C27" s="107"/>
      <c r="D27" s="107"/>
      <c r="E27" s="107"/>
      <c r="F27" s="107"/>
      <c r="G27" s="107"/>
      <c r="H27" s="108"/>
      <c r="I27" s="4">
        <v>131</v>
      </c>
      <c r="J27" s="26">
        <f>SUM(J28:J32)</f>
        <v>3075893</v>
      </c>
      <c r="K27" s="26">
        <f>SUM(K28:K32)</f>
        <v>2340187</v>
      </c>
    </row>
    <row r="28" spans="1:11" ht="12.75">
      <c r="A28" s="106" t="s">
        <v>329</v>
      </c>
      <c r="B28" s="107"/>
      <c r="C28" s="107"/>
      <c r="D28" s="107"/>
      <c r="E28" s="107"/>
      <c r="F28" s="107"/>
      <c r="G28" s="107"/>
      <c r="H28" s="108"/>
      <c r="I28" s="4">
        <v>132</v>
      </c>
      <c r="J28" s="27">
        <v>280169</v>
      </c>
      <c r="K28" s="27">
        <v>45562</v>
      </c>
    </row>
    <row r="29" spans="1:11" ht="12.75">
      <c r="A29" s="106" t="s">
        <v>226</v>
      </c>
      <c r="B29" s="107"/>
      <c r="C29" s="107"/>
      <c r="D29" s="107"/>
      <c r="E29" s="107"/>
      <c r="F29" s="107"/>
      <c r="G29" s="107"/>
      <c r="H29" s="108"/>
      <c r="I29" s="4">
        <v>133</v>
      </c>
      <c r="J29" s="27">
        <v>2339912</v>
      </c>
      <c r="K29" s="27">
        <v>1862524</v>
      </c>
    </row>
    <row r="30" spans="1:11" ht="12.75">
      <c r="A30" s="106" t="s">
        <v>190</v>
      </c>
      <c r="B30" s="107"/>
      <c r="C30" s="107"/>
      <c r="D30" s="107"/>
      <c r="E30" s="107"/>
      <c r="F30" s="107"/>
      <c r="G30" s="107"/>
      <c r="H30" s="108"/>
      <c r="I30" s="4">
        <v>134</v>
      </c>
      <c r="J30" s="27">
        <v>58000</v>
      </c>
      <c r="K30" s="27">
        <v>58000</v>
      </c>
    </row>
    <row r="31" spans="1:11" ht="12.75">
      <c r="A31" s="106" t="s">
        <v>325</v>
      </c>
      <c r="B31" s="107"/>
      <c r="C31" s="107"/>
      <c r="D31" s="107"/>
      <c r="E31" s="107"/>
      <c r="F31" s="107"/>
      <c r="G31" s="107"/>
      <c r="H31" s="108"/>
      <c r="I31" s="4">
        <v>135</v>
      </c>
      <c r="J31" s="27">
        <v>0</v>
      </c>
      <c r="K31" s="27">
        <v>0</v>
      </c>
    </row>
    <row r="32" spans="1:11" ht="12.75">
      <c r="A32" s="106" t="s">
        <v>191</v>
      </c>
      <c r="B32" s="107"/>
      <c r="C32" s="107"/>
      <c r="D32" s="107"/>
      <c r="E32" s="107"/>
      <c r="F32" s="107"/>
      <c r="G32" s="107"/>
      <c r="H32" s="108"/>
      <c r="I32" s="4">
        <v>136</v>
      </c>
      <c r="J32" s="27">
        <v>397812</v>
      </c>
      <c r="K32" s="27">
        <v>374101</v>
      </c>
    </row>
    <row r="33" spans="1:11" ht="12.75">
      <c r="A33" s="106" t="s">
        <v>316</v>
      </c>
      <c r="B33" s="107"/>
      <c r="C33" s="107"/>
      <c r="D33" s="107"/>
      <c r="E33" s="107"/>
      <c r="F33" s="107"/>
      <c r="G33" s="107"/>
      <c r="H33" s="108"/>
      <c r="I33" s="4">
        <v>137</v>
      </c>
      <c r="J33" s="26">
        <f>SUM(J34:J37)</f>
        <v>3916284</v>
      </c>
      <c r="K33" s="26">
        <f>SUM(K34:K37)</f>
        <v>1830667</v>
      </c>
    </row>
    <row r="34" spans="1:11" ht="12.75">
      <c r="A34" s="106" t="s">
        <v>97</v>
      </c>
      <c r="B34" s="107"/>
      <c r="C34" s="107"/>
      <c r="D34" s="107"/>
      <c r="E34" s="107"/>
      <c r="F34" s="107"/>
      <c r="G34" s="107"/>
      <c r="H34" s="108"/>
      <c r="I34" s="4">
        <v>138</v>
      </c>
      <c r="J34" s="27">
        <v>0</v>
      </c>
      <c r="K34" s="27">
        <v>0</v>
      </c>
    </row>
    <row r="35" spans="1:11" ht="12.75">
      <c r="A35" s="106" t="s">
        <v>96</v>
      </c>
      <c r="B35" s="107"/>
      <c r="C35" s="107"/>
      <c r="D35" s="107"/>
      <c r="E35" s="107"/>
      <c r="F35" s="107"/>
      <c r="G35" s="107"/>
      <c r="H35" s="108"/>
      <c r="I35" s="4">
        <v>139</v>
      </c>
      <c r="J35" s="27">
        <v>2227020</v>
      </c>
      <c r="K35" s="27">
        <v>1830667</v>
      </c>
    </row>
    <row r="36" spans="1:11" ht="12.75">
      <c r="A36" s="106" t="s">
        <v>326</v>
      </c>
      <c r="B36" s="107"/>
      <c r="C36" s="107"/>
      <c r="D36" s="107"/>
      <c r="E36" s="107"/>
      <c r="F36" s="107"/>
      <c r="G36" s="107"/>
      <c r="H36" s="108"/>
      <c r="I36" s="4">
        <v>140</v>
      </c>
      <c r="J36" s="27">
        <v>0</v>
      </c>
      <c r="K36" s="27">
        <v>0</v>
      </c>
    </row>
    <row r="37" spans="1:11" ht="12.75">
      <c r="A37" s="106" t="s">
        <v>98</v>
      </c>
      <c r="B37" s="107"/>
      <c r="C37" s="107"/>
      <c r="D37" s="107"/>
      <c r="E37" s="107"/>
      <c r="F37" s="107"/>
      <c r="G37" s="107"/>
      <c r="H37" s="108"/>
      <c r="I37" s="4">
        <v>141</v>
      </c>
      <c r="J37" s="27">
        <v>1689264</v>
      </c>
      <c r="K37" s="27">
        <v>0</v>
      </c>
    </row>
    <row r="38" spans="1:11" ht="12.75">
      <c r="A38" s="106" t="s">
        <v>295</v>
      </c>
      <c r="B38" s="107"/>
      <c r="C38" s="107"/>
      <c r="D38" s="107"/>
      <c r="E38" s="107"/>
      <c r="F38" s="107"/>
      <c r="G38" s="107"/>
      <c r="H38" s="108"/>
      <c r="I38" s="4">
        <v>142</v>
      </c>
      <c r="J38" s="27">
        <v>0</v>
      </c>
      <c r="K38" s="27">
        <v>0</v>
      </c>
    </row>
    <row r="39" spans="1:11" ht="12.75">
      <c r="A39" s="106" t="s">
        <v>296</v>
      </c>
      <c r="B39" s="107"/>
      <c r="C39" s="107"/>
      <c r="D39" s="107"/>
      <c r="E39" s="107"/>
      <c r="F39" s="107"/>
      <c r="G39" s="107"/>
      <c r="H39" s="108"/>
      <c r="I39" s="4">
        <v>143</v>
      </c>
      <c r="J39" s="27">
        <v>0</v>
      </c>
      <c r="K39" s="27">
        <v>0</v>
      </c>
    </row>
    <row r="40" spans="1:11" ht="12.75">
      <c r="A40" s="106" t="s">
        <v>327</v>
      </c>
      <c r="B40" s="107"/>
      <c r="C40" s="107"/>
      <c r="D40" s="107"/>
      <c r="E40" s="107"/>
      <c r="F40" s="107"/>
      <c r="G40" s="107"/>
      <c r="H40" s="108"/>
      <c r="I40" s="4">
        <v>144</v>
      </c>
      <c r="J40" s="27">
        <v>0</v>
      </c>
      <c r="K40" s="27">
        <v>0</v>
      </c>
    </row>
    <row r="41" spans="1:11" ht="12.75">
      <c r="A41" s="106" t="s">
        <v>328</v>
      </c>
      <c r="B41" s="107"/>
      <c r="C41" s="107"/>
      <c r="D41" s="107"/>
      <c r="E41" s="107"/>
      <c r="F41" s="107"/>
      <c r="G41" s="107"/>
      <c r="H41" s="108"/>
      <c r="I41" s="4">
        <v>145</v>
      </c>
      <c r="J41" s="27">
        <v>0</v>
      </c>
      <c r="K41" s="27">
        <v>0</v>
      </c>
    </row>
    <row r="42" spans="1:11" ht="12.75">
      <c r="A42" s="106" t="s">
        <v>317</v>
      </c>
      <c r="B42" s="107"/>
      <c r="C42" s="107"/>
      <c r="D42" s="107"/>
      <c r="E42" s="107"/>
      <c r="F42" s="107"/>
      <c r="G42" s="107"/>
      <c r="H42" s="108"/>
      <c r="I42" s="4">
        <v>146</v>
      </c>
      <c r="J42" s="26">
        <f>J7+J27+J38+J40</f>
        <v>173555056</v>
      </c>
      <c r="K42" s="26">
        <f>K7+K27+K38+K40</f>
        <v>163712204</v>
      </c>
    </row>
    <row r="43" spans="1:11" ht="12.75">
      <c r="A43" s="106" t="s">
        <v>318</v>
      </c>
      <c r="B43" s="107"/>
      <c r="C43" s="107"/>
      <c r="D43" s="107"/>
      <c r="E43" s="107"/>
      <c r="F43" s="107"/>
      <c r="G43" s="107"/>
      <c r="H43" s="108"/>
      <c r="I43" s="4">
        <v>147</v>
      </c>
      <c r="J43" s="26">
        <f>J10+J33+J39+J41</f>
        <v>166572748</v>
      </c>
      <c r="K43" s="26">
        <f>K10+K33+K39+K41</f>
        <v>157278805</v>
      </c>
    </row>
    <row r="44" spans="1:11" ht="12.75">
      <c r="A44" s="106" t="s">
        <v>338</v>
      </c>
      <c r="B44" s="107"/>
      <c r="C44" s="107"/>
      <c r="D44" s="107"/>
      <c r="E44" s="107"/>
      <c r="F44" s="107"/>
      <c r="G44" s="107"/>
      <c r="H44" s="108"/>
      <c r="I44" s="4">
        <v>148</v>
      </c>
      <c r="J44" s="26">
        <f>J42-J43</f>
        <v>6982308</v>
      </c>
      <c r="K44" s="26">
        <f>K42-K43</f>
        <v>6433399</v>
      </c>
    </row>
    <row r="45" spans="1:11" ht="12.75">
      <c r="A45" s="128" t="s">
        <v>320</v>
      </c>
      <c r="B45" s="129"/>
      <c r="C45" s="129"/>
      <c r="D45" s="129"/>
      <c r="E45" s="129"/>
      <c r="F45" s="129"/>
      <c r="G45" s="129"/>
      <c r="H45" s="130"/>
      <c r="I45" s="4">
        <v>149</v>
      </c>
      <c r="J45" s="26">
        <f>IF(J42&gt;J43,J42-J43,0)</f>
        <v>6982308</v>
      </c>
      <c r="K45" s="26">
        <f>IF(K42&gt;K43,K42-K43,0)</f>
        <v>6433399</v>
      </c>
    </row>
    <row r="46" spans="1:11" ht="12.75">
      <c r="A46" s="128" t="s">
        <v>321</v>
      </c>
      <c r="B46" s="129"/>
      <c r="C46" s="129"/>
      <c r="D46" s="129"/>
      <c r="E46" s="129"/>
      <c r="F46" s="129"/>
      <c r="G46" s="129"/>
      <c r="H46" s="130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106" t="s">
        <v>319</v>
      </c>
      <c r="B47" s="107"/>
      <c r="C47" s="107"/>
      <c r="D47" s="107"/>
      <c r="E47" s="107"/>
      <c r="F47" s="107"/>
      <c r="G47" s="107"/>
      <c r="H47" s="108"/>
      <c r="I47" s="4">
        <v>151</v>
      </c>
      <c r="J47" s="27">
        <v>298914</v>
      </c>
      <c r="K47" s="27">
        <v>1308611</v>
      </c>
    </row>
    <row r="48" spans="1:11" ht="12.75">
      <c r="A48" s="106" t="s">
        <v>339</v>
      </c>
      <c r="B48" s="107"/>
      <c r="C48" s="107"/>
      <c r="D48" s="107"/>
      <c r="E48" s="107"/>
      <c r="F48" s="107"/>
      <c r="G48" s="107"/>
      <c r="H48" s="108"/>
      <c r="I48" s="4">
        <v>152</v>
      </c>
      <c r="J48" s="26">
        <f>J44-J47</f>
        <v>6683394</v>
      </c>
      <c r="K48" s="26">
        <f>K44-K47</f>
        <v>5124788</v>
      </c>
    </row>
    <row r="49" spans="1:11" ht="12.75">
      <c r="A49" s="128" t="s">
        <v>292</v>
      </c>
      <c r="B49" s="129"/>
      <c r="C49" s="129"/>
      <c r="D49" s="129"/>
      <c r="E49" s="129"/>
      <c r="F49" s="129"/>
      <c r="G49" s="129"/>
      <c r="H49" s="130"/>
      <c r="I49" s="4">
        <v>153</v>
      </c>
      <c r="J49" s="26">
        <f>IF(J48&gt;0,J48,0)</f>
        <v>6683394</v>
      </c>
      <c r="K49" s="26">
        <f>IF(K48&gt;0,K48,0)</f>
        <v>5124788</v>
      </c>
    </row>
    <row r="50" spans="1:11" ht="12.75">
      <c r="A50" s="153" t="s">
        <v>322</v>
      </c>
      <c r="B50" s="154"/>
      <c r="C50" s="154"/>
      <c r="D50" s="154"/>
      <c r="E50" s="154"/>
      <c r="F50" s="154"/>
      <c r="G50" s="154"/>
      <c r="H50" s="155"/>
      <c r="I50" s="5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125" t="s">
        <v>163</v>
      </c>
      <c r="B51" s="139"/>
      <c r="C51" s="139"/>
      <c r="D51" s="139"/>
      <c r="E51" s="139"/>
      <c r="F51" s="139"/>
      <c r="G51" s="139"/>
      <c r="H51" s="139"/>
      <c r="I51" s="151"/>
      <c r="J51" s="151"/>
      <c r="K51" s="152"/>
    </row>
    <row r="52" spans="1:11" ht="12.75">
      <c r="A52" s="103" t="s">
        <v>286</v>
      </c>
      <c r="B52" s="104"/>
      <c r="C52" s="104"/>
      <c r="D52" s="104"/>
      <c r="E52" s="104"/>
      <c r="F52" s="104"/>
      <c r="G52" s="104"/>
      <c r="H52" s="104"/>
      <c r="I52" s="142"/>
      <c r="J52" s="142"/>
      <c r="K52" s="143"/>
    </row>
    <row r="53" spans="1:11" ht="12.75">
      <c r="A53" s="148" t="s">
        <v>336</v>
      </c>
      <c r="B53" s="149"/>
      <c r="C53" s="149"/>
      <c r="D53" s="149"/>
      <c r="E53" s="149"/>
      <c r="F53" s="149"/>
      <c r="G53" s="149"/>
      <c r="H53" s="150"/>
      <c r="I53" s="4">
        <v>155</v>
      </c>
      <c r="J53" s="27"/>
      <c r="K53" s="27"/>
    </row>
    <row r="54" spans="1:11" ht="12.75">
      <c r="A54" s="148" t="s">
        <v>337</v>
      </c>
      <c r="B54" s="149"/>
      <c r="C54" s="149"/>
      <c r="D54" s="149"/>
      <c r="E54" s="149"/>
      <c r="F54" s="149"/>
      <c r="G54" s="149"/>
      <c r="H54" s="150"/>
      <c r="I54" s="4">
        <v>156</v>
      </c>
      <c r="J54" s="28"/>
      <c r="K54" s="28"/>
    </row>
    <row r="55" spans="1:11" ht="12.75">
      <c r="A55" s="125" t="s">
        <v>289</v>
      </c>
      <c r="B55" s="139"/>
      <c r="C55" s="139"/>
      <c r="D55" s="139"/>
      <c r="E55" s="139"/>
      <c r="F55" s="139"/>
      <c r="G55" s="139"/>
      <c r="H55" s="139"/>
      <c r="I55" s="151"/>
      <c r="J55" s="151"/>
      <c r="K55" s="152"/>
    </row>
    <row r="56" spans="1:11" ht="12.75">
      <c r="A56" s="103" t="s">
        <v>305</v>
      </c>
      <c r="B56" s="104"/>
      <c r="C56" s="104"/>
      <c r="D56" s="104"/>
      <c r="E56" s="104"/>
      <c r="F56" s="104"/>
      <c r="G56" s="104"/>
      <c r="H56" s="105"/>
      <c r="I56" s="39">
        <v>157</v>
      </c>
      <c r="J56" s="25">
        <v>6683394</v>
      </c>
      <c r="K56" s="25">
        <v>5124788</v>
      </c>
    </row>
    <row r="57" spans="1:11" ht="12.75">
      <c r="A57" s="106" t="s">
        <v>323</v>
      </c>
      <c r="B57" s="107"/>
      <c r="C57" s="107"/>
      <c r="D57" s="107"/>
      <c r="E57" s="107"/>
      <c r="F57" s="107"/>
      <c r="G57" s="107"/>
      <c r="H57" s="108"/>
      <c r="I57" s="4">
        <v>158</v>
      </c>
      <c r="J57" s="26">
        <f>SUM(J58:J64)</f>
        <v>-43200</v>
      </c>
      <c r="K57" s="26">
        <f>SUM(K58:K64)</f>
        <v>2295</v>
      </c>
    </row>
    <row r="58" spans="1:11" ht="12.75">
      <c r="A58" s="106" t="s">
        <v>330</v>
      </c>
      <c r="B58" s="107"/>
      <c r="C58" s="107"/>
      <c r="D58" s="107"/>
      <c r="E58" s="107"/>
      <c r="F58" s="107"/>
      <c r="G58" s="107"/>
      <c r="H58" s="108"/>
      <c r="I58" s="4">
        <v>159</v>
      </c>
      <c r="J58" s="27"/>
      <c r="K58" s="27"/>
    </row>
    <row r="59" spans="1:11" ht="12.75">
      <c r="A59" s="106" t="s">
        <v>331</v>
      </c>
      <c r="B59" s="107"/>
      <c r="C59" s="107"/>
      <c r="D59" s="107"/>
      <c r="E59" s="107"/>
      <c r="F59" s="107"/>
      <c r="G59" s="107"/>
      <c r="H59" s="108"/>
      <c r="I59" s="4">
        <v>160</v>
      </c>
      <c r="J59" s="27"/>
      <c r="K59" s="27"/>
    </row>
    <row r="60" spans="1:11" ht="12.75">
      <c r="A60" s="106" t="s">
        <v>73</v>
      </c>
      <c r="B60" s="107"/>
      <c r="C60" s="107"/>
      <c r="D60" s="107"/>
      <c r="E60" s="107"/>
      <c r="F60" s="107"/>
      <c r="G60" s="107"/>
      <c r="H60" s="108"/>
      <c r="I60" s="4">
        <v>161</v>
      </c>
      <c r="J60" s="27">
        <v>-43200</v>
      </c>
      <c r="K60" s="27">
        <v>2295</v>
      </c>
    </row>
    <row r="61" spans="1:11" ht="12.75">
      <c r="A61" s="106" t="s">
        <v>332</v>
      </c>
      <c r="B61" s="107"/>
      <c r="C61" s="107"/>
      <c r="D61" s="107"/>
      <c r="E61" s="107"/>
      <c r="F61" s="107"/>
      <c r="G61" s="107"/>
      <c r="H61" s="108"/>
      <c r="I61" s="4">
        <v>162</v>
      </c>
      <c r="J61" s="27"/>
      <c r="K61" s="27"/>
    </row>
    <row r="62" spans="1:11" ht="12.75">
      <c r="A62" s="106" t="s">
        <v>333</v>
      </c>
      <c r="B62" s="107"/>
      <c r="C62" s="107"/>
      <c r="D62" s="107"/>
      <c r="E62" s="107"/>
      <c r="F62" s="107"/>
      <c r="G62" s="107"/>
      <c r="H62" s="108"/>
      <c r="I62" s="4">
        <v>163</v>
      </c>
      <c r="J62" s="27"/>
      <c r="K62" s="27"/>
    </row>
    <row r="63" spans="1:11" ht="12.75">
      <c r="A63" s="106" t="s">
        <v>334</v>
      </c>
      <c r="B63" s="107"/>
      <c r="C63" s="107"/>
      <c r="D63" s="107"/>
      <c r="E63" s="107"/>
      <c r="F63" s="107"/>
      <c r="G63" s="107"/>
      <c r="H63" s="108"/>
      <c r="I63" s="4">
        <v>164</v>
      </c>
      <c r="J63" s="27"/>
      <c r="K63" s="27"/>
    </row>
    <row r="64" spans="1:11" ht="12.75">
      <c r="A64" s="106" t="s">
        <v>335</v>
      </c>
      <c r="B64" s="107"/>
      <c r="C64" s="107"/>
      <c r="D64" s="107"/>
      <c r="E64" s="107"/>
      <c r="F64" s="107"/>
      <c r="G64" s="107"/>
      <c r="H64" s="108"/>
      <c r="I64" s="4">
        <v>165</v>
      </c>
      <c r="J64" s="27"/>
      <c r="K64" s="27"/>
    </row>
    <row r="65" spans="1:11" ht="12.75">
      <c r="A65" s="106" t="s">
        <v>324</v>
      </c>
      <c r="B65" s="107"/>
      <c r="C65" s="107"/>
      <c r="D65" s="107"/>
      <c r="E65" s="107"/>
      <c r="F65" s="107"/>
      <c r="G65" s="107"/>
      <c r="H65" s="108"/>
      <c r="I65" s="4">
        <v>166</v>
      </c>
      <c r="J65" s="27"/>
      <c r="K65" s="27"/>
    </row>
    <row r="66" spans="1:11" ht="12.75">
      <c r="A66" s="106" t="s">
        <v>293</v>
      </c>
      <c r="B66" s="107"/>
      <c r="C66" s="107"/>
      <c r="D66" s="107"/>
      <c r="E66" s="107"/>
      <c r="F66" s="107"/>
      <c r="G66" s="107"/>
      <c r="H66" s="108"/>
      <c r="I66" s="4">
        <v>167</v>
      </c>
      <c r="J66" s="26">
        <f>J57-J65</f>
        <v>-43200</v>
      </c>
      <c r="K66" s="26">
        <f>K57-K65</f>
        <v>2295</v>
      </c>
    </row>
    <row r="67" spans="1:11" ht="12.75">
      <c r="A67" s="106" t="s">
        <v>294</v>
      </c>
      <c r="B67" s="107"/>
      <c r="C67" s="107"/>
      <c r="D67" s="107"/>
      <c r="E67" s="107"/>
      <c r="F67" s="107"/>
      <c r="G67" s="107"/>
      <c r="H67" s="108"/>
      <c r="I67" s="4">
        <v>168</v>
      </c>
      <c r="J67" s="32">
        <f>J56+J66</f>
        <v>6640194</v>
      </c>
      <c r="K67" s="32">
        <f>K56+K66</f>
        <v>5127083</v>
      </c>
    </row>
    <row r="68" spans="1:11" ht="12.75">
      <c r="A68" s="125" t="s">
        <v>288</v>
      </c>
      <c r="B68" s="139"/>
      <c r="C68" s="139"/>
      <c r="D68" s="139"/>
      <c r="E68" s="139"/>
      <c r="F68" s="139"/>
      <c r="G68" s="139"/>
      <c r="H68" s="139"/>
      <c r="I68" s="151"/>
      <c r="J68" s="151"/>
      <c r="K68" s="152"/>
    </row>
    <row r="69" spans="1:11" ht="12.75">
      <c r="A69" s="103" t="s">
        <v>287</v>
      </c>
      <c r="B69" s="104"/>
      <c r="C69" s="104"/>
      <c r="D69" s="104"/>
      <c r="E69" s="104"/>
      <c r="F69" s="104"/>
      <c r="G69" s="104"/>
      <c r="H69" s="104"/>
      <c r="I69" s="142"/>
      <c r="J69" s="142"/>
      <c r="K69" s="143"/>
    </row>
    <row r="70" spans="1:11" ht="12.75">
      <c r="A70" s="148" t="s">
        <v>336</v>
      </c>
      <c r="B70" s="149"/>
      <c r="C70" s="149"/>
      <c r="D70" s="149"/>
      <c r="E70" s="149"/>
      <c r="F70" s="149"/>
      <c r="G70" s="149"/>
      <c r="H70" s="150"/>
      <c r="I70" s="4">
        <v>169</v>
      </c>
      <c r="J70" s="27"/>
      <c r="K70" s="27"/>
    </row>
    <row r="71" spans="1:11" ht="12.75">
      <c r="A71" s="156" t="s">
        <v>337</v>
      </c>
      <c r="B71" s="157"/>
      <c r="C71" s="157"/>
      <c r="D71" s="157"/>
      <c r="E71" s="157"/>
      <c r="F71" s="157"/>
      <c r="G71" s="157"/>
      <c r="H71" s="158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0" max="10" width="9.421875" style="0" bestFit="1" customWidth="1"/>
  </cols>
  <sheetData>
    <row r="1" spans="1:11" ht="12.75">
      <c r="A1" s="159" t="s">
        <v>235</v>
      </c>
      <c r="B1" s="160"/>
      <c r="C1" s="160"/>
      <c r="D1" s="160"/>
      <c r="E1" s="160"/>
      <c r="F1" s="160"/>
      <c r="G1" s="160"/>
      <c r="H1" s="160"/>
      <c r="I1" s="160"/>
      <c r="J1" s="161"/>
      <c r="K1" s="98"/>
    </row>
    <row r="2" spans="1:11" ht="12.75">
      <c r="A2" s="163" t="s">
        <v>437</v>
      </c>
      <c r="B2" s="164"/>
      <c r="C2" s="164"/>
      <c r="D2" s="164"/>
      <c r="E2" s="164"/>
      <c r="F2" s="164"/>
      <c r="G2" s="164"/>
      <c r="H2" s="164"/>
      <c r="I2" s="164"/>
      <c r="J2" s="161"/>
      <c r="K2" s="162"/>
    </row>
    <row r="3" spans="1:11" ht="12.75">
      <c r="A3" s="61"/>
      <c r="B3" s="62"/>
      <c r="C3" s="62"/>
      <c r="D3" s="62"/>
      <c r="E3" s="62"/>
      <c r="F3" s="62"/>
      <c r="G3" s="62"/>
      <c r="H3" s="62"/>
      <c r="I3" s="62"/>
      <c r="J3" s="63"/>
      <c r="K3" s="3"/>
    </row>
    <row r="4" spans="1:11" ht="12.75">
      <c r="A4" s="165" t="s">
        <v>438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24" thickBot="1">
      <c r="A5" s="168" t="s">
        <v>89</v>
      </c>
      <c r="B5" s="168"/>
      <c r="C5" s="168"/>
      <c r="D5" s="168"/>
      <c r="E5" s="168"/>
      <c r="F5" s="168"/>
      <c r="G5" s="168"/>
      <c r="H5" s="168"/>
      <c r="I5" s="64" t="s">
        <v>385</v>
      </c>
      <c r="J5" s="65" t="s">
        <v>221</v>
      </c>
      <c r="K5" s="65" t="s">
        <v>222</v>
      </c>
    </row>
    <row r="6" spans="1:11" ht="12.75">
      <c r="A6" s="169">
        <v>1</v>
      </c>
      <c r="B6" s="169"/>
      <c r="C6" s="169"/>
      <c r="D6" s="169"/>
      <c r="E6" s="169"/>
      <c r="F6" s="169"/>
      <c r="G6" s="169"/>
      <c r="H6" s="169"/>
      <c r="I6" s="66">
        <v>2</v>
      </c>
      <c r="J6" s="67" t="s">
        <v>389</v>
      </c>
      <c r="K6" s="67" t="s">
        <v>390</v>
      </c>
    </row>
    <row r="7" spans="1:11" ht="12.75">
      <c r="A7" s="170" t="s">
        <v>227</v>
      </c>
      <c r="B7" s="171"/>
      <c r="C7" s="171"/>
      <c r="D7" s="171"/>
      <c r="E7" s="171"/>
      <c r="F7" s="171"/>
      <c r="G7" s="171"/>
      <c r="H7" s="171"/>
      <c r="I7" s="172"/>
      <c r="J7" s="172"/>
      <c r="K7" s="173"/>
    </row>
    <row r="8" spans="1:11" ht="12.75">
      <c r="A8" s="109" t="s">
        <v>67</v>
      </c>
      <c r="B8" s="110"/>
      <c r="C8" s="110"/>
      <c r="D8" s="110"/>
      <c r="E8" s="110"/>
      <c r="F8" s="110"/>
      <c r="G8" s="110"/>
      <c r="H8" s="110"/>
      <c r="I8" s="4">
        <v>1</v>
      </c>
      <c r="J8" s="22">
        <v>6982308</v>
      </c>
      <c r="K8" s="27">
        <v>6433399</v>
      </c>
    </row>
    <row r="9" spans="1:11" ht="12.75">
      <c r="A9" s="109" t="s">
        <v>68</v>
      </c>
      <c r="B9" s="110"/>
      <c r="C9" s="110"/>
      <c r="D9" s="110"/>
      <c r="E9" s="110"/>
      <c r="F9" s="110"/>
      <c r="G9" s="110"/>
      <c r="H9" s="110"/>
      <c r="I9" s="4">
        <v>2</v>
      </c>
      <c r="J9" s="22">
        <v>8673095</v>
      </c>
      <c r="K9" s="27">
        <v>8808217</v>
      </c>
    </row>
    <row r="10" spans="1:11" ht="12.75">
      <c r="A10" s="109" t="s">
        <v>69</v>
      </c>
      <c r="B10" s="110"/>
      <c r="C10" s="110"/>
      <c r="D10" s="110"/>
      <c r="E10" s="110"/>
      <c r="F10" s="110"/>
      <c r="G10" s="110"/>
      <c r="H10" s="110"/>
      <c r="I10" s="4">
        <v>3</v>
      </c>
      <c r="J10" s="22">
        <v>0</v>
      </c>
      <c r="K10" s="27">
        <v>8806563</v>
      </c>
    </row>
    <row r="11" spans="1:11" ht="12.75">
      <c r="A11" s="109" t="s">
        <v>70</v>
      </c>
      <c r="B11" s="110"/>
      <c r="C11" s="110"/>
      <c r="D11" s="110"/>
      <c r="E11" s="110"/>
      <c r="F11" s="110"/>
      <c r="G11" s="110"/>
      <c r="H11" s="110"/>
      <c r="I11" s="4">
        <v>4</v>
      </c>
      <c r="J11" s="22">
        <v>1729708</v>
      </c>
      <c r="K11" s="27">
        <v>0</v>
      </c>
    </row>
    <row r="12" spans="1:11" ht="12.75">
      <c r="A12" s="109" t="s">
        <v>71</v>
      </c>
      <c r="B12" s="110"/>
      <c r="C12" s="110"/>
      <c r="D12" s="110"/>
      <c r="E12" s="110"/>
      <c r="F12" s="110"/>
      <c r="G12" s="110"/>
      <c r="H12" s="110"/>
      <c r="I12" s="4">
        <v>5</v>
      </c>
      <c r="J12" s="22">
        <v>528053</v>
      </c>
      <c r="K12" s="27">
        <v>0</v>
      </c>
    </row>
    <row r="13" spans="1:11" ht="12.75">
      <c r="A13" s="109" t="s">
        <v>81</v>
      </c>
      <c r="B13" s="110"/>
      <c r="C13" s="110"/>
      <c r="D13" s="110"/>
      <c r="E13" s="110"/>
      <c r="F13" s="110"/>
      <c r="G13" s="110"/>
      <c r="H13" s="110"/>
      <c r="I13" s="4">
        <v>6</v>
      </c>
      <c r="J13" s="22">
        <v>11504193</v>
      </c>
      <c r="K13" s="27">
        <v>1304883</v>
      </c>
    </row>
    <row r="14" spans="1:11" ht="12.75">
      <c r="A14" s="106" t="s">
        <v>228</v>
      </c>
      <c r="B14" s="107"/>
      <c r="C14" s="107"/>
      <c r="D14" s="107"/>
      <c r="E14" s="107"/>
      <c r="F14" s="107"/>
      <c r="G14" s="107"/>
      <c r="H14" s="107"/>
      <c r="I14" s="4">
        <v>7</v>
      </c>
      <c r="J14" s="23">
        <f>SUM(J8:J13)</f>
        <v>29417357</v>
      </c>
      <c r="K14" s="26">
        <f>SUM(K8:K13)</f>
        <v>25353062</v>
      </c>
    </row>
    <row r="15" spans="1:11" ht="12.75">
      <c r="A15" s="109" t="s">
        <v>82</v>
      </c>
      <c r="B15" s="110"/>
      <c r="C15" s="110"/>
      <c r="D15" s="110"/>
      <c r="E15" s="110"/>
      <c r="F15" s="110"/>
      <c r="G15" s="110"/>
      <c r="H15" s="110"/>
      <c r="I15" s="4">
        <v>8</v>
      </c>
      <c r="J15" s="22">
        <v>1480039</v>
      </c>
      <c r="K15" s="27">
        <v>0</v>
      </c>
    </row>
    <row r="16" spans="1:11" ht="12.75">
      <c r="A16" s="109" t="s">
        <v>83</v>
      </c>
      <c r="B16" s="110"/>
      <c r="C16" s="110"/>
      <c r="D16" s="110"/>
      <c r="E16" s="110"/>
      <c r="F16" s="110"/>
      <c r="G16" s="110"/>
      <c r="H16" s="110"/>
      <c r="I16" s="4">
        <v>9</v>
      </c>
      <c r="J16" s="22">
        <v>0</v>
      </c>
      <c r="K16" s="27">
        <v>3699269</v>
      </c>
    </row>
    <row r="17" spans="1:11" ht="12.75">
      <c r="A17" s="109" t="s">
        <v>84</v>
      </c>
      <c r="B17" s="110"/>
      <c r="C17" s="110"/>
      <c r="D17" s="110"/>
      <c r="E17" s="110"/>
      <c r="F17" s="110"/>
      <c r="G17" s="110"/>
      <c r="H17" s="110"/>
      <c r="I17" s="4">
        <v>10</v>
      </c>
      <c r="J17" s="22">
        <v>0</v>
      </c>
      <c r="K17" s="27">
        <v>129597</v>
      </c>
    </row>
    <row r="18" spans="1:11" ht="12.75">
      <c r="A18" s="109" t="s">
        <v>85</v>
      </c>
      <c r="B18" s="110"/>
      <c r="C18" s="110"/>
      <c r="D18" s="110"/>
      <c r="E18" s="110"/>
      <c r="F18" s="110"/>
      <c r="G18" s="110"/>
      <c r="H18" s="110"/>
      <c r="I18" s="4">
        <v>11</v>
      </c>
      <c r="J18" s="22">
        <v>16141185</v>
      </c>
      <c r="K18" s="27">
        <v>13543401</v>
      </c>
    </row>
    <row r="19" spans="1:11" ht="12.75">
      <c r="A19" s="106" t="s">
        <v>229</v>
      </c>
      <c r="B19" s="107"/>
      <c r="C19" s="107"/>
      <c r="D19" s="107"/>
      <c r="E19" s="107"/>
      <c r="F19" s="107"/>
      <c r="G19" s="107"/>
      <c r="H19" s="107"/>
      <c r="I19" s="4">
        <v>12</v>
      </c>
      <c r="J19" s="23">
        <f>SUM(J15:J18)</f>
        <v>17621224</v>
      </c>
      <c r="K19" s="26">
        <f>SUM(K15:K18)</f>
        <v>17372267</v>
      </c>
    </row>
    <row r="20" spans="1:11" ht="12.75">
      <c r="A20" s="106" t="s">
        <v>63</v>
      </c>
      <c r="B20" s="107"/>
      <c r="C20" s="107"/>
      <c r="D20" s="107"/>
      <c r="E20" s="107"/>
      <c r="F20" s="107"/>
      <c r="G20" s="107"/>
      <c r="H20" s="107"/>
      <c r="I20" s="4">
        <v>13</v>
      </c>
      <c r="J20" s="23">
        <f>IF(J14&gt;J19,J14-J19,0)</f>
        <v>11796133</v>
      </c>
      <c r="K20" s="26">
        <f>IF(K14&gt;K19,K14-K19,0)</f>
        <v>7980795</v>
      </c>
    </row>
    <row r="21" spans="1:11" ht="12.75">
      <c r="A21" s="106" t="s">
        <v>64</v>
      </c>
      <c r="B21" s="107"/>
      <c r="C21" s="107"/>
      <c r="D21" s="107"/>
      <c r="E21" s="107"/>
      <c r="F21" s="107"/>
      <c r="G21" s="107"/>
      <c r="H21" s="107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170" t="s">
        <v>230</v>
      </c>
      <c r="B22" s="171"/>
      <c r="C22" s="171"/>
      <c r="D22" s="171"/>
      <c r="E22" s="171"/>
      <c r="F22" s="171"/>
      <c r="G22" s="171"/>
      <c r="H22" s="171"/>
      <c r="I22" s="172"/>
      <c r="J22" s="172"/>
      <c r="K22" s="173"/>
    </row>
    <row r="23" spans="1:11" ht="12.75">
      <c r="A23" s="109" t="s">
        <v>277</v>
      </c>
      <c r="B23" s="110"/>
      <c r="C23" s="110"/>
      <c r="D23" s="110"/>
      <c r="E23" s="110"/>
      <c r="F23" s="110"/>
      <c r="G23" s="110"/>
      <c r="H23" s="110"/>
      <c r="I23" s="4">
        <v>15</v>
      </c>
      <c r="J23" s="22">
        <v>3155359</v>
      </c>
      <c r="K23" s="27">
        <v>67461</v>
      </c>
    </row>
    <row r="24" spans="1:11" ht="12.75">
      <c r="A24" s="109" t="s">
        <v>278</v>
      </c>
      <c r="B24" s="110"/>
      <c r="C24" s="110"/>
      <c r="D24" s="110"/>
      <c r="E24" s="110"/>
      <c r="F24" s="110"/>
      <c r="G24" s="110"/>
      <c r="H24" s="110"/>
      <c r="I24" s="4">
        <v>16</v>
      </c>
      <c r="J24" s="22">
        <v>0</v>
      </c>
      <c r="K24" s="27">
        <v>0</v>
      </c>
    </row>
    <row r="25" spans="1:11" ht="12.75">
      <c r="A25" s="109" t="s">
        <v>279</v>
      </c>
      <c r="B25" s="110"/>
      <c r="C25" s="110"/>
      <c r="D25" s="110"/>
      <c r="E25" s="110"/>
      <c r="F25" s="110"/>
      <c r="G25" s="110"/>
      <c r="H25" s="110"/>
      <c r="I25" s="4">
        <v>17</v>
      </c>
      <c r="J25" s="22">
        <v>2022122</v>
      </c>
      <c r="K25" s="27">
        <v>1711822</v>
      </c>
    </row>
    <row r="26" spans="1:11" ht="12.75">
      <c r="A26" s="109" t="s">
        <v>280</v>
      </c>
      <c r="B26" s="110"/>
      <c r="C26" s="110"/>
      <c r="D26" s="110"/>
      <c r="E26" s="110"/>
      <c r="F26" s="110"/>
      <c r="G26" s="110"/>
      <c r="H26" s="110"/>
      <c r="I26" s="4">
        <v>18</v>
      </c>
      <c r="J26" s="22">
        <v>6677</v>
      </c>
      <c r="K26" s="27">
        <v>0</v>
      </c>
    </row>
    <row r="27" spans="1:11" ht="12.75">
      <c r="A27" s="109" t="s">
        <v>281</v>
      </c>
      <c r="B27" s="110"/>
      <c r="C27" s="110"/>
      <c r="D27" s="110"/>
      <c r="E27" s="110"/>
      <c r="F27" s="110"/>
      <c r="G27" s="110"/>
      <c r="H27" s="110"/>
      <c r="I27" s="4">
        <v>19</v>
      </c>
      <c r="J27" s="22">
        <v>0</v>
      </c>
      <c r="K27" s="27">
        <v>0</v>
      </c>
    </row>
    <row r="28" spans="1:11" ht="12.75">
      <c r="A28" s="106" t="s">
        <v>239</v>
      </c>
      <c r="B28" s="107"/>
      <c r="C28" s="107"/>
      <c r="D28" s="107"/>
      <c r="E28" s="107"/>
      <c r="F28" s="107"/>
      <c r="G28" s="107"/>
      <c r="H28" s="107"/>
      <c r="I28" s="4">
        <v>20</v>
      </c>
      <c r="J28" s="23">
        <f>SUM(J23:J27)</f>
        <v>5184158</v>
      </c>
      <c r="K28" s="26">
        <f>SUM(K23:K27)</f>
        <v>1779283</v>
      </c>
    </row>
    <row r="29" spans="1:11" ht="12.75">
      <c r="A29" s="109" t="s">
        <v>166</v>
      </c>
      <c r="B29" s="110"/>
      <c r="C29" s="110"/>
      <c r="D29" s="110"/>
      <c r="E29" s="110"/>
      <c r="F29" s="110"/>
      <c r="G29" s="110"/>
      <c r="H29" s="110"/>
      <c r="I29" s="4">
        <v>21</v>
      </c>
      <c r="J29" s="22">
        <v>5569552</v>
      </c>
      <c r="K29" s="27">
        <v>14649247</v>
      </c>
    </row>
    <row r="30" spans="1:11" ht="12.75">
      <c r="A30" s="109" t="s">
        <v>167</v>
      </c>
      <c r="B30" s="110"/>
      <c r="C30" s="110"/>
      <c r="D30" s="110"/>
      <c r="E30" s="110"/>
      <c r="F30" s="110"/>
      <c r="G30" s="110"/>
      <c r="H30" s="110"/>
      <c r="I30" s="4">
        <v>22</v>
      </c>
      <c r="J30" s="22">
        <v>0</v>
      </c>
      <c r="K30" s="27">
        <v>0</v>
      </c>
    </row>
    <row r="31" spans="1:11" ht="12.75">
      <c r="A31" s="109" t="s">
        <v>41</v>
      </c>
      <c r="B31" s="110"/>
      <c r="C31" s="110"/>
      <c r="D31" s="110"/>
      <c r="E31" s="110"/>
      <c r="F31" s="110"/>
      <c r="G31" s="110"/>
      <c r="H31" s="110"/>
      <c r="I31" s="4">
        <v>23</v>
      </c>
      <c r="J31" s="22">
        <v>0</v>
      </c>
      <c r="K31" s="27">
        <v>0</v>
      </c>
    </row>
    <row r="32" spans="1:11" ht="12.75">
      <c r="A32" s="106" t="s">
        <v>5</v>
      </c>
      <c r="B32" s="107"/>
      <c r="C32" s="107"/>
      <c r="D32" s="107"/>
      <c r="E32" s="107"/>
      <c r="F32" s="107"/>
      <c r="G32" s="107"/>
      <c r="H32" s="107"/>
      <c r="I32" s="4">
        <v>24</v>
      </c>
      <c r="J32" s="23">
        <f>SUM(J29:J31)</f>
        <v>5569552</v>
      </c>
      <c r="K32" s="26">
        <f>SUM(K29:K31)</f>
        <v>14649247</v>
      </c>
    </row>
    <row r="33" spans="1:11" ht="12.75">
      <c r="A33" s="106" t="s">
        <v>65</v>
      </c>
      <c r="B33" s="107"/>
      <c r="C33" s="107"/>
      <c r="D33" s="107"/>
      <c r="E33" s="107"/>
      <c r="F33" s="107"/>
      <c r="G33" s="107"/>
      <c r="H33" s="107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106" t="s">
        <v>66</v>
      </c>
      <c r="B34" s="107"/>
      <c r="C34" s="107"/>
      <c r="D34" s="107"/>
      <c r="E34" s="107"/>
      <c r="F34" s="107"/>
      <c r="G34" s="107"/>
      <c r="H34" s="107"/>
      <c r="I34" s="4">
        <v>26</v>
      </c>
      <c r="J34" s="23">
        <f>IF(J32&gt;J28,J32-J28,0)</f>
        <v>385394</v>
      </c>
      <c r="K34" s="26">
        <f>IF(K32&gt;K28,K32-K28,0)</f>
        <v>12869964</v>
      </c>
    </row>
    <row r="35" spans="1:11" ht="12.75">
      <c r="A35" s="170" t="s">
        <v>231</v>
      </c>
      <c r="B35" s="171"/>
      <c r="C35" s="171"/>
      <c r="D35" s="171"/>
      <c r="E35" s="171"/>
      <c r="F35" s="171"/>
      <c r="G35" s="171"/>
      <c r="H35" s="171"/>
      <c r="I35" s="172"/>
      <c r="J35" s="172"/>
      <c r="K35" s="173"/>
    </row>
    <row r="36" spans="1:11" ht="12.75">
      <c r="A36" s="109" t="s">
        <v>245</v>
      </c>
      <c r="B36" s="110"/>
      <c r="C36" s="110"/>
      <c r="D36" s="110"/>
      <c r="E36" s="110"/>
      <c r="F36" s="110"/>
      <c r="G36" s="110"/>
      <c r="H36" s="110"/>
      <c r="I36" s="4">
        <v>27</v>
      </c>
      <c r="J36" s="22">
        <v>0</v>
      </c>
      <c r="K36" s="27">
        <v>0</v>
      </c>
    </row>
    <row r="37" spans="1:11" ht="12.75">
      <c r="A37" s="109" t="s">
        <v>56</v>
      </c>
      <c r="B37" s="110"/>
      <c r="C37" s="110"/>
      <c r="D37" s="110"/>
      <c r="E37" s="110"/>
      <c r="F37" s="110"/>
      <c r="G37" s="110"/>
      <c r="H37" s="110"/>
      <c r="I37" s="4">
        <v>28</v>
      </c>
      <c r="J37" s="22">
        <v>3781582</v>
      </c>
      <c r="K37" s="27">
        <v>8458796</v>
      </c>
    </row>
    <row r="38" spans="1:11" ht="12.75">
      <c r="A38" s="109" t="s">
        <v>57</v>
      </c>
      <c r="B38" s="110"/>
      <c r="C38" s="110"/>
      <c r="D38" s="110"/>
      <c r="E38" s="110"/>
      <c r="F38" s="110"/>
      <c r="G38" s="110"/>
      <c r="H38" s="110"/>
      <c r="I38" s="4">
        <v>29</v>
      </c>
      <c r="J38" s="22">
        <v>5891359</v>
      </c>
      <c r="K38" s="27">
        <v>3607173</v>
      </c>
    </row>
    <row r="39" spans="1:11" ht="12.75">
      <c r="A39" s="106" t="s">
        <v>99</v>
      </c>
      <c r="B39" s="107"/>
      <c r="C39" s="107"/>
      <c r="D39" s="107"/>
      <c r="E39" s="107"/>
      <c r="F39" s="107"/>
      <c r="G39" s="107"/>
      <c r="H39" s="107"/>
      <c r="I39" s="4">
        <v>30</v>
      </c>
      <c r="J39" s="23">
        <f>SUM(J36:J38)</f>
        <v>9672941</v>
      </c>
      <c r="K39" s="26">
        <f>SUM(K36:K38)</f>
        <v>12065969</v>
      </c>
    </row>
    <row r="40" spans="1:11" ht="12.75">
      <c r="A40" s="109" t="s">
        <v>58</v>
      </c>
      <c r="B40" s="110"/>
      <c r="C40" s="110"/>
      <c r="D40" s="110"/>
      <c r="E40" s="110"/>
      <c r="F40" s="110"/>
      <c r="G40" s="110"/>
      <c r="H40" s="110"/>
      <c r="I40" s="4">
        <v>31</v>
      </c>
      <c r="J40" s="22">
        <v>3130262</v>
      </c>
      <c r="K40" s="27">
        <v>4623410</v>
      </c>
    </row>
    <row r="41" spans="1:11" ht="12.75">
      <c r="A41" s="109" t="s">
        <v>59</v>
      </c>
      <c r="B41" s="110"/>
      <c r="C41" s="110"/>
      <c r="D41" s="110"/>
      <c r="E41" s="110"/>
      <c r="F41" s="110"/>
      <c r="G41" s="110"/>
      <c r="H41" s="110"/>
      <c r="I41" s="4">
        <v>32</v>
      </c>
      <c r="J41" s="22">
        <v>3493692</v>
      </c>
      <c r="K41" s="27">
        <v>2387916</v>
      </c>
    </row>
    <row r="42" spans="1:11" ht="12.75">
      <c r="A42" s="109" t="s">
        <v>60</v>
      </c>
      <c r="B42" s="110"/>
      <c r="C42" s="110"/>
      <c r="D42" s="110"/>
      <c r="E42" s="110"/>
      <c r="F42" s="110"/>
      <c r="G42" s="110"/>
      <c r="H42" s="110"/>
      <c r="I42" s="4">
        <v>33</v>
      </c>
      <c r="J42" s="22">
        <v>86242</v>
      </c>
      <c r="K42" s="27">
        <v>91689</v>
      </c>
    </row>
    <row r="43" spans="1:11" ht="12.75">
      <c r="A43" s="109" t="s">
        <v>61</v>
      </c>
      <c r="B43" s="110"/>
      <c r="C43" s="110"/>
      <c r="D43" s="110"/>
      <c r="E43" s="110"/>
      <c r="F43" s="110"/>
      <c r="G43" s="110"/>
      <c r="H43" s="110"/>
      <c r="I43" s="4">
        <v>34</v>
      </c>
      <c r="J43" s="22">
        <v>3383006</v>
      </c>
      <c r="K43" s="27">
        <v>0</v>
      </c>
    </row>
    <row r="44" spans="1:11" ht="12.75">
      <c r="A44" s="109" t="s">
        <v>62</v>
      </c>
      <c r="B44" s="110"/>
      <c r="C44" s="110"/>
      <c r="D44" s="110"/>
      <c r="E44" s="110"/>
      <c r="F44" s="110"/>
      <c r="G44" s="110"/>
      <c r="H44" s="110"/>
      <c r="I44" s="4">
        <v>35</v>
      </c>
      <c r="J44" s="22">
        <v>10711826</v>
      </c>
      <c r="K44" s="27">
        <v>480190</v>
      </c>
    </row>
    <row r="45" spans="1:11" ht="12.75">
      <c r="A45" s="106" t="s">
        <v>100</v>
      </c>
      <c r="B45" s="107"/>
      <c r="C45" s="107"/>
      <c r="D45" s="107"/>
      <c r="E45" s="107"/>
      <c r="F45" s="107"/>
      <c r="G45" s="107"/>
      <c r="H45" s="107"/>
      <c r="I45" s="4">
        <v>36</v>
      </c>
      <c r="J45" s="23">
        <f>SUM(J40:J44)</f>
        <v>20805028</v>
      </c>
      <c r="K45" s="26">
        <f>SUM(K40:K44)</f>
        <v>7583205</v>
      </c>
    </row>
    <row r="46" spans="1:11" ht="12.75">
      <c r="A46" s="106" t="s">
        <v>42</v>
      </c>
      <c r="B46" s="107"/>
      <c r="C46" s="107"/>
      <c r="D46" s="107"/>
      <c r="E46" s="107"/>
      <c r="F46" s="107"/>
      <c r="G46" s="107"/>
      <c r="H46" s="107"/>
      <c r="I46" s="4">
        <v>37</v>
      </c>
      <c r="J46" s="23">
        <f>IF(J39&gt;J45,J39-J45,0)</f>
        <v>0</v>
      </c>
      <c r="K46" s="26">
        <f>IF(K39&gt;K45,K39-K45,0)</f>
        <v>4482764</v>
      </c>
    </row>
    <row r="47" spans="1:11" ht="12.75">
      <c r="A47" s="106" t="s">
        <v>43</v>
      </c>
      <c r="B47" s="107"/>
      <c r="C47" s="107"/>
      <c r="D47" s="107"/>
      <c r="E47" s="107"/>
      <c r="F47" s="107"/>
      <c r="G47" s="107"/>
      <c r="H47" s="107"/>
      <c r="I47" s="4">
        <v>38</v>
      </c>
      <c r="J47" s="23">
        <f>IF(J45&gt;J39,J45-J39,0)</f>
        <v>11132087</v>
      </c>
      <c r="K47" s="26"/>
    </row>
    <row r="48" spans="1:11" ht="12.75">
      <c r="A48" s="109" t="s">
        <v>101</v>
      </c>
      <c r="B48" s="110"/>
      <c r="C48" s="110"/>
      <c r="D48" s="110"/>
      <c r="E48" s="110"/>
      <c r="F48" s="110"/>
      <c r="G48" s="110"/>
      <c r="H48" s="110"/>
      <c r="I48" s="4">
        <v>39</v>
      </c>
      <c r="J48" s="23">
        <f>IF(J20-J21+J33-J34+J46-J47&gt;0,J20-J21+J33-J34+J46-J47,0)</f>
        <v>278652</v>
      </c>
      <c r="K48" s="26">
        <f>IF(K20-K21+K33-K34+K46-K47&gt;0,K20-K21+K33-K34+K46-K47,0)</f>
        <v>0</v>
      </c>
    </row>
    <row r="49" spans="1:11" ht="12.75">
      <c r="A49" s="109" t="s">
        <v>102</v>
      </c>
      <c r="B49" s="110"/>
      <c r="C49" s="110"/>
      <c r="D49" s="110"/>
      <c r="E49" s="110"/>
      <c r="F49" s="110"/>
      <c r="G49" s="110"/>
      <c r="H49" s="110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406405</v>
      </c>
    </row>
    <row r="50" spans="1:11" ht="12.75">
      <c r="A50" s="109" t="s">
        <v>232</v>
      </c>
      <c r="B50" s="110"/>
      <c r="C50" s="110"/>
      <c r="D50" s="110"/>
      <c r="E50" s="110"/>
      <c r="F50" s="110"/>
      <c r="G50" s="110"/>
      <c r="H50" s="110"/>
      <c r="I50" s="4">
        <v>41</v>
      </c>
      <c r="J50" s="22">
        <v>1740910</v>
      </c>
      <c r="K50" s="27">
        <v>2019562</v>
      </c>
    </row>
    <row r="51" spans="1:11" ht="12.75">
      <c r="A51" s="109" t="s">
        <v>274</v>
      </c>
      <c r="B51" s="110"/>
      <c r="C51" s="110"/>
      <c r="D51" s="110"/>
      <c r="E51" s="110"/>
      <c r="F51" s="110"/>
      <c r="G51" s="110"/>
      <c r="H51" s="110"/>
      <c r="I51" s="4">
        <v>42</v>
      </c>
      <c r="J51" s="22">
        <v>278652</v>
      </c>
      <c r="K51" s="27"/>
    </row>
    <row r="52" spans="1:11" ht="12.75">
      <c r="A52" s="109" t="s">
        <v>275</v>
      </c>
      <c r="B52" s="110"/>
      <c r="C52" s="110"/>
      <c r="D52" s="110"/>
      <c r="E52" s="110"/>
      <c r="F52" s="110"/>
      <c r="G52" s="110"/>
      <c r="H52" s="110"/>
      <c r="I52" s="4">
        <v>43</v>
      </c>
      <c r="J52" s="22">
        <v>0</v>
      </c>
      <c r="K52" s="27">
        <v>406405</v>
      </c>
    </row>
    <row r="53" spans="1:11" ht="12.75">
      <c r="A53" s="131" t="s">
        <v>276</v>
      </c>
      <c r="B53" s="132"/>
      <c r="C53" s="132"/>
      <c r="D53" s="132"/>
      <c r="E53" s="132"/>
      <c r="F53" s="132"/>
      <c r="G53" s="132"/>
      <c r="H53" s="132"/>
      <c r="I53" s="7">
        <v>44</v>
      </c>
      <c r="J53" s="24">
        <f>J50+J51-J52</f>
        <v>2019562</v>
      </c>
      <c r="K53" s="32">
        <f>K50+K51-K52</f>
        <v>1613157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159" t="s">
        <v>298</v>
      </c>
      <c r="B1" s="160"/>
      <c r="C1" s="160"/>
      <c r="D1" s="160"/>
      <c r="E1" s="160"/>
      <c r="F1" s="160"/>
      <c r="G1" s="160"/>
      <c r="H1" s="160"/>
      <c r="I1" s="160"/>
      <c r="J1" s="161"/>
      <c r="K1" s="174"/>
    </row>
    <row r="2" spans="1:11" ht="12.75">
      <c r="A2" s="163" t="s">
        <v>6</v>
      </c>
      <c r="B2" s="164"/>
      <c r="C2" s="164"/>
      <c r="D2" s="164"/>
      <c r="E2" s="164"/>
      <c r="F2" s="164"/>
      <c r="G2" s="164"/>
      <c r="H2" s="164"/>
      <c r="I2" s="164"/>
      <c r="J2" s="161"/>
      <c r="K2" s="162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165" t="s">
        <v>7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24" thickBot="1">
      <c r="A5" s="168" t="s">
        <v>89</v>
      </c>
      <c r="B5" s="168"/>
      <c r="C5" s="168"/>
      <c r="D5" s="168"/>
      <c r="E5" s="168"/>
      <c r="F5" s="168"/>
      <c r="G5" s="168"/>
      <c r="H5" s="168"/>
      <c r="I5" s="64" t="s">
        <v>385</v>
      </c>
      <c r="J5" s="65" t="s">
        <v>221</v>
      </c>
      <c r="K5" s="65" t="s">
        <v>222</v>
      </c>
    </row>
    <row r="6" spans="1:11" ht="12.75">
      <c r="A6" s="169">
        <v>1</v>
      </c>
      <c r="B6" s="169"/>
      <c r="C6" s="169"/>
      <c r="D6" s="169"/>
      <c r="E6" s="169"/>
      <c r="F6" s="169"/>
      <c r="G6" s="169"/>
      <c r="H6" s="169"/>
      <c r="I6" s="66">
        <v>2</v>
      </c>
      <c r="J6" s="67" t="s">
        <v>389</v>
      </c>
      <c r="K6" s="67" t="s">
        <v>390</v>
      </c>
    </row>
    <row r="7" spans="1:11" ht="12.75">
      <c r="A7" s="170" t="s">
        <v>227</v>
      </c>
      <c r="B7" s="171"/>
      <c r="C7" s="171"/>
      <c r="D7" s="171"/>
      <c r="E7" s="171"/>
      <c r="F7" s="171"/>
      <c r="G7" s="171"/>
      <c r="H7" s="171"/>
      <c r="I7" s="172"/>
      <c r="J7" s="172"/>
      <c r="K7" s="173"/>
    </row>
    <row r="8" spans="1:11" ht="12.75">
      <c r="A8" s="109" t="s">
        <v>300</v>
      </c>
      <c r="B8" s="110"/>
      <c r="C8" s="110"/>
      <c r="D8" s="110"/>
      <c r="E8" s="110"/>
      <c r="F8" s="110"/>
      <c r="G8" s="110"/>
      <c r="H8" s="110"/>
      <c r="I8" s="4">
        <v>1</v>
      </c>
      <c r="J8" s="22"/>
      <c r="K8" s="27"/>
    </row>
    <row r="9" spans="1:11" ht="12.75">
      <c r="A9" s="109" t="s">
        <v>170</v>
      </c>
      <c r="B9" s="110"/>
      <c r="C9" s="110"/>
      <c r="D9" s="110"/>
      <c r="E9" s="110"/>
      <c r="F9" s="110"/>
      <c r="G9" s="110"/>
      <c r="H9" s="110"/>
      <c r="I9" s="4">
        <v>2</v>
      </c>
      <c r="J9" s="22"/>
      <c r="K9" s="27"/>
    </row>
    <row r="10" spans="1:11" ht="12.75">
      <c r="A10" s="109" t="s">
        <v>171</v>
      </c>
      <c r="B10" s="110"/>
      <c r="C10" s="110"/>
      <c r="D10" s="110"/>
      <c r="E10" s="110"/>
      <c r="F10" s="110"/>
      <c r="G10" s="110"/>
      <c r="H10" s="110"/>
      <c r="I10" s="4">
        <v>3</v>
      </c>
      <c r="J10" s="22"/>
      <c r="K10" s="27"/>
    </row>
    <row r="11" spans="1:11" ht="12.75">
      <c r="A11" s="109" t="s">
        <v>172</v>
      </c>
      <c r="B11" s="110"/>
      <c r="C11" s="110"/>
      <c r="D11" s="110"/>
      <c r="E11" s="110"/>
      <c r="F11" s="110"/>
      <c r="G11" s="110"/>
      <c r="H11" s="110"/>
      <c r="I11" s="4">
        <v>4</v>
      </c>
      <c r="J11" s="22"/>
      <c r="K11" s="27"/>
    </row>
    <row r="12" spans="1:11" ht="12.75">
      <c r="A12" s="109" t="s">
        <v>173</v>
      </c>
      <c r="B12" s="110"/>
      <c r="C12" s="110"/>
      <c r="D12" s="110"/>
      <c r="E12" s="110"/>
      <c r="F12" s="110"/>
      <c r="G12" s="110"/>
      <c r="H12" s="110"/>
      <c r="I12" s="4">
        <v>5</v>
      </c>
      <c r="J12" s="22"/>
      <c r="K12" s="27"/>
    </row>
    <row r="13" spans="1:11" ht="12.75">
      <c r="A13" s="106" t="s">
        <v>299</v>
      </c>
      <c r="B13" s="107"/>
      <c r="C13" s="107"/>
      <c r="D13" s="107"/>
      <c r="E13" s="107"/>
      <c r="F13" s="107"/>
      <c r="G13" s="107"/>
      <c r="H13" s="107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109" t="s">
        <v>174</v>
      </c>
      <c r="B14" s="110"/>
      <c r="C14" s="110"/>
      <c r="D14" s="110"/>
      <c r="E14" s="110"/>
      <c r="F14" s="110"/>
      <c r="G14" s="110"/>
      <c r="H14" s="110"/>
      <c r="I14" s="4">
        <v>7</v>
      </c>
      <c r="J14" s="22"/>
      <c r="K14" s="27"/>
    </row>
    <row r="15" spans="1:11" ht="12.75">
      <c r="A15" s="109" t="s">
        <v>175</v>
      </c>
      <c r="B15" s="110"/>
      <c r="C15" s="110"/>
      <c r="D15" s="110"/>
      <c r="E15" s="110"/>
      <c r="F15" s="110"/>
      <c r="G15" s="110"/>
      <c r="H15" s="110"/>
      <c r="I15" s="4">
        <v>8</v>
      </c>
      <c r="J15" s="22"/>
      <c r="K15" s="27"/>
    </row>
    <row r="16" spans="1:11" ht="12.75">
      <c r="A16" s="109" t="s">
        <v>176</v>
      </c>
      <c r="B16" s="110"/>
      <c r="C16" s="110"/>
      <c r="D16" s="110"/>
      <c r="E16" s="110"/>
      <c r="F16" s="110"/>
      <c r="G16" s="110"/>
      <c r="H16" s="110"/>
      <c r="I16" s="4">
        <v>9</v>
      </c>
      <c r="J16" s="22"/>
      <c r="K16" s="27"/>
    </row>
    <row r="17" spans="1:11" ht="12.75">
      <c r="A17" s="109" t="s">
        <v>177</v>
      </c>
      <c r="B17" s="110"/>
      <c r="C17" s="110"/>
      <c r="D17" s="110"/>
      <c r="E17" s="110"/>
      <c r="F17" s="110"/>
      <c r="G17" s="110"/>
      <c r="H17" s="110"/>
      <c r="I17" s="4">
        <v>10</v>
      </c>
      <c r="J17" s="22"/>
      <c r="K17" s="27"/>
    </row>
    <row r="18" spans="1:11" ht="12.75">
      <c r="A18" s="109" t="s">
        <v>178</v>
      </c>
      <c r="B18" s="110"/>
      <c r="C18" s="110"/>
      <c r="D18" s="110"/>
      <c r="E18" s="110"/>
      <c r="F18" s="110"/>
      <c r="G18" s="110"/>
      <c r="H18" s="110"/>
      <c r="I18" s="4">
        <v>11</v>
      </c>
      <c r="J18" s="22"/>
      <c r="K18" s="27"/>
    </row>
    <row r="19" spans="1:11" ht="12.75">
      <c r="A19" s="109" t="s">
        <v>179</v>
      </c>
      <c r="B19" s="110"/>
      <c r="C19" s="110"/>
      <c r="D19" s="110"/>
      <c r="E19" s="110"/>
      <c r="F19" s="110"/>
      <c r="G19" s="110"/>
      <c r="H19" s="110"/>
      <c r="I19" s="4">
        <v>12</v>
      </c>
      <c r="J19" s="22"/>
      <c r="K19" s="27"/>
    </row>
    <row r="20" spans="1:11" ht="12.75">
      <c r="A20" s="106" t="s">
        <v>75</v>
      </c>
      <c r="B20" s="107"/>
      <c r="C20" s="107"/>
      <c r="D20" s="107"/>
      <c r="E20" s="107"/>
      <c r="F20" s="107"/>
      <c r="G20" s="107"/>
      <c r="H20" s="107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106" t="s">
        <v>145</v>
      </c>
      <c r="B21" s="175"/>
      <c r="C21" s="175"/>
      <c r="D21" s="175"/>
      <c r="E21" s="175"/>
      <c r="F21" s="175"/>
      <c r="G21" s="175"/>
      <c r="H21" s="176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122" t="s">
        <v>146</v>
      </c>
      <c r="B22" s="177"/>
      <c r="C22" s="177"/>
      <c r="D22" s="177"/>
      <c r="E22" s="177"/>
      <c r="F22" s="177"/>
      <c r="G22" s="177"/>
      <c r="H22" s="178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170" t="s">
        <v>230</v>
      </c>
      <c r="B23" s="171"/>
      <c r="C23" s="171"/>
      <c r="D23" s="171"/>
      <c r="E23" s="171"/>
      <c r="F23" s="171"/>
      <c r="G23" s="171"/>
      <c r="H23" s="171"/>
      <c r="I23" s="172"/>
      <c r="J23" s="172"/>
      <c r="K23" s="173"/>
    </row>
    <row r="24" spans="1:11" ht="12.75">
      <c r="A24" s="109" t="s">
        <v>236</v>
      </c>
      <c r="B24" s="110"/>
      <c r="C24" s="110"/>
      <c r="D24" s="110"/>
      <c r="E24" s="110"/>
      <c r="F24" s="110"/>
      <c r="G24" s="110"/>
      <c r="H24" s="110"/>
      <c r="I24" s="4">
        <v>16</v>
      </c>
      <c r="J24" s="22"/>
      <c r="K24" s="27"/>
    </row>
    <row r="25" spans="1:11" ht="12.75">
      <c r="A25" s="109" t="s">
        <v>237</v>
      </c>
      <c r="B25" s="110"/>
      <c r="C25" s="110"/>
      <c r="D25" s="110"/>
      <c r="E25" s="110"/>
      <c r="F25" s="110"/>
      <c r="G25" s="110"/>
      <c r="H25" s="110"/>
      <c r="I25" s="4">
        <v>17</v>
      </c>
      <c r="J25" s="22"/>
      <c r="K25" s="27"/>
    </row>
    <row r="26" spans="1:11" ht="12.75">
      <c r="A26" s="109" t="s">
        <v>76</v>
      </c>
      <c r="B26" s="110"/>
      <c r="C26" s="110"/>
      <c r="D26" s="110"/>
      <c r="E26" s="110"/>
      <c r="F26" s="110"/>
      <c r="G26" s="110"/>
      <c r="H26" s="110"/>
      <c r="I26" s="4">
        <v>18</v>
      </c>
      <c r="J26" s="22"/>
      <c r="K26" s="27"/>
    </row>
    <row r="27" spans="1:11" ht="12.75">
      <c r="A27" s="109" t="s">
        <v>77</v>
      </c>
      <c r="B27" s="110"/>
      <c r="C27" s="110"/>
      <c r="D27" s="110"/>
      <c r="E27" s="110"/>
      <c r="F27" s="110"/>
      <c r="G27" s="110"/>
      <c r="H27" s="110"/>
      <c r="I27" s="4">
        <v>19</v>
      </c>
      <c r="J27" s="22"/>
      <c r="K27" s="27"/>
    </row>
    <row r="28" spans="1:11" ht="12.75">
      <c r="A28" s="109" t="s">
        <v>238</v>
      </c>
      <c r="B28" s="110"/>
      <c r="C28" s="110"/>
      <c r="D28" s="110"/>
      <c r="E28" s="110"/>
      <c r="F28" s="110"/>
      <c r="G28" s="110"/>
      <c r="H28" s="110"/>
      <c r="I28" s="4">
        <v>20</v>
      </c>
      <c r="J28" s="22"/>
      <c r="K28" s="27"/>
    </row>
    <row r="29" spans="1:11" ht="12.75">
      <c r="A29" s="106" t="s">
        <v>153</v>
      </c>
      <c r="B29" s="107"/>
      <c r="C29" s="107"/>
      <c r="D29" s="107"/>
      <c r="E29" s="107"/>
      <c r="F29" s="107"/>
      <c r="G29" s="107"/>
      <c r="H29" s="107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109" t="s">
        <v>2</v>
      </c>
      <c r="B30" s="110"/>
      <c r="C30" s="110"/>
      <c r="D30" s="110"/>
      <c r="E30" s="110"/>
      <c r="F30" s="110"/>
      <c r="G30" s="110"/>
      <c r="H30" s="110"/>
      <c r="I30" s="4">
        <v>22</v>
      </c>
      <c r="J30" s="22"/>
      <c r="K30" s="27"/>
    </row>
    <row r="31" spans="1:11" ht="12.75">
      <c r="A31" s="109" t="s">
        <v>3</v>
      </c>
      <c r="B31" s="110"/>
      <c r="C31" s="110"/>
      <c r="D31" s="110"/>
      <c r="E31" s="110"/>
      <c r="F31" s="110"/>
      <c r="G31" s="110"/>
      <c r="H31" s="110"/>
      <c r="I31" s="4">
        <v>23</v>
      </c>
      <c r="J31" s="22"/>
      <c r="K31" s="27"/>
    </row>
    <row r="32" spans="1:11" ht="12.75">
      <c r="A32" s="109" t="s">
        <v>4</v>
      </c>
      <c r="B32" s="110"/>
      <c r="C32" s="110"/>
      <c r="D32" s="110"/>
      <c r="E32" s="110"/>
      <c r="F32" s="110"/>
      <c r="G32" s="110"/>
      <c r="H32" s="110"/>
      <c r="I32" s="4">
        <v>24</v>
      </c>
      <c r="J32" s="22"/>
      <c r="K32" s="27"/>
    </row>
    <row r="33" spans="1:11" ht="12.75">
      <c r="A33" s="106" t="s">
        <v>78</v>
      </c>
      <c r="B33" s="107"/>
      <c r="C33" s="107"/>
      <c r="D33" s="107"/>
      <c r="E33" s="107"/>
      <c r="F33" s="107"/>
      <c r="G33" s="107"/>
      <c r="H33" s="107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106" t="s">
        <v>147</v>
      </c>
      <c r="B34" s="107"/>
      <c r="C34" s="107"/>
      <c r="D34" s="107"/>
      <c r="E34" s="107"/>
      <c r="F34" s="107"/>
      <c r="G34" s="107"/>
      <c r="H34" s="107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106" t="s">
        <v>148</v>
      </c>
      <c r="B35" s="107"/>
      <c r="C35" s="107"/>
      <c r="D35" s="107"/>
      <c r="E35" s="107"/>
      <c r="F35" s="107"/>
      <c r="G35" s="107"/>
      <c r="H35" s="107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170" t="s">
        <v>231</v>
      </c>
      <c r="B36" s="171"/>
      <c r="C36" s="171"/>
      <c r="D36" s="171"/>
      <c r="E36" s="171"/>
      <c r="F36" s="171"/>
      <c r="G36" s="171"/>
      <c r="H36" s="171"/>
      <c r="I36" s="172">
        <v>0</v>
      </c>
      <c r="J36" s="172"/>
      <c r="K36" s="173"/>
    </row>
    <row r="37" spans="1:11" ht="12.75">
      <c r="A37" s="109" t="s">
        <v>245</v>
      </c>
      <c r="B37" s="110"/>
      <c r="C37" s="110"/>
      <c r="D37" s="110"/>
      <c r="E37" s="110"/>
      <c r="F37" s="110"/>
      <c r="G37" s="110"/>
      <c r="H37" s="110"/>
      <c r="I37" s="4">
        <v>28</v>
      </c>
      <c r="J37" s="22"/>
      <c r="K37" s="27"/>
    </row>
    <row r="38" spans="1:11" ht="12.75">
      <c r="A38" s="109" t="s">
        <v>56</v>
      </c>
      <c r="B38" s="110"/>
      <c r="C38" s="110"/>
      <c r="D38" s="110"/>
      <c r="E38" s="110"/>
      <c r="F38" s="110"/>
      <c r="G38" s="110"/>
      <c r="H38" s="110"/>
      <c r="I38" s="4">
        <v>29</v>
      </c>
      <c r="J38" s="22"/>
      <c r="K38" s="27"/>
    </row>
    <row r="39" spans="1:11" ht="12.75">
      <c r="A39" s="109" t="s">
        <v>57</v>
      </c>
      <c r="B39" s="110"/>
      <c r="C39" s="110"/>
      <c r="D39" s="110"/>
      <c r="E39" s="110"/>
      <c r="F39" s="110"/>
      <c r="G39" s="110"/>
      <c r="H39" s="110"/>
      <c r="I39" s="4">
        <v>30</v>
      </c>
      <c r="J39" s="22"/>
      <c r="K39" s="27"/>
    </row>
    <row r="40" spans="1:11" ht="12.75">
      <c r="A40" s="106" t="s">
        <v>79</v>
      </c>
      <c r="B40" s="107"/>
      <c r="C40" s="107"/>
      <c r="D40" s="107"/>
      <c r="E40" s="107"/>
      <c r="F40" s="107"/>
      <c r="G40" s="107"/>
      <c r="H40" s="107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109" t="s">
        <v>58</v>
      </c>
      <c r="B41" s="110"/>
      <c r="C41" s="110"/>
      <c r="D41" s="110"/>
      <c r="E41" s="110"/>
      <c r="F41" s="110"/>
      <c r="G41" s="110"/>
      <c r="H41" s="110"/>
      <c r="I41" s="4">
        <v>32</v>
      </c>
      <c r="J41" s="22"/>
      <c r="K41" s="27"/>
    </row>
    <row r="42" spans="1:11" ht="12.75">
      <c r="A42" s="109" t="s">
        <v>59</v>
      </c>
      <c r="B42" s="110"/>
      <c r="C42" s="110"/>
      <c r="D42" s="110"/>
      <c r="E42" s="110"/>
      <c r="F42" s="110"/>
      <c r="G42" s="110"/>
      <c r="H42" s="110"/>
      <c r="I42" s="4">
        <v>33</v>
      </c>
      <c r="J42" s="22"/>
      <c r="K42" s="27"/>
    </row>
    <row r="43" spans="1:11" ht="12.75">
      <c r="A43" s="109" t="s">
        <v>60</v>
      </c>
      <c r="B43" s="110"/>
      <c r="C43" s="110"/>
      <c r="D43" s="110"/>
      <c r="E43" s="110"/>
      <c r="F43" s="110"/>
      <c r="G43" s="110"/>
      <c r="H43" s="110"/>
      <c r="I43" s="4">
        <v>34</v>
      </c>
      <c r="J43" s="22"/>
      <c r="K43" s="27"/>
    </row>
    <row r="44" spans="1:11" ht="12.75">
      <c r="A44" s="109" t="s">
        <v>61</v>
      </c>
      <c r="B44" s="110"/>
      <c r="C44" s="110"/>
      <c r="D44" s="110"/>
      <c r="E44" s="110"/>
      <c r="F44" s="110"/>
      <c r="G44" s="110"/>
      <c r="H44" s="110"/>
      <c r="I44" s="4">
        <v>35</v>
      </c>
      <c r="J44" s="22"/>
      <c r="K44" s="27"/>
    </row>
    <row r="45" spans="1:11" ht="12.75">
      <c r="A45" s="109" t="s">
        <v>62</v>
      </c>
      <c r="B45" s="110"/>
      <c r="C45" s="110"/>
      <c r="D45" s="110"/>
      <c r="E45" s="110"/>
      <c r="F45" s="110"/>
      <c r="G45" s="110"/>
      <c r="H45" s="110"/>
      <c r="I45" s="4">
        <v>36</v>
      </c>
      <c r="J45" s="22"/>
      <c r="K45" s="27"/>
    </row>
    <row r="46" spans="1:11" ht="12.75">
      <c r="A46" s="106" t="s">
        <v>204</v>
      </c>
      <c r="B46" s="107"/>
      <c r="C46" s="107"/>
      <c r="D46" s="107"/>
      <c r="E46" s="107"/>
      <c r="F46" s="107"/>
      <c r="G46" s="107"/>
      <c r="H46" s="107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106" t="s">
        <v>233</v>
      </c>
      <c r="B47" s="107"/>
      <c r="C47" s="107"/>
      <c r="D47" s="107"/>
      <c r="E47" s="107"/>
      <c r="F47" s="107"/>
      <c r="G47" s="107"/>
      <c r="H47" s="107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106" t="s">
        <v>234</v>
      </c>
      <c r="B48" s="107"/>
      <c r="C48" s="107"/>
      <c r="D48" s="107"/>
      <c r="E48" s="107"/>
      <c r="F48" s="107"/>
      <c r="G48" s="107"/>
      <c r="H48" s="107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106" t="s">
        <v>205</v>
      </c>
      <c r="B49" s="107"/>
      <c r="C49" s="107"/>
      <c r="D49" s="107"/>
      <c r="E49" s="107"/>
      <c r="F49" s="107"/>
      <c r="G49" s="107"/>
      <c r="H49" s="107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106" t="s">
        <v>40</v>
      </c>
      <c r="B50" s="107"/>
      <c r="C50" s="107"/>
      <c r="D50" s="107"/>
      <c r="E50" s="107"/>
      <c r="F50" s="107"/>
      <c r="G50" s="107"/>
      <c r="H50" s="107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106" t="s">
        <v>232</v>
      </c>
      <c r="B51" s="107"/>
      <c r="C51" s="107"/>
      <c r="D51" s="107"/>
      <c r="E51" s="107"/>
      <c r="F51" s="107"/>
      <c r="G51" s="107"/>
      <c r="H51" s="107"/>
      <c r="I51" s="4">
        <v>42</v>
      </c>
      <c r="J51" s="22"/>
      <c r="K51" s="27"/>
    </row>
    <row r="52" spans="1:11" ht="12.75">
      <c r="A52" s="106" t="s">
        <v>274</v>
      </c>
      <c r="B52" s="107"/>
      <c r="C52" s="107"/>
      <c r="D52" s="107"/>
      <c r="E52" s="107"/>
      <c r="F52" s="107"/>
      <c r="G52" s="107"/>
      <c r="H52" s="107"/>
      <c r="I52" s="4">
        <v>43</v>
      </c>
      <c r="J52" s="22"/>
      <c r="K52" s="27"/>
    </row>
    <row r="53" spans="1:11" ht="12.75">
      <c r="A53" s="106" t="s">
        <v>275</v>
      </c>
      <c r="B53" s="107"/>
      <c r="C53" s="107"/>
      <c r="D53" s="107"/>
      <c r="E53" s="107"/>
      <c r="F53" s="107"/>
      <c r="G53" s="107"/>
      <c r="H53" s="107"/>
      <c r="I53" s="4">
        <v>44</v>
      </c>
      <c r="J53" s="22"/>
      <c r="K53" s="27"/>
    </row>
    <row r="54" spans="1:11" ht="12.75">
      <c r="A54" s="122" t="s">
        <v>276</v>
      </c>
      <c r="B54" s="123"/>
      <c r="C54" s="123"/>
      <c r="D54" s="123"/>
      <c r="E54" s="123"/>
      <c r="F54" s="123"/>
      <c r="G54" s="123"/>
      <c r="H54" s="123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68" t="s">
        <v>246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7.421875" style="75" customWidth="1"/>
    <col min="9" max="9" width="7.8515625" style="75" customWidth="1"/>
    <col min="10" max="10" width="10.00390625" style="75" customWidth="1"/>
    <col min="11" max="11" width="11.57421875" style="75" customWidth="1"/>
    <col min="12" max="16384" width="9.140625" style="75" customWidth="1"/>
  </cols>
  <sheetData>
    <row r="1" spans="1:12" ht="12.75">
      <c r="A1" s="185" t="s">
        <v>387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74"/>
    </row>
    <row r="2" spans="1:12" ht="15.75">
      <c r="A2" s="72"/>
      <c r="B2" s="73"/>
      <c r="C2" s="195" t="s">
        <v>388</v>
      </c>
      <c r="D2" s="195"/>
      <c r="E2" s="77">
        <v>40179</v>
      </c>
      <c r="F2" s="76" t="s">
        <v>353</v>
      </c>
      <c r="G2" s="196">
        <v>40543</v>
      </c>
      <c r="H2" s="197"/>
      <c r="I2" s="73"/>
      <c r="J2" s="73"/>
      <c r="K2" s="73"/>
      <c r="L2" s="78"/>
    </row>
    <row r="3" spans="1:11" ht="24" thickBot="1">
      <c r="A3" s="198" t="s">
        <v>89</v>
      </c>
      <c r="B3" s="198"/>
      <c r="C3" s="198"/>
      <c r="D3" s="198"/>
      <c r="E3" s="198"/>
      <c r="F3" s="198"/>
      <c r="G3" s="198"/>
      <c r="H3" s="198"/>
      <c r="I3" s="79" t="s">
        <v>411</v>
      </c>
      <c r="J3" s="80" t="s">
        <v>221</v>
      </c>
      <c r="K3" s="80" t="s">
        <v>222</v>
      </c>
    </row>
    <row r="4" spans="1:11" ht="12.75">
      <c r="A4" s="199">
        <v>1</v>
      </c>
      <c r="B4" s="199"/>
      <c r="C4" s="199"/>
      <c r="D4" s="199"/>
      <c r="E4" s="199"/>
      <c r="F4" s="199"/>
      <c r="G4" s="199"/>
      <c r="H4" s="199"/>
      <c r="I4" s="82">
        <v>2</v>
      </c>
      <c r="J4" s="81" t="s">
        <v>389</v>
      </c>
      <c r="K4" s="81" t="s">
        <v>390</v>
      </c>
    </row>
    <row r="5" spans="1:11" ht="12.75">
      <c r="A5" s="187" t="s">
        <v>391</v>
      </c>
      <c r="B5" s="188"/>
      <c r="C5" s="188"/>
      <c r="D5" s="188"/>
      <c r="E5" s="188"/>
      <c r="F5" s="188"/>
      <c r="G5" s="188"/>
      <c r="H5" s="188"/>
      <c r="I5" s="83">
        <v>1</v>
      </c>
      <c r="J5" s="84">
        <v>81711000</v>
      </c>
      <c r="K5" s="84">
        <v>81711000</v>
      </c>
    </row>
    <row r="6" spans="1:11" ht="12.75">
      <c r="A6" s="187" t="s">
        <v>392</v>
      </c>
      <c r="B6" s="188"/>
      <c r="C6" s="188"/>
      <c r="D6" s="188"/>
      <c r="E6" s="188"/>
      <c r="F6" s="188"/>
      <c r="G6" s="188"/>
      <c r="H6" s="188"/>
      <c r="I6" s="83">
        <v>2</v>
      </c>
      <c r="J6" s="85">
        <v>1815029</v>
      </c>
      <c r="K6" s="85">
        <v>1815029</v>
      </c>
    </row>
    <row r="7" spans="1:11" ht="12.75">
      <c r="A7" s="187" t="s">
        <v>393</v>
      </c>
      <c r="B7" s="188"/>
      <c r="C7" s="188"/>
      <c r="D7" s="188"/>
      <c r="E7" s="188"/>
      <c r="F7" s="188"/>
      <c r="G7" s="188"/>
      <c r="H7" s="188"/>
      <c r="I7" s="83">
        <v>3</v>
      </c>
      <c r="J7" s="85">
        <v>46225903</v>
      </c>
      <c r="K7" s="85">
        <v>42212103</v>
      </c>
    </row>
    <row r="8" spans="1:11" ht="12.75">
      <c r="A8" s="187" t="s">
        <v>394</v>
      </c>
      <c r="B8" s="188"/>
      <c r="C8" s="188"/>
      <c r="D8" s="188"/>
      <c r="E8" s="188"/>
      <c r="F8" s="188"/>
      <c r="G8" s="188"/>
      <c r="H8" s="188"/>
      <c r="I8" s="83">
        <v>4</v>
      </c>
      <c r="J8" s="85">
        <v>0</v>
      </c>
      <c r="K8" s="85">
        <v>6529974</v>
      </c>
    </row>
    <row r="9" spans="1:11" ht="12.75">
      <c r="A9" s="187" t="s">
        <v>395</v>
      </c>
      <c r="B9" s="188"/>
      <c r="C9" s="188"/>
      <c r="D9" s="188"/>
      <c r="E9" s="188"/>
      <c r="F9" s="188"/>
      <c r="G9" s="188"/>
      <c r="H9" s="188"/>
      <c r="I9" s="83">
        <v>5</v>
      </c>
      <c r="J9" s="85">
        <v>6683394</v>
      </c>
      <c r="K9" s="85">
        <v>5124788</v>
      </c>
    </row>
    <row r="10" spans="1:11" ht="12.75">
      <c r="A10" s="187" t="s">
        <v>396</v>
      </c>
      <c r="B10" s="188"/>
      <c r="C10" s="188"/>
      <c r="D10" s="188"/>
      <c r="E10" s="188"/>
      <c r="F10" s="188"/>
      <c r="G10" s="188"/>
      <c r="H10" s="188"/>
      <c r="I10" s="83">
        <v>6</v>
      </c>
      <c r="J10" s="85">
        <v>0</v>
      </c>
      <c r="K10" s="85">
        <v>0</v>
      </c>
    </row>
    <row r="11" spans="1:11" ht="12.75">
      <c r="A11" s="187" t="s">
        <v>397</v>
      </c>
      <c r="B11" s="188"/>
      <c r="C11" s="188"/>
      <c r="D11" s="188"/>
      <c r="E11" s="188"/>
      <c r="F11" s="188"/>
      <c r="G11" s="188"/>
      <c r="H11" s="188"/>
      <c r="I11" s="83">
        <v>7</v>
      </c>
      <c r="J11" s="85">
        <v>0</v>
      </c>
      <c r="K11" s="85">
        <v>0</v>
      </c>
    </row>
    <row r="12" spans="1:11" ht="12.75">
      <c r="A12" s="187" t="s">
        <v>398</v>
      </c>
      <c r="B12" s="188"/>
      <c r="C12" s="188"/>
      <c r="D12" s="188"/>
      <c r="E12" s="188"/>
      <c r="F12" s="188"/>
      <c r="G12" s="188"/>
      <c r="H12" s="188"/>
      <c r="I12" s="83">
        <v>8</v>
      </c>
      <c r="J12" s="85">
        <v>1575</v>
      </c>
      <c r="K12" s="85">
        <v>3870</v>
      </c>
    </row>
    <row r="13" spans="1:11" ht="12.75">
      <c r="A13" s="187" t="s">
        <v>399</v>
      </c>
      <c r="B13" s="188"/>
      <c r="C13" s="188"/>
      <c r="D13" s="188"/>
      <c r="E13" s="188"/>
      <c r="F13" s="188"/>
      <c r="G13" s="188"/>
      <c r="H13" s="188"/>
      <c r="I13" s="83">
        <v>9</v>
      </c>
      <c r="J13" s="85">
        <v>0</v>
      </c>
      <c r="K13" s="85">
        <v>0</v>
      </c>
    </row>
    <row r="14" spans="1:11" ht="12.75">
      <c r="A14" s="189" t="s">
        <v>400</v>
      </c>
      <c r="B14" s="190"/>
      <c r="C14" s="190"/>
      <c r="D14" s="190"/>
      <c r="E14" s="190"/>
      <c r="F14" s="190"/>
      <c r="G14" s="190"/>
      <c r="H14" s="190"/>
      <c r="I14" s="83">
        <v>10</v>
      </c>
      <c r="J14" s="86">
        <f>SUM(J5:J13)</f>
        <v>136436901</v>
      </c>
      <c r="K14" s="86">
        <f>SUM(K5:K13)</f>
        <v>137396764</v>
      </c>
    </row>
    <row r="15" spans="1:11" ht="12.75">
      <c r="A15" s="187" t="s">
        <v>401</v>
      </c>
      <c r="B15" s="188"/>
      <c r="C15" s="188"/>
      <c r="D15" s="188"/>
      <c r="E15" s="188"/>
      <c r="F15" s="188"/>
      <c r="G15" s="188"/>
      <c r="H15" s="188"/>
      <c r="I15" s="83">
        <v>11</v>
      </c>
      <c r="J15" s="85"/>
      <c r="K15" s="85"/>
    </row>
    <row r="16" spans="1:11" ht="12.75">
      <c r="A16" s="187" t="s">
        <v>402</v>
      </c>
      <c r="B16" s="188"/>
      <c r="C16" s="188"/>
      <c r="D16" s="188"/>
      <c r="E16" s="188"/>
      <c r="F16" s="188"/>
      <c r="G16" s="188"/>
      <c r="H16" s="188"/>
      <c r="I16" s="83">
        <v>12</v>
      </c>
      <c r="J16" s="85"/>
      <c r="K16" s="85"/>
    </row>
    <row r="17" spans="1:11" ht="12.75">
      <c r="A17" s="187" t="s">
        <v>403</v>
      </c>
      <c r="B17" s="188"/>
      <c r="C17" s="188"/>
      <c r="D17" s="188"/>
      <c r="E17" s="188"/>
      <c r="F17" s="188"/>
      <c r="G17" s="188"/>
      <c r="H17" s="188"/>
      <c r="I17" s="83">
        <v>13</v>
      </c>
      <c r="J17" s="85"/>
      <c r="K17" s="85"/>
    </row>
    <row r="18" spans="1:11" ht="12.75">
      <c r="A18" s="187" t="s">
        <v>404</v>
      </c>
      <c r="B18" s="188"/>
      <c r="C18" s="188"/>
      <c r="D18" s="188"/>
      <c r="E18" s="188"/>
      <c r="F18" s="188"/>
      <c r="G18" s="188"/>
      <c r="H18" s="188"/>
      <c r="I18" s="83">
        <v>14</v>
      </c>
      <c r="J18" s="85"/>
      <c r="K18" s="85"/>
    </row>
    <row r="19" spans="1:11" ht="12.75">
      <c r="A19" s="187" t="s">
        <v>405</v>
      </c>
      <c r="B19" s="188"/>
      <c r="C19" s="188"/>
      <c r="D19" s="188"/>
      <c r="E19" s="188"/>
      <c r="F19" s="188"/>
      <c r="G19" s="188"/>
      <c r="H19" s="188"/>
      <c r="I19" s="83">
        <v>15</v>
      </c>
      <c r="J19" s="85"/>
      <c r="K19" s="85"/>
    </row>
    <row r="20" spans="1:11" ht="12.75">
      <c r="A20" s="187" t="s">
        <v>406</v>
      </c>
      <c r="B20" s="188"/>
      <c r="C20" s="188"/>
      <c r="D20" s="188"/>
      <c r="E20" s="188"/>
      <c r="F20" s="188"/>
      <c r="G20" s="188"/>
      <c r="H20" s="188"/>
      <c r="I20" s="83">
        <v>16</v>
      </c>
      <c r="J20" s="85"/>
      <c r="K20" s="85"/>
    </row>
    <row r="21" spans="1:11" ht="12.75">
      <c r="A21" s="189" t="s">
        <v>407</v>
      </c>
      <c r="B21" s="190"/>
      <c r="C21" s="190"/>
      <c r="D21" s="190"/>
      <c r="E21" s="190"/>
      <c r="F21" s="190"/>
      <c r="G21" s="190"/>
      <c r="H21" s="190"/>
      <c r="I21" s="83">
        <v>17</v>
      </c>
      <c r="J21" s="87">
        <f>SUM(J15:J20)</f>
        <v>0</v>
      </c>
      <c r="K21" s="87">
        <f>SUM(K15:K20)</f>
        <v>0</v>
      </c>
    </row>
    <row r="22" spans="1:11" ht="12.75">
      <c r="A22" s="191"/>
      <c r="B22" s="192"/>
      <c r="C22" s="192"/>
      <c r="D22" s="192"/>
      <c r="E22" s="192"/>
      <c r="F22" s="192"/>
      <c r="G22" s="192"/>
      <c r="H22" s="192"/>
      <c r="I22" s="193"/>
      <c r="J22" s="193"/>
      <c r="K22" s="194"/>
    </row>
    <row r="23" spans="1:11" ht="12.75">
      <c r="A23" s="179" t="s">
        <v>408</v>
      </c>
      <c r="B23" s="180"/>
      <c r="C23" s="180"/>
      <c r="D23" s="180"/>
      <c r="E23" s="180"/>
      <c r="F23" s="180"/>
      <c r="G23" s="180"/>
      <c r="H23" s="180"/>
      <c r="I23" s="88">
        <v>18</v>
      </c>
      <c r="J23" s="84"/>
      <c r="K23" s="84"/>
    </row>
    <row r="24" spans="1:11" ht="23.25" customHeight="1">
      <c r="A24" s="181" t="s">
        <v>409</v>
      </c>
      <c r="B24" s="182"/>
      <c r="C24" s="182"/>
      <c r="D24" s="182"/>
      <c r="E24" s="182"/>
      <c r="F24" s="182"/>
      <c r="G24" s="182"/>
      <c r="H24" s="182"/>
      <c r="I24" s="89">
        <v>19</v>
      </c>
      <c r="J24" s="87"/>
      <c r="K24" s="87"/>
    </row>
    <row r="25" spans="1:11" ht="30" customHeight="1">
      <c r="A25" s="183" t="s">
        <v>410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200" t="s">
        <v>386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2.75" customHeight="1">
      <c r="A4" s="201" t="s">
        <v>417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2.7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2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2.75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2.7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2.7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2.75">
      <c r="A11" s="202"/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12.7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2.7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2.7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2.7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2.7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2.7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2.7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2.75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2.75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12.7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2.7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2.7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2.7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2.7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">
      <c r="A26" s="70"/>
      <c r="B26" s="70"/>
      <c r="C26" s="70"/>
      <c r="D26" s="70"/>
      <c r="E26" s="70"/>
      <c r="F26" s="70"/>
      <c r="G26" s="70"/>
      <c r="H26" s="70"/>
      <c r="I26" s="71"/>
      <c r="J26" s="70"/>
    </row>
    <row r="27" spans="1:10" ht="12.7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2.75">
      <c r="A28" s="70"/>
      <c r="B28" s="70"/>
      <c r="C28" s="70"/>
      <c r="D28" s="70"/>
      <c r="E28" s="70"/>
      <c r="F28" s="70"/>
      <c r="G28" s="70"/>
      <c r="H28" s="70"/>
      <c r="I28" s="70"/>
      <c r="J28" s="7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snjezanab</cp:lastModifiedBy>
  <cp:lastPrinted>2011-04-14T09:57:35Z</cp:lastPrinted>
  <dcterms:created xsi:type="dcterms:W3CDTF">2008-10-17T11:51:54Z</dcterms:created>
  <dcterms:modified xsi:type="dcterms:W3CDTF">2011-04-14T09:57:50Z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