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480" windowHeight="58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'BILJEŠKE'!$A$1:$J$44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<sst xmlns="http://schemas.openxmlformats.org/spreadsheetml/2006/main" count="317" uniqueCount="268">
  <si>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</si>
  <si>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</si>
  <si>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</si>
  <si>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</si>
  <si>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</si>
  <si>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</si>
  <si>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</si>
  <si>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</si>
  <si>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</si>
  <si>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</si>
  <si>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</si>
  <si>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</si>
  <si>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</si>
  <si>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</si>
  <si>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</si>
  <si>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</si>
  <si>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</si>
  <si>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</si>
  <si>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</si>
  <si>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</si>
  <si>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</si>
  <si>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</si>
  <si>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</si>
  <si>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</si>
  <si>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</si>
  <si>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</si>
  <si>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</si>
  <si>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</si>
  <si>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</si>
  <si>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</si>
  <si>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</si>
  <si>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</si>
  <si>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</si>
  <si>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</si>
  <si>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</si>
  <si>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</si>
  <si>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</si>
  <si>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</si>
  <si>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</si>
  <si>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</si>
  <si>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</si>
  <si>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</si>
  <si>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</si>
  <si>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</si>
  <si>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</si>
  <si>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</si>
  <si>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</si>
  <si>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</si>
  <si>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</si>
  <si>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</si>
  <si>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</si>
  <si>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</si>
  <si>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</si>
  <si>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</si>
  <si>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</si>
  <si>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</si>
  <si>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</si>
  <si>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</si>
  <si>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</si>
  <si>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</si>
  <si>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</si>
  <si>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</si>
  <si>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</si>
  <si>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</si>
  <si>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</si>
  <si>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</si>
  <si>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</si>
  <si>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</si>
  <si>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</si>
  <si>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</si>
  <si>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</si>
  <si>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</si>
  <si>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</si>
  <si>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</si>
  <si>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</si>
  <si>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</si>
  <si>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</si>
  <si>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</si>
  <si>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</si>
  <si>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</si>
  <si>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</si>
  <si>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</si>
  <si>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</si>
  <si>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</si>
  <si>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</si>
  <si>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</si>
  <si>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</si>
  <si>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</si>
  <si>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</si>
  <si>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</si>
  <si>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</si>
  <si>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</si>
  <si>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</si>
  <si>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</si>
  <si>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</si>
  <si>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</si>
  <si>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</si>
  <si>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</si>
  <si>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</si>
  <si>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</si>
  <si>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</si>
  <si>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</si>
  <si>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</si>
  <si>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</si>
  <si>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</si>
  <si>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</si>
  <si>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</si>
  <si>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</si>
  <si>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</si>
  <si>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</si>
  <si>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</si>
  <si>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</si>
  <si>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</si>
  <si>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</si>
  <si>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</si>
  <si>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</si>
  <si>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</si>
  <si>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</si>
  <si>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</si>
  <si>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</si>
  <si>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</si>
  <si>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</si>
  <si>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</si>
  <si>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</si>
  <si>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</si>
  <si>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</si>
  <si>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</si>
  <si>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</si>
  <si>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</si>
  <si>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</si>
  <si>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</si>
  <si>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</si>
  <si>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</si>
  <si>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</si>
  <si>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</si>
  <si>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</si>
  <si>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</si>
  <si>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</si>
  <si>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</si>
  <si>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</si>
  <si>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</si>
  <si>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</si>
  <si>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</si>
  <si>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</si>
  <si>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</si>
  <si>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</si>
  <si>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</si>
  <si>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</si>
  <si>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</si>
  <si>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</si>
  <si>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</si>
  <si>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</si>
  <si>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</si>
  <si>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</si>
  <si>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</si>
  <si>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</si>
  <si>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</si>
  <si>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</si>
  <si>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</si>
  <si>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</si>
  <si>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</si>
  <si>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</si>
  <si>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</si>
  <si>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</si>
  <si>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</si>
  <si>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</si>
  <si>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</si>
  <si>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</si>
  <si>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</si>
  <si>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</si>
  <si>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</si>
  <si>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</si>
  <si>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</si>
  <si>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</si>
  <si>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</si>
  <si>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</si>
  <si>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</si>
  <si>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</si>
  <si>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</si>
  <si>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</si>
  <si>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</si>
  <si>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</si>
  <si>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</si>
  <si>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</si>
  <si>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</si>
  <si>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</si>
  <si>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</si>
  <si>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</si>
  <si>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</si>
  <si>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</si>
  <si>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</si>
  <si>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</si>
  <si>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</si>
  <si>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</si>
  <si>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</si>
  <si>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</si>
  <si>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</si>
  <si>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</si>
  <si>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</si>
  <si>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</si>
  <si>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</si>
  <si>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</si>
  <si>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</si>
  <si>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</si>
  <si>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</si>
  <si>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</si>
  <si>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</si>
  <si>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</si>
  <si>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</si>
  <si>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</si>
  <si>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</si>
  <si>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</si>
  <si>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</si>
  <si>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</si>
  <si>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</si>
  <si>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</si>
  <si>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</si>
  <si>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</si>
  <si>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</si>
  <si>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</si>
  <si>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</si>
  <si>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</si>
  <si>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</si>
  <si>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</si>
  <si>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</si>
  <si>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</si>
  <si>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</si>
  <si>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</si>
  <si>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</si>
  <si>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</si>
  <si>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</si>
  <si>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</si>
  <si>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</si>
  <si>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</si>
  <si>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</si>
  <si>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</si>
  <si>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</si>
  <si>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</si>
  <si>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</si>
  <si>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</si>
  <si>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</si>
  <si>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</si>
  <si>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</si>
  <si>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</si>
  <si>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</si>
  <si>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</si>
  <si>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</si>
  <si>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</si>
  <si>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</si>
  <si>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</si>
  <si>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</si>
  <si>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</si>
  <si>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</si>
  <si>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</si>
  <si>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>NE</t>
  </si>
  <si>
    <t>6419</t>
  </si>
  <si>
    <t xml:space="preserve">KOPRIVNIČKO-KRIŽEVAČKA </t>
  </si>
  <si>
    <t>Laloš Vesna i Artner-Pavković Željka</t>
  </si>
  <si>
    <t>062 655 117 i 062 655 259</t>
  </si>
  <si>
    <t>062 655 222</t>
  </si>
  <si>
    <t>vesna.lalos@poba.hr ; zeljka.artner-pavkovic@poba.hr</t>
  </si>
  <si>
    <t>Marijan Marušić,  Julio Kuruc</t>
  </si>
  <si>
    <t>31.12.2011.</t>
  </si>
  <si>
    <t>Prethodna godina 31.12.2010.</t>
  </si>
  <si>
    <t>1.1.2011.</t>
  </si>
  <si>
    <t>01.01.2011.</t>
  </si>
  <si>
    <t>Bilješke uz financijske izvještaje prezentirane su u nekonsolidiranom revidiranom izvještaju za 2011. godinu.</t>
  </si>
  <si>
    <t>Tekuća godina 31.12.2011.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</si>
</sst>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2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2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4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8" fillId="0" borderId="0" xfId="57" applyFont="1">
      <alignment vertical="top"/>
      <protection/>
    </xf>
    <xf numFmtId="14" fontId="11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left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8" fillId="0" borderId="0" xfId="57" applyFont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0" xfId="57" applyFont="1" applyAlignment="1" applyProtection="1">
      <alignment wrapText="1"/>
      <protection hidden="1"/>
    </xf>
    <xf numFmtId="0" fontId="8" fillId="0" borderId="0" xfId="57" applyFont="1" applyAlignment="1" applyProtection="1">
      <alignment horizontal="right"/>
      <protection hidden="1"/>
    </xf>
    <xf numFmtId="0" fontId="8" fillId="0" borderId="0" xfId="57" applyFont="1" applyProtection="1">
      <alignment vertical="top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11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3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11" fillId="32" borderId="17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Alignment="1" applyProtection="1">
      <alignment/>
      <protection hidden="1"/>
    </xf>
    <xf numFmtId="49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left" vertical="top" wrapText="1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Alignment="1" applyProtection="1">
      <alignment horizontal="left" vertical="top" indent="2"/>
      <protection hidden="1"/>
    </xf>
    <xf numFmtId="0" fontId="8" fillId="0" borderId="0" xfId="57" applyFont="1" applyAlignment="1" applyProtection="1">
      <alignment horizontal="left" vertical="top" wrapText="1" indent="2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8" xfId="57" applyFont="1" applyBorder="1" applyProtection="1">
      <alignment vertical="top"/>
      <protection hidden="1"/>
    </xf>
    <xf numFmtId="0" fontId="8" fillId="0" borderId="0" xfId="57" applyFont="1" applyAlignment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Alignment="1" applyProtection="1">
      <alignment vertical="center"/>
      <protection hidden="1"/>
    </xf>
    <xf numFmtId="0" fontId="8" fillId="0" borderId="19" xfId="57" applyFont="1" applyBorder="1" applyProtection="1">
      <alignment vertical="top"/>
      <protection hidden="1"/>
    </xf>
    <xf numFmtId="0" fontId="8" fillId="0" borderId="19" xfId="57" applyFont="1" applyBorder="1">
      <alignment vertical="top"/>
      <protection/>
    </xf>
    <xf numFmtId="0" fontId="8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8" fillId="0" borderId="0" xfId="57" applyFont="1" applyBorder="1">
      <alignment vertical="top"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58" applyFont="1" applyAlignment="1" applyProtection="1">
      <alignment/>
      <protection hidden="1"/>
    </xf>
    <xf numFmtId="0" fontId="17" fillId="0" borderId="0" xfId="63" applyFont="1" applyBorder="1" applyAlignment="1">
      <alignment horizontal="justify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2" borderId="13" xfId="0" applyNumberFormat="1" applyFont="1" applyFill="1" applyBorder="1" applyAlignment="1" applyProtection="1">
      <alignment vertical="center"/>
      <protection hidden="1"/>
    </xf>
    <xf numFmtId="3" fontId="3" fillId="32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2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2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0" xfId="57" applyFont="1" applyAlignment="1" applyProtection="1">
      <alignment horizontal="right" vertical="center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32" borderId="24" xfId="0" applyFont="1" applyFill="1" applyBorder="1" applyAlignment="1" applyProtection="1">
      <alignment horizontal="left" vertical="center"/>
      <protection hidden="1" locked="0"/>
    </xf>
    <xf numFmtId="0" fontId="11" fillId="0" borderId="25" xfId="0" applyFont="1" applyBorder="1" applyAlignment="1" applyProtection="1">
      <alignment horizontal="left" vertical="center"/>
      <protection hidden="1" locked="0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8" xfId="57" applyFont="1" applyBorder="1" applyAlignment="1" applyProtection="1">
      <alignment horizontal="center"/>
      <protection hidden="1"/>
    </xf>
    <xf numFmtId="0" fontId="11" fillId="32" borderId="24" xfId="57" applyFont="1" applyFill="1" applyBorder="1" applyAlignment="1" applyProtection="1">
      <alignment horizontal="right" vertical="center"/>
      <protection hidden="1" locked="0"/>
    </xf>
    <xf numFmtId="0" fontId="8" fillId="0" borderId="25" xfId="57" applyFont="1" applyBorder="1" applyAlignment="1">
      <alignment/>
      <protection/>
    </xf>
    <xf numFmtId="0" fontId="8" fillId="0" borderId="26" xfId="57" applyFont="1" applyBorder="1" applyAlignment="1">
      <alignment/>
      <protection/>
    </xf>
    <xf numFmtId="49" fontId="11" fillId="32" borderId="24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6" xfId="57" applyNumberFormat="1" applyFont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49" fontId="14" fillId="32" borderId="24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25" xfId="57" applyNumberFormat="1" applyFont="1" applyBorder="1" applyAlignment="1" applyProtection="1">
      <alignment horizontal="left" vertical="center"/>
      <protection hidden="1" locked="0"/>
    </xf>
    <xf numFmtId="49" fontId="11" fillId="0" borderId="26" xfId="57" applyNumberFormat="1" applyFont="1" applyBorder="1" applyAlignment="1" applyProtection="1">
      <alignment horizontal="left" vertical="center"/>
      <protection hidden="1" locked="0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right"/>
      <protection hidden="1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1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8" fillId="0" borderId="0" xfId="57" applyFont="1" applyBorder="1" applyAlignment="1" applyProtection="1">
      <alignment horizontal="left" vertical="center"/>
      <protection hidden="1"/>
    </xf>
    <xf numFmtId="0" fontId="10" fillId="0" borderId="0" xfId="57" applyFont="1" applyFill="1" applyBorder="1" applyAlignment="1">
      <alignment vertical="top"/>
      <protection/>
    </xf>
    <xf numFmtId="0" fontId="8" fillId="0" borderId="27" xfId="57" applyFont="1" applyBorder="1" applyAlignment="1" applyProtection="1">
      <alignment horizontal="center" vertical="top"/>
      <protection hidden="1"/>
    </xf>
    <xf numFmtId="0" fontId="8" fillId="0" borderId="27" xfId="57" applyFont="1" applyBorder="1" applyAlignment="1">
      <alignment horizontal="center"/>
      <protection/>
    </xf>
    <xf numFmtId="0" fontId="8" fillId="0" borderId="27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11" fillId="32" borderId="24" xfId="57" applyFont="1" applyFill="1" applyBorder="1" applyAlignment="1" applyProtection="1">
      <alignment horizontal="left" vertical="center"/>
      <protection hidden="1" locked="0"/>
    </xf>
    <xf numFmtId="49" fontId="11" fillId="32" borderId="24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Alignment="1" applyProtection="1">
      <alignment horizontal="center" vertical="center"/>
      <protection hidden="1"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4" fillId="32" borderId="24" xfId="53" applyFill="1" applyBorder="1" applyAlignment="1" applyProtection="1">
      <alignment/>
      <protection hidden="1" locked="0"/>
    </xf>
    <xf numFmtId="0" fontId="11" fillId="0" borderId="25" xfId="57" applyFont="1" applyBorder="1" applyAlignment="1" applyProtection="1">
      <alignment/>
      <protection hidden="1" locked="0"/>
    </xf>
    <xf numFmtId="0" fontId="11" fillId="0" borderId="26" xfId="57" applyFont="1" applyBorder="1" applyAlignment="1" applyProtection="1">
      <alignment/>
      <protection hidden="1" locked="0"/>
    </xf>
    <xf numFmtId="0" fontId="8" fillId="0" borderId="25" xfId="57" applyFont="1" applyBorder="1" applyAlignment="1">
      <alignment horizontal="left"/>
      <protection/>
    </xf>
    <xf numFmtId="0" fontId="8" fillId="0" borderId="26" xfId="57" applyFont="1" applyBorder="1" applyAlignment="1">
      <alignment horizontal="left"/>
      <protection/>
    </xf>
    <xf numFmtId="0" fontId="8" fillId="0" borderId="16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25" xfId="57" applyFont="1" applyBorder="1" applyAlignment="1">
      <alignment horizontal="left" vertical="center"/>
      <protection/>
    </xf>
    <xf numFmtId="0" fontId="8" fillId="0" borderId="26" xfId="57" applyFont="1" applyBorder="1" applyAlignment="1">
      <alignment horizontal="left" vertical="center"/>
      <protection/>
    </xf>
    <xf numFmtId="1" fontId="11" fillId="32" borderId="24" xfId="57" applyNumberFormat="1" applyFont="1" applyFill="1" applyBorder="1" applyAlignment="1" applyProtection="1">
      <alignment horizontal="center" vertical="center"/>
      <protection hidden="1" locked="0"/>
    </xf>
    <xf numFmtId="1" fontId="11" fillId="32" borderId="2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8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Alignment="1" applyProtection="1">
      <alignment horizontal="left" wrapText="1"/>
      <protection hidden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2" borderId="34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3" applyNumberFormat="1" applyFont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Border="1" applyAlignment="1" applyProtection="1">
      <alignment horizontal="left" vertical="center" shrinkToFit="1"/>
      <protection hidden="1"/>
    </xf>
    <xf numFmtId="49" fontId="3" fillId="0" borderId="30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>
      <alignment horizontal="center"/>
    </xf>
    <xf numFmtId="0" fontId="2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hidden="1"/>
    </xf>
    <xf numFmtId="49" fontId="3" fillId="0" borderId="38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wrapText="1"/>
      <protection hidden="1"/>
    </xf>
    <xf numFmtId="49" fontId="2" fillId="0" borderId="31" xfId="0" applyNumberFormat="1" applyFont="1" applyBorder="1" applyAlignment="1" applyProtection="1">
      <alignment horizontal="left" vertical="center" wrapText="1"/>
      <protection hidden="1"/>
    </xf>
    <xf numFmtId="49" fontId="2" fillId="0" borderId="32" xfId="0" applyNumberFormat="1" applyFont="1" applyBorder="1" applyAlignment="1" applyProtection="1">
      <alignment horizontal="left" vertical="center" wrapText="1"/>
      <protection hidden="1"/>
    </xf>
    <xf numFmtId="49" fontId="2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vertical="center" wrapText="1"/>
    </xf>
    <xf numFmtId="0" fontId="3" fillId="35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10" zoomScaleSheetLayoutView="110" zoomScalePageLayoutView="0" workbookViewId="0" topLeftCell="A34">
      <selection activeCell="F56" sqref="F56"/>
    </sheetView>
  </sheetViews>
  <sheetFormatPr defaultColWidth="9.140625" defaultRowHeight="12.75"/>
  <cols>
    <col min="1" max="1" width="9.140625" style="21" customWidth="1"/>
    <col min="2" max="2" width="14.140625" style="21" customWidth="1"/>
    <col min="3" max="3" width="9.140625" style="21" customWidth="1"/>
    <col min="4" max="4" width="11.140625" style="21" customWidth="1"/>
    <col min="5" max="5" width="10.7109375" style="21" customWidth="1"/>
    <col min="6" max="6" width="11.28125" style="21" customWidth="1"/>
    <col min="7" max="7" width="12.57421875" style="21" customWidth="1"/>
    <col min="8" max="8" width="19.00390625" style="21" customWidth="1"/>
    <col min="9" max="9" width="22.28125" style="21" customWidth="1"/>
    <col min="10" max="16384" width="9.140625" style="21" customWidth="1"/>
  </cols>
  <sheetData>
    <row r="1" spans="1:9" ht="15.75">
      <c r="A1" s="139" t="s">
        <v>240</v>
      </c>
      <c r="B1" s="139"/>
      <c r="C1" s="94"/>
      <c r="D1" s="94"/>
      <c r="E1" s="23"/>
      <c r="F1" s="23"/>
      <c r="G1" s="23"/>
      <c r="H1" s="23"/>
      <c r="I1" s="23"/>
    </row>
    <row r="2" spans="1:9" ht="12.75">
      <c r="A2" s="168" t="s">
        <v>216</v>
      </c>
      <c r="B2" s="168"/>
      <c r="C2" s="168"/>
      <c r="D2" s="169"/>
      <c r="E2" s="24" t="s">
        <v>264</v>
      </c>
      <c r="F2" s="25"/>
      <c r="G2" s="26" t="s">
        <v>104</v>
      </c>
      <c r="H2" s="24" t="s">
        <v>262</v>
      </c>
      <c r="I2" s="27"/>
    </row>
    <row r="3" spans="1:9" ht="12.75">
      <c r="A3" s="28"/>
      <c r="B3" s="28"/>
      <c r="C3" s="28"/>
      <c r="D3" s="28"/>
      <c r="E3" s="29"/>
      <c r="F3" s="29"/>
      <c r="G3" s="28"/>
      <c r="H3" s="28"/>
      <c r="I3" s="30"/>
    </row>
    <row r="4" spans="1:9" ht="14.25">
      <c r="A4" s="170" t="s">
        <v>239</v>
      </c>
      <c r="B4" s="170"/>
      <c r="C4" s="170"/>
      <c r="D4" s="170"/>
      <c r="E4" s="170"/>
      <c r="F4" s="170"/>
      <c r="G4" s="170"/>
      <c r="H4" s="170"/>
      <c r="I4" s="170"/>
    </row>
    <row r="5" spans="1:9" ht="12.75">
      <c r="A5" s="31"/>
      <c r="B5" s="32"/>
      <c r="C5" s="32"/>
      <c r="D5" s="33"/>
      <c r="E5" s="34"/>
      <c r="F5" s="35"/>
      <c r="G5" s="36"/>
      <c r="H5" s="37"/>
      <c r="I5" s="38"/>
    </row>
    <row r="6" spans="1:9" ht="12.75">
      <c r="A6" s="129" t="s">
        <v>190</v>
      </c>
      <c r="B6" s="130"/>
      <c r="C6" s="122" t="s">
        <v>246</v>
      </c>
      <c r="D6" s="123"/>
      <c r="E6" s="171"/>
      <c r="F6" s="171"/>
      <c r="G6" s="171"/>
      <c r="H6" s="171"/>
      <c r="I6" s="40"/>
    </row>
    <row r="7" spans="1:9" ht="12.75">
      <c r="A7" s="41"/>
      <c r="B7" s="41"/>
      <c r="C7" s="31"/>
      <c r="D7" s="31"/>
      <c r="E7" s="171"/>
      <c r="F7" s="171"/>
      <c r="G7" s="171"/>
      <c r="H7" s="171"/>
      <c r="I7" s="40"/>
    </row>
    <row r="8" spans="1:9" ht="12.75">
      <c r="A8" s="172" t="s">
        <v>10</v>
      </c>
      <c r="B8" s="173"/>
      <c r="C8" s="122" t="s">
        <v>247</v>
      </c>
      <c r="D8" s="123"/>
      <c r="E8" s="171"/>
      <c r="F8" s="171"/>
      <c r="G8" s="171"/>
      <c r="H8" s="171"/>
      <c r="I8" s="42"/>
    </row>
    <row r="9" spans="1:9" ht="12.75">
      <c r="A9" s="43"/>
      <c r="B9" s="43"/>
      <c r="C9" s="44"/>
      <c r="D9" s="31"/>
      <c r="E9" s="31"/>
      <c r="F9" s="31"/>
      <c r="G9" s="31"/>
      <c r="H9" s="31"/>
      <c r="I9" s="31"/>
    </row>
    <row r="10" spans="1:9" ht="12.75">
      <c r="A10" s="161" t="s">
        <v>103</v>
      </c>
      <c r="B10" s="162"/>
      <c r="C10" s="122" t="s">
        <v>248</v>
      </c>
      <c r="D10" s="123"/>
      <c r="E10" s="31"/>
      <c r="F10" s="31"/>
      <c r="G10" s="31"/>
      <c r="H10" s="31"/>
      <c r="I10" s="31"/>
    </row>
    <row r="11" spans="1:9" ht="12.75">
      <c r="A11" s="163"/>
      <c r="B11" s="163"/>
      <c r="C11" s="31"/>
      <c r="D11" s="31"/>
      <c r="E11" s="31"/>
      <c r="F11" s="31"/>
      <c r="G11" s="31"/>
      <c r="H11" s="31"/>
      <c r="I11" s="31"/>
    </row>
    <row r="12" spans="1:9" ht="12.75">
      <c r="A12" s="129" t="s">
        <v>11</v>
      </c>
      <c r="B12" s="130"/>
      <c r="C12" s="144" t="s">
        <v>249</v>
      </c>
      <c r="D12" s="164"/>
      <c r="E12" s="164"/>
      <c r="F12" s="164"/>
      <c r="G12" s="164"/>
      <c r="H12" s="164"/>
      <c r="I12" s="165"/>
    </row>
    <row r="13" spans="1:9" ht="12.75">
      <c r="A13" s="41"/>
      <c r="B13" s="41"/>
      <c r="C13" s="45"/>
      <c r="D13" s="31"/>
      <c r="E13" s="31"/>
      <c r="F13" s="31"/>
      <c r="G13" s="31"/>
      <c r="H13" s="31"/>
      <c r="I13" s="31"/>
    </row>
    <row r="14" spans="1:9" ht="12.75">
      <c r="A14" s="129" t="s">
        <v>33</v>
      </c>
      <c r="B14" s="130"/>
      <c r="C14" s="166">
        <v>48000</v>
      </c>
      <c r="D14" s="167"/>
      <c r="E14" s="31"/>
      <c r="F14" s="144" t="s">
        <v>250</v>
      </c>
      <c r="G14" s="164"/>
      <c r="H14" s="164"/>
      <c r="I14" s="165"/>
    </row>
    <row r="15" spans="1:9" ht="12.75">
      <c r="A15" s="41"/>
      <c r="B15" s="41"/>
      <c r="C15" s="31"/>
      <c r="D15" s="31"/>
      <c r="E15" s="31"/>
      <c r="F15" s="31"/>
      <c r="G15" s="31"/>
      <c r="H15" s="31"/>
      <c r="I15" s="31"/>
    </row>
    <row r="16" spans="1:9" ht="12.75">
      <c r="A16" s="129" t="s">
        <v>34</v>
      </c>
      <c r="B16" s="130"/>
      <c r="C16" s="144" t="s">
        <v>251</v>
      </c>
      <c r="D16" s="164"/>
      <c r="E16" s="164"/>
      <c r="F16" s="164"/>
      <c r="G16" s="164"/>
      <c r="H16" s="164"/>
      <c r="I16" s="165"/>
    </row>
    <row r="17" spans="1:9" ht="12.75">
      <c r="A17" s="41"/>
      <c r="B17" s="41"/>
      <c r="C17" s="31"/>
      <c r="D17" s="31"/>
      <c r="E17" s="31"/>
      <c r="F17" s="31"/>
      <c r="G17" s="31"/>
      <c r="H17" s="31"/>
      <c r="I17" s="31"/>
    </row>
    <row r="18" spans="1:9" ht="12.75">
      <c r="A18" s="129" t="s">
        <v>35</v>
      </c>
      <c r="B18" s="130"/>
      <c r="C18" s="154" t="s">
        <v>252</v>
      </c>
      <c r="D18" s="155"/>
      <c r="E18" s="155"/>
      <c r="F18" s="155"/>
      <c r="G18" s="155"/>
      <c r="H18" s="155"/>
      <c r="I18" s="156"/>
    </row>
    <row r="19" spans="1:9" ht="12.75">
      <c r="A19" s="41"/>
      <c r="B19" s="41"/>
      <c r="C19" s="45"/>
      <c r="D19" s="31"/>
      <c r="E19" s="31"/>
      <c r="F19" s="31"/>
      <c r="G19" s="31"/>
      <c r="H19" s="31"/>
      <c r="I19" s="31"/>
    </row>
    <row r="20" spans="1:9" ht="12.75">
      <c r="A20" s="129" t="s">
        <v>36</v>
      </c>
      <c r="B20" s="130"/>
      <c r="C20" s="154" t="s">
        <v>253</v>
      </c>
      <c r="D20" s="155"/>
      <c r="E20" s="155"/>
      <c r="F20" s="155"/>
      <c r="G20" s="155"/>
      <c r="H20" s="155"/>
      <c r="I20" s="156"/>
    </row>
    <row r="21" spans="1:9" ht="12.75">
      <c r="A21" s="41"/>
      <c r="B21" s="41"/>
      <c r="C21" s="45"/>
      <c r="D21" s="31"/>
      <c r="E21" s="31"/>
      <c r="F21" s="31"/>
      <c r="G21" s="31"/>
      <c r="H21" s="31"/>
      <c r="I21" s="31"/>
    </row>
    <row r="22" spans="1:9" ht="12.75">
      <c r="A22" s="129" t="s">
        <v>12</v>
      </c>
      <c r="B22" s="130"/>
      <c r="C22" s="46">
        <v>201</v>
      </c>
      <c r="D22" s="144" t="s">
        <v>250</v>
      </c>
      <c r="E22" s="157"/>
      <c r="F22" s="158"/>
      <c r="G22" s="159"/>
      <c r="H22" s="160"/>
      <c r="I22" s="49"/>
    </row>
    <row r="23" spans="1:9" ht="12.75">
      <c r="A23" s="41"/>
      <c r="B23" s="41"/>
      <c r="C23" s="31"/>
      <c r="D23" s="50"/>
      <c r="E23" s="50"/>
      <c r="F23" s="50"/>
      <c r="G23" s="50"/>
      <c r="H23" s="31"/>
      <c r="I23" s="42"/>
    </row>
    <row r="24" spans="1:9" ht="12.75">
      <c r="A24" s="129" t="s">
        <v>13</v>
      </c>
      <c r="B24" s="130"/>
      <c r="C24" s="46">
        <v>6</v>
      </c>
      <c r="D24" s="144" t="s">
        <v>256</v>
      </c>
      <c r="E24" s="157"/>
      <c r="F24" s="157"/>
      <c r="G24" s="158"/>
      <c r="H24" s="39" t="s">
        <v>14</v>
      </c>
      <c r="I24" s="51">
        <v>314</v>
      </c>
    </row>
    <row r="25" spans="1:9" ht="12.75">
      <c r="A25" s="41"/>
      <c r="B25" s="41"/>
      <c r="C25" s="31"/>
      <c r="D25" s="50"/>
      <c r="E25" s="50"/>
      <c r="F25" s="50"/>
      <c r="G25" s="41"/>
      <c r="H25" s="41" t="s">
        <v>217</v>
      </c>
      <c r="I25" s="45"/>
    </row>
    <row r="26" spans="1:9" ht="12.75">
      <c r="A26" s="129" t="s">
        <v>38</v>
      </c>
      <c r="B26" s="130"/>
      <c r="C26" s="52" t="s">
        <v>254</v>
      </c>
      <c r="D26" s="53"/>
      <c r="E26" s="23"/>
      <c r="F26" s="54"/>
      <c r="G26" s="129" t="s">
        <v>37</v>
      </c>
      <c r="H26" s="130"/>
      <c r="I26" s="55" t="s">
        <v>255</v>
      </c>
    </row>
    <row r="27" spans="1:9" ht="12.75">
      <c r="A27" s="41"/>
      <c r="B27" s="41"/>
      <c r="C27" s="31"/>
      <c r="D27" s="54"/>
      <c r="E27" s="54"/>
      <c r="F27" s="54"/>
      <c r="G27" s="54"/>
      <c r="H27" s="31"/>
      <c r="I27" s="56"/>
    </row>
    <row r="28" spans="1:9" ht="12.75">
      <c r="A28" s="146" t="s">
        <v>15</v>
      </c>
      <c r="B28" s="147"/>
      <c r="C28" s="148"/>
      <c r="D28" s="148"/>
      <c r="E28" s="149" t="s">
        <v>16</v>
      </c>
      <c r="F28" s="150"/>
      <c r="G28" s="150"/>
      <c r="H28" s="151" t="s">
        <v>17</v>
      </c>
      <c r="I28" s="151"/>
    </row>
    <row r="29" spans="1:9" ht="12.75">
      <c r="A29" s="23"/>
      <c r="B29" s="23"/>
      <c r="C29" s="23"/>
      <c r="D29" s="57"/>
      <c r="E29" s="31"/>
      <c r="F29" s="31"/>
      <c r="G29" s="31"/>
      <c r="H29" s="58"/>
      <c r="I29" s="56"/>
    </row>
    <row r="30" spans="1:9" ht="12.75">
      <c r="A30" s="119"/>
      <c r="B30" s="120"/>
      <c r="C30" s="120"/>
      <c r="D30" s="121"/>
      <c r="E30" s="119"/>
      <c r="F30" s="120"/>
      <c r="G30" s="120"/>
      <c r="H30" s="122"/>
      <c r="I30" s="123"/>
    </row>
    <row r="31" spans="1:9" ht="12.75">
      <c r="A31" s="48"/>
      <c r="B31" s="48"/>
      <c r="C31" s="45"/>
      <c r="D31" s="152"/>
      <c r="E31" s="152"/>
      <c r="F31" s="152"/>
      <c r="G31" s="153"/>
      <c r="H31" s="31"/>
      <c r="I31" s="61"/>
    </row>
    <row r="32" spans="1:9" ht="12.75">
      <c r="A32" s="119"/>
      <c r="B32" s="120"/>
      <c r="C32" s="120"/>
      <c r="D32" s="121"/>
      <c r="E32" s="119"/>
      <c r="F32" s="120"/>
      <c r="G32" s="120"/>
      <c r="H32" s="122"/>
      <c r="I32" s="123"/>
    </row>
    <row r="33" spans="1:9" ht="12.75">
      <c r="A33" s="48"/>
      <c r="B33" s="48"/>
      <c r="C33" s="45"/>
      <c r="D33" s="59"/>
      <c r="E33" s="59"/>
      <c r="F33" s="59"/>
      <c r="G33" s="60"/>
      <c r="H33" s="31"/>
      <c r="I33" s="62"/>
    </row>
    <row r="34" spans="1:9" ht="12.75">
      <c r="A34" s="119"/>
      <c r="B34" s="120"/>
      <c r="C34" s="120"/>
      <c r="D34" s="121"/>
      <c r="E34" s="119"/>
      <c r="F34" s="120"/>
      <c r="G34" s="120"/>
      <c r="H34" s="122"/>
      <c r="I34" s="123"/>
    </row>
    <row r="35" spans="1:9" ht="12.75">
      <c r="A35" s="48"/>
      <c r="B35" s="48"/>
      <c r="C35" s="45"/>
      <c r="D35" s="59"/>
      <c r="E35" s="59"/>
      <c r="F35" s="59"/>
      <c r="G35" s="60"/>
      <c r="H35" s="31"/>
      <c r="I35" s="62"/>
    </row>
    <row r="36" spans="1:9" ht="12.75">
      <c r="A36" s="119"/>
      <c r="B36" s="120"/>
      <c r="C36" s="120"/>
      <c r="D36" s="121"/>
      <c r="E36" s="119"/>
      <c r="F36" s="120"/>
      <c r="G36" s="120"/>
      <c r="H36" s="122"/>
      <c r="I36" s="123"/>
    </row>
    <row r="37" spans="1:9" ht="12.75">
      <c r="A37" s="63"/>
      <c r="B37" s="63"/>
      <c r="C37" s="116"/>
      <c r="D37" s="117"/>
      <c r="E37" s="31"/>
      <c r="F37" s="116"/>
      <c r="G37" s="117"/>
      <c r="H37" s="31"/>
      <c r="I37" s="31"/>
    </row>
    <row r="38" spans="1:9" ht="12.75">
      <c r="A38" s="119"/>
      <c r="B38" s="120"/>
      <c r="C38" s="120"/>
      <c r="D38" s="121"/>
      <c r="E38" s="119"/>
      <c r="F38" s="120"/>
      <c r="G38" s="120"/>
      <c r="H38" s="122"/>
      <c r="I38" s="123"/>
    </row>
    <row r="39" spans="1:9" ht="12.75">
      <c r="A39" s="63"/>
      <c r="B39" s="63"/>
      <c r="C39" s="64"/>
      <c r="D39" s="47"/>
      <c r="E39" s="31"/>
      <c r="F39" s="64"/>
      <c r="G39" s="47"/>
      <c r="H39" s="31"/>
      <c r="I39" s="31"/>
    </row>
    <row r="40" spans="1:9" ht="12.75">
      <c r="A40" s="119"/>
      <c r="B40" s="120"/>
      <c r="C40" s="120"/>
      <c r="D40" s="121"/>
      <c r="E40" s="119"/>
      <c r="F40" s="120"/>
      <c r="G40" s="120"/>
      <c r="H40" s="122"/>
      <c r="I40" s="123"/>
    </row>
    <row r="41" spans="1:9" ht="12.75">
      <c r="A41" s="49"/>
      <c r="B41" s="95"/>
      <c r="C41" s="95"/>
      <c r="D41" s="95"/>
      <c r="E41" s="49"/>
      <c r="F41" s="95"/>
      <c r="G41" s="95"/>
      <c r="H41" s="96"/>
      <c r="I41" s="96"/>
    </row>
    <row r="42" spans="1:9" ht="12.75">
      <c r="A42" s="63"/>
      <c r="B42" s="63"/>
      <c r="C42" s="64"/>
      <c r="D42" s="47"/>
      <c r="E42" s="31"/>
      <c r="F42" s="64"/>
      <c r="G42" s="47"/>
      <c r="H42" s="31"/>
      <c r="I42" s="31"/>
    </row>
    <row r="43" spans="1:9" ht="12.75">
      <c r="A43" s="65"/>
      <c r="B43" s="65"/>
      <c r="C43" s="65"/>
      <c r="D43" s="44"/>
      <c r="E43" s="44"/>
      <c r="F43" s="65"/>
      <c r="G43" s="44"/>
      <c r="H43" s="44"/>
      <c r="I43" s="44"/>
    </row>
    <row r="44" spans="1:9" ht="12.75">
      <c r="A44" s="112" t="s">
        <v>97</v>
      </c>
      <c r="B44" s="113"/>
      <c r="C44" s="122"/>
      <c r="D44" s="123"/>
      <c r="E44" s="42"/>
      <c r="F44" s="144"/>
      <c r="G44" s="120"/>
      <c r="H44" s="120"/>
      <c r="I44" s="121"/>
    </row>
    <row r="45" spans="1:9" ht="12.75">
      <c r="A45" s="63"/>
      <c r="B45" s="63"/>
      <c r="C45" s="116"/>
      <c r="D45" s="117"/>
      <c r="E45" s="31"/>
      <c r="F45" s="116"/>
      <c r="G45" s="118"/>
      <c r="H45" s="66"/>
      <c r="I45" s="66"/>
    </row>
    <row r="46" spans="1:9" ht="12.75">
      <c r="A46" s="112" t="s">
        <v>18</v>
      </c>
      <c r="B46" s="113"/>
      <c r="C46" s="114" t="s">
        <v>257</v>
      </c>
      <c r="D46" s="115"/>
      <c r="E46" s="115"/>
      <c r="F46" s="115"/>
      <c r="G46" s="115"/>
      <c r="H46" s="115"/>
      <c r="I46" s="115"/>
    </row>
    <row r="47" spans="1:9" ht="12.75">
      <c r="A47" s="41"/>
      <c r="B47" s="41"/>
      <c r="C47" s="67" t="s">
        <v>211</v>
      </c>
      <c r="D47" s="42"/>
      <c r="E47" s="42"/>
      <c r="F47" s="42"/>
      <c r="G47" s="42"/>
      <c r="H47" s="42"/>
      <c r="I47" s="42"/>
    </row>
    <row r="48" spans="1:9" ht="12.75">
      <c r="A48" s="112" t="s">
        <v>212</v>
      </c>
      <c r="B48" s="113"/>
      <c r="C48" s="145" t="s">
        <v>258</v>
      </c>
      <c r="D48" s="127"/>
      <c r="E48" s="128"/>
      <c r="F48" s="42"/>
      <c r="G48" s="39" t="s">
        <v>213</v>
      </c>
      <c r="H48" s="145" t="s">
        <v>259</v>
      </c>
      <c r="I48" s="128"/>
    </row>
    <row r="49" spans="1:9" ht="12.75">
      <c r="A49" s="41"/>
      <c r="B49" s="41"/>
      <c r="C49" s="67"/>
      <c r="D49" s="42"/>
      <c r="E49" s="42"/>
      <c r="F49" s="42"/>
      <c r="G49" s="42"/>
      <c r="H49" s="42"/>
      <c r="I49" s="42"/>
    </row>
    <row r="50" spans="1:9" ht="12.75">
      <c r="A50" s="112" t="s">
        <v>35</v>
      </c>
      <c r="B50" s="113"/>
      <c r="C50" s="126" t="s">
        <v>260</v>
      </c>
      <c r="D50" s="127"/>
      <c r="E50" s="127"/>
      <c r="F50" s="127"/>
      <c r="G50" s="127"/>
      <c r="H50" s="127"/>
      <c r="I50" s="128"/>
    </row>
    <row r="51" spans="1:9" ht="12.75">
      <c r="A51" s="41"/>
      <c r="B51" s="41"/>
      <c r="C51" s="42"/>
      <c r="D51" s="42"/>
      <c r="E51" s="42"/>
      <c r="F51" s="42"/>
      <c r="G51" s="42"/>
      <c r="H51" s="42"/>
      <c r="I51" s="42"/>
    </row>
    <row r="52" spans="1:9" ht="12.75">
      <c r="A52" s="129" t="s">
        <v>1</v>
      </c>
      <c r="B52" s="130"/>
      <c r="C52" s="131" t="s">
        <v>261</v>
      </c>
      <c r="D52" s="132"/>
      <c r="E52" s="132"/>
      <c r="F52" s="132"/>
      <c r="G52" s="132"/>
      <c r="H52" s="132"/>
      <c r="I52" s="133"/>
    </row>
    <row r="53" spans="1:9" ht="12.75">
      <c r="A53" s="22"/>
      <c r="B53" s="22"/>
      <c r="C53" s="143" t="s">
        <v>153</v>
      </c>
      <c r="D53" s="143"/>
      <c r="E53" s="143"/>
      <c r="F53" s="143"/>
      <c r="G53" s="143"/>
      <c r="H53" s="143"/>
      <c r="I53" s="69"/>
    </row>
    <row r="54" spans="1:9" ht="12.75">
      <c r="A54" s="22"/>
      <c r="B54" s="22"/>
      <c r="C54" s="68"/>
      <c r="D54" s="68"/>
      <c r="E54" s="68"/>
      <c r="F54" s="68"/>
      <c r="G54" s="68"/>
      <c r="I54" s="68"/>
    </row>
    <row r="55" spans="1:9" ht="12.75">
      <c r="A55" s="22"/>
      <c r="B55" s="22"/>
      <c r="C55" s="68"/>
      <c r="D55" s="68"/>
      <c r="E55" s="68"/>
      <c r="F55" s="68"/>
      <c r="G55" s="68"/>
      <c r="H55" s="68"/>
      <c r="I55" s="68"/>
    </row>
    <row r="56" spans="1:9" ht="12.75">
      <c r="A56" s="22"/>
      <c r="B56" s="134" t="s">
        <v>19</v>
      </c>
      <c r="C56" s="135"/>
      <c r="D56" s="135"/>
      <c r="E56" s="135"/>
      <c r="F56" s="78"/>
      <c r="G56" s="78"/>
      <c r="H56" s="68"/>
      <c r="I56" s="68"/>
    </row>
    <row r="57" spans="1:9" ht="12.75">
      <c r="A57" s="22"/>
      <c r="B57" s="97" t="s">
        <v>227</v>
      </c>
      <c r="C57" s="93"/>
      <c r="D57" s="93"/>
      <c r="E57" s="93"/>
      <c r="F57" s="93"/>
      <c r="G57" s="93"/>
      <c r="H57" s="138" t="s">
        <v>245</v>
      </c>
      <c r="I57" s="138"/>
    </row>
    <row r="58" spans="1:9" ht="12.75">
      <c r="A58" s="22"/>
      <c r="B58" s="97" t="s">
        <v>241</v>
      </c>
      <c r="C58" s="93"/>
      <c r="D58" s="93"/>
      <c r="E58" s="93"/>
      <c r="F58" s="93"/>
      <c r="G58" s="93"/>
      <c r="H58" s="138"/>
      <c r="I58" s="138"/>
    </row>
    <row r="59" spans="1:9" ht="12.75">
      <c r="A59" s="22"/>
      <c r="B59" s="97" t="s">
        <v>242</v>
      </c>
      <c r="C59" s="93"/>
      <c r="D59" s="93"/>
      <c r="E59" s="93"/>
      <c r="F59" s="93"/>
      <c r="G59" s="93"/>
      <c r="H59" s="138"/>
      <c r="I59" s="138"/>
    </row>
    <row r="60" spans="1:9" ht="12.75">
      <c r="A60" s="22"/>
      <c r="B60" s="97" t="s">
        <v>243</v>
      </c>
      <c r="C60" s="98"/>
      <c r="D60" s="98"/>
      <c r="E60" s="98"/>
      <c r="F60" s="98"/>
      <c r="G60" s="98"/>
      <c r="H60" s="138"/>
      <c r="I60" s="138"/>
    </row>
    <row r="61" spans="1:9" ht="12.75">
      <c r="A61" s="22"/>
      <c r="B61" s="97" t="s">
        <v>244</v>
      </c>
      <c r="C61" s="98"/>
      <c r="D61" s="98"/>
      <c r="E61" s="98"/>
      <c r="F61" s="98"/>
      <c r="G61" s="98"/>
      <c r="H61" s="138"/>
      <c r="I61" s="138"/>
    </row>
    <row r="62" spans="1:9" ht="12.75">
      <c r="A62" s="22"/>
      <c r="B62" s="136"/>
      <c r="C62" s="137"/>
      <c r="D62" s="137"/>
      <c r="E62" s="137"/>
      <c r="F62" s="137"/>
      <c r="G62" s="137"/>
      <c r="H62" s="137"/>
      <c r="I62" s="137"/>
    </row>
    <row r="63" spans="1:2" ht="12.75">
      <c r="A63" s="22"/>
      <c r="B63" s="22"/>
    </row>
    <row r="64" spans="1:9" ht="13.5" thickBot="1">
      <c r="A64" s="70" t="s">
        <v>20</v>
      </c>
      <c r="B64" s="42"/>
      <c r="C64" s="42"/>
      <c r="D64" s="42"/>
      <c r="E64" s="42"/>
      <c r="F64" s="42"/>
      <c r="G64" s="71"/>
      <c r="H64" s="72"/>
      <c r="I64" s="71"/>
    </row>
    <row r="65" spans="1:9" ht="12.75">
      <c r="A65" s="42"/>
      <c r="B65" s="42"/>
      <c r="C65" s="42"/>
      <c r="D65" s="42"/>
      <c r="E65" s="22" t="s">
        <v>214</v>
      </c>
      <c r="F65" s="23"/>
      <c r="G65" s="140" t="s">
        <v>215</v>
      </c>
      <c r="H65" s="141"/>
      <c r="I65" s="142"/>
    </row>
    <row r="66" spans="1:9" ht="12.75">
      <c r="A66" s="73"/>
      <c r="B66" s="73"/>
      <c r="C66" s="57"/>
      <c r="D66" s="57"/>
      <c r="E66" s="57"/>
      <c r="F66" s="57"/>
      <c r="G66" s="124"/>
      <c r="H66" s="125"/>
      <c r="I66" s="57"/>
    </row>
  </sheetData>
  <sheetProtection/>
  <protectedRanges>
    <protectedRange sqref="E2 H2 C6:D6 C8:D8 C10:D10 C12:I12 C14:D14 F14:I14 C16:I16 C18:I18 C20:I20 C22:F22 C24:G24 C26 I24 I26 A30:I30 A32:I32" name="Range1"/>
  </protectedRanges>
  <mergeCells count="72"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E36:G36"/>
    <mergeCell ref="H36:I36"/>
    <mergeCell ref="C37:D37"/>
    <mergeCell ref="F37:G37"/>
    <mergeCell ref="H38:I38"/>
    <mergeCell ref="A40:D40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G66:H66"/>
    <mergeCell ref="A50:B50"/>
    <mergeCell ref="C50:I50"/>
    <mergeCell ref="A52:B52"/>
    <mergeCell ref="C52:I52"/>
    <mergeCell ref="B56:E56"/>
    <mergeCell ref="B62:I62"/>
    <mergeCell ref="H57:I61"/>
    <mergeCell ref="A46:B46"/>
    <mergeCell ref="C46:I46"/>
    <mergeCell ref="C45:D45"/>
    <mergeCell ref="F45:G45"/>
    <mergeCell ref="A38:D38"/>
    <mergeCell ref="E38:G38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9">
      <selection activeCell="K4" sqref="K4"/>
    </sheetView>
  </sheetViews>
  <sheetFormatPr defaultColWidth="9.140625" defaultRowHeight="12.75"/>
  <cols>
    <col min="1" max="9" width="9.140625" style="79" customWidth="1"/>
    <col min="10" max="10" width="13.28125" style="79" customWidth="1"/>
    <col min="11" max="11" width="12.28125" style="79" bestFit="1" customWidth="1"/>
    <col min="12" max="16384" width="9.140625" style="79" customWidth="1"/>
  </cols>
  <sheetData>
    <row r="1" spans="1:11" ht="12.75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4:11" ht="12.75">
      <c r="D2" s="189" t="s">
        <v>218</v>
      </c>
      <c r="E2" s="189"/>
      <c r="F2" s="190" t="s">
        <v>262</v>
      </c>
      <c r="G2" s="191"/>
      <c r="J2" s="206" t="s">
        <v>230</v>
      </c>
      <c r="K2" s="206"/>
    </row>
    <row r="3" spans="1:11" ht="34.5" thickBot="1">
      <c r="A3" s="195" t="s">
        <v>189</v>
      </c>
      <c r="B3" s="196"/>
      <c r="C3" s="196"/>
      <c r="D3" s="196"/>
      <c r="E3" s="196"/>
      <c r="F3" s="196"/>
      <c r="G3" s="196"/>
      <c r="H3" s="197"/>
      <c r="I3" s="80" t="s">
        <v>231</v>
      </c>
      <c r="J3" s="81" t="s">
        <v>263</v>
      </c>
      <c r="K3" s="82" t="s">
        <v>267</v>
      </c>
    </row>
    <row r="4" spans="1:11" ht="12.75">
      <c r="A4" s="198">
        <v>1</v>
      </c>
      <c r="B4" s="198"/>
      <c r="C4" s="198"/>
      <c r="D4" s="198"/>
      <c r="E4" s="198"/>
      <c r="F4" s="198"/>
      <c r="G4" s="198"/>
      <c r="H4" s="198"/>
      <c r="I4" s="84">
        <v>2</v>
      </c>
      <c r="J4" s="83">
        <v>3</v>
      </c>
      <c r="K4" s="83">
        <v>4</v>
      </c>
    </row>
    <row r="5" spans="1:11" ht="12.75">
      <c r="A5" s="207" t="s">
        <v>156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ht="12.75">
      <c r="A6" s="210" t="s">
        <v>113</v>
      </c>
      <c r="B6" s="211"/>
      <c r="C6" s="211"/>
      <c r="D6" s="211"/>
      <c r="E6" s="211"/>
      <c r="F6" s="211"/>
      <c r="G6" s="211"/>
      <c r="H6" s="212"/>
      <c r="I6" s="5">
        <v>1</v>
      </c>
      <c r="J6" s="105">
        <f>SUM(J7:J8)</f>
        <v>343725567</v>
      </c>
      <c r="K6" s="105">
        <f>SUM(K7:K8)</f>
        <v>340225217</v>
      </c>
    </row>
    <row r="7" spans="1:11" ht="12.75">
      <c r="A7" s="203" t="s">
        <v>157</v>
      </c>
      <c r="B7" s="204"/>
      <c r="C7" s="204"/>
      <c r="D7" s="204"/>
      <c r="E7" s="204"/>
      <c r="F7" s="204"/>
      <c r="G7" s="204"/>
      <c r="H7" s="205"/>
      <c r="I7" s="6">
        <v>2</v>
      </c>
      <c r="J7" s="106">
        <v>35026756</v>
      </c>
      <c r="K7" s="106">
        <v>36071686</v>
      </c>
    </row>
    <row r="8" spans="1:11" ht="12.75">
      <c r="A8" s="203" t="s">
        <v>158</v>
      </c>
      <c r="B8" s="204"/>
      <c r="C8" s="204"/>
      <c r="D8" s="204"/>
      <c r="E8" s="204"/>
      <c r="F8" s="204"/>
      <c r="G8" s="204"/>
      <c r="H8" s="205"/>
      <c r="I8" s="6">
        <v>3</v>
      </c>
      <c r="J8" s="106">
        <v>308698811</v>
      </c>
      <c r="K8" s="106">
        <v>304153531</v>
      </c>
    </row>
    <row r="9" spans="1:11" ht="12.75">
      <c r="A9" s="203" t="s">
        <v>159</v>
      </c>
      <c r="B9" s="204"/>
      <c r="C9" s="204"/>
      <c r="D9" s="204"/>
      <c r="E9" s="204"/>
      <c r="F9" s="204"/>
      <c r="G9" s="204"/>
      <c r="H9" s="205"/>
      <c r="I9" s="6">
        <v>4</v>
      </c>
      <c r="J9" s="106">
        <v>289039237</v>
      </c>
      <c r="K9" s="106">
        <v>213394131</v>
      </c>
    </row>
    <row r="10" spans="1:11" ht="12.75">
      <c r="A10" s="203" t="s">
        <v>160</v>
      </c>
      <c r="B10" s="204"/>
      <c r="C10" s="204"/>
      <c r="D10" s="204"/>
      <c r="E10" s="204"/>
      <c r="F10" s="204"/>
      <c r="G10" s="204"/>
      <c r="H10" s="205"/>
      <c r="I10" s="6">
        <v>5</v>
      </c>
      <c r="J10" s="106">
        <v>0</v>
      </c>
      <c r="K10" s="106">
        <v>495333.7</v>
      </c>
    </row>
    <row r="11" spans="1:11" ht="24" customHeight="1">
      <c r="A11" s="203" t="s">
        <v>72</v>
      </c>
      <c r="B11" s="204"/>
      <c r="C11" s="204"/>
      <c r="D11" s="204"/>
      <c r="E11" s="204"/>
      <c r="F11" s="204"/>
      <c r="G11" s="204"/>
      <c r="H11" s="205"/>
      <c r="I11" s="6">
        <v>6</v>
      </c>
      <c r="J11" s="106">
        <v>0</v>
      </c>
      <c r="K11" s="106">
        <v>0</v>
      </c>
    </row>
    <row r="12" spans="1:11" ht="27" customHeight="1">
      <c r="A12" s="203" t="s">
        <v>73</v>
      </c>
      <c r="B12" s="204"/>
      <c r="C12" s="204"/>
      <c r="D12" s="204"/>
      <c r="E12" s="204"/>
      <c r="F12" s="204"/>
      <c r="G12" s="204"/>
      <c r="H12" s="205"/>
      <c r="I12" s="6">
        <v>7</v>
      </c>
      <c r="J12" s="106">
        <v>417681832</v>
      </c>
      <c r="K12" s="106">
        <v>405955420</v>
      </c>
    </row>
    <row r="13" spans="1:11" ht="24.75" customHeight="1">
      <c r="A13" s="203" t="s">
        <v>161</v>
      </c>
      <c r="B13" s="204"/>
      <c r="C13" s="204"/>
      <c r="D13" s="204"/>
      <c r="E13" s="204"/>
      <c r="F13" s="204"/>
      <c r="G13" s="204"/>
      <c r="H13" s="205"/>
      <c r="I13" s="6">
        <v>8</v>
      </c>
      <c r="J13" s="106">
        <v>97319018</v>
      </c>
      <c r="K13" s="106">
        <v>94071021</v>
      </c>
    </row>
    <row r="14" spans="1:11" ht="31.5" customHeight="1">
      <c r="A14" s="203" t="s">
        <v>167</v>
      </c>
      <c r="B14" s="204"/>
      <c r="C14" s="204"/>
      <c r="D14" s="204"/>
      <c r="E14" s="204"/>
      <c r="F14" s="204"/>
      <c r="G14" s="204"/>
      <c r="H14" s="205"/>
      <c r="I14" s="6">
        <v>9</v>
      </c>
      <c r="J14" s="106">
        <v>0</v>
      </c>
      <c r="K14" s="106">
        <v>0</v>
      </c>
    </row>
    <row r="15" spans="1:11" ht="12.75">
      <c r="A15" s="203" t="s">
        <v>162</v>
      </c>
      <c r="B15" s="204"/>
      <c r="C15" s="204"/>
      <c r="D15" s="204"/>
      <c r="E15" s="204"/>
      <c r="F15" s="204"/>
      <c r="G15" s="204"/>
      <c r="H15" s="205"/>
      <c r="I15" s="6">
        <v>10</v>
      </c>
      <c r="J15" s="106">
        <v>0</v>
      </c>
      <c r="K15" s="106">
        <v>0</v>
      </c>
    </row>
    <row r="16" spans="1:11" ht="12.75">
      <c r="A16" s="203" t="s">
        <v>163</v>
      </c>
      <c r="B16" s="204"/>
      <c r="C16" s="204"/>
      <c r="D16" s="204"/>
      <c r="E16" s="204"/>
      <c r="F16" s="204"/>
      <c r="G16" s="204"/>
      <c r="H16" s="205"/>
      <c r="I16" s="6">
        <v>11</v>
      </c>
      <c r="J16" s="106">
        <v>20000000</v>
      </c>
      <c r="K16" s="106">
        <v>19600292</v>
      </c>
    </row>
    <row r="17" spans="1:11" ht="12.75">
      <c r="A17" s="203" t="s">
        <v>164</v>
      </c>
      <c r="B17" s="204"/>
      <c r="C17" s="204"/>
      <c r="D17" s="204"/>
      <c r="E17" s="204"/>
      <c r="F17" s="204"/>
      <c r="G17" s="204"/>
      <c r="H17" s="205"/>
      <c r="I17" s="6">
        <v>12</v>
      </c>
      <c r="J17" s="106">
        <v>1517671804</v>
      </c>
      <c r="K17" s="106">
        <v>1707494396</v>
      </c>
    </row>
    <row r="18" spans="1:11" ht="12.75">
      <c r="A18" s="200" t="s">
        <v>168</v>
      </c>
      <c r="B18" s="201"/>
      <c r="C18" s="201"/>
      <c r="D18" s="201"/>
      <c r="E18" s="201"/>
      <c r="F18" s="201"/>
      <c r="G18" s="201"/>
      <c r="H18" s="202"/>
      <c r="I18" s="6">
        <v>13</v>
      </c>
      <c r="J18" s="106">
        <v>3570000</v>
      </c>
      <c r="K18" s="106">
        <v>3570000</v>
      </c>
    </row>
    <row r="19" spans="1:11" ht="12.75">
      <c r="A19" s="203" t="s">
        <v>165</v>
      </c>
      <c r="B19" s="204"/>
      <c r="C19" s="204"/>
      <c r="D19" s="204"/>
      <c r="E19" s="204"/>
      <c r="F19" s="204"/>
      <c r="G19" s="204"/>
      <c r="H19" s="205"/>
      <c r="I19" s="6">
        <v>14</v>
      </c>
      <c r="J19" s="106">
        <v>8605301</v>
      </c>
      <c r="K19" s="106">
        <v>6692145</v>
      </c>
    </row>
    <row r="20" spans="1:11" ht="12.75">
      <c r="A20" s="203" t="s">
        <v>166</v>
      </c>
      <c r="B20" s="204"/>
      <c r="C20" s="204"/>
      <c r="D20" s="204"/>
      <c r="E20" s="204"/>
      <c r="F20" s="204"/>
      <c r="G20" s="204"/>
      <c r="H20" s="205"/>
      <c r="I20" s="6">
        <v>15</v>
      </c>
      <c r="J20" s="106">
        <v>64564478</v>
      </c>
      <c r="K20" s="106">
        <v>70469532</v>
      </c>
    </row>
    <row r="21" spans="1:11" ht="12.75">
      <c r="A21" s="203" t="s">
        <v>70</v>
      </c>
      <c r="B21" s="204"/>
      <c r="C21" s="204"/>
      <c r="D21" s="204"/>
      <c r="E21" s="204"/>
      <c r="F21" s="204"/>
      <c r="G21" s="204"/>
      <c r="H21" s="205"/>
      <c r="I21" s="6">
        <v>16</v>
      </c>
      <c r="J21" s="106">
        <v>46845379</v>
      </c>
      <c r="K21" s="106">
        <v>60095253</v>
      </c>
    </row>
    <row r="22" spans="1:11" ht="12.75">
      <c r="A22" s="213" t="s">
        <v>112</v>
      </c>
      <c r="B22" s="214"/>
      <c r="C22" s="214"/>
      <c r="D22" s="214"/>
      <c r="E22" s="214"/>
      <c r="F22" s="214"/>
      <c r="G22" s="214"/>
      <c r="H22" s="215"/>
      <c r="I22" s="7">
        <v>17</v>
      </c>
      <c r="J22" s="107">
        <f>SUM(J9:J21)+J6</f>
        <v>2809022616</v>
      </c>
      <c r="K22" s="107">
        <f>SUM(K9:K21)+K6</f>
        <v>2922062740.7</v>
      </c>
    </row>
    <row r="23" spans="1:11" ht="12.75">
      <c r="A23" s="183" t="s">
        <v>71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5"/>
    </row>
    <row r="24" spans="1:11" ht="12.75">
      <c r="A24" s="186" t="s">
        <v>114</v>
      </c>
      <c r="B24" s="187"/>
      <c r="C24" s="187"/>
      <c r="D24" s="187"/>
      <c r="E24" s="187"/>
      <c r="F24" s="187"/>
      <c r="G24" s="187"/>
      <c r="H24" s="188"/>
      <c r="I24" s="1">
        <v>18</v>
      </c>
      <c r="J24" s="11">
        <f>SUM(J25:J26)</f>
        <v>135733972.53</v>
      </c>
      <c r="K24" s="11">
        <f>SUM(K25:K26)</f>
        <v>133829948</v>
      </c>
    </row>
    <row r="25" spans="1:11" ht="12.75">
      <c r="A25" s="177" t="s">
        <v>74</v>
      </c>
      <c r="B25" s="178"/>
      <c r="C25" s="178"/>
      <c r="D25" s="178"/>
      <c r="E25" s="178"/>
      <c r="F25" s="178"/>
      <c r="G25" s="178"/>
      <c r="H25" s="179"/>
      <c r="I25" s="1">
        <v>19</v>
      </c>
      <c r="J25" s="13">
        <v>52200000</v>
      </c>
      <c r="K25" s="13">
        <v>46000000</v>
      </c>
    </row>
    <row r="26" spans="1:11" ht="12.75">
      <c r="A26" s="177" t="s">
        <v>75</v>
      </c>
      <c r="B26" s="178"/>
      <c r="C26" s="178"/>
      <c r="D26" s="178"/>
      <c r="E26" s="178"/>
      <c r="F26" s="178"/>
      <c r="G26" s="178"/>
      <c r="H26" s="179"/>
      <c r="I26" s="1">
        <v>20</v>
      </c>
      <c r="J26" s="13">
        <v>83533972.53</v>
      </c>
      <c r="K26" s="13">
        <v>87829948</v>
      </c>
    </row>
    <row r="27" spans="1:11" ht="12.75">
      <c r="A27" s="177" t="s">
        <v>76</v>
      </c>
      <c r="B27" s="178"/>
      <c r="C27" s="178"/>
      <c r="D27" s="178"/>
      <c r="E27" s="178"/>
      <c r="F27" s="178"/>
      <c r="G27" s="178"/>
      <c r="H27" s="179"/>
      <c r="I27" s="1">
        <v>21</v>
      </c>
      <c r="J27" s="14">
        <f>SUM(J28:J30)</f>
        <v>2220234977.47</v>
      </c>
      <c r="K27" s="14">
        <f>SUM(K28:K30)</f>
        <v>2256955527</v>
      </c>
    </row>
    <row r="28" spans="1:11" ht="12.75">
      <c r="A28" s="177" t="s">
        <v>77</v>
      </c>
      <c r="B28" s="178"/>
      <c r="C28" s="178"/>
      <c r="D28" s="178"/>
      <c r="E28" s="178"/>
      <c r="F28" s="178"/>
      <c r="G28" s="178"/>
      <c r="H28" s="179"/>
      <c r="I28" s="1">
        <v>22</v>
      </c>
      <c r="J28" s="13">
        <v>352389998.34</v>
      </c>
      <c r="K28" s="13">
        <v>403541408</v>
      </c>
    </row>
    <row r="29" spans="1:11" ht="12.75">
      <c r="A29" s="177" t="s">
        <v>78</v>
      </c>
      <c r="B29" s="178"/>
      <c r="C29" s="178"/>
      <c r="D29" s="178"/>
      <c r="E29" s="178"/>
      <c r="F29" s="178"/>
      <c r="G29" s="178"/>
      <c r="H29" s="179"/>
      <c r="I29" s="1">
        <v>23</v>
      </c>
      <c r="J29" s="13">
        <v>259983161.3</v>
      </c>
      <c r="K29" s="13">
        <v>240155868</v>
      </c>
    </row>
    <row r="30" spans="1:11" ht="12.75">
      <c r="A30" s="177" t="s">
        <v>79</v>
      </c>
      <c r="B30" s="178"/>
      <c r="C30" s="178"/>
      <c r="D30" s="178"/>
      <c r="E30" s="178"/>
      <c r="F30" s="178"/>
      <c r="G30" s="178"/>
      <c r="H30" s="179"/>
      <c r="I30" s="1">
        <v>24</v>
      </c>
      <c r="J30" s="13">
        <v>1607861817.83</v>
      </c>
      <c r="K30" s="13">
        <v>1613258251</v>
      </c>
    </row>
    <row r="31" spans="1:11" ht="12.75">
      <c r="A31" s="177" t="s">
        <v>111</v>
      </c>
      <c r="B31" s="178"/>
      <c r="C31" s="178"/>
      <c r="D31" s="178"/>
      <c r="E31" s="178"/>
      <c r="F31" s="178"/>
      <c r="G31" s="178"/>
      <c r="H31" s="179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77" t="s">
        <v>80</v>
      </c>
      <c r="B32" s="178"/>
      <c r="C32" s="178"/>
      <c r="D32" s="178"/>
      <c r="E32" s="178"/>
      <c r="F32" s="178"/>
      <c r="G32" s="178"/>
      <c r="H32" s="179"/>
      <c r="I32" s="1">
        <v>26</v>
      </c>
      <c r="J32" s="13">
        <v>0</v>
      </c>
      <c r="K32" s="13">
        <v>0</v>
      </c>
    </row>
    <row r="33" spans="1:11" ht="12.75">
      <c r="A33" s="177" t="s">
        <v>81</v>
      </c>
      <c r="B33" s="178"/>
      <c r="C33" s="178"/>
      <c r="D33" s="178"/>
      <c r="E33" s="178"/>
      <c r="F33" s="178"/>
      <c r="G33" s="178"/>
      <c r="H33" s="179"/>
      <c r="I33" s="1">
        <v>27</v>
      </c>
      <c r="J33" s="13">
        <v>0</v>
      </c>
      <c r="K33" s="13">
        <v>0</v>
      </c>
    </row>
    <row r="34" spans="1:11" ht="21" customHeight="1">
      <c r="A34" s="177" t="s">
        <v>88</v>
      </c>
      <c r="B34" s="178"/>
      <c r="C34" s="178"/>
      <c r="D34" s="178"/>
      <c r="E34" s="178"/>
      <c r="F34" s="178"/>
      <c r="G34" s="178"/>
      <c r="H34" s="179"/>
      <c r="I34" s="1">
        <v>28</v>
      </c>
      <c r="J34" s="13">
        <v>0</v>
      </c>
      <c r="K34" s="13">
        <v>0</v>
      </c>
    </row>
    <row r="35" spans="1:11" ht="12.75">
      <c r="A35" s="177" t="s">
        <v>115</v>
      </c>
      <c r="B35" s="178"/>
      <c r="C35" s="178"/>
      <c r="D35" s="178"/>
      <c r="E35" s="178"/>
      <c r="F35" s="178"/>
      <c r="G35" s="178"/>
      <c r="H35" s="179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77" t="s">
        <v>82</v>
      </c>
      <c r="B36" s="178"/>
      <c r="C36" s="178"/>
      <c r="D36" s="178"/>
      <c r="E36" s="178"/>
      <c r="F36" s="178"/>
      <c r="G36" s="178"/>
      <c r="H36" s="179"/>
      <c r="I36" s="1">
        <v>30</v>
      </c>
      <c r="J36" s="13">
        <v>0</v>
      </c>
      <c r="K36" s="13">
        <v>0</v>
      </c>
    </row>
    <row r="37" spans="1:11" ht="12.75">
      <c r="A37" s="177" t="s">
        <v>83</v>
      </c>
      <c r="B37" s="178"/>
      <c r="C37" s="178"/>
      <c r="D37" s="178"/>
      <c r="E37" s="178"/>
      <c r="F37" s="178"/>
      <c r="G37" s="178"/>
      <c r="H37" s="179"/>
      <c r="I37" s="1">
        <v>31</v>
      </c>
      <c r="J37" s="13">
        <v>0</v>
      </c>
      <c r="K37" s="13">
        <v>0</v>
      </c>
    </row>
    <row r="38" spans="1:11" ht="12.75">
      <c r="A38" s="177" t="s">
        <v>84</v>
      </c>
      <c r="B38" s="178"/>
      <c r="C38" s="178"/>
      <c r="D38" s="178"/>
      <c r="E38" s="178"/>
      <c r="F38" s="178"/>
      <c r="G38" s="178"/>
      <c r="H38" s="179"/>
      <c r="I38" s="1">
        <v>32</v>
      </c>
      <c r="J38" s="13">
        <v>0</v>
      </c>
      <c r="K38" s="13">
        <v>0</v>
      </c>
    </row>
    <row r="39" spans="1:11" ht="12.75">
      <c r="A39" s="177" t="s">
        <v>85</v>
      </c>
      <c r="B39" s="178"/>
      <c r="C39" s="178"/>
      <c r="D39" s="178"/>
      <c r="E39" s="178"/>
      <c r="F39" s="178"/>
      <c r="G39" s="178"/>
      <c r="H39" s="179"/>
      <c r="I39" s="1">
        <v>33</v>
      </c>
      <c r="J39" s="13">
        <v>0</v>
      </c>
      <c r="K39" s="13">
        <v>75304200</v>
      </c>
    </row>
    <row r="40" spans="1:11" ht="12.75">
      <c r="A40" s="177" t="s">
        <v>86</v>
      </c>
      <c r="B40" s="178"/>
      <c r="C40" s="178"/>
      <c r="D40" s="178"/>
      <c r="E40" s="178"/>
      <c r="F40" s="178"/>
      <c r="G40" s="178"/>
      <c r="H40" s="179"/>
      <c r="I40" s="1">
        <v>34</v>
      </c>
      <c r="J40" s="13">
        <v>78430141.35</v>
      </c>
      <c r="K40" s="13">
        <v>87515969</v>
      </c>
    </row>
    <row r="41" spans="1:11" ht="12.75">
      <c r="A41" s="180" t="s">
        <v>110</v>
      </c>
      <c r="B41" s="181"/>
      <c r="C41" s="181"/>
      <c r="D41" s="181"/>
      <c r="E41" s="181"/>
      <c r="F41" s="181"/>
      <c r="G41" s="181"/>
      <c r="H41" s="182"/>
      <c r="I41" s="2">
        <v>35</v>
      </c>
      <c r="J41" s="12">
        <f>J24+J27+J31+J34+J35+J38+J39+J40</f>
        <v>2434399091.35</v>
      </c>
      <c r="K41" s="12">
        <f>K24+K27+K31+K34+K35+K38+K39+K40</f>
        <v>2553605644</v>
      </c>
    </row>
    <row r="42" spans="1:11" ht="12.75">
      <c r="A42" s="183" t="s">
        <v>87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5"/>
    </row>
    <row r="43" spans="1:11" ht="12.75">
      <c r="A43" s="186" t="s">
        <v>89</v>
      </c>
      <c r="B43" s="187"/>
      <c r="C43" s="187"/>
      <c r="D43" s="187"/>
      <c r="E43" s="187"/>
      <c r="F43" s="187"/>
      <c r="G43" s="187"/>
      <c r="H43" s="188"/>
      <c r="I43" s="1">
        <v>36</v>
      </c>
      <c r="J43" s="9">
        <v>259433222.94</v>
      </c>
      <c r="K43" s="9">
        <v>259433223</v>
      </c>
    </row>
    <row r="44" spans="1:11" ht="12.75">
      <c r="A44" s="177" t="s">
        <v>90</v>
      </c>
      <c r="B44" s="178"/>
      <c r="C44" s="178"/>
      <c r="D44" s="178"/>
      <c r="E44" s="178"/>
      <c r="F44" s="178"/>
      <c r="G44" s="178"/>
      <c r="H44" s="179"/>
      <c r="I44" s="1">
        <v>37</v>
      </c>
      <c r="J44" s="10">
        <v>12974310.63</v>
      </c>
      <c r="K44" s="10">
        <v>12465831</v>
      </c>
    </row>
    <row r="45" spans="1:11" ht="12.75">
      <c r="A45" s="177" t="s">
        <v>91</v>
      </c>
      <c r="B45" s="178"/>
      <c r="C45" s="178"/>
      <c r="D45" s="178"/>
      <c r="E45" s="178"/>
      <c r="F45" s="178"/>
      <c r="G45" s="178"/>
      <c r="H45" s="179"/>
      <c r="I45" s="1">
        <v>38</v>
      </c>
      <c r="J45" s="10">
        <v>0</v>
      </c>
      <c r="K45" s="10">
        <v>0</v>
      </c>
    </row>
    <row r="46" spans="1:11" ht="12.75">
      <c r="A46" s="177" t="s">
        <v>92</v>
      </c>
      <c r="B46" s="178"/>
      <c r="C46" s="178"/>
      <c r="D46" s="178"/>
      <c r="E46" s="178"/>
      <c r="F46" s="178"/>
      <c r="G46" s="178"/>
      <c r="H46" s="179"/>
      <c r="I46" s="1">
        <v>39</v>
      </c>
      <c r="J46" s="10">
        <v>84064564.23</v>
      </c>
      <c r="K46" s="10">
        <v>97038875</v>
      </c>
    </row>
    <row r="47" spans="1:11" ht="12.75">
      <c r="A47" s="177" t="s">
        <v>93</v>
      </c>
      <c r="B47" s="178"/>
      <c r="C47" s="178"/>
      <c r="D47" s="178"/>
      <c r="E47" s="178"/>
      <c r="F47" s="178"/>
      <c r="G47" s="178"/>
      <c r="H47" s="179"/>
      <c r="I47" s="1">
        <v>40</v>
      </c>
      <c r="J47" s="10">
        <v>29793065.8</v>
      </c>
      <c r="K47" s="10">
        <v>34436579</v>
      </c>
    </row>
    <row r="48" spans="1:11" ht="30" customHeight="1">
      <c r="A48" s="177" t="s">
        <v>94</v>
      </c>
      <c r="B48" s="178"/>
      <c r="C48" s="178"/>
      <c r="D48" s="178"/>
      <c r="E48" s="178"/>
      <c r="F48" s="178"/>
      <c r="G48" s="178"/>
      <c r="H48" s="179"/>
      <c r="I48" s="1">
        <v>41</v>
      </c>
      <c r="J48" s="10">
        <v>-11641639.01</v>
      </c>
      <c r="K48" s="10">
        <v>-34917411</v>
      </c>
    </row>
    <row r="49" spans="1:11" ht="12.75">
      <c r="A49" s="177" t="s">
        <v>95</v>
      </c>
      <c r="B49" s="178"/>
      <c r="C49" s="178"/>
      <c r="D49" s="178"/>
      <c r="E49" s="178"/>
      <c r="F49" s="178"/>
      <c r="G49" s="178"/>
      <c r="H49" s="179"/>
      <c r="I49" s="1">
        <v>42</v>
      </c>
      <c r="J49" s="10">
        <v>0</v>
      </c>
      <c r="K49" s="10">
        <v>0</v>
      </c>
    </row>
    <row r="50" spans="1:11" ht="12.75">
      <c r="A50" s="174" t="s">
        <v>100</v>
      </c>
      <c r="B50" s="175"/>
      <c r="C50" s="175"/>
      <c r="D50" s="175"/>
      <c r="E50" s="175"/>
      <c r="F50" s="175"/>
      <c r="G50" s="175"/>
      <c r="H50" s="176"/>
      <c r="I50" s="1">
        <v>43</v>
      </c>
      <c r="J50" s="14">
        <f>SUM(J43:J49)</f>
        <v>374623524.59000003</v>
      </c>
      <c r="K50" s="14">
        <f>SUM(K43:K49)</f>
        <v>368457097</v>
      </c>
    </row>
    <row r="51" spans="1:11" ht="12.75">
      <c r="A51" s="180" t="s">
        <v>96</v>
      </c>
      <c r="B51" s="181"/>
      <c r="C51" s="181"/>
      <c r="D51" s="181"/>
      <c r="E51" s="181"/>
      <c r="F51" s="181"/>
      <c r="G51" s="181"/>
      <c r="H51" s="182"/>
      <c r="I51" s="1">
        <v>44</v>
      </c>
      <c r="J51" s="12">
        <f>J41+J50</f>
        <v>2809022615.94</v>
      </c>
      <c r="K51" s="12">
        <f>K41+K50</f>
        <v>2922062741</v>
      </c>
    </row>
    <row r="52" spans="1:11" ht="12.75">
      <c r="A52" s="183" t="s">
        <v>169</v>
      </c>
      <c r="B52" s="199"/>
      <c r="C52" s="199"/>
      <c r="D52" s="199"/>
      <c r="E52" s="199"/>
      <c r="F52" s="199"/>
      <c r="G52" s="199"/>
      <c r="H52" s="199"/>
      <c r="I52" s="184"/>
      <c r="J52" s="184"/>
      <c r="K52" s="185"/>
    </row>
    <row r="53" spans="1:11" ht="12.75">
      <c r="A53" s="174" t="s">
        <v>101</v>
      </c>
      <c r="B53" s="175"/>
      <c r="C53" s="175"/>
      <c r="D53" s="175"/>
      <c r="E53" s="175"/>
      <c r="F53" s="175"/>
      <c r="G53" s="175"/>
      <c r="H53" s="176"/>
      <c r="I53" s="1">
        <v>45</v>
      </c>
      <c r="J53" s="11"/>
      <c r="K53" s="11"/>
    </row>
    <row r="54" spans="1:11" ht="12.75">
      <c r="A54" s="177" t="s">
        <v>102</v>
      </c>
      <c r="B54" s="178"/>
      <c r="C54" s="178"/>
      <c r="D54" s="178"/>
      <c r="E54" s="178"/>
      <c r="F54" s="178"/>
      <c r="G54" s="178"/>
      <c r="H54" s="179"/>
      <c r="I54" s="1">
        <v>46</v>
      </c>
      <c r="J54" s="10"/>
      <c r="K54" s="10"/>
    </row>
    <row r="55" spans="1:11" ht="12.75">
      <c r="A55" s="192" t="s">
        <v>109</v>
      </c>
      <c r="B55" s="193"/>
      <c r="C55" s="193"/>
      <c r="D55" s="193"/>
      <c r="E55" s="193"/>
      <c r="F55" s="193"/>
      <c r="G55" s="193"/>
      <c r="H55" s="194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4:H24"/>
    <mergeCell ref="A25:H25"/>
    <mergeCell ref="A26:H26"/>
    <mergeCell ref="A27:H27"/>
    <mergeCell ref="A35:H35"/>
    <mergeCell ref="A28:H28"/>
    <mergeCell ref="A29:H29"/>
    <mergeCell ref="A30:H30"/>
    <mergeCell ref="A31:H31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3:H53"/>
    <mergeCell ref="A47:H47"/>
    <mergeCell ref="A48:H48"/>
    <mergeCell ref="A41:H41"/>
    <mergeCell ref="A42:K42"/>
    <mergeCell ref="A43:H43"/>
    <mergeCell ref="A44:H44"/>
    <mergeCell ref="A46:H46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55" right="0.38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7">
      <selection activeCell="A3" sqref="A3:H3"/>
    </sheetView>
  </sheetViews>
  <sheetFormatPr defaultColWidth="9.140625" defaultRowHeight="12.75"/>
  <cols>
    <col min="1" max="16384" width="9.140625" style="79" customWidth="1"/>
  </cols>
  <sheetData>
    <row r="1" spans="1:11" ht="15.75">
      <c r="A1" s="219" t="s">
        <v>155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3:11" ht="12.75" customHeight="1">
      <c r="C2" s="189" t="s">
        <v>219</v>
      </c>
      <c r="D2" s="189"/>
      <c r="E2" s="190" t="s">
        <v>265</v>
      </c>
      <c r="F2" s="191"/>
      <c r="G2" s="74" t="s">
        <v>104</v>
      </c>
      <c r="H2" s="190" t="s">
        <v>262</v>
      </c>
      <c r="I2" s="191"/>
      <c r="J2" s="220" t="s">
        <v>230</v>
      </c>
      <c r="K2" s="206"/>
    </row>
    <row r="3" spans="1:11" ht="24" thickBot="1">
      <c r="A3" s="221" t="s">
        <v>189</v>
      </c>
      <c r="B3" s="221"/>
      <c r="C3" s="221"/>
      <c r="D3" s="221"/>
      <c r="E3" s="221"/>
      <c r="F3" s="221"/>
      <c r="G3" s="221"/>
      <c r="H3" s="221"/>
      <c r="I3" s="80" t="s">
        <v>232</v>
      </c>
      <c r="J3" s="82" t="s">
        <v>2</v>
      </c>
      <c r="K3" s="82" t="s">
        <v>3</v>
      </c>
    </row>
    <row r="4" spans="1:11" ht="12.75">
      <c r="A4" s="198">
        <v>1</v>
      </c>
      <c r="B4" s="198"/>
      <c r="C4" s="198"/>
      <c r="D4" s="198"/>
      <c r="E4" s="198"/>
      <c r="F4" s="198"/>
      <c r="G4" s="198"/>
      <c r="H4" s="198"/>
      <c r="I4" s="84">
        <v>2</v>
      </c>
      <c r="J4" s="83">
        <v>3</v>
      </c>
      <c r="K4" s="83">
        <v>4</v>
      </c>
    </row>
    <row r="5" spans="1:11" ht="12.75">
      <c r="A5" s="186" t="s">
        <v>170</v>
      </c>
      <c r="B5" s="187"/>
      <c r="C5" s="187"/>
      <c r="D5" s="187"/>
      <c r="E5" s="187"/>
      <c r="F5" s="187"/>
      <c r="G5" s="187"/>
      <c r="H5" s="188"/>
      <c r="I5" s="3">
        <v>48</v>
      </c>
      <c r="J5" s="15">
        <v>167110487.24</v>
      </c>
      <c r="K5" s="15">
        <v>179738489</v>
      </c>
    </row>
    <row r="6" spans="1:11" ht="12.75">
      <c r="A6" s="177" t="s">
        <v>171</v>
      </c>
      <c r="B6" s="178"/>
      <c r="C6" s="178"/>
      <c r="D6" s="178"/>
      <c r="E6" s="178"/>
      <c r="F6" s="178"/>
      <c r="G6" s="178"/>
      <c r="H6" s="179"/>
      <c r="I6" s="1">
        <v>49</v>
      </c>
      <c r="J6" s="15">
        <v>84316919.31</v>
      </c>
      <c r="K6" s="15">
        <v>75125754</v>
      </c>
    </row>
    <row r="7" spans="1:11" ht="12.75">
      <c r="A7" s="174" t="s">
        <v>107</v>
      </c>
      <c r="B7" s="175"/>
      <c r="C7" s="175"/>
      <c r="D7" s="175"/>
      <c r="E7" s="175"/>
      <c r="F7" s="175"/>
      <c r="G7" s="175"/>
      <c r="H7" s="176"/>
      <c r="I7" s="1">
        <v>50</v>
      </c>
      <c r="J7" s="16">
        <f>J5-J6</f>
        <v>82793567.93</v>
      </c>
      <c r="K7" s="16">
        <f>K5-K6</f>
        <v>104612735</v>
      </c>
    </row>
    <row r="8" spans="1:11" ht="12.75">
      <c r="A8" s="177" t="s">
        <v>172</v>
      </c>
      <c r="B8" s="178"/>
      <c r="C8" s="178"/>
      <c r="D8" s="178"/>
      <c r="E8" s="178"/>
      <c r="F8" s="178"/>
      <c r="G8" s="178"/>
      <c r="H8" s="179"/>
      <c r="I8" s="1">
        <v>51</v>
      </c>
      <c r="J8" s="15">
        <v>38529866.07</v>
      </c>
      <c r="K8" s="15">
        <v>36748656</v>
      </c>
    </row>
    <row r="9" spans="1:11" ht="12.75">
      <c r="A9" s="177" t="s">
        <v>173</v>
      </c>
      <c r="B9" s="178"/>
      <c r="C9" s="178"/>
      <c r="D9" s="178"/>
      <c r="E9" s="178"/>
      <c r="F9" s="178"/>
      <c r="G9" s="178"/>
      <c r="H9" s="179"/>
      <c r="I9" s="1">
        <v>52</v>
      </c>
      <c r="J9" s="15">
        <v>11806369.1</v>
      </c>
      <c r="K9" s="15">
        <v>11243907</v>
      </c>
    </row>
    <row r="10" spans="1:11" ht="12.75">
      <c r="A10" s="174" t="s">
        <v>106</v>
      </c>
      <c r="B10" s="175"/>
      <c r="C10" s="175"/>
      <c r="D10" s="175"/>
      <c r="E10" s="175"/>
      <c r="F10" s="175"/>
      <c r="G10" s="175"/>
      <c r="H10" s="176"/>
      <c r="I10" s="1">
        <v>53</v>
      </c>
      <c r="J10" s="16">
        <f>J8-J9</f>
        <v>26723496.97</v>
      </c>
      <c r="K10" s="16">
        <f>K8-K9</f>
        <v>25504749</v>
      </c>
    </row>
    <row r="11" spans="1:11" ht="24.75" customHeight="1">
      <c r="A11" s="177" t="s">
        <v>32</v>
      </c>
      <c r="B11" s="178"/>
      <c r="C11" s="178"/>
      <c r="D11" s="178"/>
      <c r="E11" s="178"/>
      <c r="F11" s="178"/>
      <c r="G11" s="178"/>
      <c r="H11" s="179"/>
      <c r="I11" s="1">
        <v>54</v>
      </c>
      <c r="J11" s="15">
        <v>0</v>
      </c>
      <c r="K11" s="15">
        <v>0</v>
      </c>
    </row>
    <row r="12" spans="1:11" ht="12.75">
      <c r="A12" s="177" t="s">
        <v>174</v>
      </c>
      <c r="B12" s="178"/>
      <c r="C12" s="178"/>
      <c r="D12" s="178"/>
      <c r="E12" s="178"/>
      <c r="F12" s="178"/>
      <c r="G12" s="178"/>
      <c r="H12" s="179"/>
      <c r="I12" s="1">
        <v>55</v>
      </c>
      <c r="J12" s="15">
        <v>11528941.41</v>
      </c>
      <c r="K12" s="15">
        <v>9168785</v>
      </c>
    </row>
    <row r="13" spans="1:11" ht="12.75">
      <c r="A13" s="177" t="s">
        <v>175</v>
      </c>
      <c r="B13" s="178"/>
      <c r="C13" s="178"/>
      <c r="D13" s="178"/>
      <c r="E13" s="178"/>
      <c r="F13" s="178"/>
      <c r="G13" s="178"/>
      <c r="H13" s="179"/>
      <c r="I13" s="1">
        <v>56</v>
      </c>
      <c r="J13" s="15">
        <v>-4.92</v>
      </c>
      <c r="K13" s="15">
        <v>0</v>
      </c>
    </row>
    <row r="14" spans="1:11" ht="23.25" customHeight="1">
      <c r="A14" s="177" t="s">
        <v>176</v>
      </c>
      <c r="B14" s="178"/>
      <c r="C14" s="178"/>
      <c r="D14" s="178"/>
      <c r="E14" s="178"/>
      <c r="F14" s="178"/>
      <c r="G14" s="178"/>
      <c r="H14" s="179"/>
      <c r="I14" s="1">
        <v>57</v>
      </c>
      <c r="J14" s="15">
        <v>0</v>
      </c>
      <c r="K14" s="15">
        <v>0</v>
      </c>
    </row>
    <row r="15" spans="1:11" ht="12.75">
      <c r="A15" s="177" t="s">
        <v>177</v>
      </c>
      <c r="B15" s="178"/>
      <c r="C15" s="178"/>
      <c r="D15" s="178"/>
      <c r="E15" s="178"/>
      <c r="F15" s="178"/>
      <c r="G15" s="178"/>
      <c r="H15" s="179"/>
      <c r="I15" s="1">
        <v>58</v>
      </c>
      <c r="J15" s="15">
        <v>10154549.29</v>
      </c>
      <c r="K15" s="15">
        <v>-3660074.25</v>
      </c>
    </row>
    <row r="16" spans="1:11" ht="12.75">
      <c r="A16" s="177" t="s">
        <v>178</v>
      </c>
      <c r="B16" s="178"/>
      <c r="C16" s="178"/>
      <c r="D16" s="178"/>
      <c r="E16" s="178"/>
      <c r="F16" s="178"/>
      <c r="G16" s="178"/>
      <c r="H16" s="179"/>
      <c r="I16" s="1">
        <v>59</v>
      </c>
      <c r="J16" s="15">
        <v>0</v>
      </c>
      <c r="K16" s="15">
        <v>0</v>
      </c>
    </row>
    <row r="17" spans="1:11" ht="12.75">
      <c r="A17" s="177" t="s">
        <v>179</v>
      </c>
      <c r="B17" s="178"/>
      <c r="C17" s="178"/>
      <c r="D17" s="178"/>
      <c r="E17" s="178"/>
      <c r="F17" s="178"/>
      <c r="G17" s="178"/>
      <c r="H17" s="179"/>
      <c r="I17" s="1">
        <v>60</v>
      </c>
      <c r="J17" s="15">
        <v>0</v>
      </c>
      <c r="K17" s="15">
        <v>0</v>
      </c>
    </row>
    <row r="18" spans="1:11" ht="12.75">
      <c r="A18" s="177" t="s">
        <v>180</v>
      </c>
      <c r="B18" s="178"/>
      <c r="C18" s="178"/>
      <c r="D18" s="178"/>
      <c r="E18" s="178"/>
      <c r="F18" s="178"/>
      <c r="G18" s="178"/>
      <c r="H18" s="179"/>
      <c r="I18" s="1">
        <v>61</v>
      </c>
      <c r="J18" s="15">
        <v>0</v>
      </c>
      <c r="K18" s="15">
        <v>0</v>
      </c>
    </row>
    <row r="19" spans="1:11" ht="12.75">
      <c r="A19" s="177" t="s">
        <v>181</v>
      </c>
      <c r="B19" s="178"/>
      <c r="C19" s="178"/>
      <c r="D19" s="178"/>
      <c r="E19" s="178"/>
      <c r="F19" s="178"/>
      <c r="G19" s="178"/>
      <c r="H19" s="179"/>
      <c r="I19" s="1">
        <v>62</v>
      </c>
      <c r="J19" s="15">
        <v>1491416.4</v>
      </c>
      <c r="K19" s="15">
        <v>1280043.96</v>
      </c>
    </row>
    <row r="20" spans="1:11" ht="12.75">
      <c r="A20" s="177" t="s">
        <v>182</v>
      </c>
      <c r="B20" s="178"/>
      <c r="C20" s="178"/>
      <c r="D20" s="178"/>
      <c r="E20" s="178"/>
      <c r="F20" s="178"/>
      <c r="G20" s="178"/>
      <c r="H20" s="179"/>
      <c r="I20" s="1">
        <v>63</v>
      </c>
      <c r="J20" s="15">
        <v>1042999.65</v>
      </c>
      <c r="K20" s="15">
        <v>1247382</v>
      </c>
    </row>
    <row r="21" spans="1:11" ht="12.75">
      <c r="A21" s="177" t="s">
        <v>21</v>
      </c>
      <c r="B21" s="178"/>
      <c r="C21" s="178"/>
      <c r="D21" s="178"/>
      <c r="E21" s="178"/>
      <c r="F21" s="178"/>
      <c r="G21" s="178"/>
      <c r="H21" s="179"/>
      <c r="I21" s="1">
        <v>64</v>
      </c>
      <c r="J21" s="15">
        <v>1968773.03</v>
      </c>
      <c r="K21" s="15">
        <v>4250464</v>
      </c>
    </row>
    <row r="22" spans="1:11" ht="12.75">
      <c r="A22" s="177" t="s">
        <v>22</v>
      </c>
      <c r="B22" s="178"/>
      <c r="C22" s="178"/>
      <c r="D22" s="178"/>
      <c r="E22" s="178"/>
      <c r="F22" s="178"/>
      <c r="G22" s="178"/>
      <c r="H22" s="179"/>
      <c r="I22" s="1">
        <v>65</v>
      </c>
      <c r="J22" s="15">
        <v>5903949.36</v>
      </c>
      <c r="K22" s="15">
        <v>5765491</v>
      </c>
    </row>
    <row r="23" spans="1:11" ht="12.75">
      <c r="A23" s="177" t="s">
        <v>23</v>
      </c>
      <c r="B23" s="178"/>
      <c r="C23" s="178"/>
      <c r="D23" s="178"/>
      <c r="E23" s="178"/>
      <c r="F23" s="178"/>
      <c r="G23" s="178"/>
      <c r="H23" s="179"/>
      <c r="I23" s="1">
        <v>66</v>
      </c>
      <c r="J23" s="15">
        <v>100046269.82</v>
      </c>
      <c r="K23" s="15">
        <v>99893429</v>
      </c>
    </row>
    <row r="24" spans="1:11" ht="25.5" customHeight="1">
      <c r="A24" s="174" t="s">
        <v>105</v>
      </c>
      <c r="B24" s="175"/>
      <c r="C24" s="175"/>
      <c r="D24" s="175"/>
      <c r="E24" s="175"/>
      <c r="F24" s="175"/>
      <c r="G24" s="175"/>
      <c r="H24" s="176"/>
      <c r="I24" s="1">
        <v>67</v>
      </c>
      <c r="J24" s="16">
        <f>J7+J10+SUM(J11:J21)-J22-J23</f>
        <v>29753520.58</v>
      </c>
      <c r="K24" s="16">
        <f>K7+K10+SUM(K11:K21)-K22-K23</f>
        <v>36745164.71000001</v>
      </c>
    </row>
    <row r="25" spans="1:11" ht="12.75">
      <c r="A25" s="177" t="s">
        <v>24</v>
      </c>
      <c r="B25" s="178"/>
      <c r="C25" s="178"/>
      <c r="D25" s="178"/>
      <c r="E25" s="178"/>
      <c r="F25" s="178"/>
      <c r="G25" s="178"/>
      <c r="H25" s="179"/>
      <c r="I25" s="1">
        <v>68</v>
      </c>
      <c r="J25" s="15">
        <v>13688497.16</v>
      </c>
      <c r="K25" s="15">
        <v>21109695</v>
      </c>
    </row>
    <row r="26" spans="1:11" ht="12.75">
      <c r="A26" s="174" t="s">
        <v>30</v>
      </c>
      <c r="B26" s="175"/>
      <c r="C26" s="175"/>
      <c r="D26" s="175"/>
      <c r="E26" s="175"/>
      <c r="F26" s="175"/>
      <c r="G26" s="175"/>
      <c r="H26" s="176"/>
      <c r="I26" s="1">
        <v>69</v>
      </c>
      <c r="J26" s="16">
        <f>J24-J25</f>
        <v>16065023.419999998</v>
      </c>
      <c r="K26" s="16">
        <f>K24-K25</f>
        <v>15635469.710000008</v>
      </c>
    </row>
    <row r="27" spans="1:11" ht="12.75">
      <c r="A27" s="174" t="s">
        <v>25</v>
      </c>
      <c r="B27" s="175"/>
      <c r="C27" s="175"/>
      <c r="D27" s="175"/>
      <c r="E27" s="175"/>
      <c r="F27" s="175"/>
      <c r="G27" s="175"/>
      <c r="H27" s="176"/>
      <c r="I27" s="1">
        <v>70</v>
      </c>
      <c r="J27" s="15">
        <v>3090712.79</v>
      </c>
      <c r="K27" s="15">
        <v>3169639</v>
      </c>
    </row>
    <row r="28" spans="1:11" ht="12.75">
      <c r="A28" s="174" t="s">
        <v>31</v>
      </c>
      <c r="B28" s="175"/>
      <c r="C28" s="175"/>
      <c r="D28" s="175"/>
      <c r="E28" s="175"/>
      <c r="F28" s="175"/>
      <c r="G28" s="175"/>
      <c r="H28" s="176"/>
      <c r="I28" s="1">
        <v>71</v>
      </c>
      <c r="J28" s="16">
        <f>J26-J27</f>
        <v>12974310.629999999</v>
      </c>
      <c r="K28" s="16">
        <f>K26-K27</f>
        <v>12465830.710000008</v>
      </c>
    </row>
    <row r="29" spans="1:11" ht="12.75">
      <c r="A29" s="177" t="s">
        <v>26</v>
      </c>
      <c r="B29" s="178"/>
      <c r="C29" s="178"/>
      <c r="D29" s="178"/>
      <c r="E29" s="178"/>
      <c r="F29" s="178"/>
      <c r="G29" s="178"/>
      <c r="H29" s="179"/>
      <c r="I29" s="1">
        <v>72</v>
      </c>
      <c r="J29" s="17"/>
      <c r="K29" s="17"/>
    </row>
    <row r="30" spans="1:11" ht="12.75">
      <c r="A30" s="183" t="s">
        <v>27</v>
      </c>
      <c r="B30" s="199"/>
      <c r="C30" s="199"/>
      <c r="D30" s="199"/>
      <c r="E30" s="199"/>
      <c r="F30" s="199"/>
      <c r="G30" s="199"/>
      <c r="H30" s="199"/>
      <c r="I30" s="184"/>
      <c r="J30" s="184"/>
      <c r="K30" s="185"/>
    </row>
    <row r="31" spans="1:11" ht="12.75">
      <c r="A31" s="216" t="s">
        <v>28</v>
      </c>
      <c r="B31" s="187"/>
      <c r="C31" s="187"/>
      <c r="D31" s="187"/>
      <c r="E31" s="187"/>
      <c r="F31" s="187"/>
      <c r="G31" s="187"/>
      <c r="H31" s="188"/>
      <c r="I31" s="1">
        <v>73</v>
      </c>
      <c r="J31" s="16"/>
      <c r="K31" s="16"/>
    </row>
    <row r="32" spans="1:11" ht="12.75">
      <c r="A32" s="217" t="s">
        <v>29</v>
      </c>
      <c r="B32" s="178"/>
      <c r="C32" s="178"/>
      <c r="D32" s="178"/>
      <c r="E32" s="178"/>
      <c r="F32" s="178"/>
      <c r="G32" s="178"/>
      <c r="H32" s="179"/>
      <c r="I32" s="1">
        <v>74</v>
      </c>
      <c r="J32" s="15"/>
      <c r="K32" s="15"/>
    </row>
    <row r="33" spans="1:11" ht="12.75">
      <c r="A33" s="218" t="s">
        <v>108</v>
      </c>
      <c r="B33" s="193"/>
      <c r="C33" s="193"/>
      <c r="D33" s="193"/>
      <c r="E33" s="193"/>
      <c r="F33" s="193"/>
      <c r="G33" s="193"/>
      <c r="H33" s="194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5:K25 J32:K32 J27:K27 J20:K20 J11:K17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8:K9 J5:K6 J21:K23 J18:K19 J29:K2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">
      <selection activeCell="K3" sqref="K3"/>
    </sheetView>
  </sheetViews>
  <sheetFormatPr defaultColWidth="9.140625" defaultRowHeight="12.75"/>
  <cols>
    <col min="1" max="7" width="9.140625" style="79" customWidth="1"/>
    <col min="8" max="8" width="13.28125" style="79" customWidth="1"/>
    <col min="9" max="9" width="6.8515625" style="79" customWidth="1"/>
    <col min="10" max="10" width="13.28125" style="79" customWidth="1"/>
    <col min="11" max="11" width="11.421875" style="79" bestFit="1" customWidth="1"/>
    <col min="12" max="16384" width="9.140625" style="79" customWidth="1"/>
  </cols>
  <sheetData>
    <row r="1" spans="1:11" ht="15.75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3:11" ht="12.75">
      <c r="C2" s="189" t="s">
        <v>223</v>
      </c>
      <c r="D2" s="249"/>
      <c r="E2" s="190" t="s">
        <v>265</v>
      </c>
      <c r="F2" s="191"/>
      <c r="G2" s="74" t="s">
        <v>104</v>
      </c>
      <c r="H2" s="190" t="s">
        <v>262</v>
      </c>
      <c r="I2" s="191"/>
      <c r="J2" s="220" t="s">
        <v>230</v>
      </c>
      <c r="K2" s="206"/>
    </row>
    <row r="3" spans="1:11" ht="24" thickBot="1">
      <c r="A3" s="225" t="s">
        <v>189</v>
      </c>
      <c r="B3" s="225"/>
      <c r="C3" s="225"/>
      <c r="D3" s="225"/>
      <c r="E3" s="225"/>
      <c r="F3" s="225"/>
      <c r="G3" s="225"/>
      <c r="H3" s="225"/>
      <c r="I3" s="85" t="s">
        <v>232</v>
      </c>
      <c r="J3" s="86" t="s">
        <v>2</v>
      </c>
      <c r="K3" s="86" t="s">
        <v>3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87">
        <v>2</v>
      </c>
      <c r="J4" s="88" t="s">
        <v>220</v>
      </c>
      <c r="K4" s="88" t="s">
        <v>221</v>
      </c>
    </row>
    <row r="5" spans="1:11" ht="12.75">
      <c r="A5" s="227" t="s">
        <v>116</v>
      </c>
      <c r="B5" s="228"/>
      <c r="C5" s="228"/>
      <c r="D5" s="228"/>
      <c r="E5" s="228"/>
      <c r="F5" s="228"/>
      <c r="G5" s="228"/>
      <c r="H5" s="228"/>
      <c r="I5" s="229"/>
      <c r="J5" s="229"/>
      <c r="K5" s="230"/>
    </row>
    <row r="6" spans="1:11" ht="12.75">
      <c r="A6" s="231" t="s">
        <v>229</v>
      </c>
      <c r="B6" s="232"/>
      <c r="C6" s="232"/>
      <c r="D6" s="232"/>
      <c r="E6" s="232"/>
      <c r="F6" s="232"/>
      <c r="G6" s="232"/>
      <c r="H6" s="233"/>
      <c r="I6" s="1">
        <v>1</v>
      </c>
      <c r="J6" s="101">
        <f>SUM(J7:J12)</f>
        <v>42594570.61</v>
      </c>
      <c r="K6" s="101">
        <f>SUM(K7:K12)</f>
        <v>47704960</v>
      </c>
    </row>
    <row r="7" spans="1:11" ht="12.75">
      <c r="A7" s="222" t="s">
        <v>117</v>
      </c>
      <c r="B7" s="223"/>
      <c r="C7" s="223"/>
      <c r="D7" s="223"/>
      <c r="E7" s="223"/>
      <c r="F7" s="223"/>
      <c r="G7" s="223"/>
      <c r="H7" s="224"/>
      <c r="I7" s="1">
        <v>2</v>
      </c>
      <c r="J7" s="111">
        <v>16065023</v>
      </c>
      <c r="K7" s="111">
        <v>15635470</v>
      </c>
    </row>
    <row r="8" spans="1:11" ht="12.75">
      <c r="A8" s="222" t="s">
        <v>118</v>
      </c>
      <c r="B8" s="223"/>
      <c r="C8" s="223"/>
      <c r="D8" s="223"/>
      <c r="E8" s="223"/>
      <c r="F8" s="223"/>
      <c r="G8" s="223"/>
      <c r="H8" s="224"/>
      <c r="I8" s="1">
        <v>3</v>
      </c>
      <c r="J8" s="100">
        <v>13688497</v>
      </c>
      <c r="K8" s="100">
        <v>21109695</v>
      </c>
    </row>
    <row r="9" spans="1:11" ht="12.75">
      <c r="A9" s="222" t="s">
        <v>119</v>
      </c>
      <c r="B9" s="223"/>
      <c r="C9" s="223"/>
      <c r="D9" s="223"/>
      <c r="E9" s="223"/>
      <c r="F9" s="223"/>
      <c r="G9" s="223"/>
      <c r="H9" s="224"/>
      <c r="I9" s="1">
        <v>4</v>
      </c>
      <c r="J9" s="100">
        <v>12826285</v>
      </c>
      <c r="K9" s="100">
        <v>10099751</v>
      </c>
    </row>
    <row r="10" spans="1:11" ht="23.25" customHeight="1">
      <c r="A10" s="222" t="s">
        <v>120</v>
      </c>
      <c r="B10" s="223"/>
      <c r="C10" s="223"/>
      <c r="D10" s="223"/>
      <c r="E10" s="223"/>
      <c r="F10" s="223"/>
      <c r="G10" s="223"/>
      <c r="H10" s="224"/>
      <c r="I10" s="1">
        <v>5</v>
      </c>
      <c r="J10" s="100">
        <v>0</v>
      </c>
      <c r="K10" s="100">
        <v>0</v>
      </c>
    </row>
    <row r="11" spans="1:11" ht="12.75">
      <c r="A11" s="222" t="s">
        <v>5</v>
      </c>
      <c r="B11" s="223"/>
      <c r="C11" s="223"/>
      <c r="D11" s="223"/>
      <c r="E11" s="223"/>
      <c r="F11" s="223"/>
      <c r="G11" s="223"/>
      <c r="H11" s="224"/>
      <c r="I11" s="1">
        <v>6</v>
      </c>
      <c r="J11" s="100">
        <f>-(109453.24-124218.85)</f>
        <v>14765.61</v>
      </c>
      <c r="K11" s="100">
        <v>860044</v>
      </c>
    </row>
    <row r="12" spans="1:11" ht="12.75">
      <c r="A12" s="222" t="s">
        <v>6</v>
      </c>
      <c r="B12" s="223"/>
      <c r="C12" s="223"/>
      <c r="D12" s="223"/>
      <c r="E12" s="223"/>
      <c r="F12" s="223"/>
      <c r="G12" s="223"/>
      <c r="H12" s="224"/>
      <c r="I12" s="1">
        <v>7</v>
      </c>
      <c r="J12" s="100">
        <v>0</v>
      </c>
      <c r="K12" s="100">
        <v>0</v>
      </c>
    </row>
    <row r="13" spans="1:11" ht="12.75">
      <c r="A13" s="237" t="s">
        <v>121</v>
      </c>
      <c r="B13" s="223"/>
      <c r="C13" s="223"/>
      <c r="D13" s="223"/>
      <c r="E13" s="223"/>
      <c r="F13" s="223"/>
      <c r="G13" s="223"/>
      <c r="H13" s="224"/>
      <c r="I13" s="1">
        <v>8</v>
      </c>
      <c r="J13" s="102">
        <f>SUM(J14:J21)</f>
        <v>-462232044</v>
      </c>
      <c r="K13" s="102">
        <f>SUM(K14:K21)</f>
        <v>-253397262</v>
      </c>
    </row>
    <row r="14" spans="1:11" ht="12.75">
      <c r="A14" s="222" t="s">
        <v>122</v>
      </c>
      <c r="B14" s="223"/>
      <c r="C14" s="223"/>
      <c r="D14" s="223"/>
      <c r="E14" s="223"/>
      <c r="F14" s="223"/>
      <c r="G14" s="223"/>
      <c r="H14" s="224"/>
      <c r="I14" s="1">
        <v>9</v>
      </c>
      <c r="J14" s="103">
        <v>6126416</v>
      </c>
      <c r="K14" s="103">
        <v>-20491726</v>
      </c>
    </row>
    <row r="15" spans="1:11" ht="12.75">
      <c r="A15" s="222" t="s">
        <v>123</v>
      </c>
      <c r="B15" s="223"/>
      <c r="C15" s="223"/>
      <c r="D15" s="223"/>
      <c r="E15" s="223"/>
      <c r="F15" s="223"/>
      <c r="G15" s="223"/>
      <c r="H15" s="224"/>
      <c r="I15" s="1">
        <v>10</v>
      </c>
      <c r="J15" s="103">
        <v>89893840</v>
      </c>
      <c r="K15" s="103">
        <v>-495334</v>
      </c>
    </row>
    <row r="16" spans="1:11" ht="12.75">
      <c r="A16" s="222" t="s">
        <v>124</v>
      </c>
      <c r="B16" s="223"/>
      <c r="C16" s="223"/>
      <c r="D16" s="223"/>
      <c r="E16" s="223"/>
      <c r="F16" s="223"/>
      <c r="G16" s="223"/>
      <c r="H16" s="224"/>
      <c r="I16" s="1">
        <v>11</v>
      </c>
      <c r="J16" s="103">
        <v>-20000000</v>
      </c>
      <c r="K16" s="103">
        <v>399708</v>
      </c>
    </row>
    <row r="17" spans="1:11" ht="12.75">
      <c r="A17" s="222" t="s">
        <v>125</v>
      </c>
      <c r="B17" s="223"/>
      <c r="C17" s="223"/>
      <c r="D17" s="223"/>
      <c r="E17" s="223"/>
      <c r="F17" s="223"/>
      <c r="G17" s="223"/>
      <c r="H17" s="224"/>
      <c r="I17" s="1">
        <v>12</v>
      </c>
      <c r="J17" s="103">
        <v>-230262051</v>
      </c>
      <c r="K17" s="103">
        <v>-210932287</v>
      </c>
    </row>
    <row r="18" spans="1:11" ht="25.5" customHeight="1">
      <c r="A18" s="222" t="s">
        <v>7</v>
      </c>
      <c r="B18" s="223"/>
      <c r="C18" s="223"/>
      <c r="D18" s="223"/>
      <c r="E18" s="223"/>
      <c r="F18" s="223"/>
      <c r="G18" s="223"/>
      <c r="H18" s="224"/>
      <c r="I18" s="1">
        <v>13</v>
      </c>
      <c r="J18" s="103">
        <v>0</v>
      </c>
      <c r="K18" s="103">
        <v>0</v>
      </c>
    </row>
    <row r="19" spans="1:11" ht="12.75">
      <c r="A19" s="222" t="s">
        <v>49</v>
      </c>
      <c r="B19" s="223"/>
      <c r="C19" s="223"/>
      <c r="D19" s="223"/>
      <c r="E19" s="223"/>
      <c r="F19" s="223"/>
      <c r="G19" s="223"/>
      <c r="H19" s="224"/>
      <c r="I19" s="1">
        <v>14</v>
      </c>
      <c r="J19" s="103">
        <v>-297694827</v>
      </c>
      <c r="K19" s="103">
        <v>-11549360</v>
      </c>
    </row>
    <row r="20" spans="1:11" ht="22.5" customHeight="1">
      <c r="A20" s="234" t="s">
        <v>8</v>
      </c>
      <c r="B20" s="235"/>
      <c r="C20" s="235"/>
      <c r="D20" s="235"/>
      <c r="E20" s="235"/>
      <c r="F20" s="235"/>
      <c r="G20" s="235"/>
      <c r="H20" s="236"/>
      <c r="I20" s="1">
        <v>15</v>
      </c>
      <c r="J20" s="103">
        <v>0</v>
      </c>
      <c r="K20" s="103">
        <v>0</v>
      </c>
    </row>
    <row r="21" spans="1:11" ht="12.75">
      <c r="A21" s="222" t="s">
        <v>126</v>
      </c>
      <c r="B21" s="241"/>
      <c r="C21" s="241"/>
      <c r="D21" s="241"/>
      <c r="E21" s="241"/>
      <c r="F21" s="241"/>
      <c r="G21" s="241"/>
      <c r="H21" s="242"/>
      <c r="I21" s="1">
        <v>16</v>
      </c>
      <c r="J21" s="103">
        <v>-10295422</v>
      </c>
      <c r="K21" s="103">
        <v>-10328263</v>
      </c>
    </row>
    <row r="22" spans="1:11" ht="12.75">
      <c r="A22" s="237" t="s">
        <v>127</v>
      </c>
      <c r="B22" s="241"/>
      <c r="C22" s="241"/>
      <c r="D22" s="241"/>
      <c r="E22" s="241"/>
      <c r="F22" s="241"/>
      <c r="G22" s="241"/>
      <c r="H22" s="242"/>
      <c r="I22" s="1">
        <v>17</v>
      </c>
      <c r="J22" s="102">
        <f>SUM(J23:J26)</f>
        <v>79175845</v>
      </c>
      <c r="K22" s="102">
        <f>SUM(K23:K26)</f>
        <v>45806377</v>
      </c>
    </row>
    <row r="23" spans="1:11" ht="12.75">
      <c r="A23" s="222" t="s">
        <v>128</v>
      </c>
      <c r="B23" s="241"/>
      <c r="C23" s="241"/>
      <c r="D23" s="241"/>
      <c r="E23" s="241"/>
      <c r="F23" s="241"/>
      <c r="G23" s="241"/>
      <c r="H23" s="242"/>
      <c r="I23" s="1">
        <v>18</v>
      </c>
      <c r="J23" s="103">
        <v>65332707</v>
      </c>
      <c r="K23" s="103">
        <v>51151410</v>
      </c>
    </row>
    <row r="24" spans="1:11" ht="12.75">
      <c r="A24" s="222" t="s">
        <v>129</v>
      </c>
      <c r="B24" s="241"/>
      <c r="C24" s="241"/>
      <c r="D24" s="241"/>
      <c r="E24" s="241"/>
      <c r="F24" s="241"/>
      <c r="G24" s="241"/>
      <c r="H24" s="242"/>
      <c r="I24" s="1">
        <v>19</v>
      </c>
      <c r="J24" s="103">
        <v>33648185</v>
      </c>
      <c r="K24" s="103">
        <v>-14430860</v>
      </c>
    </row>
    <row r="25" spans="1:11" ht="12.75">
      <c r="A25" s="222" t="s">
        <v>130</v>
      </c>
      <c r="B25" s="241"/>
      <c r="C25" s="241"/>
      <c r="D25" s="241"/>
      <c r="E25" s="241"/>
      <c r="F25" s="241"/>
      <c r="G25" s="241"/>
      <c r="H25" s="242"/>
      <c r="I25" s="1">
        <v>20</v>
      </c>
      <c r="J25" s="103">
        <v>0</v>
      </c>
      <c r="K25" s="103">
        <v>0</v>
      </c>
    </row>
    <row r="26" spans="1:11" ht="12.75">
      <c r="A26" s="222" t="s">
        <v>131</v>
      </c>
      <c r="B26" s="241"/>
      <c r="C26" s="241"/>
      <c r="D26" s="241"/>
      <c r="E26" s="241"/>
      <c r="F26" s="241"/>
      <c r="G26" s="241"/>
      <c r="H26" s="242"/>
      <c r="I26" s="1">
        <v>21</v>
      </c>
      <c r="J26" s="103">
        <v>-19805047</v>
      </c>
      <c r="K26" s="103">
        <v>9085827</v>
      </c>
    </row>
    <row r="27" spans="1:11" ht="23.25" customHeight="1">
      <c r="A27" s="237" t="s">
        <v>133</v>
      </c>
      <c r="B27" s="241"/>
      <c r="C27" s="241"/>
      <c r="D27" s="241"/>
      <c r="E27" s="241"/>
      <c r="F27" s="241"/>
      <c r="G27" s="241"/>
      <c r="H27" s="242"/>
      <c r="I27" s="1">
        <v>22</v>
      </c>
      <c r="J27" s="102">
        <f>J6+J13+J22</f>
        <v>-340461628.39</v>
      </c>
      <c r="K27" s="102">
        <f>K6+K13+K22</f>
        <v>-159885925</v>
      </c>
    </row>
    <row r="28" spans="1:11" ht="12.75">
      <c r="A28" s="243" t="s">
        <v>132</v>
      </c>
      <c r="B28" s="244"/>
      <c r="C28" s="244"/>
      <c r="D28" s="244"/>
      <c r="E28" s="244"/>
      <c r="F28" s="244"/>
      <c r="G28" s="244"/>
      <c r="H28" s="245"/>
      <c r="I28" s="1">
        <v>23</v>
      </c>
      <c r="J28" s="103"/>
      <c r="K28" s="103">
        <v>-3158484</v>
      </c>
    </row>
    <row r="29" spans="1:11" ht="12.75">
      <c r="A29" s="246" t="s">
        <v>99</v>
      </c>
      <c r="B29" s="247"/>
      <c r="C29" s="247"/>
      <c r="D29" s="247"/>
      <c r="E29" s="247"/>
      <c r="F29" s="247"/>
      <c r="G29" s="247"/>
      <c r="H29" s="248"/>
      <c r="I29" s="1">
        <v>24</v>
      </c>
      <c r="J29" s="104">
        <f>J27+J28</f>
        <v>-340461628.39</v>
      </c>
      <c r="K29" s="104">
        <f>K27+K28</f>
        <v>-163044409</v>
      </c>
    </row>
    <row r="30" spans="1:11" ht="12.75">
      <c r="A30" s="227" t="s">
        <v>134</v>
      </c>
      <c r="B30" s="228"/>
      <c r="C30" s="228"/>
      <c r="D30" s="228"/>
      <c r="E30" s="228"/>
      <c r="F30" s="228"/>
      <c r="G30" s="228"/>
      <c r="H30" s="228"/>
      <c r="I30" s="229"/>
      <c r="J30" s="229"/>
      <c r="K30" s="230"/>
    </row>
    <row r="31" spans="1:11" ht="12.75">
      <c r="A31" s="238" t="s">
        <v>135</v>
      </c>
      <c r="B31" s="239"/>
      <c r="C31" s="239"/>
      <c r="D31" s="239"/>
      <c r="E31" s="239"/>
      <c r="F31" s="239"/>
      <c r="G31" s="239"/>
      <c r="H31" s="240"/>
      <c r="I31" s="1">
        <v>25</v>
      </c>
      <c r="J31" s="20">
        <f>SUM(J32:J36)</f>
        <v>-46800191</v>
      </c>
      <c r="K31" s="20">
        <f>SUM(K32:K36)</f>
        <v>-9936491</v>
      </c>
    </row>
    <row r="32" spans="1:11" ht="23.25" customHeight="1">
      <c r="A32" s="222" t="s">
        <v>152</v>
      </c>
      <c r="B32" s="241"/>
      <c r="C32" s="241"/>
      <c r="D32" s="241"/>
      <c r="E32" s="241"/>
      <c r="F32" s="241"/>
      <c r="G32" s="241"/>
      <c r="H32" s="242"/>
      <c r="I32" s="1">
        <v>26</v>
      </c>
      <c r="J32" s="15">
        <v>-6444639</v>
      </c>
      <c r="K32" s="15">
        <v>-14464532</v>
      </c>
    </row>
    <row r="33" spans="1:11" ht="25.5" customHeight="1">
      <c r="A33" s="222" t="s">
        <v>136</v>
      </c>
      <c r="B33" s="241"/>
      <c r="C33" s="241"/>
      <c r="D33" s="241"/>
      <c r="E33" s="241"/>
      <c r="F33" s="241"/>
      <c r="G33" s="241"/>
      <c r="H33" s="242"/>
      <c r="I33" s="1">
        <v>27</v>
      </c>
      <c r="J33" s="15">
        <v>-2040000</v>
      </c>
      <c r="K33" s="15">
        <v>0</v>
      </c>
    </row>
    <row r="34" spans="1:11" ht="23.25" customHeight="1">
      <c r="A34" s="222" t="s">
        <v>137</v>
      </c>
      <c r="B34" s="241"/>
      <c r="C34" s="241"/>
      <c r="D34" s="241"/>
      <c r="E34" s="241"/>
      <c r="F34" s="241"/>
      <c r="G34" s="241"/>
      <c r="H34" s="242"/>
      <c r="I34" s="1">
        <v>28</v>
      </c>
      <c r="J34" s="15">
        <v>-36824136</v>
      </c>
      <c r="K34" s="15">
        <v>3247997</v>
      </c>
    </row>
    <row r="35" spans="1:11" ht="12.75">
      <c r="A35" s="222" t="s">
        <v>138</v>
      </c>
      <c r="B35" s="241"/>
      <c r="C35" s="241"/>
      <c r="D35" s="241"/>
      <c r="E35" s="241"/>
      <c r="F35" s="241"/>
      <c r="G35" s="241"/>
      <c r="H35" s="242"/>
      <c r="I35" s="1">
        <v>29</v>
      </c>
      <c r="J35" s="15">
        <v>-1491416</v>
      </c>
      <c r="K35" s="15">
        <v>1280044</v>
      </c>
    </row>
    <row r="36" spans="1:11" ht="12.75">
      <c r="A36" s="222" t="s">
        <v>139</v>
      </c>
      <c r="B36" s="241"/>
      <c r="C36" s="241"/>
      <c r="D36" s="241"/>
      <c r="E36" s="241"/>
      <c r="F36" s="241"/>
      <c r="G36" s="241"/>
      <c r="H36" s="242"/>
      <c r="I36" s="1">
        <v>30</v>
      </c>
      <c r="J36" s="17"/>
      <c r="K36" s="17"/>
    </row>
    <row r="37" spans="1:11" ht="12.75">
      <c r="A37" s="227" t="s">
        <v>140</v>
      </c>
      <c r="B37" s="228"/>
      <c r="C37" s="228"/>
      <c r="D37" s="228"/>
      <c r="E37" s="228"/>
      <c r="F37" s="228"/>
      <c r="G37" s="228"/>
      <c r="H37" s="228"/>
      <c r="I37" s="229"/>
      <c r="J37" s="229"/>
      <c r="K37" s="230"/>
    </row>
    <row r="38" spans="1:11" ht="12.75">
      <c r="A38" s="238" t="s">
        <v>147</v>
      </c>
      <c r="B38" s="239"/>
      <c r="C38" s="239"/>
      <c r="D38" s="239"/>
      <c r="E38" s="239"/>
      <c r="F38" s="239"/>
      <c r="G38" s="239"/>
      <c r="H38" s="240"/>
      <c r="I38" s="1">
        <v>31</v>
      </c>
      <c r="J38" s="101">
        <f>SUM(J39:J44)</f>
        <v>-46646347</v>
      </c>
      <c r="K38" s="101">
        <f>SUM(K39:K44)</f>
        <v>73400175</v>
      </c>
    </row>
    <row r="39" spans="1:11" ht="12.75">
      <c r="A39" s="222" t="s">
        <v>141</v>
      </c>
      <c r="B39" s="241"/>
      <c r="C39" s="241"/>
      <c r="D39" s="241"/>
      <c r="E39" s="241"/>
      <c r="F39" s="241"/>
      <c r="G39" s="241"/>
      <c r="H39" s="242"/>
      <c r="I39" s="1">
        <v>32</v>
      </c>
      <c r="J39" s="103">
        <v>-46646347</v>
      </c>
      <c r="K39" s="103">
        <v>-1904025</v>
      </c>
    </row>
    <row r="40" spans="1:11" ht="12.75">
      <c r="A40" s="222" t="s">
        <v>142</v>
      </c>
      <c r="B40" s="241"/>
      <c r="C40" s="241"/>
      <c r="D40" s="241"/>
      <c r="E40" s="241"/>
      <c r="F40" s="241"/>
      <c r="G40" s="241"/>
      <c r="H40" s="242"/>
      <c r="I40" s="1">
        <v>33</v>
      </c>
      <c r="J40" s="103">
        <v>0</v>
      </c>
      <c r="K40" s="103">
        <v>0</v>
      </c>
    </row>
    <row r="41" spans="1:11" ht="12.75">
      <c r="A41" s="222" t="s">
        <v>143</v>
      </c>
      <c r="B41" s="241"/>
      <c r="C41" s="241"/>
      <c r="D41" s="241"/>
      <c r="E41" s="241"/>
      <c r="F41" s="241"/>
      <c r="G41" s="241"/>
      <c r="H41" s="242"/>
      <c r="I41" s="1">
        <v>34</v>
      </c>
      <c r="J41" s="103">
        <v>0</v>
      </c>
      <c r="K41" s="103">
        <v>75304200</v>
      </c>
    </row>
    <row r="42" spans="1:11" ht="12.75">
      <c r="A42" s="222" t="s">
        <v>144</v>
      </c>
      <c r="B42" s="241"/>
      <c r="C42" s="241"/>
      <c r="D42" s="241"/>
      <c r="E42" s="241"/>
      <c r="F42" s="241"/>
      <c r="G42" s="241"/>
      <c r="H42" s="242"/>
      <c r="I42" s="1">
        <v>35</v>
      </c>
      <c r="J42" s="103">
        <v>0</v>
      </c>
      <c r="K42" s="103">
        <v>0</v>
      </c>
    </row>
    <row r="43" spans="1:11" ht="12.75">
      <c r="A43" s="222" t="s">
        <v>145</v>
      </c>
      <c r="B43" s="241"/>
      <c r="C43" s="241"/>
      <c r="D43" s="241"/>
      <c r="E43" s="241"/>
      <c r="F43" s="241"/>
      <c r="G43" s="241"/>
      <c r="H43" s="242"/>
      <c r="I43" s="1">
        <v>36</v>
      </c>
      <c r="J43" s="103">
        <v>0</v>
      </c>
      <c r="K43" s="103">
        <v>0</v>
      </c>
    </row>
    <row r="44" spans="1:11" ht="12.75">
      <c r="A44" s="222" t="s">
        <v>146</v>
      </c>
      <c r="B44" s="241"/>
      <c r="C44" s="241"/>
      <c r="D44" s="241"/>
      <c r="E44" s="241"/>
      <c r="F44" s="241"/>
      <c r="G44" s="241"/>
      <c r="H44" s="242"/>
      <c r="I44" s="1">
        <v>37</v>
      </c>
      <c r="J44" s="103">
        <v>0</v>
      </c>
      <c r="K44" s="103"/>
    </row>
    <row r="45" spans="1:11" ht="23.25" customHeight="1">
      <c r="A45" s="253" t="s">
        <v>148</v>
      </c>
      <c r="B45" s="254"/>
      <c r="C45" s="254"/>
      <c r="D45" s="254"/>
      <c r="E45" s="254"/>
      <c r="F45" s="254"/>
      <c r="G45" s="254"/>
      <c r="H45" s="255"/>
      <c r="I45" s="1">
        <v>38</v>
      </c>
      <c r="J45" s="102">
        <f>J29+J31+J38</f>
        <v>-433908166.39</v>
      </c>
      <c r="K45" s="102">
        <f>K29+K31+K38</f>
        <v>-99580725</v>
      </c>
    </row>
    <row r="46" spans="1:11" ht="12.75">
      <c r="A46" s="222" t="s">
        <v>149</v>
      </c>
      <c r="B46" s="241"/>
      <c r="C46" s="241"/>
      <c r="D46" s="241"/>
      <c r="E46" s="241"/>
      <c r="F46" s="241"/>
      <c r="G46" s="241"/>
      <c r="H46" s="242"/>
      <c r="I46" s="1">
        <v>39</v>
      </c>
      <c r="J46" s="103"/>
      <c r="K46" s="103"/>
    </row>
    <row r="47" spans="1:11" ht="12.75">
      <c r="A47" s="253" t="s">
        <v>9</v>
      </c>
      <c r="B47" s="254"/>
      <c r="C47" s="254"/>
      <c r="D47" s="254"/>
      <c r="E47" s="254"/>
      <c r="F47" s="254"/>
      <c r="G47" s="254"/>
      <c r="H47" s="255"/>
      <c r="I47" s="1">
        <v>40</v>
      </c>
      <c r="J47" s="102">
        <f>J45+J46</f>
        <v>-433908166.39</v>
      </c>
      <c r="K47" s="102">
        <f>K45+K46</f>
        <v>-99580725</v>
      </c>
    </row>
    <row r="48" spans="1:11" ht="12.75">
      <c r="A48" s="237" t="s">
        <v>150</v>
      </c>
      <c r="B48" s="241"/>
      <c r="C48" s="241"/>
      <c r="D48" s="241"/>
      <c r="E48" s="241"/>
      <c r="F48" s="241"/>
      <c r="G48" s="241"/>
      <c r="H48" s="242"/>
      <c r="I48" s="2">
        <v>41</v>
      </c>
      <c r="J48" s="103">
        <v>878605405</v>
      </c>
      <c r="K48" s="103">
        <v>444697239</v>
      </c>
    </row>
    <row r="49" spans="1:11" ht="12.75">
      <c r="A49" s="250" t="s">
        <v>151</v>
      </c>
      <c r="B49" s="251"/>
      <c r="C49" s="251"/>
      <c r="D49" s="251"/>
      <c r="E49" s="251"/>
      <c r="F49" s="251"/>
      <c r="G49" s="251"/>
      <c r="H49" s="252"/>
      <c r="I49" s="4">
        <v>42</v>
      </c>
      <c r="J49" s="104">
        <f>IF(J47+J48&gt;=0,J47+J48,0)</f>
        <v>444697238.61</v>
      </c>
      <c r="K49" s="104">
        <f>IF(K47+K48&gt;=0,K47+K48,0)</f>
        <v>345116514</v>
      </c>
    </row>
  </sheetData>
  <sheetProtection/>
  <protectedRanges>
    <protectedRange sqref="E2:F2 H2:I2" name="Range1"/>
  </protectedRanges>
  <mergeCells count="52">
    <mergeCell ref="A49:H49"/>
    <mergeCell ref="A43:H43"/>
    <mergeCell ref="A44:H44"/>
    <mergeCell ref="A45:H45"/>
    <mergeCell ref="A46:H46"/>
    <mergeCell ref="A47:H47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7:H7"/>
    <mergeCell ref="A8:H8"/>
    <mergeCell ref="A3:H3"/>
    <mergeCell ref="A4:H4"/>
    <mergeCell ref="A5:K5"/>
    <mergeCell ref="A6:H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2:K34 J23:K26 J7:K8 J29:K29 J10:K12 J46:K46 J14:K21 J44:K44 J36:K36 J39:K41">
      <formula1>9999999999</formula1>
    </dataValidation>
  </dataValidations>
  <printOptions/>
  <pageMargins left="0.51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79" customWidth="1"/>
  </cols>
  <sheetData>
    <row r="1" spans="1:11" ht="15.75">
      <c r="A1" s="219" t="s">
        <v>224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3:11" ht="12.75">
      <c r="C2" s="189" t="s">
        <v>223</v>
      </c>
      <c r="D2" s="249"/>
      <c r="E2" s="190"/>
      <c r="F2" s="191"/>
      <c r="G2" s="74" t="s">
        <v>104</v>
      </c>
      <c r="H2" s="190"/>
      <c r="I2" s="191"/>
      <c r="J2" s="220" t="s">
        <v>230</v>
      </c>
      <c r="K2" s="206"/>
    </row>
    <row r="3" spans="1:11" ht="24" thickBot="1">
      <c r="A3" s="225" t="s">
        <v>189</v>
      </c>
      <c r="B3" s="225"/>
      <c r="C3" s="225"/>
      <c r="D3" s="225"/>
      <c r="E3" s="225"/>
      <c r="F3" s="225"/>
      <c r="G3" s="225"/>
      <c r="H3" s="225"/>
      <c r="I3" s="85" t="s">
        <v>232</v>
      </c>
      <c r="J3" s="86" t="s">
        <v>2</v>
      </c>
      <c r="K3" s="86" t="s">
        <v>3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87">
        <v>2</v>
      </c>
      <c r="J4" s="88" t="s">
        <v>220</v>
      </c>
      <c r="K4" s="88" t="s">
        <v>221</v>
      </c>
    </row>
    <row r="5" spans="1:11" ht="12.75">
      <c r="A5" s="227" t="s">
        <v>116</v>
      </c>
      <c r="B5" s="228"/>
      <c r="C5" s="228"/>
      <c r="D5" s="228"/>
      <c r="E5" s="228"/>
      <c r="F5" s="228"/>
      <c r="G5" s="228"/>
      <c r="H5" s="228"/>
      <c r="I5" s="259"/>
      <c r="J5" s="259"/>
      <c r="K5" s="260"/>
    </row>
    <row r="6" spans="1:11" ht="12.75">
      <c r="A6" s="231" t="s">
        <v>40</v>
      </c>
      <c r="B6" s="261"/>
      <c r="C6" s="261"/>
      <c r="D6" s="261"/>
      <c r="E6" s="261"/>
      <c r="F6" s="261"/>
      <c r="G6" s="261"/>
      <c r="H6" s="262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22" t="s">
        <v>41</v>
      </c>
      <c r="B7" s="241"/>
      <c r="C7" s="241"/>
      <c r="D7" s="241"/>
      <c r="E7" s="241"/>
      <c r="F7" s="241"/>
      <c r="G7" s="241"/>
      <c r="H7" s="242"/>
      <c r="I7" s="1">
        <v>2</v>
      </c>
      <c r="J7" s="10"/>
      <c r="K7" s="10"/>
    </row>
    <row r="8" spans="1:11" ht="12.75">
      <c r="A8" s="222" t="s">
        <v>42</v>
      </c>
      <c r="B8" s="241"/>
      <c r="C8" s="241"/>
      <c r="D8" s="241"/>
      <c r="E8" s="241"/>
      <c r="F8" s="241"/>
      <c r="G8" s="241"/>
      <c r="H8" s="242"/>
      <c r="I8" s="1">
        <v>3</v>
      </c>
      <c r="J8" s="10"/>
      <c r="K8" s="10"/>
    </row>
    <row r="9" spans="1:11" ht="12.75">
      <c r="A9" s="222" t="s">
        <v>43</v>
      </c>
      <c r="B9" s="241"/>
      <c r="C9" s="241"/>
      <c r="D9" s="241"/>
      <c r="E9" s="241"/>
      <c r="F9" s="241"/>
      <c r="G9" s="241"/>
      <c r="H9" s="242"/>
      <c r="I9" s="1">
        <v>4</v>
      </c>
      <c r="J9" s="10"/>
      <c r="K9" s="10"/>
    </row>
    <row r="10" spans="1:11" ht="12.75">
      <c r="A10" s="222" t="s">
        <v>44</v>
      </c>
      <c r="B10" s="241"/>
      <c r="C10" s="241"/>
      <c r="D10" s="241"/>
      <c r="E10" s="241"/>
      <c r="F10" s="241"/>
      <c r="G10" s="241"/>
      <c r="H10" s="242"/>
      <c r="I10" s="1">
        <v>5</v>
      </c>
      <c r="J10" s="10"/>
      <c r="K10" s="10"/>
    </row>
    <row r="11" spans="1:11" ht="12.75">
      <c r="A11" s="222" t="s">
        <v>45</v>
      </c>
      <c r="B11" s="241"/>
      <c r="C11" s="241"/>
      <c r="D11" s="241"/>
      <c r="E11" s="241"/>
      <c r="F11" s="241"/>
      <c r="G11" s="241"/>
      <c r="H11" s="242"/>
      <c r="I11" s="1">
        <v>6</v>
      </c>
      <c r="J11" s="10"/>
      <c r="K11" s="10"/>
    </row>
    <row r="12" spans="1:11" ht="21" customHeight="1">
      <c r="A12" s="222" t="s">
        <v>191</v>
      </c>
      <c r="B12" s="241"/>
      <c r="C12" s="241"/>
      <c r="D12" s="241"/>
      <c r="E12" s="241"/>
      <c r="F12" s="241"/>
      <c r="G12" s="241"/>
      <c r="H12" s="242"/>
      <c r="I12" s="1">
        <v>7</v>
      </c>
      <c r="J12" s="10"/>
      <c r="K12" s="10"/>
    </row>
    <row r="13" spans="1:11" ht="12.75">
      <c r="A13" s="222" t="s">
        <v>46</v>
      </c>
      <c r="B13" s="241"/>
      <c r="C13" s="241"/>
      <c r="D13" s="241"/>
      <c r="E13" s="241"/>
      <c r="F13" s="241"/>
      <c r="G13" s="241"/>
      <c r="H13" s="242"/>
      <c r="I13" s="1">
        <v>8</v>
      </c>
      <c r="J13" s="10"/>
      <c r="K13" s="10"/>
    </row>
    <row r="14" spans="1:11" ht="12.75">
      <c r="A14" s="222" t="s">
        <v>47</v>
      </c>
      <c r="B14" s="241"/>
      <c r="C14" s="241"/>
      <c r="D14" s="241"/>
      <c r="E14" s="241"/>
      <c r="F14" s="241"/>
      <c r="G14" s="241"/>
      <c r="H14" s="242"/>
      <c r="I14" s="1">
        <v>9</v>
      </c>
      <c r="J14" s="10"/>
      <c r="K14" s="10"/>
    </row>
    <row r="15" spans="1:11" ht="12.75">
      <c r="A15" s="237" t="s">
        <v>48</v>
      </c>
      <c r="B15" s="241"/>
      <c r="C15" s="241"/>
      <c r="D15" s="241"/>
      <c r="E15" s="241"/>
      <c r="F15" s="241"/>
      <c r="G15" s="241"/>
      <c r="H15" s="242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22" t="s">
        <v>122</v>
      </c>
      <c r="B16" s="241"/>
      <c r="C16" s="241"/>
      <c r="D16" s="241"/>
      <c r="E16" s="241"/>
      <c r="F16" s="241"/>
      <c r="G16" s="241"/>
      <c r="H16" s="242"/>
      <c r="I16" s="1">
        <v>11</v>
      </c>
      <c r="J16" s="10"/>
      <c r="K16" s="10"/>
    </row>
    <row r="17" spans="1:11" ht="12.75">
      <c r="A17" s="222" t="s">
        <v>123</v>
      </c>
      <c r="B17" s="241"/>
      <c r="C17" s="241"/>
      <c r="D17" s="241"/>
      <c r="E17" s="241"/>
      <c r="F17" s="241"/>
      <c r="G17" s="241"/>
      <c r="H17" s="242"/>
      <c r="I17" s="1">
        <v>12</v>
      </c>
      <c r="J17" s="10"/>
      <c r="K17" s="10"/>
    </row>
    <row r="18" spans="1:11" ht="12.75">
      <c r="A18" s="222" t="s">
        <v>124</v>
      </c>
      <c r="B18" s="241"/>
      <c r="C18" s="241"/>
      <c r="D18" s="241"/>
      <c r="E18" s="241"/>
      <c r="F18" s="241"/>
      <c r="G18" s="241"/>
      <c r="H18" s="242"/>
      <c r="I18" s="1">
        <v>13</v>
      </c>
      <c r="J18" s="10"/>
      <c r="K18" s="10"/>
    </row>
    <row r="19" spans="1:11" ht="12.75">
      <c r="A19" s="222" t="s">
        <v>125</v>
      </c>
      <c r="B19" s="241"/>
      <c r="C19" s="241"/>
      <c r="D19" s="241"/>
      <c r="E19" s="241"/>
      <c r="F19" s="241"/>
      <c r="G19" s="241"/>
      <c r="H19" s="242"/>
      <c r="I19" s="1">
        <v>14</v>
      </c>
      <c r="J19" s="10"/>
      <c r="K19" s="10"/>
    </row>
    <row r="20" spans="1:11" ht="21.75" customHeight="1">
      <c r="A20" s="256" t="s">
        <v>54</v>
      </c>
      <c r="B20" s="257"/>
      <c r="C20" s="257"/>
      <c r="D20" s="257"/>
      <c r="E20" s="257"/>
      <c r="F20" s="257"/>
      <c r="G20" s="257"/>
      <c r="H20" s="258"/>
      <c r="I20" s="1">
        <v>15</v>
      </c>
      <c r="J20" s="10"/>
      <c r="K20" s="10"/>
    </row>
    <row r="21" spans="1:11" ht="12.75">
      <c r="A21" s="222" t="s">
        <v>49</v>
      </c>
      <c r="B21" s="241"/>
      <c r="C21" s="241"/>
      <c r="D21" s="241"/>
      <c r="E21" s="241"/>
      <c r="F21" s="241"/>
      <c r="G21" s="241"/>
      <c r="H21" s="242"/>
      <c r="I21" s="1">
        <v>16</v>
      </c>
      <c r="J21" s="10"/>
      <c r="K21" s="10"/>
    </row>
    <row r="22" spans="1:11" ht="24" customHeight="1">
      <c r="A22" s="222" t="s">
        <v>53</v>
      </c>
      <c r="B22" s="241"/>
      <c r="C22" s="241"/>
      <c r="D22" s="241"/>
      <c r="E22" s="241"/>
      <c r="F22" s="241"/>
      <c r="G22" s="241"/>
      <c r="H22" s="242"/>
      <c r="I22" s="1">
        <v>17</v>
      </c>
      <c r="J22" s="10"/>
      <c r="K22" s="10"/>
    </row>
    <row r="23" spans="1:11" ht="12.75">
      <c r="A23" s="222" t="s">
        <v>50</v>
      </c>
      <c r="B23" s="241"/>
      <c r="C23" s="241"/>
      <c r="D23" s="241"/>
      <c r="E23" s="241"/>
      <c r="F23" s="241"/>
      <c r="G23" s="241"/>
      <c r="H23" s="242"/>
      <c r="I23" s="1">
        <v>18</v>
      </c>
      <c r="J23" s="10"/>
      <c r="K23" s="10"/>
    </row>
    <row r="24" spans="1:11" ht="12.75">
      <c r="A24" s="237" t="s">
        <v>51</v>
      </c>
      <c r="B24" s="241"/>
      <c r="C24" s="241"/>
      <c r="D24" s="241"/>
      <c r="E24" s="241"/>
      <c r="F24" s="241"/>
      <c r="G24" s="241"/>
      <c r="H24" s="242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22" t="s">
        <v>128</v>
      </c>
      <c r="B25" s="241"/>
      <c r="C25" s="241"/>
      <c r="D25" s="241"/>
      <c r="E25" s="241"/>
      <c r="F25" s="241"/>
      <c r="G25" s="241"/>
      <c r="H25" s="242"/>
      <c r="I25" s="1">
        <v>20</v>
      </c>
      <c r="J25" s="10"/>
      <c r="K25" s="10"/>
    </row>
    <row r="26" spans="1:11" ht="12.75">
      <c r="A26" s="222" t="s">
        <v>129</v>
      </c>
      <c r="B26" s="241"/>
      <c r="C26" s="241"/>
      <c r="D26" s="241"/>
      <c r="E26" s="241"/>
      <c r="F26" s="241"/>
      <c r="G26" s="241"/>
      <c r="H26" s="242"/>
      <c r="I26" s="1">
        <v>21</v>
      </c>
      <c r="J26" s="10"/>
      <c r="K26" s="10"/>
    </row>
    <row r="27" spans="1:11" ht="12.75">
      <c r="A27" s="222" t="s">
        <v>130</v>
      </c>
      <c r="B27" s="241"/>
      <c r="C27" s="241"/>
      <c r="D27" s="241"/>
      <c r="E27" s="241"/>
      <c r="F27" s="241"/>
      <c r="G27" s="241"/>
      <c r="H27" s="242"/>
      <c r="I27" s="1">
        <v>22</v>
      </c>
      <c r="J27" s="10"/>
      <c r="K27" s="10"/>
    </row>
    <row r="28" spans="1:11" ht="12.75">
      <c r="A28" s="222" t="s">
        <v>131</v>
      </c>
      <c r="B28" s="241"/>
      <c r="C28" s="241"/>
      <c r="D28" s="241"/>
      <c r="E28" s="241"/>
      <c r="F28" s="241"/>
      <c r="G28" s="241"/>
      <c r="H28" s="242"/>
      <c r="I28" s="1">
        <v>23</v>
      </c>
      <c r="J28" s="10"/>
      <c r="K28" s="10"/>
    </row>
    <row r="29" spans="1:11" ht="24.75" customHeight="1">
      <c r="A29" s="237" t="s">
        <v>52</v>
      </c>
      <c r="B29" s="241"/>
      <c r="C29" s="241"/>
      <c r="D29" s="241"/>
      <c r="E29" s="241"/>
      <c r="F29" s="241"/>
      <c r="G29" s="241"/>
      <c r="H29" s="242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22" t="s">
        <v>132</v>
      </c>
      <c r="B30" s="241"/>
      <c r="C30" s="241"/>
      <c r="D30" s="241"/>
      <c r="E30" s="241"/>
      <c r="F30" s="241"/>
      <c r="G30" s="241"/>
      <c r="H30" s="242"/>
      <c r="I30" s="1">
        <v>25</v>
      </c>
      <c r="J30" s="10"/>
      <c r="K30" s="10"/>
    </row>
    <row r="31" spans="1:11" ht="12.75">
      <c r="A31" s="237" t="s">
        <v>98</v>
      </c>
      <c r="B31" s="241"/>
      <c r="C31" s="241"/>
      <c r="D31" s="241"/>
      <c r="E31" s="241"/>
      <c r="F31" s="241"/>
      <c r="G31" s="241"/>
      <c r="H31" s="242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27" t="s">
        <v>134</v>
      </c>
      <c r="B32" s="228"/>
      <c r="C32" s="228"/>
      <c r="D32" s="228"/>
      <c r="E32" s="228"/>
      <c r="F32" s="228"/>
      <c r="G32" s="228"/>
      <c r="H32" s="228"/>
      <c r="I32" s="259"/>
      <c r="J32" s="259"/>
      <c r="K32" s="260"/>
    </row>
    <row r="33" spans="1:11" ht="12.75">
      <c r="A33" s="231" t="s">
        <v>55</v>
      </c>
      <c r="B33" s="261"/>
      <c r="C33" s="261"/>
      <c r="D33" s="261"/>
      <c r="E33" s="261"/>
      <c r="F33" s="261"/>
      <c r="G33" s="261"/>
      <c r="H33" s="262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22" t="s">
        <v>57</v>
      </c>
      <c r="B34" s="241"/>
      <c r="C34" s="241"/>
      <c r="D34" s="241"/>
      <c r="E34" s="241"/>
      <c r="F34" s="241"/>
      <c r="G34" s="241"/>
      <c r="H34" s="242"/>
      <c r="I34" s="1">
        <v>28</v>
      </c>
      <c r="J34" s="10"/>
      <c r="K34" s="10"/>
    </row>
    <row r="35" spans="1:11" ht="24.75" customHeight="1">
      <c r="A35" s="222" t="s">
        <v>58</v>
      </c>
      <c r="B35" s="241"/>
      <c r="C35" s="241"/>
      <c r="D35" s="241"/>
      <c r="E35" s="241"/>
      <c r="F35" s="241"/>
      <c r="G35" s="241"/>
      <c r="H35" s="242"/>
      <c r="I35" s="1">
        <v>29</v>
      </c>
      <c r="J35" s="10"/>
      <c r="K35" s="10"/>
    </row>
    <row r="36" spans="1:11" ht="21" customHeight="1">
      <c r="A36" s="222" t="s">
        <v>59</v>
      </c>
      <c r="B36" s="241"/>
      <c r="C36" s="241"/>
      <c r="D36" s="241"/>
      <c r="E36" s="241"/>
      <c r="F36" s="241"/>
      <c r="G36" s="241"/>
      <c r="H36" s="242"/>
      <c r="I36" s="1">
        <v>30</v>
      </c>
      <c r="J36" s="10"/>
      <c r="K36" s="10"/>
    </row>
    <row r="37" spans="1:11" ht="12.75">
      <c r="A37" s="222" t="s">
        <v>138</v>
      </c>
      <c r="B37" s="241"/>
      <c r="C37" s="241"/>
      <c r="D37" s="241"/>
      <c r="E37" s="241"/>
      <c r="F37" s="241"/>
      <c r="G37" s="241"/>
      <c r="H37" s="242"/>
      <c r="I37" s="1">
        <v>31</v>
      </c>
      <c r="J37" s="10"/>
      <c r="K37" s="10"/>
    </row>
    <row r="38" spans="1:11" ht="12.75">
      <c r="A38" s="222" t="s">
        <v>56</v>
      </c>
      <c r="B38" s="241"/>
      <c r="C38" s="241"/>
      <c r="D38" s="241"/>
      <c r="E38" s="241"/>
      <c r="F38" s="241"/>
      <c r="G38" s="241"/>
      <c r="H38" s="242"/>
      <c r="I38" s="1">
        <v>32</v>
      </c>
      <c r="J38" s="19"/>
      <c r="K38" s="19"/>
    </row>
    <row r="39" spans="1:11" ht="12.75">
      <c r="A39" s="227" t="s">
        <v>140</v>
      </c>
      <c r="B39" s="228"/>
      <c r="C39" s="228"/>
      <c r="D39" s="228"/>
      <c r="E39" s="228"/>
      <c r="F39" s="228"/>
      <c r="G39" s="228"/>
      <c r="H39" s="228"/>
      <c r="I39" s="259"/>
      <c r="J39" s="259"/>
      <c r="K39" s="260"/>
    </row>
    <row r="40" spans="1:11" ht="12.75">
      <c r="A40" s="231" t="s">
        <v>60</v>
      </c>
      <c r="B40" s="261"/>
      <c r="C40" s="261"/>
      <c r="D40" s="261"/>
      <c r="E40" s="261"/>
      <c r="F40" s="261"/>
      <c r="G40" s="261"/>
      <c r="H40" s="262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22" t="s">
        <v>61</v>
      </c>
      <c r="B41" s="241"/>
      <c r="C41" s="241"/>
      <c r="D41" s="241"/>
      <c r="E41" s="241"/>
      <c r="F41" s="241"/>
      <c r="G41" s="241"/>
      <c r="H41" s="242"/>
      <c r="I41" s="1">
        <v>34</v>
      </c>
      <c r="J41" s="10"/>
      <c r="K41" s="10"/>
    </row>
    <row r="42" spans="1:11" ht="12.75">
      <c r="A42" s="222" t="s">
        <v>62</v>
      </c>
      <c r="B42" s="241"/>
      <c r="C42" s="241"/>
      <c r="D42" s="241"/>
      <c r="E42" s="241"/>
      <c r="F42" s="241"/>
      <c r="G42" s="241"/>
      <c r="H42" s="242"/>
      <c r="I42" s="1">
        <v>35</v>
      </c>
      <c r="J42" s="10"/>
      <c r="K42" s="10"/>
    </row>
    <row r="43" spans="1:11" ht="12.75">
      <c r="A43" s="222" t="s">
        <v>63</v>
      </c>
      <c r="B43" s="241"/>
      <c r="C43" s="241"/>
      <c r="D43" s="241"/>
      <c r="E43" s="241"/>
      <c r="F43" s="241"/>
      <c r="G43" s="241"/>
      <c r="H43" s="242"/>
      <c r="I43" s="1">
        <v>36</v>
      </c>
      <c r="J43" s="10"/>
      <c r="K43" s="10"/>
    </row>
    <row r="44" spans="1:11" ht="12.75">
      <c r="A44" s="222" t="s">
        <v>144</v>
      </c>
      <c r="B44" s="241"/>
      <c r="C44" s="241"/>
      <c r="D44" s="241"/>
      <c r="E44" s="241"/>
      <c r="F44" s="241"/>
      <c r="G44" s="241"/>
      <c r="H44" s="242"/>
      <c r="I44" s="1">
        <v>37</v>
      </c>
      <c r="J44" s="10"/>
      <c r="K44" s="10"/>
    </row>
    <row r="45" spans="1:11" ht="12.75">
      <c r="A45" s="222" t="s">
        <v>145</v>
      </c>
      <c r="B45" s="241"/>
      <c r="C45" s="241"/>
      <c r="D45" s="241"/>
      <c r="E45" s="241"/>
      <c r="F45" s="241"/>
      <c r="G45" s="241"/>
      <c r="H45" s="242"/>
      <c r="I45" s="1">
        <v>38</v>
      </c>
      <c r="J45" s="10"/>
      <c r="K45" s="10"/>
    </row>
    <row r="46" spans="1:11" ht="12.75">
      <c r="A46" s="222" t="s">
        <v>64</v>
      </c>
      <c r="B46" s="241"/>
      <c r="C46" s="241"/>
      <c r="D46" s="241"/>
      <c r="E46" s="241"/>
      <c r="F46" s="241"/>
      <c r="G46" s="241"/>
      <c r="H46" s="242"/>
      <c r="I46" s="1">
        <v>39</v>
      </c>
      <c r="J46" s="10"/>
      <c r="K46" s="10"/>
    </row>
    <row r="47" spans="1:11" ht="12.75">
      <c r="A47" s="237" t="s">
        <v>65</v>
      </c>
      <c r="B47" s="241"/>
      <c r="C47" s="241"/>
      <c r="D47" s="241"/>
      <c r="E47" s="241"/>
      <c r="F47" s="241"/>
      <c r="G47" s="241"/>
      <c r="H47" s="242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22" t="s">
        <v>66</v>
      </c>
      <c r="B48" s="241"/>
      <c r="C48" s="241"/>
      <c r="D48" s="241"/>
      <c r="E48" s="241"/>
      <c r="F48" s="241"/>
      <c r="G48" s="241"/>
      <c r="H48" s="242"/>
      <c r="I48" s="1">
        <v>41</v>
      </c>
      <c r="J48" s="10"/>
      <c r="K48" s="10"/>
    </row>
    <row r="49" spans="1:11" ht="12.75">
      <c r="A49" s="237" t="s">
        <v>67</v>
      </c>
      <c r="B49" s="241"/>
      <c r="C49" s="241"/>
      <c r="D49" s="241"/>
      <c r="E49" s="241"/>
      <c r="F49" s="241"/>
      <c r="G49" s="241"/>
      <c r="H49" s="242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37" t="s">
        <v>68</v>
      </c>
      <c r="B50" s="241"/>
      <c r="C50" s="241"/>
      <c r="D50" s="241"/>
      <c r="E50" s="241"/>
      <c r="F50" s="241"/>
      <c r="G50" s="241"/>
      <c r="H50" s="242"/>
      <c r="I50" s="1">
        <v>43</v>
      </c>
      <c r="J50" s="10"/>
      <c r="K50" s="10"/>
    </row>
    <row r="51" spans="1:11" ht="12.75">
      <c r="A51" s="250" t="s">
        <v>69</v>
      </c>
      <c r="B51" s="251"/>
      <c r="C51" s="251"/>
      <c r="D51" s="251"/>
      <c r="E51" s="251"/>
      <c r="F51" s="251"/>
      <c r="G51" s="251"/>
      <c r="H51" s="252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9" t="s">
        <v>210</v>
      </c>
    </row>
  </sheetData>
  <sheetProtection/>
  <protectedRanges>
    <protectedRange sqref="E2:F2 H2:I2" name="Range1"/>
  </protectedRanges>
  <mergeCells count="54"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A31:H31"/>
    <mergeCell ref="A51:H51"/>
    <mergeCell ref="A47:H47"/>
    <mergeCell ref="A48:H48"/>
    <mergeCell ref="A39:K39"/>
    <mergeCell ref="A40:H40"/>
    <mergeCell ref="A33:H33"/>
    <mergeCell ref="A34:H34"/>
    <mergeCell ref="A19:H19"/>
    <mergeCell ref="A30:H30"/>
    <mergeCell ref="A21:H21"/>
    <mergeCell ref="A22:H22"/>
    <mergeCell ref="A23:H23"/>
    <mergeCell ref="A24:H24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7">
      <selection activeCell="J20" sqref="J20"/>
    </sheetView>
  </sheetViews>
  <sheetFormatPr defaultColWidth="9.140625" defaultRowHeight="12.75"/>
  <cols>
    <col min="1" max="2" width="9.140625" style="79" customWidth="1"/>
    <col min="3" max="3" width="30.57421875" style="79" customWidth="1"/>
    <col min="4" max="4" width="9.140625" style="79" customWidth="1"/>
    <col min="5" max="5" width="10.8515625" style="79" bestFit="1" customWidth="1"/>
    <col min="6" max="6" width="10.421875" style="79" bestFit="1" customWidth="1"/>
    <col min="7" max="7" width="10.8515625" style="79" bestFit="1" customWidth="1"/>
    <col min="8" max="8" width="10.7109375" style="79" bestFit="1" customWidth="1"/>
    <col min="9" max="9" width="10.140625" style="79" bestFit="1" customWidth="1"/>
    <col min="10" max="10" width="10.421875" style="79" customWidth="1"/>
    <col min="11" max="11" width="12.8515625" style="79" bestFit="1" customWidth="1"/>
    <col min="12" max="12" width="20.28125" style="79" bestFit="1" customWidth="1"/>
    <col min="13" max="16384" width="9.140625" style="79" customWidth="1"/>
  </cols>
  <sheetData>
    <row r="1" spans="1:12" ht="15.75">
      <c r="A1" s="219" t="s">
        <v>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3:12" ht="12.75" customHeight="1">
      <c r="C2" s="289" t="s">
        <v>225</v>
      </c>
      <c r="D2" s="290"/>
      <c r="E2" s="190" t="s">
        <v>265</v>
      </c>
      <c r="F2" s="191"/>
      <c r="G2" s="90" t="s">
        <v>104</v>
      </c>
      <c r="H2" s="190" t="s">
        <v>262</v>
      </c>
      <c r="I2" s="191"/>
      <c r="K2" s="206" t="s">
        <v>230</v>
      </c>
      <c r="L2" s="206"/>
    </row>
    <row r="3" spans="1:12" ht="12.75" customHeight="1">
      <c r="A3" s="270" t="s">
        <v>189</v>
      </c>
      <c r="B3" s="271"/>
      <c r="C3" s="272"/>
      <c r="D3" s="276" t="s">
        <v>232</v>
      </c>
      <c r="E3" s="278" t="s">
        <v>184</v>
      </c>
      <c r="F3" s="279"/>
      <c r="G3" s="279"/>
      <c r="H3" s="279"/>
      <c r="I3" s="279"/>
      <c r="J3" s="279"/>
      <c r="K3" s="263" t="s">
        <v>186</v>
      </c>
      <c r="L3" s="263" t="s">
        <v>187</v>
      </c>
    </row>
    <row r="4" spans="1:12" ht="90.75" thickBot="1">
      <c r="A4" s="273"/>
      <c r="B4" s="274"/>
      <c r="C4" s="275"/>
      <c r="D4" s="277"/>
      <c r="E4" s="86" t="s">
        <v>209</v>
      </c>
      <c r="F4" s="86" t="s">
        <v>39</v>
      </c>
      <c r="G4" s="86" t="s">
        <v>183</v>
      </c>
      <c r="H4" s="86" t="s">
        <v>185</v>
      </c>
      <c r="I4" s="86" t="s">
        <v>200</v>
      </c>
      <c r="J4" s="91" t="s">
        <v>188</v>
      </c>
      <c r="K4" s="264"/>
      <c r="L4" s="264"/>
    </row>
    <row r="5" spans="1:12" ht="12.75">
      <c r="A5" s="265">
        <v>1</v>
      </c>
      <c r="B5" s="266"/>
      <c r="C5" s="267"/>
      <c r="D5" s="92">
        <v>2</v>
      </c>
      <c r="E5" s="88" t="s">
        <v>220</v>
      </c>
      <c r="F5" s="88" t="s">
        <v>221</v>
      </c>
      <c r="G5" s="88" t="s">
        <v>233</v>
      </c>
      <c r="H5" s="88" t="s">
        <v>234</v>
      </c>
      <c r="I5" s="88" t="s">
        <v>235</v>
      </c>
      <c r="J5" s="88" t="s">
        <v>236</v>
      </c>
      <c r="K5" s="88" t="s">
        <v>237</v>
      </c>
      <c r="L5" s="88" t="s">
        <v>238</v>
      </c>
    </row>
    <row r="6" spans="1:12" ht="12.75">
      <c r="A6" s="268" t="s">
        <v>192</v>
      </c>
      <c r="B6" s="269"/>
      <c r="C6" s="269"/>
      <c r="D6" s="8">
        <v>1</v>
      </c>
      <c r="E6" s="109">
        <v>267499600</v>
      </c>
      <c r="F6" s="109">
        <v>-11081779</v>
      </c>
      <c r="G6" s="109">
        <v>114572488</v>
      </c>
      <c r="H6" s="109">
        <v>12974311</v>
      </c>
      <c r="I6" s="109">
        <v>0</v>
      </c>
      <c r="J6" s="109">
        <v>-9341095</v>
      </c>
      <c r="K6" s="109">
        <v>0</v>
      </c>
      <c r="L6" s="109">
        <f>SUM(E6:K6)</f>
        <v>374623525</v>
      </c>
    </row>
    <row r="7" spans="1:12" ht="18.75" customHeight="1">
      <c r="A7" s="280" t="s">
        <v>193</v>
      </c>
      <c r="B7" s="281"/>
      <c r="C7" s="281"/>
      <c r="D7" s="1">
        <v>2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</row>
    <row r="8" spans="1:12" ht="15.75" customHeight="1">
      <c r="A8" s="282" t="s">
        <v>194</v>
      </c>
      <c r="B8" s="283"/>
      <c r="C8" s="283"/>
      <c r="D8" s="1">
        <v>3</v>
      </c>
      <c r="E8" s="110">
        <f>SUM(E6:E7)</f>
        <v>267499600</v>
      </c>
      <c r="F8" s="110">
        <f aca="true" t="shared" si="0" ref="F8:L8">SUM(F6:F7)</f>
        <v>-11081779</v>
      </c>
      <c r="G8" s="110">
        <f t="shared" si="0"/>
        <v>114572488</v>
      </c>
      <c r="H8" s="110">
        <f t="shared" si="0"/>
        <v>12974311</v>
      </c>
      <c r="I8" s="110">
        <f t="shared" si="0"/>
        <v>0</v>
      </c>
      <c r="J8" s="110">
        <f t="shared" si="0"/>
        <v>-9341095</v>
      </c>
      <c r="K8" s="110">
        <f t="shared" si="0"/>
        <v>0</v>
      </c>
      <c r="L8" s="110">
        <f t="shared" si="0"/>
        <v>374623525</v>
      </c>
    </row>
    <row r="9" spans="1:12" ht="14.25" customHeight="1">
      <c r="A9" s="280" t="s">
        <v>195</v>
      </c>
      <c r="B9" s="281"/>
      <c r="C9" s="281"/>
      <c r="D9" s="1">
        <v>4</v>
      </c>
      <c r="E9" s="106"/>
      <c r="F9" s="106"/>
      <c r="G9" s="106"/>
      <c r="H9" s="106"/>
      <c r="I9" s="106"/>
      <c r="J9" s="106"/>
      <c r="K9" s="106"/>
      <c r="L9" s="106">
        <f>SUM(E9:K9)</f>
        <v>0</v>
      </c>
    </row>
    <row r="10" spans="1:12" s="108" customFormat="1" ht="26.25" customHeight="1">
      <c r="A10" s="280" t="s">
        <v>196</v>
      </c>
      <c r="B10" s="284"/>
      <c r="C10" s="284"/>
      <c r="D10" s="1">
        <v>5</v>
      </c>
      <c r="E10" s="106"/>
      <c r="F10" s="106"/>
      <c r="G10" s="106"/>
      <c r="H10" s="106"/>
      <c r="I10" s="106"/>
      <c r="J10" s="106">
        <v>-18620618</v>
      </c>
      <c r="K10" s="106"/>
      <c r="L10" s="106">
        <f>SUM(E10:K10)</f>
        <v>-18620618</v>
      </c>
    </row>
    <row r="11" spans="1:12" s="108" customFormat="1" ht="18.75" customHeight="1">
      <c r="A11" s="280" t="s">
        <v>197</v>
      </c>
      <c r="B11" s="284"/>
      <c r="C11" s="284"/>
      <c r="D11" s="1">
        <v>6</v>
      </c>
      <c r="E11" s="106"/>
      <c r="F11" s="106"/>
      <c r="G11" s="106"/>
      <c r="H11" s="106"/>
      <c r="I11" s="106"/>
      <c r="J11" s="106"/>
      <c r="K11" s="106"/>
      <c r="L11" s="106">
        <f>SUM(E11:K11)</f>
        <v>0</v>
      </c>
    </row>
    <row r="12" spans="1:12" s="108" customFormat="1" ht="18" customHeight="1">
      <c r="A12" s="280" t="s">
        <v>198</v>
      </c>
      <c r="B12" s="284"/>
      <c r="C12" s="284"/>
      <c r="D12" s="1">
        <v>7</v>
      </c>
      <c r="E12" s="106"/>
      <c r="F12" s="106"/>
      <c r="G12" s="106"/>
      <c r="H12" s="106"/>
      <c r="I12" s="106"/>
      <c r="J12" s="106"/>
      <c r="K12" s="106"/>
      <c r="L12" s="106">
        <f>SUM(E12:K12)</f>
        <v>0</v>
      </c>
    </row>
    <row r="13" spans="1:12" ht="24" customHeight="1">
      <c r="A13" s="282" t="s">
        <v>199</v>
      </c>
      <c r="B13" s="283"/>
      <c r="C13" s="283"/>
      <c r="D13" s="1">
        <v>8</v>
      </c>
      <c r="E13" s="110">
        <f>SUM(E9:E12)</f>
        <v>0</v>
      </c>
      <c r="F13" s="110">
        <f aca="true" t="shared" si="1" ref="F13:L13">SUM(F9:F12)</f>
        <v>0</v>
      </c>
      <c r="G13" s="110">
        <f t="shared" si="1"/>
        <v>0</v>
      </c>
      <c r="H13" s="110">
        <f t="shared" si="1"/>
        <v>0</v>
      </c>
      <c r="I13" s="110">
        <f t="shared" si="1"/>
        <v>0</v>
      </c>
      <c r="J13" s="110">
        <f t="shared" si="1"/>
        <v>-18620618</v>
      </c>
      <c r="K13" s="110">
        <f t="shared" si="1"/>
        <v>0</v>
      </c>
      <c r="L13" s="110">
        <f t="shared" si="1"/>
        <v>-18620618</v>
      </c>
    </row>
    <row r="14" spans="1:12" ht="12.75">
      <c r="A14" s="280" t="s">
        <v>200</v>
      </c>
      <c r="B14" s="281"/>
      <c r="C14" s="281"/>
      <c r="D14" s="1">
        <v>9</v>
      </c>
      <c r="E14" s="106"/>
      <c r="F14" s="106"/>
      <c r="G14" s="106"/>
      <c r="H14" s="106"/>
      <c r="I14" s="106">
        <v>12465831</v>
      </c>
      <c r="J14" s="106"/>
      <c r="K14" s="106"/>
      <c r="L14" s="106">
        <f>SUM(E14:K14)</f>
        <v>12465831</v>
      </c>
    </row>
    <row r="15" spans="1:12" ht="12.75">
      <c r="A15" s="282" t="s">
        <v>201</v>
      </c>
      <c r="B15" s="283"/>
      <c r="C15" s="283"/>
      <c r="D15" s="1">
        <v>10</v>
      </c>
      <c r="E15" s="110">
        <f>SUM(E13:E14)</f>
        <v>0</v>
      </c>
      <c r="F15" s="110">
        <f aca="true" t="shared" si="2" ref="F15:L15">SUM(F13:F14)</f>
        <v>0</v>
      </c>
      <c r="G15" s="110">
        <f t="shared" si="2"/>
        <v>0</v>
      </c>
      <c r="H15" s="110">
        <f t="shared" si="2"/>
        <v>0</v>
      </c>
      <c r="I15" s="110">
        <f t="shared" si="2"/>
        <v>12465831</v>
      </c>
      <c r="J15" s="110">
        <f t="shared" si="2"/>
        <v>-18620618</v>
      </c>
      <c r="K15" s="110">
        <f t="shared" si="2"/>
        <v>0</v>
      </c>
      <c r="L15" s="110">
        <f t="shared" si="2"/>
        <v>-6154787</v>
      </c>
    </row>
    <row r="16" spans="1:12" s="108" customFormat="1" ht="12.75">
      <c r="A16" s="280" t="s">
        <v>202</v>
      </c>
      <c r="B16" s="284"/>
      <c r="C16" s="284"/>
      <c r="D16" s="1">
        <v>11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f>SUM(E16:K16)</f>
        <v>0</v>
      </c>
    </row>
    <row r="17" spans="1:12" s="108" customFormat="1" ht="12.75">
      <c r="A17" s="280" t="s">
        <v>203</v>
      </c>
      <c r="B17" s="284"/>
      <c r="C17" s="284"/>
      <c r="D17" s="1">
        <v>12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f>SUM(E17:K17)</f>
        <v>0</v>
      </c>
    </row>
    <row r="18" spans="1:12" s="108" customFormat="1" ht="12.75">
      <c r="A18" s="280" t="s">
        <v>204</v>
      </c>
      <c r="B18" s="284"/>
      <c r="C18" s="284"/>
      <c r="D18" s="1">
        <v>13</v>
      </c>
      <c r="E18" s="106"/>
      <c r="F18" s="106"/>
      <c r="G18" s="106">
        <v>-39424</v>
      </c>
      <c r="H18" s="106"/>
      <c r="I18" s="106"/>
      <c r="J18" s="106">
        <v>27783</v>
      </c>
      <c r="K18" s="106"/>
      <c r="L18" s="106">
        <f>SUM(E18:K18)</f>
        <v>-11641</v>
      </c>
    </row>
    <row r="19" spans="1:12" s="108" customFormat="1" ht="12.75">
      <c r="A19" s="280" t="s">
        <v>205</v>
      </c>
      <c r="B19" s="284"/>
      <c r="C19" s="284"/>
      <c r="D19" s="1">
        <v>14</v>
      </c>
      <c r="E19" s="106"/>
      <c r="F19" s="106"/>
      <c r="G19" s="106">
        <v>12974311</v>
      </c>
      <c r="H19" s="106">
        <v>-12974311</v>
      </c>
      <c r="I19" s="106"/>
      <c r="J19" s="106"/>
      <c r="K19" s="106"/>
      <c r="L19" s="106">
        <f>SUM(E19:K19)</f>
        <v>0</v>
      </c>
    </row>
    <row r="20" spans="1:12" s="108" customFormat="1" ht="12.75">
      <c r="A20" s="280" t="s">
        <v>206</v>
      </c>
      <c r="B20" s="284"/>
      <c r="C20" s="284"/>
      <c r="D20" s="1">
        <v>15</v>
      </c>
      <c r="E20" s="106"/>
      <c r="F20" s="106"/>
      <c r="G20" s="106"/>
      <c r="H20" s="106"/>
      <c r="I20" s="106"/>
      <c r="J20" s="106"/>
      <c r="K20" s="106"/>
      <c r="L20" s="106">
        <f>SUM(E20:K20)</f>
        <v>0</v>
      </c>
    </row>
    <row r="21" spans="1:12" ht="12.75">
      <c r="A21" s="282" t="s">
        <v>207</v>
      </c>
      <c r="B21" s="283"/>
      <c r="C21" s="283"/>
      <c r="D21" s="1">
        <v>16</v>
      </c>
      <c r="E21" s="110">
        <f>SUM(E19:E20)</f>
        <v>0</v>
      </c>
      <c r="F21" s="110">
        <f aca="true" t="shared" si="3" ref="F21:L21">SUM(F19:F20)</f>
        <v>0</v>
      </c>
      <c r="G21" s="110">
        <f t="shared" si="3"/>
        <v>12974311</v>
      </c>
      <c r="H21" s="110">
        <f t="shared" si="3"/>
        <v>-12974311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110">
        <f t="shared" si="3"/>
        <v>0</v>
      </c>
    </row>
    <row r="22" spans="1:12" ht="25.5" customHeight="1">
      <c r="A22" s="287" t="s">
        <v>208</v>
      </c>
      <c r="B22" s="288"/>
      <c r="C22" s="288"/>
      <c r="D22" s="4">
        <v>17</v>
      </c>
      <c r="E22" s="107">
        <f>E8+E15+E16+E17+E18+E21</f>
        <v>267499600</v>
      </c>
      <c r="F22" s="107">
        <f aca="true" t="shared" si="4" ref="F22:K22">F8+F15+F16+F17+F18+F21</f>
        <v>-11081779</v>
      </c>
      <c r="G22" s="107">
        <f t="shared" si="4"/>
        <v>127507375</v>
      </c>
      <c r="H22" s="107">
        <f t="shared" si="4"/>
        <v>0</v>
      </c>
      <c r="I22" s="107">
        <f t="shared" si="4"/>
        <v>12465831</v>
      </c>
      <c r="J22" s="107">
        <f t="shared" si="4"/>
        <v>-27933930</v>
      </c>
      <c r="K22" s="107">
        <f t="shared" si="4"/>
        <v>0</v>
      </c>
      <c r="L22" s="107">
        <f>L8+L15+L16+L17+L18+L21</f>
        <v>368457097</v>
      </c>
    </row>
    <row r="23" spans="1:12" ht="12.75">
      <c r="A23" s="285" t="s">
        <v>0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</sheetData>
  <sheetProtection/>
  <protectedRanges>
    <protectedRange sqref="E2:F2 H2:I2" name="Range1"/>
  </protectedRanges>
  <mergeCells count="29"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23:L23"/>
    <mergeCell ref="A19:C19"/>
    <mergeCell ref="A20:C20"/>
    <mergeCell ref="A21:C21"/>
    <mergeCell ref="A22:C22"/>
    <mergeCell ref="A17:C17"/>
    <mergeCell ref="A18:C18"/>
    <mergeCell ref="A14:C14"/>
    <mergeCell ref="A7:C7"/>
    <mergeCell ref="A8:C8"/>
    <mergeCell ref="A9:C9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140625" defaultRowHeight="12.75"/>
  <cols>
    <col min="1" max="1" width="9.140625" style="21" customWidth="1"/>
    <col min="2" max="16384" width="9.140625" style="21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91" t="s">
        <v>226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47.25" customHeight="1">
      <c r="A4" s="292" t="s">
        <v>266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292" t="s">
        <v>228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292"/>
      <c r="B12" s="292"/>
      <c r="C12" s="292"/>
      <c r="D12" s="292"/>
      <c r="E12" s="292"/>
      <c r="F12" s="292"/>
      <c r="G12" s="292"/>
      <c r="H12" s="292"/>
      <c r="I12" s="292"/>
      <c r="J12" s="292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2.7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6"/>
    </row>
    <row r="27" spans="1:10" ht="12.7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76"/>
      <c r="B28" s="76"/>
      <c r="C28" s="76"/>
      <c r="D28" s="76"/>
      <c r="E28" s="76"/>
      <c r="F28" s="76"/>
      <c r="G28" s="76"/>
      <c r="H28" s="76"/>
      <c r="I28" s="76"/>
      <c r="J28" s="76"/>
    </row>
  </sheetData>
  <sheetProtection/>
  <mergeCells count="3">
    <mergeCell ref="A2:J2"/>
    <mergeCell ref="A6:J1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ZArtner</cp:lastModifiedBy>
  <cp:lastPrinted>2012-04-23T13:39:49Z</cp:lastPrinted>
  <dcterms:created xsi:type="dcterms:W3CDTF">2008-10-17T11:51:54Z</dcterms:created>
  <dcterms:modified xsi:type="dcterms:W3CDTF">2012-04-30T11:36:45Z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