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9260" windowHeight="5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<sst xmlns="http://schemas.openxmlformats.org/spreadsheetml/2006/main" count="261" uniqueCount="239">
  <si>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</si>
  <si>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</si>
  <si>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</si>
  <si>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</si>
  <si>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</si>
  <si>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</si>
  <si>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</si>
  <si>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</si>
  <si>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</si>
  <si>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</si>
  <si>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</si>
  <si>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</si>
  <si>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</si>
  <si>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</si>
  <si>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</si>
  <si>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</si>
  <si>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</si>
  <si>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</si>
  <si>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</si>
  <si>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</si>
  <si>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</si>
  <si>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</si>
  <si>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</si>
  <si>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</si>
  <si>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</si>
  <si>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</si>
  <si>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</si>
  <si>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</si>
  <si>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</si>
  <si>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</si>
  <si>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</si>
  <si>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</si>
  <si>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</si>
  <si>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</si>
  <si>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</si>
  <si>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</si>
  <si>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</si>
  <si>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</si>
  <si>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</si>
  <si>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</si>
  <si>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</si>
  <si>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</si>
  <si>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</si>
  <si>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</si>
  <si>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</si>
  <si>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</si>
  <si>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</si>
  <si>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</si>
  <si>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</si>
  <si>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</si>
  <si>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</si>
  <si>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</si>
  <si>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</si>
  <si>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</si>
  <si>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</si>
  <si>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</si>
  <si>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</si>
  <si>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</si>
  <si>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</si>
  <si>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</si>
  <si>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</si>
  <si>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</si>
  <si>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</si>
  <si>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</si>
  <si>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</si>
  <si>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</si>
  <si>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</si>
  <si>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</si>
  <si>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</si>
  <si>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</si>
  <si>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</si>
  <si>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</si>
  <si>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</si>
  <si>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</si>
  <si>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</si>
  <si>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</si>
  <si>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</si>
  <si>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</si>
  <si>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</si>
  <si>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</si>
  <si>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</si>
  <si>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</si>
  <si>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</si>
  <si>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</si>
  <si>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</si>
  <si>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</si>
  <si>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</si>
  <si>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</si>
  <si>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</si>
  <si>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</si>
  <si>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</si>
  <si>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</si>
  <si>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</si>
  <si>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</si>
  <si>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</si>
  <si>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</si>
  <si>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</si>
  <si>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</si>
  <si>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</si>
  <si>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</si>
  <si>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</si>
  <si>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</si>
  <si>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</si>
  <si>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</si>
  <si>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</si>
  <si>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</si>
  <si>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</si>
  <si>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</si>
  <si>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</si>
  <si>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</si>
  <si>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</si>
  <si>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</si>
  <si>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</si>
  <si>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</si>
  <si>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</si>
  <si>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</si>
  <si>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</si>
  <si>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</si>
  <si>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</si>
  <si>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</si>
  <si>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</si>
  <si>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</si>
  <si>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</si>
  <si>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</si>
  <si>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</si>
  <si>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</si>
  <si>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</si>
  <si>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</si>
  <si>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</si>
  <si>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</si>
  <si>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</si>
  <si>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</si>
  <si>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</si>
  <si>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</si>
  <si>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</si>
  <si>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</si>
  <si>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</si>
  <si>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</si>
  <si>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</si>
  <si>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</si>
  <si>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</si>
  <si>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</si>
  <si>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</si>
  <si>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</si>
  <si>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</si>
  <si>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</si>
  <si>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</si>
  <si>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</si>
  <si>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</si>
  <si>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</si>
  <si>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</si>
  <si>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</si>
  <si>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</si>
  <si>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</si>
  <si>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</si>
  <si>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</si>
  <si>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</si>
  <si>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</si>
  <si>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</si>
  <si>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</si>
  <si>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</si>
  <si>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</si>
  <si>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</si>
  <si>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</si>
  <si>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</si>
  <si>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</si>
  <si>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</si>
  <si>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</si>
  <si>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</si>
  <si>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</si>
  <si>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</si>
  <si>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</si>
  <si>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</si>
  <si>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</si>
  <si>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</si>
  <si>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</si>
  <si>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</si>
  <si>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</si>
  <si>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</si>
  <si>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</si>
  <si>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</si>
  <si>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</si>
  <si>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</si>
  <si>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</si>
  <si>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</si>
  <si>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</si>
  <si>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</si>
  <si>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</si>
  <si>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</si>
  <si>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</si>
  <si>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</si>
  <si>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</si>
  <si>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</si>
  <si>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</si>
  <si>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</si>
  <si>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</si>
  <si>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</si>
  <si>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</si>
  <si>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</si>
  <si>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</si>
  <si>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</si>
  <si>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</si>
  <si>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</si>
  <si>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</si>
  <si>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</si>
  <si>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</si>
  <si>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</si>
  <si>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</si>
  <si>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</si>
  <si>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</si>
  <si>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</si>
  <si>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</si>
  <si>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</si>
  <si>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</si>
  <si>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</si>
  <si>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</si>
  <si>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</si>
  <si>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</si>
  <si>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</si>
  <si>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</si>
  <si>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</si>
  <si>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</si>
  <si>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</si>
  <si>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</si>
  <si>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</si>
  <si>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</si>
  <si>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01.01.2011.</t>
  </si>
  <si>
    <t>Prethodno razdoblje 31.12.2010.</t>
  </si>
  <si>
    <t>Božana Kovačević, Julio Kuruc</t>
  </si>
  <si>
    <t>30.06.2011.</t>
  </si>
  <si>
    <t>Tekuće razdoblje 30.06.2011.</t>
  </si>
  <si>
    <t>Kumulativ 01.01.2010.-30.06.2010.</t>
  </si>
  <si>
    <t>Tromjesečje01.04.2010.-30.06.2010.</t>
  </si>
  <si>
    <t>Kumulativ 01.01.2011.-30.06.2011.</t>
  </si>
  <si>
    <t>Tromjesečje 01.04.2011.-30.06.2011.</t>
  </si>
  <si>
    <t>Bilješke uz financijske izvještaje prezentirane su u nekonsolidiranom nerevidiranom izvještaju poslovodstva o stanju društva za drugo tromjesečje i prvo polugodište 2011. godine.</t>
  </si>
  <si>
    <t>Prethodno razdoblje 01.01.2010.-30.06.2010.</t>
  </si>
  <si>
    <t>Tekuće razdoblje 01.01.2011.-30.06.2011.</t>
  </si>
  <si>
    <t>30.06.2011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</si>
</sst>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1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0" xfId="58" applyFont="1" applyBorder="1">
      <alignment vertical="top"/>
      <protection/>
    </xf>
    <xf numFmtId="0" fontId="8" fillId="0" borderId="21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5" xfId="58" applyFont="1" applyBorder="1">
      <alignment vertical="top"/>
      <protection/>
    </xf>
    <xf numFmtId="0" fontId="8" fillId="0" borderId="26" xfId="58" applyFont="1" applyBorder="1" applyProtection="1">
      <alignment vertical="top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8" xfId="58" applyFont="1" applyFill="1" applyBorder="1" applyAlignment="1" applyProtection="1">
      <alignment horizontal="right" vertical="top" wrapText="1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8" fillId="0" borderId="29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20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3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8" xfId="58" applyFont="1" applyFill="1" applyBorder="1" applyAlignment="1" applyProtection="1">
      <alignment horizontal="center" vertical="top"/>
      <protection hidden="1"/>
    </xf>
    <xf numFmtId="0" fontId="8" fillId="0" borderId="28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Fill="1" applyBorder="1" applyAlignment="1" applyProtection="1">
      <alignment horizontal="left" vertical="center"/>
      <protection hidden="1" locked="0"/>
    </xf>
    <xf numFmtId="0" fontId="8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12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26">
      <selection activeCell="J65" sqref="J65"/>
    </sheetView>
  </sheetViews>
  <sheetFormatPr defaultColWidth="9.140625" defaultRowHeight="12.75"/>
  <cols>
    <col min="1" max="1" width="9.140625" style="135" customWidth="1"/>
    <col min="2" max="2" width="14.140625" style="135" customWidth="1"/>
    <col min="3" max="3" width="9.140625" style="135" customWidth="1"/>
    <col min="4" max="4" width="11.140625" style="135" customWidth="1"/>
    <col min="5" max="5" width="10.7109375" style="135" customWidth="1"/>
    <col min="6" max="6" width="11.28125" style="135" customWidth="1"/>
    <col min="7" max="7" width="12.57421875" style="135" customWidth="1"/>
    <col min="8" max="8" width="19.00390625" style="135" customWidth="1"/>
    <col min="9" max="9" width="22.28125" style="135" customWidth="1"/>
    <col min="10" max="16384" width="9.140625" style="11" customWidth="1"/>
  </cols>
  <sheetData>
    <row r="1" spans="1:10" ht="15.75">
      <c r="A1" s="182" t="s">
        <v>197</v>
      </c>
      <c r="B1" s="183"/>
      <c r="C1" s="74"/>
      <c r="D1" s="74"/>
      <c r="E1" s="74"/>
      <c r="F1" s="74"/>
      <c r="G1" s="74"/>
      <c r="H1" s="74"/>
      <c r="I1" s="75"/>
      <c r="J1" s="44"/>
    </row>
    <row r="2" spans="1:10" ht="12.75" customHeight="1">
      <c r="A2" s="141" t="s">
        <v>178</v>
      </c>
      <c r="B2" s="142"/>
      <c r="C2" s="142"/>
      <c r="D2" s="143"/>
      <c r="E2" s="25" t="s">
        <v>226</v>
      </c>
      <c r="F2" s="76"/>
      <c r="G2" s="12" t="s">
        <v>70</v>
      </c>
      <c r="H2" s="25" t="s">
        <v>229</v>
      </c>
      <c r="I2" s="45"/>
      <c r="J2" s="44"/>
    </row>
    <row r="3" spans="1:10" ht="12.75">
      <c r="A3" s="46"/>
      <c r="B3" s="13"/>
      <c r="C3" s="13"/>
      <c r="D3" s="13"/>
      <c r="E3" s="14"/>
      <c r="F3" s="14"/>
      <c r="G3" s="13"/>
      <c r="H3" s="13"/>
      <c r="I3" s="77"/>
      <c r="J3" s="44"/>
    </row>
    <row r="4" spans="1:10" ht="14.25" customHeight="1">
      <c r="A4" s="144" t="s">
        <v>198</v>
      </c>
      <c r="B4" s="145"/>
      <c r="C4" s="145"/>
      <c r="D4" s="145"/>
      <c r="E4" s="145"/>
      <c r="F4" s="145"/>
      <c r="G4" s="145"/>
      <c r="H4" s="145"/>
      <c r="I4" s="146"/>
      <c r="J4" s="44"/>
    </row>
    <row r="5" spans="1:10" ht="12.75">
      <c r="A5" s="78"/>
      <c r="B5" s="49"/>
      <c r="C5" s="49"/>
      <c r="D5" s="49"/>
      <c r="E5" s="15"/>
      <c r="F5" s="47"/>
      <c r="G5" s="16"/>
      <c r="H5" s="17"/>
      <c r="I5" s="79"/>
      <c r="J5" s="44"/>
    </row>
    <row r="6" spans="1:10" ht="12.75">
      <c r="A6" s="147" t="s">
        <v>155</v>
      </c>
      <c r="B6" s="148"/>
      <c r="C6" s="139" t="s">
        <v>211</v>
      </c>
      <c r="D6" s="140"/>
      <c r="E6" s="149"/>
      <c r="F6" s="149"/>
      <c r="G6" s="149"/>
      <c r="H6" s="149"/>
      <c r="I6" s="80"/>
      <c r="J6" s="44"/>
    </row>
    <row r="7" spans="1:10" ht="12.75">
      <c r="A7" s="81"/>
      <c r="B7" s="82"/>
      <c r="C7" s="19"/>
      <c r="D7" s="19"/>
      <c r="E7" s="149"/>
      <c r="F7" s="149"/>
      <c r="G7" s="149"/>
      <c r="H7" s="149"/>
      <c r="I7" s="80"/>
      <c r="J7" s="44"/>
    </row>
    <row r="8" spans="1:10" ht="12.75" customHeight="1">
      <c r="A8" s="150" t="s">
        <v>7</v>
      </c>
      <c r="B8" s="151"/>
      <c r="C8" s="139" t="s">
        <v>212</v>
      </c>
      <c r="D8" s="140"/>
      <c r="E8" s="149"/>
      <c r="F8" s="149"/>
      <c r="G8" s="149"/>
      <c r="H8" s="149"/>
      <c r="I8" s="83"/>
      <c r="J8" s="44"/>
    </row>
    <row r="9" spans="1:10" ht="12.75">
      <c r="A9" s="84"/>
      <c r="B9" s="85"/>
      <c r="C9" s="86"/>
      <c r="D9" s="19"/>
      <c r="E9" s="19"/>
      <c r="F9" s="19"/>
      <c r="G9" s="19"/>
      <c r="H9" s="19"/>
      <c r="I9" s="83"/>
      <c r="J9" s="44"/>
    </row>
    <row r="10" spans="1:10" ht="12.75" customHeight="1">
      <c r="A10" s="136" t="s">
        <v>69</v>
      </c>
      <c r="B10" s="137"/>
      <c r="C10" s="139" t="s">
        <v>213</v>
      </c>
      <c r="D10" s="140"/>
      <c r="E10" s="19"/>
      <c r="F10" s="19"/>
      <c r="G10" s="19"/>
      <c r="H10" s="19"/>
      <c r="I10" s="83"/>
      <c r="J10" s="44"/>
    </row>
    <row r="11" spans="1:10" ht="12.75">
      <c r="A11" s="138"/>
      <c r="B11" s="137"/>
      <c r="C11" s="19"/>
      <c r="D11" s="19"/>
      <c r="E11" s="19"/>
      <c r="F11" s="19"/>
      <c r="G11" s="19"/>
      <c r="H11" s="19"/>
      <c r="I11" s="83"/>
      <c r="J11" s="44"/>
    </row>
    <row r="12" spans="1:10" ht="12.75">
      <c r="A12" s="147" t="s">
        <v>8</v>
      </c>
      <c r="B12" s="148"/>
      <c r="C12" s="152" t="s">
        <v>214</v>
      </c>
      <c r="D12" s="153"/>
      <c r="E12" s="153"/>
      <c r="F12" s="153"/>
      <c r="G12" s="153"/>
      <c r="H12" s="153"/>
      <c r="I12" s="154"/>
      <c r="J12" s="44"/>
    </row>
    <row r="13" spans="1:10" ht="12.75">
      <c r="A13" s="81"/>
      <c r="B13" s="82"/>
      <c r="C13" s="87"/>
      <c r="D13" s="19"/>
      <c r="E13" s="19"/>
      <c r="F13" s="19"/>
      <c r="G13" s="19"/>
      <c r="H13" s="19"/>
      <c r="I13" s="83"/>
      <c r="J13" s="44"/>
    </row>
    <row r="14" spans="1:10" ht="12.75">
      <c r="A14" s="147" t="s">
        <v>29</v>
      </c>
      <c r="B14" s="148"/>
      <c r="C14" s="155">
        <v>48000</v>
      </c>
      <c r="D14" s="156"/>
      <c r="E14" s="19"/>
      <c r="F14" s="152" t="s">
        <v>215</v>
      </c>
      <c r="G14" s="153"/>
      <c r="H14" s="153"/>
      <c r="I14" s="154"/>
      <c r="J14" s="44"/>
    </row>
    <row r="15" spans="1:10" ht="12.75">
      <c r="A15" s="81"/>
      <c r="B15" s="82"/>
      <c r="C15" s="19"/>
      <c r="D15" s="19"/>
      <c r="E15" s="19"/>
      <c r="F15" s="19"/>
      <c r="G15" s="19"/>
      <c r="H15" s="19"/>
      <c r="I15" s="83"/>
      <c r="J15" s="44"/>
    </row>
    <row r="16" spans="1:10" ht="12.75">
      <c r="A16" s="147" t="s">
        <v>30</v>
      </c>
      <c r="B16" s="148"/>
      <c r="C16" s="152" t="s">
        <v>216</v>
      </c>
      <c r="D16" s="153"/>
      <c r="E16" s="153"/>
      <c r="F16" s="153"/>
      <c r="G16" s="153"/>
      <c r="H16" s="153"/>
      <c r="I16" s="154"/>
      <c r="J16" s="44"/>
    </row>
    <row r="17" spans="1:10" ht="12.75">
      <c r="A17" s="81"/>
      <c r="B17" s="82"/>
      <c r="C17" s="19"/>
      <c r="D17" s="19"/>
      <c r="E17" s="19"/>
      <c r="F17" s="19"/>
      <c r="G17" s="19"/>
      <c r="H17" s="19"/>
      <c r="I17" s="83"/>
      <c r="J17" s="44"/>
    </row>
    <row r="18" spans="1:10" ht="12.75">
      <c r="A18" s="147" t="s">
        <v>31</v>
      </c>
      <c r="B18" s="148"/>
      <c r="C18" s="159" t="s">
        <v>217</v>
      </c>
      <c r="D18" s="160"/>
      <c r="E18" s="160"/>
      <c r="F18" s="160"/>
      <c r="G18" s="160"/>
      <c r="H18" s="160"/>
      <c r="I18" s="161"/>
      <c r="J18" s="44"/>
    </row>
    <row r="19" spans="1:10" ht="12.75">
      <c r="A19" s="81"/>
      <c r="B19" s="82"/>
      <c r="C19" s="87"/>
      <c r="D19" s="19"/>
      <c r="E19" s="19"/>
      <c r="F19" s="19"/>
      <c r="G19" s="19"/>
      <c r="H19" s="19"/>
      <c r="I19" s="83"/>
      <c r="J19" s="44"/>
    </row>
    <row r="20" spans="1:10" ht="12.75">
      <c r="A20" s="147" t="s">
        <v>32</v>
      </c>
      <c r="B20" s="148"/>
      <c r="C20" s="159" t="s">
        <v>218</v>
      </c>
      <c r="D20" s="160"/>
      <c r="E20" s="160"/>
      <c r="F20" s="160"/>
      <c r="G20" s="160"/>
      <c r="H20" s="160"/>
      <c r="I20" s="161"/>
      <c r="J20" s="44"/>
    </row>
    <row r="21" spans="1:10" ht="12.75">
      <c r="A21" s="81"/>
      <c r="B21" s="82"/>
      <c r="C21" s="87"/>
      <c r="D21" s="19"/>
      <c r="E21" s="19"/>
      <c r="F21" s="19"/>
      <c r="G21" s="19"/>
      <c r="H21" s="19"/>
      <c r="I21" s="83"/>
      <c r="J21" s="44"/>
    </row>
    <row r="22" spans="1:10" ht="12.75">
      <c r="A22" s="147" t="s">
        <v>9</v>
      </c>
      <c r="B22" s="148"/>
      <c r="C22" s="53">
        <v>201</v>
      </c>
      <c r="D22" s="152" t="s">
        <v>215</v>
      </c>
      <c r="E22" s="162"/>
      <c r="F22" s="163"/>
      <c r="G22" s="164"/>
      <c r="H22" s="165"/>
      <c r="I22" s="48"/>
      <c r="J22" s="44"/>
    </row>
    <row r="23" spans="1:10" ht="12.75">
      <c r="A23" s="81"/>
      <c r="B23" s="82"/>
      <c r="C23" s="19"/>
      <c r="D23" s="19"/>
      <c r="E23" s="19"/>
      <c r="F23" s="19"/>
      <c r="G23" s="19"/>
      <c r="H23" s="19"/>
      <c r="I23" s="83"/>
      <c r="J23" s="44"/>
    </row>
    <row r="24" spans="1:10" ht="12.75">
      <c r="A24" s="147" t="s">
        <v>10</v>
      </c>
      <c r="B24" s="148"/>
      <c r="C24" s="53">
        <v>6</v>
      </c>
      <c r="D24" s="152" t="s">
        <v>219</v>
      </c>
      <c r="E24" s="162"/>
      <c r="F24" s="162"/>
      <c r="G24" s="163"/>
      <c r="H24" s="88" t="s">
        <v>11</v>
      </c>
      <c r="I24" s="71">
        <v>313</v>
      </c>
      <c r="J24" s="44"/>
    </row>
    <row r="25" spans="1:10" ht="12.75">
      <c r="A25" s="81"/>
      <c r="B25" s="82"/>
      <c r="C25" s="19"/>
      <c r="D25" s="19"/>
      <c r="E25" s="19"/>
      <c r="F25" s="19"/>
      <c r="G25" s="82"/>
      <c r="H25" s="82" t="s">
        <v>207</v>
      </c>
      <c r="I25" s="89"/>
      <c r="J25" s="44"/>
    </row>
    <row r="26" spans="1:10" ht="12.75">
      <c r="A26" s="147" t="s">
        <v>34</v>
      </c>
      <c r="B26" s="148"/>
      <c r="C26" s="54" t="s">
        <v>220</v>
      </c>
      <c r="D26" s="20"/>
      <c r="E26" s="90"/>
      <c r="F26" s="55"/>
      <c r="G26" s="174" t="s">
        <v>33</v>
      </c>
      <c r="H26" s="148"/>
      <c r="I26" s="56" t="s">
        <v>221</v>
      </c>
      <c r="J26" s="44"/>
    </row>
    <row r="27" spans="1:10" ht="12.75">
      <c r="A27" s="81"/>
      <c r="B27" s="82"/>
      <c r="C27" s="19"/>
      <c r="D27" s="49"/>
      <c r="E27" s="49"/>
      <c r="F27" s="49"/>
      <c r="G27" s="49"/>
      <c r="H27" s="19"/>
      <c r="I27" s="91"/>
      <c r="J27" s="44"/>
    </row>
    <row r="28" spans="1:10" ht="12.75">
      <c r="A28" s="175" t="s">
        <v>12</v>
      </c>
      <c r="B28" s="176"/>
      <c r="C28" s="157"/>
      <c r="D28" s="157"/>
      <c r="E28" s="176" t="s">
        <v>13</v>
      </c>
      <c r="F28" s="177"/>
      <c r="G28" s="177"/>
      <c r="H28" s="157" t="s">
        <v>14</v>
      </c>
      <c r="I28" s="158"/>
      <c r="J28" s="44"/>
    </row>
    <row r="29" spans="1:10" ht="12.75">
      <c r="A29" s="92"/>
      <c r="B29" s="93"/>
      <c r="C29" s="93"/>
      <c r="D29" s="94"/>
      <c r="E29" s="19"/>
      <c r="F29" s="19"/>
      <c r="G29" s="19"/>
      <c r="H29" s="95"/>
      <c r="I29" s="91"/>
      <c r="J29" s="44"/>
    </row>
    <row r="30" spans="1:10" ht="12.75">
      <c r="A30" s="168"/>
      <c r="B30" s="169"/>
      <c r="C30" s="169"/>
      <c r="D30" s="170"/>
      <c r="E30" s="171"/>
      <c r="F30" s="169"/>
      <c r="G30" s="169"/>
      <c r="H30" s="172"/>
      <c r="I30" s="173"/>
      <c r="J30" s="44"/>
    </row>
    <row r="31" spans="1:10" ht="12.75">
      <c r="A31" s="96"/>
      <c r="B31" s="97"/>
      <c r="C31" s="98"/>
      <c r="D31" s="166"/>
      <c r="E31" s="166"/>
      <c r="F31" s="166"/>
      <c r="G31" s="167"/>
      <c r="H31" s="94"/>
      <c r="I31" s="101"/>
      <c r="J31" s="44"/>
    </row>
    <row r="32" spans="1:10" ht="12.75">
      <c r="A32" s="168"/>
      <c r="B32" s="169"/>
      <c r="C32" s="169"/>
      <c r="D32" s="170"/>
      <c r="E32" s="171"/>
      <c r="F32" s="169"/>
      <c r="G32" s="169"/>
      <c r="H32" s="172"/>
      <c r="I32" s="173"/>
      <c r="J32" s="44"/>
    </row>
    <row r="33" spans="1:10" ht="12.75">
      <c r="A33" s="96"/>
      <c r="B33" s="97"/>
      <c r="C33" s="98"/>
      <c r="D33" s="99"/>
      <c r="E33" s="99"/>
      <c r="F33" s="99"/>
      <c r="G33" s="100"/>
      <c r="H33" s="94"/>
      <c r="I33" s="102"/>
      <c r="J33" s="44"/>
    </row>
    <row r="34" spans="1:10" ht="12.75">
      <c r="A34" s="168"/>
      <c r="B34" s="169"/>
      <c r="C34" s="169"/>
      <c r="D34" s="170"/>
      <c r="E34" s="171"/>
      <c r="F34" s="169"/>
      <c r="G34" s="169"/>
      <c r="H34" s="172"/>
      <c r="I34" s="173"/>
      <c r="J34" s="44"/>
    </row>
    <row r="35" spans="1:10" ht="12.75">
      <c r="A35" s="96"/>
      <c r="B35" s="97"/>
      <c r="C35" s="98"/>
      <c r="D35" s="99"/>
      <c r="E35" s="99"/>
      <c r="F35" s="99"/>
      <c r="G35" s="100"/>
      <c r="H35" s="94"/>
      <c r="I35" s="102"/>
      <c r="J35" s="44"/>
    </row>
    <row r="36" spans="1:10" ht="12.75">
      <c r="A36" s="168"/>
      <c r="B36" s="169"/>
      <c r="C36" s="169"/>
      <c r="D36" s="170"/>
      <c r="E36" s="171"/>
      <c r="F36" s="169"/>
      <c r="G36" s="169"/>
      <c r="H36" s="172"/>
      <c r="I36" s="173"/>
      <c r="J36" s="44"/>
    </row>
    <row r="37" spans="1:10" ht="12.75">
      <c r="A37" s="103"/>
      <c r="B37" s="104"/>
      <c r="C37" s="184"/>
      <c r="D37" s="185"/>
      <c r="E37" s="94"/>
      <c r="F37" s="184"/>
      <c r="G37" s="185"/>
      <c r="H37" s="94"/>
      <c r="I37" s="107"/>
      <c r="J37" s="44"/>
    </row>
    <row r="38" spans="1:10" ht="12.75">
      <c r="A38" s="168"/>
      <c r="B38" s="169"/>
      <c r="C38" s="169"/>
      <c r="D38" s="170"/>
      <c r="E38" s="171"/>
      <c r="F38" s="169"/>
      <c r="G38" s="169"/>
      <c r="H38" s="172"/>
      <c r="I38" s="173"/>
      <c r="J38" s="44"/>
    </row>
    <row r="39" spans="1:10" ht="12.75">
      <c r="A39" s="103"/>
      <c r="B39" s="104"/>
      <c r="C39" s="105"/>
      <c r="D39" s="106"/>
      <c r="E39" s="94"/>
      <c r="F39" s="105"/>
      <c r="G39" s="106"/>
      <c r="H39" s="94"/>
      <c r="I39" s="107"/>
      <c r="J39" s="44"/>
    </row>
    <row r="40" spans="1:10" ht="12.75">
      <c r="A40" s="168"/>
      <c r="B40" s="169"/>
      <c r="C40" s="169"/>
      <c r="D40" s="170"/>
      <c r="E40" s="171"/>
      <c r="F40" s="169"/>
      <c r="G40" s="169"/>
      <c r="H40" s="172"/>
      <c r="I40" s="173"/>
      <c r="J40" s="44"/>
    </row>
    <row r="41" spans="1:10" ht="12.75">
      <c r="A41" s="50"/>
      <c r="B41" s="108"/>
      <c r="C41" s="108"/>
      <c r="D41" s="108"/>
      <c r="E41" s="18"/>
      <c r="F41" s="108"/>
      <c r="G41" s="108"/>
      <c r="H41" s="24"/>
      <c r="I41" s="51"/>
      <c r="J41" s="44"/>
    </row>
    <row r="42" spans="1:10" ht="12.75">
      <c r="A42" s="109"/>
      <c r="B42" s="110"/>
      <c r="C42" s="111"/>
      <c r="D42" s="112"/>
      <c r="E42" s="19"/>
      <c r="F42" s="111"/>
      <c r="G42" s="112"/>
      <c r="H42" s="19"/>
      <c r="I42" s="83"/>
      <c r="J42" s="44"/>
    </row>
    <row r="43" spans="1:10" ht="12.75">
      <c r="A43" s="113"/>
      <c r="B43" s="114"/>
      <c r="C43" s="114"/>
      <c r="D43" s="86"/>
      <c r="E43" s="86"/>
      <c r="F43" s="114"/>
      <c r="G43" s="86"/>
      <c r="H43" s="86"/>
      <c r="I43" s="115"/>
      <c r="J43" s="44"/>
    </row>
    <row r="44" spans="1:10" ht="12.75" customHeight="1">
      <c r="A44" s="136" t="s">
        <v>64</v>
      </c>
      <c r="B44" s="178"/>
      <c r="C44" s="172"/>
      <c r="D44" s="190"/>
      <c r="E44" s="19"/>
      <c r="F44" s="191"/>
      <c r="G44" s="169"/>
      <c r="H44" s="169"/>
      <c r="I44" s="192"/>
      <c r="J44" s="44"/>
    </row>
    <row r="45" spans="1:10" ht="12.75">
      <c r="A45" s="109"/>
      <c r="B45" s="110"/>
      <c r="C45" s="193"/>
      <c r="D45" s="194"/>
      <c r="E45" s="19"/>
      <c r="F45" s="193"/>
      <c r="G45" s="195"/>
      <c r="H45" s="116"/>
      <c r="I45" s="117"/>
      <c r="J45" s="44"/>
    </row>
    <row r="46" spans="1:10" ht="12.75" customHeight="1">
      <c r="A46" s="136" t="s">
        <v>15</v>
      </c>
      <c r="B46" s="178"/>
      <c r="C46" s="196" t="s">
        <v>222</v>
      </c>
      <c r="D46" s="197"/>
      <c r="E46" s="197"/>
      <c r="F46" s="197"/>
      <c r="G46" s="197"/>
      <c r="H46" s="197"/>
      <c r="I46" s="197"/>
      <c r="J46" s="44"/>
    </row>
    <row r="47" spans="1:10" ht="12.75">
      <c r="A47" s="81"/>
      <c r="B47" s="82"/>
      <c r="C47" s="118" t="s">
        <v>173</v>
      </c>
      <c r="D47" s="119"/>
      <c r="E47" s="119"/>
      <c r="F47" s="119"/>
      <c r="G47" s="119"/>
      <c r="H47" s="119"/>
      <c r="I47" s="119"/>
      <c r="J47" s="44"/>
    </row>
    <row r="48" spans="1:10" ht="12.75">
      <c r="A48" s="136" t="s">
        <v>174</v>
      </c>
      <c r="B48" s="178"/>
      <c r="C48" s="179" t="s">
        <v>223</v>
      </c>
      <c r="D48" s="180"/>
      <c r="E48" s="181"/>
      <c r="F48" s="119"/>
      <c r="G48" s="88" t="s">
        <v>175</v>
      </c>
      <c r="H48" s="179" t="s">
        <v>224</v>
      </c>
      <c r="I48" s="181"/>
      <c r="J48" s="44"/>
    </row>
    <row r="49" spans="1:10" ht="12.75">
      <c r="A49" s="81"/>
      <c r="B49" s="82"/>
      <c r="C49" s="118"/>
      <c r="D49" s="119"/>
      <c r="E49" s="119"/>
      <c r="F49" s="119"/>
      <c r="G49" s="119"/>
      <c r="H49" s="119"/>
      <c r="I49" s="119"/>
      <c r="J49" s="44"/>
    </row>
    <row r="50" spans="1:10" ht="12.75" customHeight="1">
      <c r="A50" s="136" t="s">
        <v>31</v>
      </c>
      <c r="B50" s="178"/>
      <c r="C50" s="200" t="s">
        <v>225</v>
      </c>
      <c r="D50" s="180"/>
      <c r="E50" s="180"/>
      <c r="F50" s="180"/>
      <c r="G50" s="180"/>
      <c r="H50" s="180"/>
      <c r="I50" s="181"/>
      <c r="J50" s="44"/>
    </row>
    <row r="51" spans="1:10" ht="12.75">
      <c r="A51" s="81"/>
      <c r="B51" s="82"/>
      <c r="C51" s="119"/>
      <c r="D51" s="119"/>
      <c r="E51" s="119"/>
      <c r="F51" s="119"/>
      <c r="G51" s="119"/>
      <c r="H51" s="119"/>
      <c r="I51" s="119"/>
      <c r="J51" s="44"/>
    </row>
    <row r="52" spans="1:10" ht="12.75">
      <c r="A52" s="147" t="s">
        <v>0</v>
      </c>
      <c r="B52" s="148"/>
      <c r="C52" s="201" t="s">
        <v>228</v>
      </c>
      <c r="D52" s="202"/>
      <c r="E52" s="202"/>
      <c r="F52" s="202"/>
      <c r="G52" s="202"/>
      <c r="H52" s="202"/>
      <c r="I52" s="203"/>
      <c r="J52" s="44"/>
    </row>
    <row r="53" spans="1:10" ht="12.75">
      <c r="A53" s="120"/>
      <c r="B53" s="86"/>
      <c r="C53" s="189" t="s">
        <v>119</v>
      </c>
      <c r="D53" s="189"/>
      <c r="E53" s="189"/>
      <c r="F53" s="189"/>
      <c r="G53" s="189"/>
      <c r="H53" s="189"/>
      <c r="I53" s="13"/>
      <c r="J53" s="44"/>
    </row>
    <row r="54" spans="1:10" ht="12.75">
      <c r="A54" s="120"/>
      <c r="B54" s="86"/>
      <c r="C54" s="121"/>
      <c r="D54" s="121"/>
      <c r="E54" s="121"/>
      <c r="F54" s="121"/>
      <c r="G54" s="121"/>
      <c r="H54" s="122"/>
      <c r="I54" s="123"/>
      <c r="J54" s="44"/>
    </row>
    <row r="55" spans="1:10" ht="12.75">
      <c r="A55" s="120"/>
      <c r="B55" s="86"/>
      <c r="C55" s="121"/>
      <c r="D55" s="121"/>
      <c r="E55" s="121"/>
      <c r="F55" s="121"/>
      <c r="G55" s="121"/>
      <c r="H55" s="121"/>
      <c r="I55" s="123"/>
      <c r="J55" s="44"/>
    </row>
    <row r="56" spans="1:10" ht="12.75">
      <c r="A56" s="120"/>
      <c r="B56" s="204" t="s">
        <v>16</v>
      </c>
      <c r="C56" s="205"/>
      <c r="D56" s="205"/>
      <c r="E56" s="205"/>
      <c r="F56" s="124"/>
      <c r="G56" s="124"/>
      <c r="H56" s="124"/>
      <c r="I56" s="125"/>
      <c r="J56" s="44"/>
    </row>
    <row r="57" spans="1:10" ht="12.75">
      <c r="A57" s="120"/>
      <c r="B57" s="204" t="s">
        <v>205</v>
      </c>
      <c r="C57" s="205"/>
      <c r="D57" s="205"/>
      <c r="E57" s="205"/>
      <c r="F57" s="205"/>
      <c r="G57" s="205"/>
      <c r="H57" s="205"/>
      <c r="I57" s="206"/>
      <c r="J57" s="44"/>
    </row>
    <row r="58" spans="1:10" ht="12.75">
      <c r="A58" s="120"/>
      <c r="B58" s="204" t="s">
        <v>204</v>
      </c>
      <c r="C58" s="205"/>
      <c r="D58" s="205"/>
      <c r="E58" s="205"/>
      <c r="F58" s="205"/>
      <c r="G58" s="205"/>
      <c r="H58" s="205"/>
      <c r="I58" s="125"/>
      <c r="J58" s="44"/>
    </row>
    <row r="59" spans="1:10" ht="12.75">
      <c r="A59" s="120"/>
      <c r="B59" s="204" t="s">
        <v>199</v>
      </c>
      <c r="C59" s="205"/>
      <c r="D59" s="205"/>
      <c r="E59" s="205"/>
      <c r="F59" s="205"/>
      <c r="G59" s="205"/>
      <c r="H59" s="205"/>
      <c r="I59" s="206"/>
      <c r="J59" s="44"/>
    </row>
    <row r="60" spans="1:10" ht="12.75">
      <c r="A60" s="120"/>
      <c r="B60" s="204" t="s">
        <v>206</v>
      </c>
      <c r="C60" s="205"/>
      <c r="D60" s="205"/>
      <c r="E60" s="205"/>
      <c r="F60" s="205"/>
      <c r="G60" s="205"/>
      <c r="H60" s="205"/>
      <c r="I60" s="206"/>
      <c r="J60" s="44"/>
    </row>
    <row r="61" spans="1:10" ht="12.75">
      <c r="A61" s="120"/>
      <c r="B61" s="126"/>
      <c r="C61" s="126"/>
      <c r="D61" s="126"/>
      <c r="E61" s="126"/>
      <c r="F61" s="126"/>
      <c r="G61" s="126"/>
      <c r="H61" s="121"/>
      <c r="I61" s="123"/>
      <c r="J61" s="44"/>
    </row>
    <row r="62" spans="1:10" ht="12.75">
      <c r="A62" s="120"/>
      <c r="B62" s="86"/>
      <c r="C62" s="122"/>
      <c r="D62" s="122"/>
      <c r="E62" s="122"/>
      <c r="F62" s="122"/>
      <c r="G62" s="122"/>
      <c r="H62" s="122"/>
      <c r="I62" s="127"/>
      <c r="J62" s="44"/>
    </row>
    <row r="63" spans="1:10" ht="13.5" thickBot="1">
      <c r="A63" s="52" t="s">
        <v>17</v>
      </c>
      <c r="B63" s="19"/>
      <c r="C63" s="19"/>
      <c r="D63" s="19"/>
      <c r="E63" s="19"/>
      <c r="F63" s="19"/>
      <c r="G63" s="128"/>
      <c r="H63" s="129"/>
      <c r="I63" s="130"/>
      <c r="J63" s="44"/>
    </row>
    <row r="64" spans="1:10" ht="12.75">
      <c r="A64" s="78"/>
      <c r="B64" s="19"/>
      <c r="C64" s="19"/>
      <c r="D64" s="19"/>
      <c r="E64" s="86" t="s">
        <v>176</v>
      </c>
      <c r="F64" s="93"/>
      <c r="G64" s="186" t="s">
        <v>177</v>
      </c>
      <c r="H64" s="187"/>
      <c r="I64" s="188"/>
      <c r="J64" s="44"/>
    </row>
    <row r="65" spans="1:10" ht="12.75">
      <c r="A65" s="131"/>
      <c r="B65" s="132"/>
      <c r="C65" s="133"/>
      <c r="D65" s="133"/>
      <c r="E65" s="133"/>
      <c r="F65" s="133"/>
      <c r="G65" s="198"/>
      <c r="H65" s="199"/>
      <c r="I65" s="134"/>
      <c r="J65" s="44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9" dxfId="11" operator="equal" stopIfTrue="1">
      <formula>"DA"</formula>
    </cfRule>
  </conditionalFormatting>
  <conditionalFormatting sqref="H2">
    <cfRule type="cellIs" priority="10" dxfId="1" operator="lessThan" stopIfTrue="1">
      <formula>#REF!</formula>
    </cfRule>
  </conditionalFormatting>
  <conditionalFormatting sqref="H29">
    <cfRule type="cellIs" priority="8" dxfId="11" operator="equal" stopIfTrue="1">
      <formula>"DA"</formula>
    </cfRule>
  </conditionalFormatting>
  <conditionalFormatting sqref="H2">
    <cfRule type="cellIs" priority="7" dxfId="1" operator="lessThan" stopIfTrue="1">
      <formula>#REF!</formula>
    </cfRule>
  </conditionalFormatting>
  <conditionalFormatting sqref="H29">
    <cfRule type="cellIs" priority="6" dxfId="11" operator="equal" stopIfTrue="1">
      <formula>"DA"</formula>
    </cfRule>
  </conditionalFormatting>
  <conditionalFormatting sqref="H2">
    <cfRule type="cellIs" priority="5" dxfId="1" operator="lessThan" stopIfTrue="1">
      <formula>#REF!</formula>
    </cfRule>
  </conditionalFormatting>
  <conditionalFormatting sqref="H29">
    <cfRule type="cellIs" priority="4" dxfId="11" operator="equal" stopIfTrue="1">
      <formula>"DA"</formula>
    </cfRule>
  </conditionalFormatting>
  <conditionalFormatting sqref="H2">
    <cfRule type="cellIs" priority="3" dxfId="1" operator="lessThan" stopIfTrue="1">
      <formula>#REF!</formula>
    </cfRule>
  </conditionalFormatting>
  <conditionalFormatting sqref="H29">
    <cfRule type="cellIs" priority="2" dxfId="11" operator="equal" stopIfTrue="1">
      <formula>"DA"</formula>
    </cfRule>
  </conditionalFormatting>
  <conditionalFormatting sqref="H2">
    <cfRule type="cellIs" priority="1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39">
      <selection activeCell="K55" sqref="K55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4:11" ht="12.75">
      <c r="D2" s="244" t="s">
        <v>179</v>
      </c>
      <c r="E2" s="244"/>
      <c r="F2" s="245" t="s">
        <v>229</v>
      </c>
      <c r="G2" s="246"/>
      <c r="J2" s="207" t="s">
        <v>188</v>
      </c>
      <c r="K2" s="207"/>
    </row>
    <row r="3" spans="1:11" ht="33.75">
      <c r="A3" s="241" t="s">
        <v>154</v>
      </c>
      <c r="B3" s="241"/>
      <c r="C3" s="241"/>
      <c r="D3" s="241"/>
      <c r="E3" s="241"/>
      <c r="F3" s="241"/>
      <c r="G3" s="241"/>
      <c r="H3" s="241"/>
      <c r="I3" s="29" t="s">
        <v>189</v>
      </c>
      <c r="J3" s="30" t="s">
        <v>227</v>
      </c>
      <c r="K3" s="30" t="s">
        <v>230</v>
      </c>
    </row>
    <row r="4" spans="1:11" ht="12.75">
      <c r="A4" s="242">
        <v>1</v>
      </c>
      <c r="B4" s="242"/>
      <c r="C4" s="242"/>
      <c r="D4" s="242"/>
      <c r="E4" s="242"/>
      <c r="F4" s="242"/>
      <c r="G4" s="242"/>
      <c r="H4" s="242"/>
      <c r="I4" s="31">
        <v>2</v>
      </c>
      <c r="J4" s="30">
        <v>3</v>
      </c>
      <c r="K4" s="30">
        <v>4</v>
      </c>
    </row>
    <row r="5" spans="1:11" ht="12.75">
      <c r="A5" s="208" t="s">
        <v>122</v>
      </c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1" ht="12.75">
      <c r="A6" s="211" t="s">
        <v>79</v>
      </c>
      <c r="B6" s="212"/>
      <c r="C6" s="212"/>
      <c r="D6" s="212"/>
      <c r="E6" s="212"/>
      <c r="F6" s="212"/>
      <c r="G6" s="212"/>
      <c r="H6" s="213"/>
      <c r="I6" s="5">
        <v>1</v>
      </c>
      <c r="J6" s="27">
        <f>SUM(J7:J8)</f>
        <v>343725567</v>
      </c>
      <c r="K6" s="27">
        <f>SUM(K7:K8)</f>
        <v>338373618</v>
      </c>
    </row>
    <row r="7" spans="1:11" ht="12.75">
      <c r="A7" s="214" t="s">
        <v>123</v>
      </c>
      <c r="B7" s="215"/>
      <c r="C7" s="215"/>
      <c r="D7" s="215"/>
      <c r="E7" s="215"/>
      <c r="F7" s="215"/>
      <c r="G7" s="215"/>
      <c r="H7" s="216"/>
      <c r="I7" s="6">
        <v>2</v>
      </c>
      <c r="J7" s="57">
        <v>35026756</v>
      </c>
      <c r="K7" s="57">
        <v>39913819</v>
      </c>
    </row>
    <row r="8" spans="1:11" ht="12.75">
      <c r="A8" s="214" t="s">
        <v>124</v>
      </c>
      <c r="B8" s="215"/>
      <c r="C8" s="215"/>
      <c r="D8" s="215"/>
      <c r="E8" s="215"/>
      <c r="F8" s="215"/>
      <c r="G8" s="215"/>
      <c r="H8" s="216"/>
      <c r="I8" s="6">
        <v>3</v>
      </c>
      <c r="J8" s="57">
        <v>308698811</v>
      </c>
      <c r="K8" s="57">
        <v>298459799</v>
      </c>
    </row>
    <row r="9" spans="1:11" ht="12.75">
      <c r="A9" s="214" t="s">
        <v>125</v>
      </c>
      <c r="B9" s="215"/>
      <c r="C9" s="215"/>
      <c r="D9" s="215"/>
      <c r="E9" s="215"/>
      <c r="F9" s="215"/>
      <c r="G9" s="215"/>
      <c r="H9" s="216"/>
      <c r="I9" s="6">
        <v>4</v>
      </c>
      <c r="J9" s="57">
        <v>289039237</v>
      </c>
      <c r="K9" s="57">
        <v>157299703</v>
      </c>
    </row>
    <row r="10" spans="1:11" ht="12.75">
      <c r="A10" s="214" t="s">
        <v>126</v>
      </c>
      <c r="B10" s="215"/>
      <c r="C10" s="215"/>
      <c r="D10" s="215"/>
      <c r="E10" s="215"/>
      <c r="F10" s="215"/>
      <c r="G10" s="215"/>
      <c r="H10" s="216"/>
      <c r="I10" s="6">
        <v>5</v>
      </c>
      <c r="J10" s="57">
        <v>0</v>
      </c>
      <c r="K10" s="57">
        <v>0</v>
      </c>
    </row>
    <row r="11" spans="1:11" ht="24" customHeight="1">
      <c r="A11" s="214" t="s">
        <v>39</v>
      </c>
      <c r="B11" s="215"/>
      <c r="C11" s="215"/>
      <c r="D11" s="215"/>
      <c r="E11" s="215"/>
      <c r="F11" s="215"/>
      <c r="G11" s="215"/>
      <c r="H11" s="216"/>
      <c r="I11" s="6">
        <v>6</v>
      </c>
      <c r="J11" s="57">
        <v>0</v>
      </c>
      <c r="K11" s="57">
        <v>0</v>
      </c>
    </row>
    <row r="12" spans="1:11" ht="27" customHeight="1">
      <c r="A12" s="214" t="s">
        <v>40</v>
      </c>
      <c r="B12" s="215"/>
      <c r="C12" s="215"/>
      <c r="D12" s="215"/>
      <c r="E12" s="215"/>
      <c r="F12" s="215"/>
      <c r="G12" s="215"/>
      <c r="H12" s="216"/>
      <c r="I12" s="6">
        <v>7</v>
      </c>
      <c r="J12" s="57">
        <v>417681832</v>
      </c>
      <c r="K12" s="57">
        <v>439770340</v>
      </c>
    </row>
    <row r="13" spans="1:11" ht="24.75" customHeight="1">
      <c r="A13" s="214" t="s">
        <v>127</v>
      </c>
      <c r="B13" s="215"/>
      <c r="C13" s="215"/>
      <c r="D13" s="215"/>
      <c r="E13" s="215"/>
      <c r="F13" s="215"/>
      <c r="G13" s="215"/>
      <c r="H13" s="216"/>
      <c r="I13" s="6">
        <v>8</v>
      </c>
      <c r="J13" s="57">
        <v>97319018</v>
      </c>
      <c r="K13" s="57">
        <v>102572366</v>
      </c>
    </row>
    <row r="14" spans="1:11" ht="31.5" customHeight="1">
      <c r="A14" s="214" t="s">
        <v>133</v>
      </c>
      <c r="B14" s="215"/>
      <c r="C14" s="215"/>
      <c r="D14" s="215"/>
      <c r="E14" s="215"/>
      <c r="F14" s="215"/>
      <c r="G14" s="215"/>
      <c r="H14" s="216"/>
      <c r="I14" s="6">
        <v>9</v>
      </c>
      <c r="J14" s="57">
        <v>0</v>
      </c>
      <c r="K14" s="57">
        <v>0</v>
      </c>
    </row>
    <row r="15" spans="1:11" ht="12.75">
      <c r="A15" s="214" t="s">
        <v>128</v>
      </c>
      <c r="B15" s="215"/>
      <c r="C15" s="215"/>
      <c r="D15" s="215"/>
      <c r="E15" s="215"/>
      <c r="F15" s="215"/>
      <c r="G15" s="215"/>
      <c r="H15" s="216"/>
      <c r="I15" s="6">
        <v>10</v>
      </c>
      <c r="J15" s="57">
        <v>0</v>
      </c>
      <c r="K15" s="57">
        <v>2172</v>
      </c>
    </row>
    <row r="16" spans="1:11" ht="12.75">
      <c r="A16" s="214" t="s">
        <v>129</v>
      </c>
      <c r="B16" s="215"/>
      <c r="C16" s="215"/>
      <c r="D16" s="215"/>
      <c r="E16" s="215"/>
      <c r="F16" s="215"/>
      <c r="G16" s="215"/>
      <c r="H16" s="216"/>
      <c r="I16" s="6">
        <v>11</v>
      </c>
      <c r="J16" s="57">
        <v>20000000</v>
      </c>
      <c r="K16" s="57">
        <v>58613228</v>
      </c>
    </row>
    <row r="17" spans="1:11" ht="12.75">
      <c r="A17" s="214" t="s">
        <v>130</v>
      </c>
      <c r="B17" s="215"/>
      <c r="C17" s="215"/>
      <c r="D17" s="215"/>
      <c r="E17" s="215"/>
      <c r="F17" s="215"/>
      <c r="G17" s="215"/>
      <c r="H17" s="216"/>
      <c r="I17" s="6">
        <v>12</v>
      </c>
      <c r="J17" s="57">
        <v>1517671804</v>
      </c>
      <c r="K17" s="57">
        <v>1585985230</v>
      </c>
    </row>
    <row r="18" spans="1:11" ht="12.75">
      <c r="A18" s="217" t="s">
        <v>134</v>
      </c>
      <c r="B18" s="218"/>
      <c r="C18" s="218"/>
      <c r="D18" s="218"/>
      <c r="E18" s="218"/>
      <c r="F18" s="218"/>
      <c r="G18" s="218"/>
      <c r="H18" s="219"/>
      <c r="I18" s="6">
        <v>13</v>
      </c>
      <c r="J18" s="57">
        <v>3570000</v>
      </c>
      <c r="K18" s="57">
        <v>3570000</v>
      </c>
    </row>
    <row r="19" spans="1:11" ht="12.75">
      <c r="A19" s="214" t="s">
        <v>131</v>
      </c>
      <c r="B19" s="215"/>
      <c r="C19" s="215"/>
      <c r="D19" s="215"/>
      <c r="E19" s="215"/>
      <c r="F19" s="215"/>
      <c r="G19" s="215"/>
      <c r="H19" s="216"/>
      <c r="I19" s="6">
        <v>14</v>
      </c>
      <c r="J19" s="57">
        <v>8605301</v>
      </c>
      <c r="K19" s="57">
        <v>6692145</v>
      </c>
    </row>
    <row r="20" spans="1:11" ht="12.75">
      <c r="A20" s="214" t="s">
        <v>132</v>
      </c>
      <c r="B20" s="215"/>
      <c r="C20" s="215"/>
      <c r="D20" s="215"/>
      <c r="E20" s="215"/>
      <c r="F20" s="215"/>
      <c r="G20" s="215"/>
      <c r="H20" s="216"/>
      <c r="I20" s="6">
        <v>15</v>
      </c>
      <c r="J20" s="57">
        <v>64564478</v>
      </c>
      <c r="K20" s="57">
        <v>71002830</v>
      </c>
    </row>
    <row r="21" spans="1:11" ht="12.75">
      <c r="A21" s="214" t="s">
        <v>37</v>
      </c>
      <c r="B21" s="215"/>
      <c r="C21" s="215"/>
      <c r="D21" s="215"/>
      <c r="E21" s="215"/>
      <c r="F21" s="215"/>
      <c r="G21" s="215"/>
      <c r="H21" s="216"/>
      <c r="I21" s="6">
        <v>16</v>
      </c>
      <c r="J21" s="57">
        <v>46845379</v>
      </c>
      <c r="K21" s="57">
        <v>45418149</v>
      </c>
    </row>
    <row r="22" spans="1:11" ht="12.75">
      <c r="A22" s="229" t="s">
        <v>78</v>
      </c>
      <c r="B22" s="230"/>
      <c r="C22" s="230"/>
      <c r="D22" s="230"/>
      <c r="E22" s="230"/>
      <c r="F22" s="230"/>
      <c r="G22" s="230"/>
      <c r="H22" s="231"/>
      <c r="I22" s="7">
        <v>17</v>
      </c>
      <c r="J22" s="28">
        <f>SUM(J9:J21)+J6</f>
        <v>2809022616</v>
      </c>
      <c r="K22" s="28">
        <f>SUM(K9:K21)+K6</f>
        <v>2809299781</v>
      </c>
    </row>
    <row r="23" spans="1:11" ht="12.75">
      <c r="A23" s="226" t="s">
        <v>38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8"/>
    </row>
    <row r="24" spans="1:11" ht="12.75">
      <c r="A24" s="232" t="s">
        <v>80</v>
      </c>
      <c r="B24" s="233"/>
      <c r="C24" s="233"/>
      <c r="D24" s="233"/>
      <c r="E24" s="233"/>
      <c r="F24" s="233"/>
      <c r="G24" s="233"/>
      <c r="H24" s="234"/>
      <c r="I24" s="1">
        <v>18</v>
      </c>
      <c r="J24" s="61">
        <v>135733972.53</v>
      </c>
      <c r="K24" s="61">
        <f>SUM(K25:K26)</f>
        <v>120096487</v>
      </c>
    </row>
    <row r="25" spans="1:11" ht="12.75">
      <c r="A25" s="220" t="s">
        <v>41</v>
      </c>
      <c r="B25" s="221"/>
      <c r="C25" s="221"/>
      <c r="D25" s="221"/>
      <c r="E25" s="221"/>
      <c r="F25" s="221"/>
      <c r="G25" s="221"/>
      <c r="H25" s="222"/>
      <c r="I25" s="1">
        <v>19</v>
      </c>
      <c r="J25" s="62">
        <v>52200000</v>
      </c>
      <c r="K25" s="62">
        <v>35700000</v>
      </c>
    </row>
    <row r="26" spans="1:11" ht="12.75">
      <c r="A26" s="220" t="s">
        <v>42</v>
      </c>
      <c r="B26" s="221"/>
      <c r="C26" s="221"/>
      <c r="D26" s="221"/>
      <c r="E26" s="221"/>
      <c r="F26" s="221"/>
      <c r="G26" s="221"/>
      <c r="H26" s="222"/>
      <c r="I26" s="1">
        <v>20</v>
      </c>
      <c r="J26" s="62">
        <v>83533972.53</v>
      </c>
      <c r="K26" s="62">
        <v>84396487</v>
      </c>
    </row>
    <row r="27" spans="1:11" ht="12.75">
      <c r="A27" s="220" t="s">
        <v>43</v>
      </c>
      <c r="B27" s="221"/>
      <c r="C27" s="221"/>
      <c r="D27" s="221"/>
      <c r="E27" s="221"/>
      <c r="F27" s="221"/>
      <c r="G27" s="221"/>
      <c r="H27" s="222"/>
      <c r="I27" s="1">
        <v>21</v>
      </c>
      <c r="J27" s="59">
        <v>2220234977.47</v>
      </c>
      <c r="K27" s="59">
        <f>SUM(K28:K30)</f>
        <v>2211383346</v>
      </c>
    </row>
    <row r="28" spans="1:11" ht="12.75">
      <c r="A28" s="220" t="s">
        <v>44</v>
      </c>
      <c r="B28" s="221"/>
      <c r="C28" s="221"/>
      <c r="D28" s="221"/>
      <c r="E28" s="221"/>
      <c r="F28" s="221"/>
      <c r="G28" s="221"/>
      <c r="H28" s="222"/>
      <c r="I28" s="1">
        <v>22</v>
      </c>
      <c r="J28" s="62">
        <v>352389998.34</v>
      </c>
      <c r="K28" s="62">
        <v>373063691</v>
      </c>
    </row>
    <row r="29" spans="1:11" ht="12.75">
      <c r="A29" s="220" t="s">
        <v>45</v>
      </c>
      <c r="B29" s="221"/>
      <c r="C29" s="221"/>
      <c r="D29" s="221"/>
      <c r="E29" s="221"/>
      <c r="F29" s="221"/>
      <c r="G29" s="221"/>
      <c r="H29" s="222"/>
      <c r="I29" s="1">
        <v>23</v>
      </c>
      <c r="J29" s="62">
        <v>259983161.3</v>
      </c>
      <c r="K29" s="62">
        <v>257842524</v>
      </c>
    </row>
    <row r="30" spans="1:11" ht="12.75">
      <c r="A30" s="220" t="s">
        <v>46</v>
      </c>
      <c r="B30" s="221"/>
      <c r="C30" s="221"/>
      <c r="D30" s="221"/>
      <c r="E30" s="221"/>
      <c r="F30" s="221"/>
      <c r="G30" s="221"/>
      <c r="H30" s="222"/>
      <c r="I30" s="1">
        <v>24</v>
      </c>
      <c r="J30" s="62">
        <v>1607861817.83</v>
      </c>
      <c r="K30" s="62">
        <v>1580477131</v>
      </c>
    </row>
    <row r="31" spans="1:11" ht="12.75">
      <c r="A31" s="220" t="s">
        <v>77</v>
      </c>
      <c r="B31" s="221"/>
      <c r="C31" s="221"/>
      <c r="D31" s="221"/>
      <c r="E31" s="221"/>
      <c r="F31" s="221"/>
      <c r="G31" s="221"/>
      <c r="H31" s="222"/>
      <c r="I31" s="1">
        <v>25</v>
      </c>
      <c r="J31" s="59">
        <v>0</v>
      </c>
      <c r="K31" s="59">
        <f>SUM(K32:K33)</f>
        <v>0</v>
      </c>
    </row>
    <row r="32" spans="1:11" ht="12.75">
      <c r="A32" s="220" t="s">
        <v>47</v>
      </c>
      <c r="B32" s="221"/>
      <c r="C32" s="221"/>
      <c r="D32" s="221"/>
      <c r="E32" s="221"/>
      <c r="F32" s="221"/>
      <c r="G32" s="221"/>
      <c r="H32" s="222"/>
      <c r="I32" s="1">
        <v>26</v>
      </c>
      <c r="J32" s="62">
        <v>0</v>
      </c>
      <c r="K32" s="62">
        <v>0</v>
      </c>
    </row>
    <row r="33" spans="1:11" ht="12.75">
      <c r="A33" s="220" t="s">
        <v>48</v>
      </c>
      <c r="B33" s="221"/>
      <c r="C33" s="221"/>
      <c r="D33" s="221"/>
      <c r="E33" s="221"/>
      <c r="F33" s="221"/>
      <c r="G33" s="221"/>
      <c r="H33" s="222"/>
      <c r="I33" s="1">
        <v>27</v>
      </c>
      <c r="J33" s="62">
        <v>0</v>
      </c>
      <c r="K33" s="62">
        <v>0</v>
      </c>
    </row>
    <row r="34" spans="1:11" ht="21" customHeight="1">
      <c r="A34" s="220" t="s">
        <v>55</v>
      </c>
      <c r="B34" s="221"/>
      <c r="C34" s="221"/>
      <c r="D34" s="221"/>
      <c r="E34" s="221"/>
      <c r="F34" s="221"/>
      <c r="G34" s="221"/>
      <c r="H34" s="222"/>
      <c r="I34" s="1">
        <v>28</v>
      </c>
      <c r="J34" s="62">
        <v>0</v>
      </c>
      <c r="K34" s="62">
        <v>2172</v>
      </c>
    </row>
    <row r="35" spans="1:11" ht="12.75">
      <c r="A35" s="220" t="s">
        <v>81</v>
      </c>
      <c r="B35" s="221"/>
      <c r="C35" s="221"/>
      <c r="D35" s="221"/>
      <c r="E35" s="221"/>
      <c r="F35" s="221"/>
      <c r="G35" s="221"/>
      <c r="H35" s="222"/>
      <c r="I35" s="1">
        <v>29</v>
      </c>
      <c r="J35" s="59">
        <v>0</v>
      </c>
      <c r="K35" s="59">
        <f>SUM(K36:K37)</f>
        <v>0</v>
      </c>
    </row>
    <row r="36" spans="1:11" ht="12.75">
      <c r="A36" s="220" t="s">
        <v>49</v>
      </c>
      <c r="B36" s="221"/>
      <c r="C36" s="221"/>
      <c r="D36" s="221"/>
      <c r="E36" s="221"/>
      <c r="F36" s="221"/>
      <c r="G36" s="221"/>
      <c r="H36" s="222"/>
      <c r="I36" s="1">
        <v>30</v>
      </c>
      <c r="J36" s="62">
        <v>0</v>
      </c>
      <c r="K36" s="62">
        <v>0</v>
      </c>
    </row>
    <row r="37" spans="1:11" ht="12.75">
      <c r="A37" s="220" t="s">
        <v>50</v>
      </c>
      <c r="B37" s="221"/>
      <c r="C37" s="221"/>
      <c r="D37" s="221"/>
      <c r="E37" s="221"/>
      <c r="F37" s="221"/>
      <c r="G37" s="221"/>
      <c r="H37" s="222"/>
      <c r="I37" s="1">
        <v>31</v>
      </c>
      <c r="J37" s="62">
        <v>0</v>
      </c>
      <c r="K37" s="62">
        <v>0</v>
      </c>
    </row>
    <row r="38" spans="1:11" ht="12.75">
      <c r="A38" s="220" t="s">
        <v>51</v>
      </c>
      <c r="B38" s="221"/>
      <c r="C38" s="221"/>
      <c r="D38" s="221"/>
      <c r="E38" s="221"/>
      <c r="F38" s="221"/>
      <c r="G38" s="221"/>
      <c r="H38" s="222"/>
      <c r="I38" s="1">
        <v>32</v>
      </c>
      <c r="J38" s="62">
        <v>0</v>
      </c>
      <c r="K38" s="62">
        <v>0</v>
      </c>
    </row>
    <row r="39" spans="1:11" ht="12.75">
      <c r="A39" s="220" t="s">
        <v>52</v>
      </c>
      <c r="B39" s="221"/>
      <c r="C39" s="221"/>
      <c r="D39" s="221"/>
      <c r="E39" s="221"/>
      <c r="F39" s="221"/>
      <c r="G39" s="221"/>
      <c r="H39" s="222"/>
      <c r="I39" s="1">
        <v>33</v>
      </c>
      <c r="J39" s="62">
        <v>0</v>
      </c>
      <c r="K39" s="62">
        <v>0</v>
      </c>
    </row>
    <row r="40" spans="1:11" ht="12.75">
      <c r="A40" s="220" t="s">
        <v>53</v>
      </c>
      <c r="B40" s="221"/>
      <c r="C40" s="221"/>
      <c r="D40" s="221"/>
      <c r="E40" s="221"/>
      <c r="F40" s="221"/>
      <c r="G40" s="221"/>
      <c r="H40" s="222"/>
      <c r="I40" s="1">
        <v>34</v>
      </c>
      <c r="J40" s="62">
        <v>78430141.35</v>
      </c>
      <c r="K40" s="62">
        <v>89268425</v>
      </c>
    </row>
    <row r="41" spans="1:11" ht="12.75">
      <c r="A41" s="223" t="s">
        <v>76</v>
      </c>
      <c r="B41" s="224"/>
      <c r="C41" s="224"/>
      <c r="D41" s="224"/>
      <c r="E41" s="224"/>
      <c r="F41" s="224"/>
      <c r="G41" s="224"/>
      <c r="H41" s="225"/>
      <c r="I41" s="2">
        <v>35</v>
      </c>
      <c r="J41" s="28">
        <f>J24+J27+J31+J34+J35+J38+J39+J40</f>
        <v>2434399091.35</v>
      </c>
      <c r="K41" s="28">
        <f>K24+K27+K31+K34+K35+K38+K39+K40</f>
        <v>2420750430</v>
      </c>
    </row>
    <row r="42" spans="1:11" ht="12.75">
      <c r="A42" s="226" t="s">
        <v>54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8"/>
    </row>
    <row r="43" spans="1:11" ht="12.75">
      <c r="A43" s="232" t="s">
        <v>56</v>
      </c>
      <c r="B43" s="233"/>
      <c r="C43" s="233"/>
      <c r="D43" s="233"/>
      <c r="E43" s="233"/>
      <c r="F43" s="233"/>
      <c r="G43" s="233"/>
      <c r="H43" s="234"/>
      <c r="I43" s="1">
        <v>36</v>
      </c>
      <c r="J43" s="58">
        <v>259433222.94</v>
      </c>
      <c r="K43" s="58">
        <v>259433223</v>
      </c>
    </row>
    <row r="44" spans="1:11" ht="12.75">
      <c r="A44" s="220" t="s">
        <v>57</v>
      </c>
      <c r="B44" s="221"/>
      <c r="C44" s="221"/>
      <c r="D44" s="221"/>
      <c r="E44" s="221"/>
      <c r="F44" s="221"/>
      <c r="G44" s="221"/>
      <c r="H44" s="222"/>
      <c r="I44" s="1">
        <v>37</v>
      </c>
      <c r="J44" s="57">
        <v>12974310.63</v>
      </c>
      <c r="K44" s="57">
        <v>9546467</v>
      </c>
    </row>
    <row r="45" spans="1:11" ht="12.75">
      <c r="A45" s="220" t="s">
        <v>58</v>
      </c>
      <c r="B45" s="221"/>
      <c r="C45" s="221"/>
      <c r="D45" s="221"/>
      <c r="E45" s="221"/>
      <c r="F45" s="221"/>
      <c r="G45" s="221"/>
      <c r="H45" s="222"/>
      <c r="I45" s="1">
        <v>38</v>
      </c>
      <c r="J45" s="57">
        <v>0</v>
      </c>
      <c r="K45" s="57">
        <v>0</v>
      </c>
    </row>
    <row r="46" spans="1:11" ht="12.75">
      <c r="A46" s="220" t="s">
        <v>59</v>
      </c>
      <c r="B46" s="221"/>
      <c r="C46" s="221"/>
      <c r="D46" s="221"/>
      <c r="E46" s="221"/>
      <c r="F46" s="221"/>
      <c r="G46" s="221"/>
      <c r="H46" s="222"/>
      <c r="I46" s="1">
        <v>39</v>
      </c>
      <c r="J46" s="57">
        <v>84064564.23</v>
      </c>
      <c r="K46" s="57">
        <v>97038875</v>
      </c>
    </row>
    <row r="47" spans="1:11" ht="12.75">
      <c r="A47" s="220" t="s">
        <v>60</v>
      </c>
      <c r="B47" s="221"/>
      <c r="C47" s="221"/>
      <c r="D47" s="221"/>
      <c r="E47" s="221"/>
      <c r="F47" s="221"/>
      <c r="G47" s="221"/>
      <c r="H47" s="222"/>
      <c r="I47" s="1">
        <v>40</v>
      </c>
      <c r="J47" s="57">
        <v>29793065.8</v>
      </c>
      <c r="K47" s="57">
        <v>28690710</v>
      </c>
    </row>
    <row r="48" spans="1:11" ht="30" customHeight="1">
      <c r="A48" s="220" t="s">
        <v>61</v>
      </c>
      <c r="B48" s="221"/>
      <c r="C48" s="221"/>
      <c r="D48" s="221"/>
      <c r="E48" s="221"/>
      <c r="F48" s="221"/>
      <c r="G48" s="221"/>
      <c r="H48" s="222"/>
      <c r="I48" s="1">
        <v>41</v>
      </c>
      <c r="J48" s="57">
        <v>-11641639.01</v>
      </c>
      <c r="K48" s="57">
        <v>-6159924</v>
      </c>
    </row>
    <row r="49" spans="1:11" ht="12.75">
      <c r="A49" s="220" t="s">
        <v>62</v>
      </c>
      <c r="B49" s="221"/>
      <c r="C49" s="221"/>
      <c r="D49" s="221"/>
      <c r="E49" s="221"/>
      <c r="F49" s="221"/>
      <c r="G49" s="221"/>
      <c r="H49" s="222"/>
      <c r="I49" s="1">
        <v>42</v>
      </c>
      <c r="J49" s="57">
        <v>0</v>
      </c>
      <c r="K49" s="57">
        <v>0</v>
      </c>
    </row>
    <row r="50" spans="1:11" ht="12.75">
      <c r="A50" s="235" t="s">
        <v>66</v>
      </c>
      <c r="B50" s="236"/>
      <c r="C50" s="236"/>
      <c r="D50" s="236"/>
      <c r="E50" s="236"/>
      <c r="F50" s="236"/>
      <c r="G50" s="236"/>
      <c r="H50" s="237"/>
      <c r="I50" s="1">
        <v>43</v>
      </c>
      <c r="J50" s="59">
        <f>SUM(J43:J49)</f>
        <v>374623524.59000003</v>
      </c>
      <c r="K50" s="59">
        <f>SUM(K43:K49)</f>
        <v>388549351</v>
      </c>
    </row>
    <row r="51" spans="1:11" ht="12.75">
      <c r="A51" s="223" t="s">
        <v>63</v>
      </c>
      <c r="B51" s="224"/>
      <c r="C51" s="224"/>
      <c r="D51" s="224"/>
      <c r="E51" s="224"/>
      <c r="F51" s="224"/>
      <c r="G51" s="224"/>
      <c r="H51" s="225"/>
      <c r="I51" s="1">
        <v>44</v>
      </c>
      <c r="J51" s="60">
        <f>J41+J50</f>
        <v>2809022615.94</v>
      </c>
      <c r="K51" s="60">
        <f>K41+K50</f>
        <v>2809299781</v>
      </c>
    </row>
    <row r="52" spans="1:11" ht="12.75">
      <c r="A52" s="226" t="s">
        <v>200</v>
      </c>
      <c r="B52" s="243"/>
      <c r="C52" s="243"/>
      <c r="D52" s="243"/>
      <c r="E52" s="243"/>
      <c r="F52" s="243"/>
      <c r="G52" s="243"/>
      <c r="H52" s="243"/>
      <c r="I52" s="227"/>
      <c r="J52" s="227"/>
      <c r="K52" s="228"/>
    </row>
    <row r="53" spans="1:11" ht="12.75">
      <c r="A53" s="235" t="s">
        <v>67</v>
      </c>
      <c r="B53" s="236"/>
      <c r="C53" s="236"/>
      <c r="D53" s="236"/>
      <c r="E53" s="236"/>
      <c r="F53" s="236"/>
      <c r="G53" s="236"/>
      <c r="H53" s="237"/>
      <c r="I53" s="1">
        <v>45</v>
      </c>
      <c r="J53" s="27"/>
      <c r="K53" s="27"/>
    </row>
    <row r="54" spans="1:11" ht="12.75">
      <c r="A54" s="220" t="s">
        <v>68</v>
      </c>
      <c r="B54" s="221"/>
      <c r="C54" s="221"/>
      <c r="D54" s="221"/>
      <c r="E54" s="221"/>
      <c r="F54" s="221"/>
      <c r="G54" s="221"/>
      <c r="H54" s="222"/>
      <c r="I54" s="1">
        <v>46</v>
      </c>
      <c r="J54" s="9"/>
      <c r="K54" s="9"/>
    </row>
    <row r="55" spans="1:11" ht="12.75">
      <c r="A55" s="238" t="s">
        <v>75</v>
      </c>
      <c r="B55" s="239"/>
      <c r="C55" s="239"/>
      <c r="D55" s="239"/>
      <c r="E55" s="239"/>
      <c r="F55" s="239"/>
      <c r="G55" s="239"/>
      <c r="H55" s="240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43:K43 J7:K21 J32:K34 J25:K26 J46:K47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3">
      <selection activeCell="M34" sqref="M34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7109375" style="26" customWidth="1"/>
    <col min="11" max="11" width="9.8515625" style="26" customWidth="1"/>
    <col min="12" max="12" width="9.140625" style="26" customWidth="1"/>
    <col min="13" max="13" width="9.57421875" style="26" customWidth="1"/>
    <col min="14" max="16384" width="9.140625" style="26" customWidth="1"/>
  </cols>
  <sheetData>
    <row r="1" spans="1:12" ht="15.75">
      <c r="A1" s="247" t="s">
        <v>121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3:13" ht="12.75" customHeight="1">
      <c r="C2" s="244" t="s">
        <v>180</v>
      </c>
      <c r="D2" s="244"/>
      <c r="E2" s="245" t="s">
        <v>226</v>
      </c>
      <c r="F2" s="246"/>
      <c r="G2" s="32" t="s">
        <v>70</v>
      </c>
      <c r="H2" s="245" t="s">
        <v>229</v>
      </c>
      <c r="I2" s="246"/>
      <c r="J2" s="248" t="s">
        <v>188</v>
      </c>
      <c r="K2" s="249"/>
      <c r="L2" s="249"/>
      <c r="M2" s="249"/>
    </row>
    <row r="3" spans="1:13" ht="23.25">
      <c r="A3" s="241" t="s">
        <v>154</v>
      </c>
      <c r="B3" s="241"/>
      <c r="C3" s="241"/>
      <c r="D3" s="241"/>
      <c r="E3" s="241"/>
      <c r="F3" s="241"/>
      <c r="G3" s="241"/>
      <c r="H3" s="241"/>
      <c r="I3" s="29" t="s">
        <v>190</v>
      </c>
      <c r="J3" s="242" t="s">
        <v>208</v>
      </c>
      <c r="K3" s="242"/>
      <c r="L3" s="242" t="s">
        <v>209</v>
      </c>
      <c r="M3" s="242"/>
    </row>
    <row r="4" spans="1:13" ht="45">
      <c r="A4" s="241"/>
      <c r="B4" s="241"/>
      <c r="C4" s="241"/>
      <c r="D4" s="241"/>
      <c r="E4" s="241"/>
      <c r="F4" s="241"/>
      <c r="G4" s="241"/>
      <c r="H4" s="241"/>
      <c r="I4" s="29"/>
      <c r="J4" s="30" t="s">
        <v>231</v>
      </c>
      <c r="K4" s="30" t="s">
        <v>232</v>
      </c>
      <c r="L4" s="30" t="s">
        <v>233</v>
      </c>
      <c r="M4" s="30" t="s">
        <v>234</v>
      </c>
    </row>
    <row r="5" spans="1:13" ht="12.75">
      <c r="A5" s="242">
        <v>1</v>
      </c>
      <c r="B5" s="242"/>
      <c r="C5" s="242"/>
      <c r="D5" s="242"/>
      <c r="E5" s="242"/>
      <c r="F5" s="242"/>
      <c r="G5" s="242"/>
      <c r="H5" s="242"/>
      <c r="I5" s="31">
        <v>2</v>
      </c>
      <c r="J5" s="30">
        <v>3</v>
      </c>
      <c r="K5" s="30">
        <v>4</v>
      </c>
      <c r="L5" s="30">
        <v>5</v>
      </c>
      <c r="M5" s="30">
        <v>6</v>
      </c>
    </row>
    <row r="6" spans="1:13" ht="12.75">
      <c r="A6" s="232" t="s">
        <v>135</v>
      </c>
      <c r="B6" s="233"/>
      <c r="C6" s="233"/>
      <c r="D6" s="233"/>
      <c r="E6" s="233"/>
      <c r="F6" s="233"/>
      <c r="G6" s="233"/>
      <c r="H6" s="234"/>
      <c r="I6" s="3">
        <v>48</v>
      </c>
      <c r="J6" s="10">
        <v>82112731</v>
      </c>
      <c r="K6" s="10">
        <v>42443389</v>
      </c>
      <c r="L6" s="10">
        <v>88215894</v>
      </c>
      <c r="M6" s="10">
        <v>44793192</v>
      </c>
    </row>
    <row r="7" spans="1:13" ht="12.75">
      <c r="A7" s="220" t="s">
        <v>136</v>
      </c>
      <c r="B7" s="221"/>
      <c r="C7" s="221"/>
      <c r="D7" s="221"/>
      <c r="E7" s="221"/>
      <c r="F7" s="221"/>
      <c r="G7" s="221"/>
      <c r="H7" s="222"/>
      <c r="I7" s="1">
        <v>49</v>
      </c>
      <c r="J7" s="10">
        <v>43657277</v>
      </c>
      <c r="K7" s="10">
        <v>20832687</v>
      </c>
      <c r="L7" s="10">
        <v>36670424</v>
      </c>
      <c r="M7" s="10">
        <v>18074708</v>
      </c>
    </row>
    <row r="8" spans="1:13" ht="12.75">
      <c r="A8" s="235" t="s">
        <v>73</v>
      </c>
      <c r="B8" s="236"/>
      <c r="C8" s="236"/>
      <c r="D8" s="236"/>
      <c r="E8" s="236"/>
      <c r="F8" s="236"/>
      <c r="G8" s="236"/>
      <c r="H8" s="237"/>
      <c r="I8" s="1">
        <v>50</v>
      </c>
      <c r="J8" s="33">
        <f>J6-J7</f>
        <v>38455454</v>
      </c>
      <c r="K8" s="33">
        <f>K6-K7</f>
        <v>21610702</v>
      </c>
      <c r="L8" s="33">
        <f>L6-L7</f>
        <v>51545470</v>
      </c>
      <c r="M8" s="33">
        <f>M6-M7</f>
        <v>26718484</v>
      </c>
    </row>
    <row r="9" spans="1:13" ht="12.75">
      <c r="A9" s="220" t="s">
        <v>137</v>
      </c>
      <c r="B9" s="221"/>
      <c r="C9" s="221"/>
      <c r="D9" s="221"/>
      <c r="E9" s="221"/>
      <c r="F9" s="221"/>
      <c r="G9" s="221"/>
      <c r="H9" s="222"/>
      <c r="I9" s="1">
        <v>51</v>
      </c>
      <c r="J9" s="10">
        <v>19190209</v>
      </c>
      <c r="K9" s="10">
        <v>9577000</v>
      </c>
      <c r="L9" s="10">
        <v>18491520</v>
      </c>
      <c r="M9" s="10">
        <v>9550231</v>
      </c>
    </row>
    <row r="10" spans="1:13" ht="12.75">
      <c r="A10" s="220" t="s">
        <v>138</v>
      </c>
      <c r="B10" s="221"/>
      <c r="C10" s="221"/>
      <c r="D10" s="221"/>
      <c r="E10" s="221"/>
      <c r="F10" s="221"/>
      <c r="G10" s="221"/>
      <c r="H10" s="222"/>
      <c r="I10" s="1">
        <v>52</v>
      </c>
      <c r="J10" s="10">
        <v>5895815</v>
      </c>
      <c r="K10" s="10">
        <v>2918537</v>
      </c>
      <c r="L10" s="10">
        <v>5541004</v>
      </c>
      <c r="M10" s="10">
        <v>2797888</v>
      </c>
    </row>
    <row r="11" spans="1:13" ht="12.75">
      <c r="A11" s="235" t="s">
        <v>72</v>
      </c>
      <c r="B11" s="236"/>
      <c r="C11" s="236"/>
      <c r="D11" s="236"/>
      <c r="E11" s="236"/>
      <c r="F11" s="236"/>
      <c r="G11" s="236"/>
      <c r="H11" s="237"/>
      <c r="I11" s="1">
        <v>53</v>
      </c>
      <c r="J11" s="33">
        <f>J9-J10</f>
        <v>13294394</v>
      </c>
      <c r="K11" s="33">
        <f>K9-K10</f>
        <v>6658463</v>
      </c>
      <c r="L11" s="33">
        <f>L9-L10</f>
        <v>12950516</v>
      </c>
      <c r="M11" s="33">
        <f>M9-M10</f>
        <v>6752343</v>
      </c>
    </row>
    <row r="12" spans="1:13" ht="24.75" customHeight="1">
      <c r="A12" s="220" t="s">
        <v>28</v>
      </c>
      <c r="B12" s="221"/>
      <c r="C12" s="221"/>
      <c r="D12" s="221"/>
      <c r="E12" s="221"/>
      <c r="F12" s="221"/>
      <c r="G12" s="221"/>
      <c r="H12" s="222"/>
      <c r="I12" s="1">
        <v>54</v>
      </c>
      <c r="J12" s="10">
        <v>0</v>
      </c>
      <c r="K12" s="10">
        <v>0</v>
      </c>
      <c r="L12" s="10"/>
      <c r="M12" s="10"/>
    </row>
    <row r="13" spans="1:13" ht="12.75">
      <c r="A13" s="220" t="s">
        <v>139</v>
      </c>
      <c r="B13" s="221"/>
      <c r="C13" s="221"/>
      <c r="D13" s="221"/>
      <c r="E13" s="221"/>
      <c r="F13" s="221"/>
      <c r="G13" s="221"/>
      <c r="H13" s="222"/>
      <c r="I13" s="1">
        <v>55</v>
      </c>
      <c r="J13" s="10">
        <v>5521133</v>
      </c>
      <c r="K13" s="10">
        <v>3397345</v>
      </c>
      <c r="L13" s="10">
        <v>4830989.68</v>
      </c>
      <c r="M13" s="10">
        <v>2159500</v>
      </c>
    </row>
    <row r="14" spans="1:13" ht="12.75">
      <c r="A14" s="220" t="s">
        <v>140</v>
      </c>
      <c r="B14" s="221"/>
      <c r="C14" s="221"/>
      <c r="D14" s="221"/>
      <c r="E14" s="221"/>
      <c r="F14" s="221"/>
      <c r="G14" s="221"/>
      <c r="H14" s="222"/>
      <c r="I14" s="1">
        <v>56</v>
      </c>
      <c r="J14" s="10">
        <v>-5</v>
      </c>
      <c r="K14" s="10">
        <v>0</v>
      </c>
      <c r="L14" s="10">
        <v>0</v>
      </c>
      <c r="M14" s="10">
        <v>0</v>
      </c>
    </row>
    <row r="15" spans="1:13" ht="23.25" customHeight="1">
      <c r="A15" s="220" t="s">
        <v>141</v>
      </c>
      <c r="B15" s="221"/>
      <c r="C15" s="221"/>
      <c r="D15" s="221"/>
      <c r="E15" s="221"/>
      <c r="F15" s="221"/>
      <c r="G15" s="221"/>
      <c r="H15" s="222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0" t="s">
        <v>142</v>
      </c>
      <c r="B16" s="221"/>
      <c r="C16" s="221"/>
      <c r="D16" s="221"/>
      <c r="E16" s="221"/>
      <c r="F16" s="221"/>
      <c r="G16" s="221"/>
      <c r="H16" s="222"/>
      <c r="I16" s="1">
        <v>58</v>
      </c>
      <c r="J16" s="10">
        <v>316179</v>
      </c>
      <c r="K16" s="10">
        <v>78741</v>
      </c>
      <c r="L16" s="10">
        <v>52030.32</v>
      </c>
      <c r="M16" s="10">
        <v>-1802545</v>
      </c>
    </row>
    <row r="17" spans="1:13" ht="12.75">
      <c r="A17" s="220" t="s">
        <v>143</v>
      </c>
      <c r="B17" s="221"/>
      <c r="C17" s="221"/>
      <c r="D17" s="221"/>
      <c r="E17" s="221"/>
      <c r="F17" s="221"/>
      <c r="G17" s="221"/>
      <c r="H17" s="222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0" t="s">
        <v>144</v>
      </c>
      <c r="B18" s="221"/>
      <c r="C18" s="221"/>
      <c r="D18" s="221"/>
      <c r="E18" s="221"/>
      <c r="F18" s="221"/>
      <c r="G18" s="221"/>
      <c r="H18" s="222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0" t="s">
        <v>145</v>
      </c>
      <c r="B19" s="221"/>
      <c r="C19" s="221"/>
      <c r="D19" s="221"/>
      <c r="E19" s="221"/>
      <c r="F19" s="221"/>
      <c r="G19" s="221"/>
      <c r="H19" s="222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0" t="s">
        <v>146</v>
      </c>
      <c r="B20" s="221"/>
      <c r="C20" s="221"/>
      <c r="D20" s="221"/>
      <c r="E20" s="221"/>
      <c r="F20" s="221"/>
      <c r="G20" s="221"/>
      <c r="H20" s="222"/>
      <c r="I20" s="1">
        <v>62</v>
      </c>
      <c r="J20" s="10">
        <v>577729</v>
      </c>
      <c r="K20" s="10">
        <v>577729</v>
      </c>
      <c r="L20" s="10">
        <v>767631.3</v>
      </c>
      <c r="M20" s="10">
        <v>767631</v>
      </c>
    </row>
    <row r="21" spans="1:13" ht="12.75">
      <c r="A21" s="220" t="s">
        <v>147</v>
      </c>
      <c r="B21" s="221"/>
      <c r="C21" s="221"/>
      <c r="D21" s="221"/>
      <c r="E21" s="221"/>
      <c r="F21" s="221"/>
      <c r="G21" s="221"/>
      <c r="H21" s="222"/>
      <c r="I21" s="1">
        <v>63</v>
      </c>
      <c r="J21" s="10">
        <v>-23773</v>
      </c>
      <c r="K21" s="10">
        <v>-156673</v>
      </c>
      <c r="L21" s="10">
        <v>-1113200.04</v>
      </c>
      <c r="M21" s="10">
        <v>650459</v>
      </c>
    </row>
    <row r="22" spans="1:13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1">
        <v>64</v>
      </c>
      <c r="J22" s="10">
        <v>817230</v>
      </c>
      <c r="K22" s="10">
        <v>351517</v>
      </c>
      <c r="L22" s="10">
        <v>934148</v>
      </c>
      <c r="M22" s="10">
        <v>486779</v>
      </c>
    </row>
    <row r="23" spans="1:13" ht="12.75">
      <c r="A23" s="220" t="s">
        <v>19</v>
      </c>
      <c r="B23" s="221"/>
      <c r="C23" s="221"/>
      <c r="D23" s="221"/>
      <c r="E23" s="221"/>
      <c r="F23" s="221"/>
      <c r="G23" s="221"/>
      <c r="H23" s="222"/>
      <c r="I23" s="1">
        <v>65</v>
      </c>
      <c r="J23" s="10">
        <v>2147793</v>
      </c>
      <c r="K23" s="10">
        <v>988584</v>
      </c>
      <c r="L23" s="10">
        <v>1974316</v>
      </c>
      <c r="M23" s="10">
        <v>1155736</v>
      </c>
    </row>
    <row r="24" spans="1:13" ht="12.75">
      <c r="A24" s="220" t="s">
        <v>20</v>
      </c>
      <c r="B24" s="221"/>
      <c r="C24" s="221"/>
      <c r="D24" s="221"/>
      <c r="E24" s="221"/>
      <c r="F24" s="221"/>
      <c r="G24" s="221"/>
      <c r="H24" s="222"/>
      <c r="I24" s="1">
        <v>66</v>
      </c>
      <c r="J24" s="10">
        <v>49423999</v>
      </c>
      <c r="K24" s="10">
        <v>25621035</v>
      </c>
      <c r="L24" s="10">
        <v>49717781</v>
      </c>
      <c r="M24" s="10">
        <v>25033657</v>
      </c>
    </row>
    <row r="25" spans="1:13" ht="25.5" customHeight="1">
      <c r="A25" s="235" t="s">
        <v>71</v>
      </c>
      <c r="B25" s="236"/>
      <c r="C25" s="236"/>
      <c r="D25" s="236"/>
      <c r="E25" s="236"/>
      <c r="F25" s="236"/>
      <c r="G25" s="236"/>
      <c r="H25" s="237"/>
      <c r="I25" s="1">
        <v>67</v>
      </c>
      <c r="J25" s="33">
        <f>J8+J11+SUM(J12:J22)-J23-J24</f>
        <v>7386549</v>
      </c>
      <c r="K25" s="33">
        <f>K8+K11+SUM(K12:K22)-K23-K24</f>
        <v>5908205</v>
      </c>
      <c r="L25" s="33">
        <f>L8+L11+SUM(L12:L22)-L23-L24</f>
        <v>18275488.260000005</v>
      </c>
      <c r="M25" s="33">
        <f>M8+M11+SUM(M12:M22)-M23-M24</f>
        <v>9543258</v>
      </c>
    </row>
    <row r="26" spans="1:13" ht="12.75">
      <c r="A26" s="220" t="s">
        <v>21</v>
      </c>
      <c r="B26" s="221"/>
      <c r="C26" s="221"/>
      <c r="D26" s="221"/>
      <c r="E26" s="221"/>
      <c r="F26" s="221"/>
      <c r="G26" s="221"/>
      <c r="H26" s="222"/>
      <c r="I26" s="1">
        <v>68</v>
      </c>
      <c r="J26" s="10">
        <v>-90479.14</v>
      </c>
      <c r="K26" s="10">
        <v>1388984</v>
      </c>
      <c r="L26" s="10">
        <v>6341956</v>
      </c>
      <c r="M26" s="10">
        <v>3538676</v>
      </c>
    </row>
    <row r="27" spans="1:13" ht="12.75">
      <c r="A27" s="235" t="s">
        <v>26</v>
      </c>
      <c r="B27" s="236"/>
      <c r="C27" s="236"/>
      <c r="D27" s="236"/>
      <c r="E27" s="236"/>
      <c r="F27" s="236"/>
      <c r="G27" s="236"/>
      <c r="H27" s="237"/>
      <c r="I27" s="1">
        <v>69</v>
      </c>
      <c r="J27" s="33">
        <f>J25-J26</f>
        <v>7477028.14</v>
      </c>
      <c r="K27" s="33">
        <f>K25-K26</f>
        <v>4519221</v>
      </c>
      <c r="L27" s="33">
        <f>L25-L26</f>
        <v>11933532.260000005</v>
      </c>
      <c r="M27" s="33">
        <f>M25-M26</f>
        <v>6004582</v>
      </c>
    </row>
    <row r="28" spans="1:13" ht="12.75">
      <c r="A28" s="235" t="s">
        <v>22</v>
      </c>
      <c r="B28" s="236"/>
      <c r="C28" s="236"/>
      <c r="D28" s="236"/>
      <c r="E28" s="236"/>
      <c r="F28" s="236"/>
      <c r="G28" s="236"/>
      <c r="H28" s="237"/>
      <c r="I28" s="1">
        <v>70</v>
      </c>
      <c r="J28" s="10">
        <v>1500233</v>
      </c>
      <c r="K28" s="10">
        <v>908672</v>
      </c>
      <c r="L28" s="10">
        <v>2387064.89</v>
      </c>
      <c r="M28" s="10">
        <v>1192829</v>
      </c>
    </row>
    <row r="29" spans="1:13" ht="12.75">
      <c r="A29" s="235" t="s">
        <v>27</v>
      </c>
      <c r="B29" s="236"/>
      <c r="C29" s="236"/>
      <c r="D29" s="236"/>
      <c r="E29" s="236"/>
      <c r="F29" s="236"/>
      <c r="G29" s="236"/>
      <c r="H29" s="237"/>
      <c r="I29" s="1">
        <v>71</v>
      </c>
      <c r="J29" s="33">
        <f>J27-J28</f>
        <v>5976795.14</v>
      </c>
      <c r="K29" s="33">
        <f>K27-K28</f>
        <v>3610549</v>
      </c>
      <c r="L29" s="33">
        <f>L27-L28</f>
        <v>9546467.370000005</v>
      </c>
      <c r="M29" s="33">
        <f>M27-M28</f>
        <v>4811753</v>
      </c>
    </row>
    <row r="30" spans="1:13" ht="12.75">
      <c r="A30" s="220" t="s">
        <v>23</v>
      </c>
      <c r="B30" s="221"/>
      <c r="C30" s="221"/>
      <c r="D30" s="221"/>
      <c r="E30" s="221"/>
      <c r="F30" s="221"/>
      <c r="G30" s="221"/>
      <c r="H30" s="222"/>
      <c r="I30" s="1">
        <v>72</v>
      </c>
      <c r="J30" s="72"/>
      <c r="K30" s="72"/>
      <c r="L30" s="72"/>
      <c r="M30" s="72"/>
    </row>
    <row r="31" spans="1:13" ht="12.75" customHeight="1">
      <c r="A31" s="226" t="s">
        <v>201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51"/>
    </row>
    <row r="32" spans="1:13" ht="12.75">
      <c r="A32" s="252" t="s">
        <v>24</v>
      </c>
      <c r="B32" s="253"/>
      <c r="C32" s="253"/>
      <c r="D32" s="253"/>
      <c r="E32" s="253"/>
      <c r="F32" s="253"/>
      <c r="G32" s="253"/>
      <c r="H32" s="254"/>
      <c r="I32" s="3">
        <v>73</v>
      </c>
      <c r="J32" s="34"/>
      <c r="K32" s="34"/>
      <c r="L32" s="34"/>
      <c r="M32" s="34"/>
    </row>
    <row r="33" spans="1:13" ht="12.75">
      <c r="A33" s="235" t="s">
        <v>25</v>
      </c>
      <c r="B33" s="221"/>
      <c r="C33" s="221"/>
      <c r="D33" s="221"/>
      <c r="E33" s="221"/>
      <c r="F33" s="221"/>
      <c r="G33" s="221"/>
      <c r="H33" s="222"/>
      <c r="I33" s="1">
        <v>74</v>
      </c>
      <c r="J33" s="10"/>
      <c r="K33" s="10"/>
      <c r="L33" s="10"/>
      <c r="M33" s="10"/>
    </row>
    <row r="34" spans="1:13" ht="12.75">
      <c r="A34" s="250" t="s">
        <v>74</v>
      </c>
      <c r="B34" s="239"/>
      <c r="C34" s="239"/>
      <c r="D34" s="239"/>
      <c r="E34" s="239"/>
      <c r="F34" s="239"/>
      <c r="G34" s="239"/>
      <c r="H34" s="240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12:H12"/>
    <mergeCell ref="A4:H4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37">
      <selection activeCell="K50" sqref="K50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47" t="s">
        <v>183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3:11" ht="12.75">
      <c r="C2" s="244" t="s">
        <v>184</v>
      </c>
      <c r="D2" s="262"/>
      <c r="E2" s="245" t="s">
        <v>226</v>
      </c>
      <c r="F2" s="246"/>
      <c r="G2" s="32" t="s">
        <v>70</v>
      </c>
      <c r="H2" s="245" t="s">
        <v>238</v>
      </c>
      <c r="I2" s="246"/>
      <c r="J2" s="263" t="s">
        <v>188</v>
      </c>
      <c r="K2" s="207"/>
    </row>
    <row r="3" spans="1:11" ht="45">
      <c r="A3" s="280" t="s">
        <v>154</v>
      </c>
      <c r="B3" s="280"/>
      <c r="C3" s="280"/>
      <c r="D3" s="280"/>
      <c r="E3" s="280"/>
      <c r="F3" s="280"/>
      <c r="G3" s="280"/>
      <c r="H3" s="280"/>
      <c r="I3" s="37" t="s">
        <v>190</v>
      </c>
      <c r="J3" s="38" t="s">
        <v>236</v>
      </c>
      <c r="K3" s="38" t="s">
        <v>237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39">
        <v>2</v>
      </c>
      <c r="J4" s="40" t="s">
        <v>181</v>
      </c>
      <c r="K4" s="40" t="s">
        <v>182</v>
      </c>
    </row>
    <row r="5" spans="1:11" ht="12.75">
      <c r="A5" s="226" t="s">
        <v>82</v>
      </c>
      <c r="B5" s="243"/>
      <c r="C5" s="243"/>
      <c r="D5" s="243"/>
      <c r="E5" s="243"/>
      <c r="F5" s="243"/>
      <c r="G5" s="243"/>
      <c r="H5" s="243"/>
      <c r="I5" s="267"/>
      <c r="J5" s="267"/>
      <c r="K5" s="268"/>
    </row>
    <row r="6" spans="1:11" ht="12.75">
      <c r="A6" s="264" t="s">
        <v>187</v>
      </c>
      <c r="B6" s="282"/>
      <c r="C6" s="282"/>
      <c r="D6" s="282"/>
      <c r="E6" s="282"/>
      <c r="F6" s="282"/>
      <c r="G6" s="282"/>
      <c r="H6" s="283"/>
      <c r="I6" s="1">
        <v>1</v>
      </c>
      <c r="J6" s="36">
        <f>SUM(J7:J12)</f>
        <v>13929322.86</v>
      </c>
      <c r="K6" s="36">
        <f>SUM(K7:K12)</f>
        <v>23874065</v>
      </c>
    </row>
    <row r="7" spans="1:11" ht="12.75">
      <c r="A7" s="261" t="s">
        <v>83</v>
      </c>
      <c r="B7" s="275"/>
      <c r="C7" s="275"/>
      <c r="D7" s="275"/>
      <c r="E7" s="275"/>
      <c r="F7" s="275"/>
      <c r="G7" s="275"/>
      <c r="H7" s="276"/>
      <c r="I7" s="1">
        <v>2</v>
      </c>
      <c r="J7" s="10">
        <v>7477028</v>
      </c>
      <c r="K7" s="10">
        <v>11933531</v>
      </c>
    </row>
    <row r="8" spans="1:11" ht="12.75">
      <c r="A8" s="261" t="s">
        <v>84</v>
      </c>
      <c r="B8" s="275"/>
      <c r="C8" s="275"/>
      <c r="D8" s="275"/>
      <c r="E8" s="275"/>
      <c r="F8" s="275"/>
      <c r="G8" s="275"/>
      <c r="H8" s="276"/>
      <c r="I8" s="1">
        <v>3</v>
      </c>
      <c r="J8" s="10">
        <v>-90479.14</v>
      </c>
      <c r="K8" s="10">
        <v>6341957</v>
      </c>
    </row>
    <row r="9" spans="1:11" ht="12.75">
      <c r="A9" s="261" t="s">
        <v>85</v>
      </c>
      <c r="B9" s="275"/>
      <c r="C9" s="275"/>
      <c r="D9" s="275"/>
      <c r="E9" s="275"/>
      <c r="F9" s="275"/>
      <c r="G9" s="275"/>
      <c r="H9" s="276"/>
      <c r="I9" s="1">
        <v>4</v>
      </c>
      <c r="J9" s="10">
        <v>6542774</v>
      </c>
      <c r="K9" s="10">
        <v>5489936</v>
      </c>
    </row>
    <row r="10" spans="1:11" ht="23.25" customHeight="1">
      <c r="A10" s="261" t="s">
        <v>86</v>
      </c>
      <c r="B10" s="275"/>
      <c r="C10" s="275"/>
      <c r="D10" s="275"/>
      <c r="E10" s="275"/>
      <c r="F10" s="275"/>
      <c r="G10" s="275"/>
      <c r="H10" s="276"/>
      <c r="I10" s="1">
        <v>5</v>
      </c>
      <c r="J10" s="10">
        <v>0</v>
      </c>
      <c r="K10" s="10">
        <v>0</v>
      </c>
    </row>
    <row r="11" spans="1:11" ht="12.75">
      <c r="A11" s="261" t="s">
        <v>2</v>
      </c>
      <c r="B11" s="275"/>
      <c r="C11" s="275"/>
      <c r="D11" s="275"/>
      <c r="E11" s="275"/>
      <c r="F11" s="275"/>
      <c r="G11" s="275"/>
      <c r="H11" s="276"/>
      <c r="I11" s="1">
        <v>6</v>
      </c>
      <c r="J11" s="10">
        <v>0</v>
      </c>
      <c r="K11" s="10">
        <v>108641</v>
      </c>
    </row>
    <row r="12" spans="1:11" ht="12.75">
      <c r="A12" s="261" t="s">
        <v>3</v>
      </c>
      <c r="B12" s="275"/>
      <c r="C12" s="275"/>
      <c r="D12" s="275"/>
      <c r="E12" s="275"/>
      <c r="F12" s="275"/>
      <c r="G12" s="275"/>
      <c r="H12" s="276"/>
      <c r="I12" s="1">
        <v>7</v>
      </c>
      <c r="J12" s="10">
        <v>0</v>
      </c>
      <c r="K12" s="10">
        <v>0</v>
      </c>
    </row>
    <row r="13" spans="1:11" ht="12.75">
      <c r="A13" s="255" t="s">
        <v>87</v>
      </c>
      <c r="B13" s="275"/>
      <c r="C13" s="275"/>
      <c r="D13" s="275"/>
      <c r="E13" s="275"/>
      <c r="F13" s="275"/>
      <c r="G13" s="275"/>
      <c r="H13" s="276"/>
      <c r="I13" s="1">
        <v>8</v>
      </c>
      <c r="J13" s="33">
        <f>SUM(J14:J21)</f>
        <v>-415290111</v>
      </c>
      <c r="K13" s="33">
        <f>SUM(K14:K21)</f>
        <v>-112664580</v>
      </c>
    </row>
    <row r="14" spans="1:11" ht="12.75">
      <c r="A14" s="261" t="s">
        <v>88</v>
      </c>
      <c r="B14" s="275"/>
      <c r="C14" s="275"/>
      <c r="D14" s="275"/>
      <c r="E14" s="275"/>
      <c r="F14" s="275"/>
      <c r="G14" s="275"/>
      <c r="H14" s="276"/>
      <c r="I14" s="1">
        <v>9</v>
      </c>
      <c r="J14" s="10">
        <v>9723874</v>
      </c>
      <c r="K14" s="10">
        <v>-2813799</v>
      </c>
    </row>
    <row r="15" spans="1:11" ht="12.75">
      <c r="A15" s="261" t="s">
        <v>89</v>
      </c>
      <c r="B15" s="275"/>
      <c r="C15" s="275"/>
      <c r="D15" s="275"/>
      <c r="E15" s="275"/>
      <c r="F15" s="275"/>
      <c r="G15" s="275"/>
      <c r="H15" s="276"/>
      <c r="I15" s="1">
        <v>10</v>
      </c>
      <c r="J15" s="10">
        <v>47299927</v>
      </c>
      <c r="K15" s="10">
        <v>0</v>
      </c>
    </row>
    <row r="16" spans="1:11" ht="12.75">
      <c r="A16" s="261" t="s">
        <v>90</v>
      </c>
      <c r="B16" s="275"/>
      <c r="C16" s="275"/>
      <c r="D16" s="275"/>
      <c r="E16" s="275"/>
      <c r="F16" s="275"/>
      <c r="G16" s="275"/>
      <c r="H16" s="276"/>
      <c r="I16" s="1">
        <v>11</v>
      </c>
      <c r="J16" s="10">
        <v>-20000000</v>
      </c>
      <c r="K16" s="10">
        <v>-14613228</v>
      </c>
    </row>
    <row r="17" spans="1:11" ht="12.75">
      <c r="A17" s="261" t="s">
        <v>91</v>
      </c>
      <c r="B17" s="275"/>
      <c r="C17" s="275"/>
      <c r="D17" s="275"/>
      <c r="E17" s="275"/>
      <c r="F17" s="275"/>
      <c r="G17" s="275"/>
      <c r="H17" s="276"/>
      <c r="I17" s="1">
        <v>12</v>
      </c>
      <c r="J17" s="10">
        <v>-69088540</v>
      </c>
      <c r="K17" s="10">
        <v>-68313426</v>
      </c>
    </row>
    <row r="18" spans="1:11" ht="25.5" customHeight="1">
      <c r="A18" s="261" t="s">
        <v>4</v>
      </c>
      <c r="B18" s="275"/>
      <c r="C18" s="275"/>
      <c r="D18" s="275"/>
      <c r="E18" s="275"/>
      <c r="F18" s="275"/>
      <c r="G18" s="275"/>
      <c r="H18" s="276"/>
      <c r="I18" s="1">
        <v>13</v>
      </c>
      <c r="J18" s="10">
        <v>0</v>
      </c>
      <c r="K18" s="10">
        <v>0</v>
      </c>
    </row>
    <row r="19" spans="1:11" ht="12.75">
      <c r="A19" s="261" t="s">
        <v>36</v>
      </c>
      <c r="B19" s="275"/>
      <c r="C19" s="275"/>
      <c r="D19" s="275"/>
      <c r="E19" s="275"/>
      <c r="F19" s="275"/>
      <c r="G19" s="275"/>
      <c r="H19" s="276"/>
      <c r="I19" s="1">
        <v>14</v>
      </c>
      <c r="J19" s="10">
        <v>-372592913</v>
      </c>
      <c r="K19" s="10">
        <v>-22088509</v>
      </c>
    </row>
    <row r="20" spans="1:11" ht="22.5" customHeight="1">
      <c r="A20" s="277" t="s">
        <v>5</v>
      </c>
      <c r="B20" s="278"/>
      <c r="C20" s="278"/>
      <c r="D20" s="278"/>
      <c r="E20" s="278"/>
      <c r="F20" s="278"/>
      <c r="G20" s="278"/>
      <c r="H20" s="279"/>
      <c r="I20" s="1">
        <v>15</v>
      </c>
      <c r="J20" s="10">
        <v>0</v>
      </c>
      <c r="K20" s="10">
        <v>0</v>
      </c>
    </row>
    <row r="21" spans="1:11" ht="12.75">
      <c r="A21" s="261" t="s">
        <v>92</v>
      </c>
      <c r="B21" s="256"/>
      <c r="C21" s="256"/>
      <c r="D21" s="256"/>
      <c r="E21" s="256"/>
      <c r="F21" s="256"/>
      <c r="G21" s="256"/>
      <c r="H21" s="257"/>
      <c r="I21" s="1">
        <v>16</v>
      </c>
      <c r="J21" s="10">
        <v>-10632459</v>
      </c>
      <c r="K21" s="10">
        <v>-4835618</v>
      </c>
    </row>
    <row r="22" spans="1:11" ht="12.75">
      <c r="A22" s="255" t="s">
        <v>93</v>
      </c>
      <c r="B22" s="256"/>
      <c r="C22" s="256"/>
      <c r="D22" s="256"/>
      <c r="E22" s="256"/>
      <c r="F22" s="256"/>
      <c r="G22" s="256"/>
      <c r="H22" s="257"/>
      <c r="I22" s="1">
        <v>17</v>
      </c>
      <c r="J22" s="33">
        <f>SUM(J23:J26)</f>
        <v>32283696</v>
      </c>
      <c r="K22" s="33">
        <f>SUM(K23:K26)</f>
        <v>1986653</v>
      </c>
    </row>
    <row r="23" spans="1:11" ht="12.75">
      <c r="A23" s="261" t="s">
        <v>94</v>
      </c>
      <c r="B23" s="256"/>
      <c r="C23" s="256"/>
      <c r="D23" s="256"/>
      <c r="E23" s="256"/>
      <c r="F23" s="256"/>
      <c r="G23" s="256"/>
      <c r="H23" s="257"/>
      <c r="I23" s="1">
        <v>18</v>
      </c>
      <c r="J23" s="10">
        <v>26034068</v>
      </c>
      <c r="K23" s="10">
        <v>20673693</v>
      </c>
    </row>
    <row r="24" spans="1:11" ht="12.75">
      <c r="A24" s="261" t="s">
        <v>95</v>
      </c>
      <c r="B24" s="256"/>
      <c r="C24" s="256"/>
      <c r="D24" s="256"/>
      <c r="E24" s="256"/>
      <c r="F24" s="256"/>
      <c r="G24" s="256"/>
      <c r="H24" s="257"/>
      <c r="I24" s="1">
        <v>19</v>
      </c>
      <c r="J24" s="10">
        <v>30113437</v>
      </c>
      <c r="K24" s="10">
        <v>-29525324</v>
      </c>
    </row>
    <row r="25" spans="1:11" ht="12.75">
      <c r="A25" s="261" t="s">
        <v>96</v>
      </c>
      <c r="B25" s="256"/>
      <c r="C25" s="256"/>
      <c r="D25" s="256"/>
      <c r="E25" s="256"/>
      <c r="F25" s="256"/>
      <c r="G25" s="256"/>
      <c r="H25" s="257"/>
      <c r="I25" s="1">
        <v>20</v>
      </c>
      <c r="J25" s="10">
        <v>0</v>
      </c>
      <c r="K25" s="10">
        <v>0</v>
      </c>
    </row>
    <row r="26" spans="1:11" ht="12.75">
      <c r="A26" s="261" t="s">
        <v>97</v>
      </c>
      <c r="B26" s="256"/>
      <c r="C26" s="256"/>
      <c r="D26" s="256"/>
      <c r="E26" s="256"/>
      <c r="F26" s="256"/>
      <c r="G26" s="256"/>
      <c r="H26" s="257"/>
      <c r="I26" s="1">
        <v>21</v>
      </c>
      <c r="J26" s="10">
        <v>-23863809</v>
      </c>
      <c r="K26" s="10">
        <v>10838284</v>
      </c>
    </row>
    <row r="27" spans="1:11" ht="23.25" customHeight="1">
      <c r="A27" s="255" t="s">
        <v>99</v>
      </c>
      <c r="B27" s="256"/>
      <c r="C27" s="256"/>
      <c r="D27" s="256"/>
      <c r="E27" s="256"/>
      <c r="F27" s="256"/>
      <c r="G27" s="256"/>
      <c r="H27" s="257"/>
      <c r="I27" s="1">
        <v>22</v>
      </c>
      <c r="J27" s="33">
        <f>J6+J13+J22</f>
        <v>-369077092.14</v>
      </c>
      <c r="K27" s="33">
        <f>K6+K13+K22</f>
        <v>-86803862</v>
      </c>
    </row>
    <row r="28" spans="1:11" ht="12.75">
      <c r="A28" s="269" t="s">
        <v>98</v>
      </c>
      <c r="B28" s="270"/>
      <c r="C28" s="270"/>
      <c r="D28" s="270"/>
      <c r="E28" s="270"/>
      <c r="F28" s="270"/>
      <c r="G28" s="270"/>
      <c r="H28" s="271"/>
      <c r="I28" s="1">
        <v>23</v>
      </c>
      <c r="J28" s="10">
        <v>1500233</v>
      </c>
      <c r="K28" s="73">
        <v>2387065</v>
      </c>
    </row>
    <row r="29" spans="1:11" ht="12.75">
      <c r="A29" s="272" t="s">
        <v>65</v>
      </c>
      <c r="B29" s="273"/>
      <c r="C29" s="273"/>
      <c r="D29" s="273"/>
      <c r="E29" s="273"/>
      <c r="F29" s="273"/>
      <c r="G29" s="273"/>
      <c r="H29" s="274"/>
      <c r="I29" s="1">
        <v>24</v>
      </c>
      <c r="J29" s="35">
        <f>J27+J28</f>
        <v>-367576859.14</v>
      </c>
      <c r="K29" s="35">
        <f>K27+K28</f>
        <v>-84416797</v>
      </c>
    </row>
    <row r="30" spans="1:11" ht="12.75">
      <c r="A30" s="226" t="s">
        <v>100</v>
      </c>
      <c r="B30" s="243"/>
      <c r="C30" s="243"/>
      <c r="D30" s="243"/>
      <c r="E30" s="243"/>
      <c r="F30" s="243"/>
      <c r="G30" s="243"/>
      <c r="H30" s="243"/>
      <c r="I30" s="267"/>
      <c r="J30" s="267"/>
      <c r="K30" s="268"/>
    </row>
    <row r="31" spans="1:11" ht="12.75">
      <c r="A31" s="264" t="s">
        <v>101</v>
      </c>
      <c r="B31" s="265"/>
      <c r="C31" s="265"/>
      <c r="D31" s="265"/>
      <c r="E31" s="265"/>
      <c r="F31" s="265"/>
      <c r="G31" s="265"/>
      <c r="H31" s="266"/>
      <c r="I31" s="1">
        <v>25</v>
      </c>
      <c r="J31" s="64">
        <f>SUM(J32:J36)</f>
        <v>961360</v>
      </c>
      <c r="K31" s="64">
        <f>SUM(K32:K36)</f>
        <v>-15823091</v>
      </c>
    </row>
    <row r="32" spans="1:11" ht="23.25" customHeight="1">
      <c r="A32" s="261" t="s">
        <v>118</v>
      </c>
      <c r="B32" s="256"/>
      <c r="C32" s="256"/>
      <c r="D32" s="256"/>
      <c r="E32" s="256"/>
      <c r="F32" s="256"/>
      <c r="G32" s="256"/>
      <c r="H32" s="257"/>
      <c r="I32" s="1">
        <v>26</v>
      </c>
      <c r="J32" s="65">
        <v>3742665</v>
      </c>
      <c r="K32" s="65">
        <v>-11337374</v>
      </c>
    </row>
    <row r="33" spans="1:11" ht="25.5" customHeight="1">
      <c r="A33" s="261" t="s">
        <v>102</v>
      </c>
      <c r="B33" s="256"/>
      <c r="C33" s="256"/>
      <c r="D33" s="256"/>
      <c r="E33" s="256"/>
      <c r="F33" s="256"/>
      <c r="G33" s="256"/>
      <c r="H33" s="257"/>
      <c r="I33" s="1">
        <v>27</v>
      </c>
      <c r="J33" s="65">
        <v>-128100</v>
      </c>
      <c r="K33" s="65">
        <v>0</v>
      </c>
    </row>
    <row r="34" spans="1:11" ht="23.25" customHeight="1">
      <c r="A34" s="261" t="s">
        <v>103</v>
      </c>
      <c r="B34" s="256"/>
      <c r="C34" s="256"/>
      <c r="D34" s="256"/>
      <c r="E34" s="256"/>
      <c r="F34" s="256"/>
      <c r="G34" s="256"/>
      <c r="H34" s="257"/>
      <c r="I34" s="1">
        <v>28</v>
      </c>
      <c r="J34" s="65">
        <v>1098966</v>
      </c>
      <c r="K34" s="65">
        <v>-5253348</v>
      </c>
    </row>
    <row r="35" spans="1:11" ht="12.75">
      <c r="A35" s="261" t="s">
        <v>104</v>
      </c>
      <c r="B35" s="256"/>
      <c r="C35" s="256"/>
      <c r="D35" s="256"/>
      <c r="E35" s="256"/>
      <c r="F35" s="256"/>
      <c r="G35" s="256"/>
      <c r="H35" s="257"/>
      <c r="I35" s="1">
        <v>29</v>
      </c>
      <c r="J35" s="65">
        <v>577729</v>
      </c>
      <c r="K35" s="65">
        <v>767631</v>
      </c>
    </row>
    <row r="36" spans="1:11" ht="12.75">
      <c r="A36" s="261" t="s">
        <v>105</v>
      </c>
      <c r="B36" s="256"/>
      <c r="C36" s="256"/>
      <c r="D36" s="256"/>
      <c r="E36" s="256"/>
      <c r="F36" s="256"/>
      <c r="G36" s="256"/>
      <c r="H36" s="257"/>
      <c r="I36" s="1">
        <v>30</v>
      </c>
      <c r="J36" s="66">
        <v>-4329900</v>
      </c>
      <c r="K36" s="66">
        <v>0</v>
      </c>
    </row>
    <row r="37" spans="1:11" ht="12.75">
      <c r="A37" s="226" t="s">
        <v>106</v>
      </c>
      <c r="B37" s="243"/>
      <c r="C37" s="243"/>
      <c r="D37" s="243"/>
      <c r="E37" s="243"/>
      <c r="F37" s="243"/>
      <c r="G37" s="243"/>
      <c r="H37" s="243"/>
      <c r="I37" s="267"/>
      <c r="J37" s="267"/>
      <c r="K37" s="268"/>
    </row>
    <row r="38" spans="1:11" ht="12.75">
      <c r="A38" s="264" t="s">
        <v>113</v>
      </c>
      <c r="B38" s="265"/>
      <c r="C38" s="265"/>
      <c r="D38" s="265"/>
      <c r="E38" s="265"/>
      <c r="F38" s="265"/>
      <c r="G38" s="265"/>
      <c r="H38" s="266"/>
      <c r="I38" s="1">
        <v>31</v>
      </c>
      <c r="J38" s="64">
        <f>SUM(J39:J44)</f>
        <v>-86851126</v>
      </c>
      <c r="K38" s="64">
        <f>SUM(K39:K44)</f>
        <v>-15637486</v>
      </c>
    </row>
    <row r="39" spans="1:11" ht="12.75">
      <c r="A39" s="261" t="s">
        <v>107</v>
      </c>
      <c r="B39" s="256"/>
      <c r="C39" s="256"/>
      <c r="D39" s="256"/>
      <c r="E39" s="256"/>
      <c r="F39" s="256"/>
      <c r="G39" s="256"/>
      <c r="H39" s="257"/>
      <c r="I39" s="1">
        <v>32</v>
      </c>
      <c r="J39" s="65">
        <v>-86851126</v>
      </c>
      <c r="K39" s="65">
        <v>-15637486</v>
      </c>
    </row>
    <row r="40" spans="1:11" ht="12.75">
      <c r="A40" s="261" t="s">
        <v>108</v>
      </c>
      <c r="B40" s="256"/>
      <c r="C40" s="256"/>
      <c r="D40" s="256"/>
      <c r="E40" s="256"/>
      <c r="F40" s="256"/>
      <c r="G40" s="256"/>
      <c r="H40" s="257"/>
      <c r="I40" s="1">
        <v>33</v>
      </c>
      <c r="J40" s="65">
        <v>0</v>
      </c>
      <c r="K40" s="65">
        <v>0</v>
      </c>
    </row>
    <row r="41" spans="1:11" ht="12.75">
      <c r="A41" s="261" t="s">
        <v>109</v>
      </c>
      <c r="B41" s="256"/>
      <c r="C41" s="256"/>
      <c r="D41" s="256"/>
      <c r="E41" s="256"/>
      <c r="F41" s="256"/>
      <c r="G41" s="256"/>
      <c r="H41" s="257"/>
      <c r="I41" s="1">
        <v>34</v>
      </c>
      <c r="J41" s="65">
        <v>0</v>
      </c>
      <c r="K41" s="65">
        <v>0</v>
      </c>
    </row>
    <row r="42" spans="1:11" ht="12.75">
      <c r="A42" s="261" t="s">
        <v>110</v>
      </c>
      <c r="B42" s="256"/>
      <c r="C42" s="256"/>
      <c r="D42" s="256"/>
      <c r="E42" s="256"/>
      <c r="F42" s="256"/>
      <c r="G42" s="256"/>
      <c r="H42" s="257"/>
      <c r="I42" s="1">
        <v>35</v>
      </c>
      <c r="J42" s="65">
        <v>0</v>
      </c>
      <c r="K42" s="65">
        <v>0</v>
      </c>
    </row>
    <row r="43" spans="1:11" ht="12.75">
      <c r="A43" s="261" t="s">
        <v>111</v>
      </c>
      <c r="B43" s="256"/>
      <c r="C43" s="256"/>
      <c r="D43" s="256"/>
      <c r="E43" s="256"/>
      <c r="F43" s="256"/>
      <c r="G43" s="256"/>
      <c r="H43" s="257"/>
      <c r="I43" s="1">
        <v>36</v>
      </c>
      <c r="J43" s="65">
        <v>0</v>
      </c>
      <c r="K43" s="65">
        <v>0</v>
      </c>
    </row>
    <row r="44" spans="1:11" ht="12.75">
      <c r="A44" s="261" t="s">
        <v>112</v>
      </c>
      <c r="B44" s="256"/>
      <c r="C44" s="256"/>
      <c r="D44" s="256"/>
      <c r="E44" s="256"/>
      <c r="F44" s="256"/>
      <c r="G44" s="256"/>
      <c r="H44" s="257"/>
      <c r="I44" s="1">
        <v>37</v>
      </c>
      <c r="J44" s="65">
        <v>0</v>
      </c>
      <c r="K44" s="65">
        <v>0</v>
      </c>
    </row>
    <row r="45" spans="1:11" ht="23.25" customHeight="1">
      <c r="A45" s="255" t="s">
        <v>114</v>
      </c>
      <c r="B45" s="256"/>
      <c r="C45" s="256"/>
      <c r="D45" s="256"/>
      <c r="E45" s="256"/>
      <c r="F45" s="256"/>
      <c r="G45" s="256"/>
      <c r="H45" s="257"/>
      <c r="I45" s="1">
        <v>38</v>
      </c>
      <c r="J45" s="67">
        <f>J29+J31+J38</f>
        <v>-453466625.14</v>
      </c>
      <c r="K45" s="67">
        <f>K29+K31+K38</f>
        <v>-115877374</v>
      </c>
    </row>
    <row r="46" spans="1:11" ht="12.75">
      <c r="A46" s="261" t="s">
        <v>115</v>
      </c>
      <c r="B46" s="256"/>
      <c r="C46" s="256"/>
      <c r="D46" s="256"/>
      <c r="E46" s="256"/>
      <c r="F46" s="256"/>
      <c r="G46" s="256"/>
      <c r="H46" s="257"/>
      <c r="I46" s="1">
        <v>39</v>
      </c>
      <c r="J46" s="65"/>
      <c r="K46" s="65"/>
    </row>
    <row r="47" spans="1:11" ht="12.75">
      <c r="A47" s="255" t="s">
        <v>6</v>
      </c>
      <c r="B47" s="256"/>
      <c r="C47" s="256"/>
      <c r="D47" s="256"/>
      <c r="E47" s="256"/>
      <c r="F47" s="256"/>
      <c r="G47" s="256"/>
      <c r="H47" s="257"/>
      <c r="I47" s="1">
        <v>40</v>
      </c>
      <c r="J47" s="67">
        <f>J45+J46</f>
        <v>-453466625.14</v>
      </c>
      <c r="K47" s="67">
        <f>K45+K46</f>
        <v>-115877374</v>
      </c>
    </row>
    <row r="48" spans="1:11" ht="12.75">
      <c r="A48" s="255" t="s">
        <v>116</v>
      </c>
      <c r="B48" s="256"/>
      <c r="C48" s="256"/>
      <c r="D48" s="256"/>
      <c r="E48" s="256"/>
      <c r="F48" s="256"/>
      <c r="G48" s="256"/>
      <c r="H48" s="257"/>
      <c r="I48" s="2">
        <v>41</v>
      </c>
      <c r="J48" s="65">
        <v>878605405.46</v>
      </c>
      <c r="K48" s="65">
        <v>444697239</v>
      </c>
    </row>
    <row r="49" spans="1:11" ht="12.75">
      <c r="A49" s="258" t="s">
        <v>117</v>
      </c>
      <c r="B49" s="259"/>
      <c r="C49" s="259"/>
      <c r="D49" s="259"/>
      <c r="E49" s="259"/>
      <c r="F49" s="259"/>
      <c r="G49" s="259"/>
      <c r="H49" s="260"/>
      <c r="I49" s="4">
        <v>42</v>
      </c>
      <c r="J49" s="68">
        <f>IF(J47+J48&gt;=0,J47+J48,0)</f>
        <v>425138780.32000005</v>
      </c>
      <c r="K49" s="68">
        <f>IF(K47+K48&gt;=0,K47+K48,0)</f>
        <v>328819865</v>
      </c>
    </row>
    <row r="50" spans="10:11" ht="12.75">
      <c r="J50" s="63"/>
      <c r="K50" s="63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23" sqref="A23:L23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57421875" style="26" customWidth="1"/>
    <col min="9" max="9" width="8.8515625" style="26" bestFit="1" customWidth="1"/>
    <col min="10" max="10" width="9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47" t="s">
        <v>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3:12" ht="12.75" customHeight="1">
      <c r="C2" s="286" t="s">
        <v>185</v>
      </c>
      <c r="D2" s="287"/>
      <c r="E2" s="245" t="s">
        <v>226</v>
      </c>
      <c r="F2" s="246"/>
      <c r="G2" s="41" t="s">
        <v>70</v>
      </c>
      <c r="H2" s="245" t="s">
        <v>229</v>
      </c>
      <c r="I2" s="246"/>
      <c r="K2" s="207" t="s">
        <v>188</v>
      </c>
      <c r="L2" s="207"/>
    </row>
    <row r="3" spans="1:12" ht="12.75" customHeight="1">
      <c r="A3" s="280" t="s">
        <v>154</v>
      </c>
      <c r="B3" s="280"/>
      <c r="C3" s="280"/>
      <c r="D3" s="280" t="s">
        <v>190</v>
      </c>
      <c r="E3" s="281" t="s">
        <v>149</v>
      </c>
      <c r="F3" s="297"/>
      <c r="G3" s="297"/>
      <c r="H3" s="297"/>
      <c r="I3" s="297"/>
      <c r="J3" s="297"/>
      <c r="K3" s="281" t="s">
        <v>151</v>
      </c>
      <c r="L3" s="281" t="s">
        <v>152</v>
      </c>
    </row>
    <row r="4" spans="1:12" ht="99">
      <c r="A4" s="297"/>
      <c r="B4" s="297"/>
      <c r="C4" s="297"/>
      <c r="D4" s="297"/>
      <c r="E4" s="38" t="s">
        <v>172</v>
      </c>
      <c r="F4" s="38" t="s">
        <v>35</v>
      </c>
      <c r="G4" s="38" t="s">
        <v>148</v>
      </c>
      <c r="H4" s="38" t="s">
        <v>150</v>
      </c>
      <c r="I4" s="38" t="s">
        <v>164</v>
      </c>
      <c r="J4" s="42" t="s">
        <v>153</v>
      </c>
      <c r="K4" s="281"/>
      <c r="L4" s="281"/>
    </row>
    <row r="5" spans="1:12" ht="12.75">
      <c r="A5" s="294">
        <v>1</v>
      </c>
      <c r="B5" s="294"/>
      <c r="C5" s="294"/>
      <c r="D5" s="43">
        <v>2</v>
      </c>
      <c r="E5" s="40" t="s">
        <v>181</v>
      </c>
      <c r="F5" s="40" t="s">
        <v>182</v>
      </c>
      <c r="G5" s="40" t="s">
        <v>191</v>
      </c>
      <c r="H5" s="40" t="s">
        <v>192</v>
      </c>
      <c r="I5" s="40" t="s">
        <v>193</v>
      </c>
      <c r="J5" s="40" t="s">
        <v>194</v>
      </c>
      <c r="K5" s="40" t="s">
        <v>195</v>
      </c>
      <c r="L5" s="40" t="s">
        <v>196</v>
      </c>
    </row>
    <row r="6" spans="1:12" ht="12.75">
      <c r="A6" s="295" t="s">
        <v>156</v>
      </c>
      <c r="B6" s="296"/>
      <c r="C6" s="296"/>
      <c r="D6" s="8">
        <v>1</v>
      </c>
      <c r="E6" s="58">
        <v>267499600</v>
      </c>
      <c r="F6" s="58">
        <v>-11081779</v>
      </c>
      <c r="G6" s="58">
        <v>114572488</v>
      </c>
      <c r="H6" s="58">
        <v>12974310</v>
      </c>
      <c r="I6" s="58">
        <v>0</v>
      </c>
      <c r="J6" s="58">
        <v>-9341094</v>
      </c>
      <c r="K6" s="58">
        <v>0</v>
      </c>
      <c r="L6" s="58">
        <f>SUM(E6:K6)</f>
        <v>374623525</v>
      </c>
    </row>
    <row r="7" spans="1:12" ht="18.75" customHeight="1">
      <c r="A7" s="288" t="s">
        <v>157</v>
      </c>
      <c r="B7" s="289"/>
      <c r="C7" s="289"/>
      <c r="D7" s="1">
        <v>2</v>
      </c>
      <c r="E7" s="57"/>
      <c r="F7" s="57"/>
      <c r="G7" s="57"/>
      <c r="H7" s="57"/>
      <c r="I7" s="57"/>
      <c r="J7" s="57"/>
      <c r="K7" s="57"/>
      <c r="L7" s="57">
        <f>SUM(E7:K7)</f>
        <v>0</v>
      </c>
    </row>
    <row r="8" spans="1:12" ht="15.75" customHeight="1">
      <c r="A8" s="290" t="s">
        <v>158</v>
      </c>
      <c r="B8" s="291"/>
      <c r="C8" s="291"/>
      <c r="D8" s="1">
        <v>3</v>
      </c>
      <c r="E8" s="59">
        <f>SUM(E6:E7)</f>
        <v>267499600</v>
      </c>
      <c r="F8" s="59">
        <f aca="true" t="shared" si="0" ref="F8:L8">SUM(F6:F7)</f>
        <v>-11081779</v>
      </c>
      <c r="G8" s="59">
        <f t="shared" si="0"/>
        <v>114572488</v>
      </c>
      <c r="H8" s="59">
        <f t="shared" si="0"/>
        <v>12974310</v>
      </c>
      <c r="I8" s="59">
        <f t="shared" si="0"/>
        <v>0</v>
      </c>
      <c r="J8" s="59">
        <f t="shared" si="0"/>
        <v>-9341094</v>
      </c>
      <c r="K8" s="59">
        <f t="shared" si="0"/>
        <v>0</v>
      </c>
      <c r="L8" s="59">
        <f t="shared" si="0"/>
        <v>374623525</v>
      </c>
    </row>
    <row r="9" spans="1:12" ht="14.25" customHeight="1">
      <c r="A9" s="288" t="s">
        <v>159</v>
      </c>
      <c r="B9" s="289"/>
      <c r="C9" s="289"/>
      <c r="D9" s="1">
        <v>4</v>
      </c>
      <c r="E9" s="57"/>
      <c r="F9" s="57"/>
      <c r="G9" s="57"/>
      <c r="H9" s="57"/>
      <c r="I9" s="57"/>
      <c r="J9" s="57"/>
      <c r="K9" s="57"/>
      <c r="L9" s="57">
        <f>SUM(E9:K9)</f>
        <v>0</v>
      </c>
    </row>
    <row r="10" spans="1:12" ht="26.25" customHeight="1">
      <c r="A10" s="288" t="s">
        <v>160</v>
      </c>
      <c r="B10" s="289"/>
      <c r="C10" s="289"/>
      <c r="D10" s="1">
        <v>5</v>
      </c>
      <c r="E10" s="57"/>
      <c r="F10" s="57"/>
      <c r="G10" s="57"/>
      <c r="H10" s="57"/>
      <c r="I10" s="57"/>
      <c r="J10" s="57">
        <v>4385372</v>
      </c>
      <c r="K10" s="57"/>
      <c r="L10" s="57">
        <f>SUM(E10:K10)</f>
        <v>4385372</v>
      </c>
    </row>
    <row r="11" spans="1:12" ht="18.75" customHeight="1">
      <c r="A11" s="288" t="s">
        <v>161</v>
      </c>
      <c r="B11" s="289"/>
      <c r="C11" s="289"/>
      <c r="D11" s="1">
        <v>6</v>
      </c>
      <c r="E11" s="57"/>
      <c r="F11" s="57"/>
      <c r="G11" s="57"/>
      <c r="H11" s="57"/>
      <c r="I11" s="57"/>
      <c r="J11" s="57"/>
      <c r="K11" s="57"/>
      <c r="L11" s="57">
        <f>SUM(E11:K11)</f>
        <v>0</v>
      </c>
    </row>
    <row r="12" spans="1:12" ht="18" customHeight="1">
      <c r="A12" s="288" t="s">
        <v>162</v>
      </c>
      <c r="B12" s="289"/>
      <c r="C12" s="289"/>
      <c r="D12" s="1">
        <v>7</v>
      </c>
      <c r="E12" s="57"/>
      <c r="F12" s="57"/>
      <c r="G12" s="57"/>
      <c r="H12" s="57"/>
      <c r="I12" s="57"/>
      <c r="J12" s="57"/>
      <c r="K12" s="57"/>
      <c r="L12" s="57">
        <f>SUM(E12:K12)</f>
        <v>0</v>
      </c>
    </row>
    <row r="13" spans="1:12" ht="24" customHeight="1">
      <c r="A13" s="290" t="s">
        <v>163</v>
      </c>
      <c r="B13" s="291"/>
      <c r="C13" s="291"/>
      <c r="D13" s="1">
        <v>8</v>
      </c>
      <c r="E13" s="59">
        <f>SUM(E9:E12)</f>
        <v>0</v>
      </c>
      <c r="F13" s="59">
        <f aca="true" t="shared" si="1" ref="F13:L13">SUM(F9:F12)</f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4385372</v>
      </c>
      <c r="K13" s="59">
        <f t="shared" si="1"/>
        <v>0</v>
      </c>
      <c r="L13" s="59">
        <f t="shared" si="1"/>
        <v>4385372</v>
      </c>
    </row>
    <row r="14" spans="1:12" ht="12.75">
      <c r="A14" s="288" t="s">
        <v>164</v>
      </c>
      <c r="B14" s="289"/>
      <c r="C14" s="289"/>
      <c r="D14" s="1">
        <v>9</v>
      </c>
      <c r="E14" s="57"/>
      <c r="F14" s="57"/>
      <c r="G14" s="57"/>
      <c r="H14" s="57"/>
      <c r="I14" s="57">
        <v>9546467</v>
      </c>
      <c r="J14" s="57"/>
      <c r="K14" s="57"/>
      <c r="L14" s="57">
        <f>SUM(E14:K14)</f>
        <v>9546467</v>
      </c>
    </row>
    <row r="15" spans="1:12" ht="12.75">
      <c r="A15" s="290" t="s">
        <v>165</v>
      </c>
      <c r="B15" s="291"/>
      <c r="C15" s="291"/>
      <c r="D15" s="1">
        <v>10</v>
      </c>
      <c r="E15" s="59">
        <f>SUM(E13:E14)</f>
        <v>0</v>
      </c>
      <c r="F15" s="59">
        <f aca="true" t="shared" si="2" ref="F15:L15">SUM(F13:F14)</f>
        <v>0</v>
      </c>
      <c r="G15" s="59">
        <f t="shared" si="2"/>
        <v>0</v>
      </c>
      <c r="H15" s="59">
        <f t="shared" si="2"/>
        <v>0</v>
      </c>
      <c r="I15" s="59">
        <f t="shared" si="2"/>
        <v>9546467</v>
      </c>
      <c r="J15" s="59">
        <f t="shared" si="2"/>
        <v>4385372</v>
      </c>
      <c r="K15" s="59">
        <f t="shared" si="2"/>
        <v>0</v>
      </c>
      <c r="L15" s="59">
        <f t="shared" si="2"/>
        <v>13931839</v>
      </c>
    </row>
    <row r="16" spans="1:12" ht="12.75">
      <c r="A16" s="288" t="s">
        <v>166</v>
      </c>
      <c r="B16" s="289"/>
      <c r="C16" s="289"/>
      <c r="D16" s="1">
        <v>11</v>
      </c>
      <c r="E16" s="57"/>
      <c r="F16" s="57"/>
      <c r="G16" s="57"/>
      <c r="H16" s="57"/>
      <c r="I16" s="57"/>
      <c r="J16" s="57"/>
      <c r="K16" s="57"/>
      <c r="L16" s="57">
        <f>SUM(E16:K16)</f>
        <v>0</v>
      </c>
    </row>
    <row r="17" spans="1:12" ht="12.75">
      <c r="A17" s="288" t="s">
        <v>167</v>
      </c>
      <c r="B17" s="289"/>
      <c r="C17" s="289"/>
      <c r="D17" s="1">
        <v>12</v>
      </c>
      <c r="E17" s="57"/>
      <c r="F17" s="57"/>
      <c r="G17" s="57"/>
      <c r="H17" s="57"/>
      <c r="I17" s="57"/>
      <c r="J17" s="57"/>
      <c r="K17" s="57"/>
      <c r="L17" s="57">
        <f>SUM(E17:K17)</f>
        <v>0</v>
      </c>
    </row>
    <row r="18" spans="1:12" ht="12.75">
      <c r="A18" s="288" t="s">
        <v>168</v>
      </c>
      <c r="B18" s="289"/>
      <c r="C18" s="289"/>
      <c r="D18" s="1">
        <v>13</v>
      </c>
      <c r="E18" s="57"/>
      <c r="F18" s="57"/>
      <c r="G18" s="57">
        <v>-6013</v>
      </c>
      <c r="H18" s="57"/>
      <c r="I18" s="57"/>
      <c r="J18" s="57"/>
      <c r="K18" s="57"/>
      <c r="L18" s="57">
        <f>SUM(E18:K18)</f>
        <v>-6013</v>
      </c>
    </row>
    <row r="19" spans="1:12" ht="12.75">
      <c r="A19" s="288" t="s">
        <v>169</v>
      </c>
      <c r="B19" s="289"/>
      <c r="C19" s="289"/>
      <c r="D19" s="1">
        <v>14</v>
      </c>
      <c r="E19" s="57"/>
      <c r="F19" s="57"/>
      <c r="G19" s="57">
        <v>12974310</v>
      </c>
      <c r="H19" s="57">
        <v>-12974310</v>
      </c>
      <c r="I19" s="57"/>
      <c r="J19" s="57"/>
      <c r="K19" s="57"/>
      <c r="L19" s="57">
        <f>SUM(E19:K19)</f>
        <v>0</v>
      </c>
    </row>
    <row r="20" spans="1:12" ht="12.75">
      <c r="A20" s="288" t="s">
        <v>170</v>
      </c>
      <c r="B20" s="289"/>
      <c r="C20" s="289"/>
      <c r="D20" s="1">
        <v>15</v>
      </c>
      <c r="E20" s="57"/>
      <c r="F20" s="57"/>
      <c r="G20" s="57"/>
      <c r="H20" s="57"/>
      <c r="I20" s="57"/>
      <c r="J20" s="57"/>
      <c r="K20" s="57"/>
      <c r="L20" s="57">
        <f>SUM(E20:K20)</f>
        <v>0</v>
      </c>
    </row>
    <row r="21" spans="1:12" ht="12.75">
      <c r="A21" s="290" t="s">
        <v>171</v>
      </c>
      <c r="B21" s="291"/>
      <c r="C21" s="291"/>
      <c r="D21" s="1">
        <v>16</v>
      </c>
      <c r="E21" s="59">
        <f>SUM(E19:E20)</f>
        <v>0</v>
      </c>
      <c r="F21" s="59">
        <f aca="true" t="shared" si="3" ref="F21:L21">SUM(F19:F20)</f>
        <v>0</v>
      </c>
      <c r="G21" s="59">
        <f t="shared" si="3"/>
        <v>12974310</v>
      </c>
      <c r="H21" s="59">
        <f t="shared" si="3"/>
        <v>-12974310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</row>
    <row r="22" spans="1:12" ht="25.5" customHeight="1">
      <c r="A22" s="292" t="s">
        <v>210</v>
      </c>
      <c r="B22" s="293"/>
      <c r="C22" s="293"/>
      <c r="D22" s="4">
        <v>17</v>
      </c>
      <c r="E22" s="60">
        <f>E8+E15+E16+E17+E18+E21</f>
        <v>267499600</v>
      </c>
      <c r="F22" s="60">
        <f aca="true" t="shared" si="4" ref="F22:L22">F8+F15+F16+F17+F18+F21</f>
        <v>-11081779</v>
      </c>
      <c r="G22" s="60">
        <f t="shared" si="4"/>
        <v>127540785</v>
      </c>
      <c r="H22" s="60">
        <f t="shared" si="4"/>
        <v>0</v>
      </c>
      <c r="I22" s="60">
        <f t="shared" si="4"/>
        <v>9546467</v>
      </c>
      <c r="J22" s="60">
        <f t="shared" si="4"/>
        <v>-4955722</v>
      </c>
      <c r="K22" s="60">
        <f t="shared" si="4"/>
        <v>0</v>
      </c>
      <c r="L22" s="60">
        <f t="shared" si="4"/>
        <v>388549351</v>
      </c>
    </row>
    <row r="23" spans="1:12" ht="12.75">
      <c r="A23" s="284" t="s">
        <v>202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98" t="s">
        <v>186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9" customFormat="1" ht="47.25" customHeight="1">
      <c r="A4" s="300" t="s">
        <v>235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2.75" customHeight="1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12.75">
      <c r="A8" s="299" t="s">
        <v>203</v>
      </c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ZArtner</cp:lastModifiedBy>
  <cp:lastPrinted>2011-07-29T09:59:06Z</cp:lastPrinted>
  <dcterms:created xsi:type="dcterms:W3CDTF">2008-10-17T11:51:54Z</dcterms:created>
  <dcterms:modified xsi:type="dcterms:W3CDTF">2011-07-29T11:32:22Z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