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</sheets>
  <definedNames>
    <definedName name="_xlnm.Print_Area" localSheetId="3">'NOVČANI TIJEK'!$A$1:$K$49</definedName>
    <definedName name="_xlnm.Print_Area" localSheetId="4">'PROMJENE KAPITALA'!$A$1:$M$29</definedName>
    <definedName name="_xlnm.Print_Area" localSheetId="2">'RDG'!$A$1:$M$43</definedName>
  </definedNames>
  <calcPr calcMode="manual" fullCalcOnLoad="1"/>
</workbook>
</file>

<file path=xl/sharedStrings.xml><?xml version="1.0" encoding="utf-8"?>
<sst xmlns="http://schemas.openxmlformats.org/spreadsheetml/2006/main" count="257" uniqueCount="232">
  <si>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</si>
  <si>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</si>
  <si>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</si>
  <si>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</si>
  <si>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</si>
  <si>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</si>
  <si>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</si>
  <si>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</si>
  <si>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</si>
  <si>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</si>
  <si>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</si>
  <si>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</si>
  <si>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</si>
  <si>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</si>
  <si>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</si>
  <si>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</si>
  <si>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</si>
  <si>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</si>
  <si>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</si>
  <si>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</si>
  <si>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</si>
  <si>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</si>
  <si>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</si>
  <si>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</si>
  <si>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</si>
  <si>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</si>
  <si>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</si>
  <si>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</si>
  <si>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</si>
  <si>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</si>
  <si>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</si>
  <si>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</si>
  <si>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</si>
  <si>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</si>
  <si>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</si>
  <si>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</si>
  <si>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</si>
  <si>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</si>
  <si>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</si>
  <si>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</si>
  <si>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</si>
  <si>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</si>
  <si>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</si>
  <si>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</si>
  <si>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</si>
  <si>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</si>
  <si>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</si>
  <si>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</si>
  <si>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</si>
  <si>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</si>
  <si>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</si>
  <si>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</si>
  <si>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</si>
  <si>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</si>
  <si>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</si>
  <si>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</si>
  <si>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</si>
  <si>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</si>
  <si>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</si>
  <si>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</si>
  <si>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</si>
  <si>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</si>
  <si>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</si>
  <si>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</si>
  <si>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</si>
  <si>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</si>
  <si>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</si>
  <si>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</si>
  <si>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</si>
  <si>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</si>
  <si>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</si>
  <si>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</si>
  <si>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</si>
  <si>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</si>
  <si>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</si>
  <si>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</si>
  <si>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</si>
  <si>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</si>
  <si>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</si>
  <si>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</si>
  <si>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</si>
  <si>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</si>
  <si>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</si>
  <si>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</si>
  <si>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</si>
  <si>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</si>
  <si>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</si>
  <si>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</si>
  <si>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</si>
  <si>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</si>
  <si>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</si>
  <si>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</si>
  <si>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</si>
  <si>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</si>
  <si>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</si>
  <si>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</si>
  <si>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</si>
  <si>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</si>
  <si>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</si>
  <si>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</si>
  <si>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</si>
  <si>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</si>
  <si>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</si>
  <si>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</si>
  <si>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</si>
  <si>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</si>
  <si>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</si>
  <si>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</si>
  <si>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</si>
  <si>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</si>
  <si>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</si>
  <si>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</si>
  <si>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</si>
  <si>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</si>
  <si>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</si>
  <si>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</si>
  <si>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</si>
  <si>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</si>
  <si>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</si>
  <si>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</si>
  <si>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</si>
  <si>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</si>
  <si>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</si>
  <si>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</si>
  <si>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</si>
  <si>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</si>
  <si>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</si>
  <si>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</si>
  <si>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</si>
  <si>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</si>
  <si>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</si>
  <si>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</si>
  <si>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</si>
  <si>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</si>
  <si>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</si>
  <si>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</si>
  <si>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</si>
  <si>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</si>
  <si>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</si>
  <si>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</si>
  <si>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</si>
  <si>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</si>
  <si>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</si>
  <si>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</si>
  <si>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</si>
  <si>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</si>
  <si>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</si>
  <si>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</si>
  <si>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</si>
  <si>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</si>
  <si>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</si>
  <si>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</si>
  <si>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</si>
  <si>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</si>
  <si>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</si>
  <si>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</si>
  <si>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</si>
  <si>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</si>
  <si>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</si>
  <si>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</si>
  <si>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</si>
  <si>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</si>
  <si>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</si>
  <si>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</si>
  <si>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</si>
  <si>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</si>
  <si>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</si>
  <si>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</si>
  <si>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</si>
  <si>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</si>
  <si>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</si>
  <si>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</si>
  <si>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</si>
  <si>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</si>
  <si>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</si>
  <si>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</si>
  <si>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</si>
  <si>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</si>
  <si>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</si>
  <si>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</si>
  <si>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</si>
  <si>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</si>
  <si>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</si>
  <si>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</si>
  <si>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</si>
  <si>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</si>
  <si>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</si>
  <si>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</si>
  <si>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</si>
  <si>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</si>
  <si>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</si>
  <si>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</si>
  <si>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</si>
  <si>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</si>
  <si>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</si>
  <si>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</si>
  <si>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</si>
  <si>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</si>
  <si>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</si>
  <si>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30.06.2010.</t>
  </si>
  <si>
    <t>01.01.</t>
  </si>
  <si>
    <t>03269841</t>
  </si>
  <si>
    <t>080002817</t>
  </si>
  <si>
    <t>02535697732</t>
  </si>
  <si>
    <t>PRIVREDNA BANKA ZAGREB d.d.</t>
  </si>
  <si>
    <t>ZAGREB</t>
  </si>
  <si>
    <t>RAČKOGA 6</t>
  </si>
  <si>
    <t>pbz@pbz.hr</t>
  </si>
  <si>
    <t>www.pbz.hr</t>
  </si>
  <si>
    <t>GRAD ZAGREB</t>
  </si>
  <si>
    <t>6419</t>
  </si>
  <si>
    <t>DA</t>
  </si>
  <si>
    <t>Međimurska banka d.d.</t>
  </si>
  <si>
    <t xml:space="preserve">Valenta Morandinija 37, 40 000 Čakovec </t>
  </si>
  <si>
    <t>03108899</t>
  </si>
  <si>
    <t>PBZ Card d.o.o.</t>
  </si>
  <si>
    <t>Radnička cesta 44, 10 000 Zagreb</t>
  </si>
  <si>
    <t>01406795</t>
  </si>
  <si>
    <t>PBZ Stambena štedionica d.d.</t>
  </si>
  <si>
    <t>01702785</t>
  </si>
  <si>
    <t>PBZ Leasing d.o.o.</t>
  </si>
  <si>
    <t>03796540</t>
  </si>
  <si>
    <t>PBZ Nekretnine d.o.o.</t>
  </si>
  <si>
    <t>01423037</t>
  </si>
  <si>
    <t>PBZ Invest d.o.o.</t>
  </si>
  <si>
    <t>Ilica 5, 10 000 Zagreb</t>
  </si>
  <si>
    <t>01417240</t>
  </si>
  <si>
    <t>SANJA KRNIĆ</t>
  </si>
  <si>
    <t>01/636-2032</t>
  </si>
  <si>
    <t>01/636-2025</t>
  </si>
  <si>
    <t>sanja.krnic@pbz.hr</t>
  </si>
  <si>
    <t>GABRIELE PACE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</si>
</sst>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Alignment="1">
      <alignment vertical="top"/>
    </xf>
    <xf numFmtId="14" fontId="8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3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8" fillId="34" borderId="1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>
      <alignment/>
    </xf>
    <xf numFmtId="49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14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Alignment="1">
      <alignment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14" fontId="14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/>
      <protection hidden="1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167" fontId="8" fillId="0" borderId="17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167" fontId="8" fillId="0" borderId="23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4" fillId="0" borderId="25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center" vertical="center" wrapText="1"/>
    </xf>
    <xf numFmtId="167" fontId="8" fillId="0" borderId="17" xfId="0" applyNumberFormat="1" applyFont="1" applyFill="1" applyBorder="1" applyAlignment="1">
      <alignment horizontal="center" vertical="center"/>
    </xf>
    <xf numFmtId="167" fontId="8" fillId="33" borderId="17" xfId="0" applyNumberFormat="1" applyFont="1" applyFill="1" applyBorder="1" applyAlignment="1">
      <alignment horizontal="center" vertical="center"/>
    </xf>
    <xf numFmtId="3" fontId="12" fillId="36" borderId="16" xfId="0" applyNumberFormat="1" applyFont="1" applyFill="1" applyBorder="1" applyAlignment="1" applyProtection="1">
      <alignment horizontal="center" vertical="center"/>
      <protection hidden="1"/>
    </xf>
    <xf numFmtId="3" fontId="12" fillId="36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8" fillId="0" borderId="23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8" xfId="0" applyNumberFormat="1" applyFont="1" applyFill="1" applyBorder="1" applyAlignment="1" applyProtection="1">
      <alignment horizontal="center" vertical="center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167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3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center" vertical="center"/>
      <protection hidden="1"/>
    </xf>
    <xf numFmtId="3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horizontal="center" vertical="center"/>
      <protection hidden="1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horizontal="center" vertical="center"/>
      <protection hidden="1"/>
    </xf>
    <xf numFmtId="3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3" fontId="12" fillId="0" borderId="32" xfId="0" applyNumberFormat="1" applyFont="1" applyFill="1" applyBorder="1" applyAlignment="1" applyProtection="1">
      <alignment horizontal="center" vertical="center"/>
      <protection locked="0"/>
    </xf>
    <xf numFmtId="1" fontId="8" fillId="34" borderId="12" xfId="58" applyNumberFormat="1" applyFont="1" applyFill="1" applyBorder="1" applyAlignment="1" applyProtection="1">
      <alignment horizontal="center" vertical="center"/>
      <protection hidden="1" locked="0"/>
    </xf>
    <xf numFmtId="49" fontId="8" fillId="34" borderId="12" xfId="57" applyNumberFormat="1" applyFont="1" applyFill="1" applyBorder="1" applyAlignment="1" applyProtection="1">
      <alignment horizontal="right" vertical="center"/>
      <protection hidden="1" locked="0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vertical="top"/>
      <protection hidden="1"/>
    </xf>
    <xf numFmtId="0" fontId="7" fillId="0" borderId="0" xfId="57" applyFont="1" applyBorder="1" applyAlignment="1" applyProtection="1">
      <alignment vertical="top" wrapText="1"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0" xfId="57" applyFont="1" applyBorder="1" applyProtection="1">
      <alignment vertical="top"/>
      <protection hidden="1"/>
    </xf>
    <xf numFmtId="0" fontId="7" fillId="0" borderId="0" xfId="57" applyFont="1" applyAlignment="1" applyProtection="1">
      <alignment horizontal="left" vertical="top" indent="2"/>
      <protection hidden="1"/>
    </xf>
    <xf numFmtId="0" fontId="7" fillId="0" borderId="0" xfId="57" applyFont="1" applyAlignment="1" applyProtection="1">
      <alignment horizontal="left" vertical="top" wrapText="1" indent="2"/>
      <protection hidden="1"/>
    </xf>
    <xf numFmtId="0" fontId="7" fillId="0" borderId="0" xfId="57" applyFont="1" applyBorder="1" applyAlignment="1" applyProtection="1">
      <alignment horizontal="right" vertical="top"/>
      <protection hidden="1"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0" xfId="57" applyFont="1" applyAlignment="1" applyProtection="1">
      <alignment vertical="top"/>
      <protection hidden="1"/>
    </xf>
    <xf numFmtId="0" fontId="7" fillId="0" borderId="0" xfId="57" applyFont="1" applyProtection="1">
      <alignment vertical="top"/>
      <protection hidden="1"/>
    </xf>
    <xf numFmtId="0" fontId="7" fillId="0" borderId="0" xfId="57" applyFont="1" applyAlignment="1" applyProtection="1">
      <alignment horizontal="right" vertical="center"/>
      <protection hidden="1"/>
    </xf>
    <xf numFmtId="3" fontId="3" fillId="0" borderId="16" xfId="0" applyNumberFormat="1" applyFont="1" applyFill="1" applyBorder="1" applyAlignment="1" applyProtection="1">
      <alignment horizontal="center" vertical="center"/>
      <protection hidden="1"/>
    </xf>
    <xf numFmtId="3" fontId="11" fillId="0" borderId="12" xfId="0" applyNumberFormat="1" applyFont="1" applyFill="1" applyBorder="1" applyAlignment="1" applyProtection="1">
      <alignment horizontal="center" vertical="center"/>
      <protection hidden="1"/>
    </xf>
    <xf numFmtId="4" fontId="0" fillId="33" borderId="0" xfId="0" applyNumberFormat="1" applyFill="1" applyAlignment="1">
      <alignment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>
      <alignment/>
    </xf>
    <xf numFmtId="0" fontId="13" fillId="0" borderId="0" xfId="0" applyFont="1" applyBorder="1" applyAlignment="1">
      <alignment vertical="top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5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25" xfId="0" applyFont="1" applyBorder="1" applyAlignment="1" applyProtection="1">
      <alignment horizontal="right"/>
      <protection hidden="1"/>
    </xf>
    <xf numFmtId="49" fontId="8" fillId="34" borderId="33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4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25" xfId="0" applyFont="1" applyBorder="1" applyAlignment="1" applyProtection="1">
      <alignment horizontal="left" wrapText="1"/>
      <protection hidden="1"/>
    </xf>
    <xf numFmtId="1" fontId="8" fillId="34" borderId="33" xfId="58" applyNumberFormat="1" applyFont="1" applyFill="1" applyBorder="1" applyAlignment="1" applyProtection="1">
      <alignment horizontal="center" vertical="center"/>
      <protection hidden="1" locked="0"/>
    </xf>
    <xf numFmtId="1" fontId="8" fillId="34" borderId="34" xfId="58" applyNumberFormat="1" applyFont="1" applyFill="1" applyBorder="1" applyAlignment="1" applyProtection="1">
      <alignment horizontal="center" vertical="center"/>
      <protection hidden="1" locked="0"/>
    </xf>
    <xf numFmtId="0" fontId="8" fillId="34" borderId="33" xfId="58" applyFont="1" applyFill="1" applyBorder="1" applyAlignment="1" applyProtection="1">
      <alignment horizontal="left" vertical="center"/>
      <protection hidden="1" locked="0"/>
    </xf>
    <xf numFmtId="0" fontId="7" fillId="0" borderId="31" xfId="58" applyFont="1" applyBorder="1" applyAlignment="1">
      <alignment horizontal="left" vertical="center"/>
      <protection/>
    </xf>
    <xf numFmtId="0" fontId="7" fillId="0" borderId="34" xfId="58" applyFont="1" applyBorder="1" applyAlignment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31" xfId="58" applyFont="1" applyBorder="1" applyAlignment="1">
      <alignment horizontal="left"/>
      <protection/>
    </xf>
    <xf numFmtId="0" fontId="7" fillId="0" borderId="34" xfId="58" applyFont="1" applyBorder="1" applyAlignment="1">
      <alignment horizontal="left"/>
      <protection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4" fillId="34" borderId="33" xfId="53" applyFill="1" applyBorder="1" applyAlignment="1" applyProtection="1">
      <alignment/>
      <protection hidden="1" locked="0"/>
    </xf>
    <xf numFmtId="0" fontId="8" fillId="0" borderId="31" xfId="58" applyFont="1" applyBorder="1" applyAlignment="1" applyProtection="1">
      <alignment/>
      <protection hidden="1" locked="0"/>
    </xf>
    <xf numFmtId="0" fontId="8" fillId="0" borderId="34" xfId="58" applyFont="1" applyBorder="1" applyAlignment="1" applyProtection="1">
      <alignment/>
      <protection hidden="1" locked="0"/>
    </xf>
    <xf numFmtId="0" fontId="8" fillId="34" borderId="33" xfId="57" applyFont="1" applyFill="1" applyBorder="1" applyAlignment="1" applyProtection="1">
      <alignment horizontal="right" vertical="center"/>
      <protection hidden="1" locked="0"/>
    </xf>
    <xf numFmtId="0" fontId="7" fillId="0" borderId="31" xfId="57" applyFont="1" applyBorder="1" applyAlignment="1">
      <alignment/>
      <protection/>
    </xf>
    <xf numFmtId="0" fontId="7" fillId="0" borderId="34" xfId="57" applyFont="1" applyBorder="1" applyAlignment="1">
      <alignment/>
      <protection/>
    </xf>
    <xf numFmtId="49" fontId="8" fillId="34" borderId="33" xfId="57" applyNumberFormat="1" applyFont="1" applyFill="1" applyBorder="1" applyAlignment="1" applyProtection="1">
      <alignment horizontal="center" vertical="center"/>
      <protection hidden="1" locked="0"/>
    </xf>
    <xf numFmtId="49" fontId="8" fillId="0" borderId="34" xfId="57" applyNumberFormat="1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 wrapText="1"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25" xfId="0" applyFont="1" applyBorder="1" applyAlignment="1" applyProtection="1">
      <alignment horizontal="right" wrapText="1"/>
      <protection hidden="1"/>
    </xf>
    <xf numFmtId="0" fontId="8" fillId="34" borderId="33" xfId="0" applyFont="1" applyFill="1" applyBorder="1" applyAlignment="1" applyProtection="1">
      <alignment horizontal="left" vertical="center"/>
      <protection hidden="1" locked="0"/>
    </xf>
    <xf numFmtId="0" fontId="7" fillId="0" borderId="3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49" fontId="4" fillId="34" borderId="33" xfId="53" applyNumberFormat="1" applyFill="1" applyBorder="1" applyAlignment="1" applyProtection="1">
      <alignment horizontal="left" vertical="center"/>
      <protection hidden="1" locked="0"/>
    </xf>
    <xf numFmtId="49" fontId="8" fillId="0" borderId="31" xfId="57" applyNumberFormat="1" applyFont="1" applyBorder="1" applyAlignment="1" applyProtection="1">
      <alignment horizontal="left" vertical="center"/>
      <protection hidden="1" locked="0"/>
    </xf>
    <xf numFmtId="49" fontId="8" fillId="0" borderId="34" xfId="57" applyNumberFormat="1" applyFont="1" applyBorder="1" applyAlignment="1" applyProtection="1">
      <alignment horizontal="left" vertical="center"/>
      <protection hidden="1" locked="0"/>
    </xf>
    <xf numFmtId="49" fontId="8" fillId="34" borderId="33" xfId="57" applyNumberFormat="1" applyFont="1" applyFill="1" applyBorder="1" applyAlignment="1" applyProtection="1">
      <alignment horizontal="left" vertical="center"/>
      <protection hidden="1" locked="0"/>
    </xf>
    <xf numFmtId="0" fontId="7" fillId="0" borderId="34" xfId="57" applyFont="1" applyBorder="1" applyAlignment="1">
      <alignment horizontal="left" vertical="center"/>
      <protection/>
    </xf>
    <xf numFmtId="0" fontId="8" fillId="34" borderId="33" xfId="57" applyFont="1" applyFill="1" applyBorder="1" applyAlignment="1" applyProtection="1">
      <alignment horizontal="left" vertical="center"/>
      <protection hidden="1" locked="0"/>
    </xf>
    <xf numFmtId="0" fontId="8" fillId="0" borderId="31" xfId="57" applyFont="1" applyBorder="1" applyAlignment="1" applyProtection="1">
      <alignment horizontal="left" vertical="center"/>
      <protection hidden="1" locked="0"/>
    </xf>
    <xf numFmtId="49" fontId="8" fillId="34" borderId="33" xfId="58" applyNumberFormat="1" applyFont="1" applyFill="1" applyBorder="1" applyAlignment="1" applyProtection="1">
      <alignment horizontal="left" vertical="center"/>
      <protection hidden="1" locked="0"/>
    </xf>
    <xf numFmtId="49" fontId="8" fillId="0" borderId="31" xfId="58" applyNumberFormat="1" applyFont="1" applyBorder="1" applyAlignment="1" applyProtection="1">
      <alignment horizontal="left" vertical="center"/>
      <protection hidden="1" locked="0"/>
    </xf>
    <xf numFmtId="49" fontId="8" fillId="0" borderId="34" xfId="58" applyNumberFormat="1" applyFont="1" applyBorder="1" applyAlignment="1" applyProtection="1">
      <alignment horizontal="left" vertical="center"/>
      <protection hidden="1"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7" fillId="0" borderId="35" xfId="0" applyFont="1" applyBorder="1" applyAlignment="1" applyProtection="1">
      <alignment horizontal="center" vertical="top"/>
      <protection hidden="1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"/>
    </xf>
    <xf numFmtId="49" fontId="8" fillId="34" borderId="36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7" xfId="0" applyNumberFormat="1" applyFont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1" fillId="34" borderId="36" xfId="0" applyFont="1" applyFill="1" applyBorder="1" applyAlignment="1" applyProtection="1">
      <alignment horizontal="left" vertical="center"/>
      <protection hidden="1" locked="0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41" xfId="0" applyFont="1" applyFill="1" applyBorder="1" applyAlignment="1" applyProtection="1">
      <alignment horizontal="center" vertical="center" wrapText="1"/>
      <protection hidden="1"/>
    </xf>
    <xf numFmtId="0" fontId="8" fillId="35" borderId="42" xfId="0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0" fontId="8" fillId="33" borderId="36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/>
    </xf>
    <xf numFmtId="14" fontId="14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>
      <alignment/>
    </xf>
    <xf numFmtId="0" fontId="8" fillId="35" borderId="48" xfId="0" applyFont="1" applyFill="1" applyBorder="1" applyAlignment="1" applyProtection="1">
      <alignment horizontal="center" vertical="center"/>
      <protection hidden="1"/>
    </xf>
    <xf numFmtId="0" fontId="8" fillId="35" borderId="49" xfId="0" applyFont="1" applyFill="1" applyBorder="1" applyAlignment="1" applyProtection="1">
      <alignment horizontal="center" vertical="center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5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4" fillId="34" borderId="36" xfId="0" applyFont="1" applyFill="1" applyBorder="1" applyAlignment="1" applyProtection="1">
      <alignment horizontal="left" vertical="center"/>
      <protection hidden="1" locked="0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8" fillId="35" borderId="36" xfId="0" applyFont="1" applyFill="1" applyBorder="1" applyAlignment="1" applyProtection="1">
      <alignment horizontal="center" vertical="center" wrapText="1"/>
      <protection hidden="1"/>
    </xf>
    <xf numFmtId="0" fontId="11" fillId="35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14" fillId="33" borderId="38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4" fillId="34" borderId="36" xfId="0" applyFont="1" applyFill="1" applyBorder="1" applyAlignment="1" applyProtection="1">
      <alignment horizontal="left" vertical="center"/>
      <protection hidden="1" locked="0"/>
    </xf>
    <xf numFmtId="0" fontId="14" fillId="34" borderId="38" xfId="0" applyFont="1" applyFill="1" applyBorder="1" applyAlignment="1" applyProtection="1">
      <alignment horizontal="left" vertical="center"/>
      <protection hidden="1" locked="0"/>
    </xf>
    <xf numFmtId="0" fontId="14" fillId="34" borderId="37" xfId="0" applyFont="1" applyFill="1" applyBorder="1" applyAlignment="1" applyProtection="1">
      <alignment horizontal="left" vertical="center"/>
      <protection hidden="1" locked="0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left" vertical="center" wrapText="1"/>
    </xf>
    <xf numFmtId="0" fontId="8" fillId="37" borderId="38" xfId="0" applyFont="1" applyFill="1" applyBorder="1" applyAlignment="1">
      <alignment horizontal="left" vertical="center" wrapText="1"/>
    </xf>
    <xf numFmtId="0" fontId="6" fillId="37" borderId="38" xfId="0" applyFont="1" applyFill="1" applyBorder="1" applyAlignment="1">
      <alignment vertical="center" wrapText="1"/>
    </xf>
    <xf numFmtId="0" fontId="6" fillId="37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/>
    </xf>
    <xf numFmtId="0" fontId="14" fillId="0" borderId="31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bz@pbz.hr" TargetMode="External" /><Relationship Id="rId2" Type="http://schemas.openxmlformats.org/officeDocument/2006/relationships/hyperlink" Target="http://www.pbz.hr/" TargetMode="External" /><Relationship Id="rId3" Type="http://schemas.openxmlformats.org/officeDocument/2006/relationships/hyperlink" Target="mailto:sanja.krnic@pbz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61" t="s">
        <v>195</v>
      </c>
      <c r="B1" s="161"/>
      <c r="C1" s="7"/>
      <c r="D1" s="7"/>
      <c r="E1" s="7"/>
      <c r="F1" s="7"/>
      <c r="G1" s="7"/>
      <c r="H1" s="7"/>
      <c r="I1" s="7"/>
      <c r="J1" s="7"/>
    </row>
    <row r="2" spans="1:10" ht="12.75">
      <c r="A2" s="162" t="s">
        <v>39</v>
      </c>
      <c r="B2" s="163"/>
      <c r="C2" s="163"/>
      <c r="D2" s="164"/>
      <c r="E2" s="8" t="s">
        <v>200</v>
      </c>
      <c r="F2" s="9"/>
      <c r="G2" s="10" t="s">
        <v>40</v>
      </c>
      <c r="H2" s="8" t="s">
        <v>199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4.25">
      <c r="A4" s="165" t="s">
        <v>156</v>
      </c>
      <c r="B4" s="165"/>
      <c r="C4" s="165"/>
      <c r="D4" s="165"/>
      <c r="E4" s="165"/>
      <c r="F4" s="165"/>
      <c r="G4" s="165"/>
      <c r="H4" s="165"/>
      <c r="I4" s="165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166" t="s">
        <v>41</v>
      </c>
      <c r="B6" s="167"/>
      <c r="C6" s="168" t="s">
        <v>201</v>
      </c>
      <c r="D6" s="169"/>
      <c r="E6" s="170"/>
      <c r="F6" s="170"/>
      <c r="G6" s="170"/>
      <c r="H6" s="170"/>
      <c r="I6" s="24"/>
      <c r="J6" s="7"/>
    </row>
    <row r="7" spans="1:10" ht="12.75">
      <c r="A7" s="25"/>
      <c r="B7" s="25"/>
      <c r="C7" s="15"/>
      <c r="D7" s="15"/>
      <c r="E7" s="170"/>
      <c r="F7" s="170"/>
      <c r="G7" s="170"/>
      <c r="H7" s="170"/>
      <c r="I7" s="24"/>
      <c r="J7" s="7"/>
    </row>
    <row r="8" spans="1:10" ht="12.75">
      <c r="A8" s="171" t="s">
        <v>196</v>
      </c>
      <c r="B8" s="172"/>
      <c r="C8" s="168" t="s">
        <v>202</v>
      </c>
      <c r="D8" s="169"/>
      <c r="E8" s="170"/>
      <c r="F8" s="170"/>
      <c r="G8" s="170"/>
      <c r="H8" s="170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178" t="s">
        <v>42</v>
      </c>
      <c r="B10" s="179"/>
      <c r="C10" s="168" t="s">
        <v>203</v>
      </c>
      <c r="D10" s="169"/>
      <c r="E10" s="15"/>
      <c r="F10" s="15"/>
      <c r="G10" s="15"/>
      <c r="H10" s="15"/>
      <c r="I10" s="15"/>
      <c r="J10" s="7"/>
    </row>
    <row r="11" spans="1:10" ht="12.75">
      <c r="A11" s="180"/>
      <c r="B11" s="180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166" t="s">
        <v>191</v>
      </c>
      <c r="B12" s="167"/>
      <c r="C12" s="175" t="s">
        <v>204</v>
      </c>
      <c r="D12" s="176"/>
      <c r="E12" s="176"/>
      <c r="F12" s="176"/>
      <c r="G12" s="176"/>
      <c r="H12" s="176"/>
      <c r="I12" s="177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166" t="s">
        <v>43</v>
      </c>
      <c r="B14" s="167"/>
      <c r="C14" s="173">
        <v>10000</v>
      </c>
      <c r="D14" s="174"/>
      <c r="E14" s="15"/>
      <c r="F14" s="175" t="s">
        <v>205</v>
      </c>
      <c r="G14" s="176"/>
      <c r="H14" s="176"/>
      <c r="I14" s="177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166" t="s">
        <v>44</v>
      </c>
      <c r="B16" s="167"/>
      <c r="C16" s="175" t="s">
        <v>206</v>
      </c>
      <c r="D16" s="176"/>
      <c r="E16" s="176"/>
      <c r="F16" s="176"/>
      <c r="G16" s="176"/>
      <c r="H16" s="176"/>
      <c r="I16" s="177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166" t="s">
        <v>45</v>
      </c>
      <c r="B18" s="167"/>
      <c r="C18" s="185" t="s">
        <v>207</v>
      </c>
      <c r="D18" s="186"/>
      <c r="E18" s="186"/>
      <c r="F18" s="186"/>
      <c r="G18" s="186"/>
      <c r="H18" s="186"/>
      <c r="I18" s="187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166" t="s">
        <v>46</v>
      </c>
      <c r="B20" s="167"/>
      <c r="C20" s="185" t="s">
        <v>208</v>
      </c>
      <c r="D20" s="186"/>
      <c r="E20" s="186"/>
      <c r="F20" s="186"/>
      <c r="G20" s="186"/>
      <c r="H20" s="186"/>
      <c r="I20" s="187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166" t="s">
        <v>72</v>
      </c>
      <c r="B22" s="167"/>
      <c r="C22" s="141">
        <v>133</v>
      </c>
      <c r="D22" s="175" t="s">
        <v>205</v>
      </c>
      <c r="E22" s="181"/>
      <c r="F22" s="182"/>
      <c r="G22" s="183"/>
      <c r="H22" s="184"/>
      <c r="I22" s="30"/>
      <c r="J22" s="7"/>
    </row>
    <row r="23" spans="1:10" ht="12.75">
      <c r="A23" s="25"/>
      <c r="B23" s="25"/>
      <c r="C23" s="15"/>
      <c r="D23" s="31"/>
      <c r="E23" s="31"/>
      <c r="F23" s="31"/>
      <c r="G23" s="31"/>
      <c r="H23" s="15"/>
      <c r="I23" s="26"/>
      <c r="J23" s="7"/>
    </row>
    <row r="24" spans="1:10" ht="12.75">
      <c r="A24" s="166" t="s">
        <v>73</v>
      </c>
      <c r="B24" s="167"/>
      <c r="C24" s="141">
        <v>21</v>
      </c>
      <c r="D24" s="175" t="s">
        <v>209</v>
      </c>
      <c r="E24" s="181"/>
      <c r="F24" s="181"/>
      <c r="G24" s="182"/>
      <c r="H24" s="23" t="s">
        <v>68</v>
      </c>
      <c r="I24" s="32">
        <v>4101</v>
      </c>
      <c r="J24" s="7"/>
    </row>
    <row r="25" spans="1:10" ht="12.75">
      <c r="A25" s="25"/>
      <c r="B25" s="25"/>
      <c r="C25" s="15"/>
      <c r="D25" s="31"/>
      <c r="E25" s="31"/>
      <c r="F25" s="31"/>
      <c r="G25" s="25"/>
      <c r="H25" s="25" t="s">
        <v>69</v>
      </c>
      <c r="I25" s="29"/>
      <c r="J25" s="7"/>
    </row>
    <row r="26" spans="1:10" ht="12.75">
      <c r="A26" s="166" t="s">
        <v>48</v>
      </c>
      <c r="B26" s="167"/>
      <c r="C26" s="33" t="s">
        <v>211</v>
      </c>
      <c r="D26" s="34"/>
      <c r="E26" s="7"/>
      <c r="F26" s="35"/>
      <c r="G26" s="166" t="s">
        <v>47</v>
      </c>
      <c r="H26" s="167"/>
      <c r="I26" s="142" t="s">
        <v>210</v>
      </c>
      <c r="J26" s="7"/>
    </row>
    <row r="27" spans="1:10" ht="12.75">
      <c r="A27" s="25"/>
      <c r="B27" s="25"/>
      <c r="C27" s="15"/>
      <c r="D27" s="35"/>
      <c r="E27" s="35"/>
      <c r="F27" s="35"/>
      <c r="G27" s="35"/>
      <c r="H27" s="15"/>
      <c r="I27" s="36"/>
      <c r="J27" s="7"/>
    </row>
    <row r="28" spans="1:10" ht="12.75">
      <c r="A28" s="195" t="s">
        <v>198</v>
      </c>
      <c r="B28" s="196"/>
      <c r="C28" s="197"/>
      <c r="D28" s="197"/>
      <c r="E28" s="198" t="s">
        <v>71</v>
      </c>
      <c r="F28" s="199"/>
      <c r="G28" s="199"/>
      <c r="H28" s="200" t="s">
        <v>70</v>
      </c>
      <c r="I28" s="200"/>
      <c r="J28" s="7"/>
    </row>
    <row r="29" spans="1:10" ht="12.75">
      <c r="A29" s="7"/>
      <c r="B29" s="7"/>
      <c r="C29" s="7"/>
      <c r="D29" s="37"/>
      <c r="E29" s="15"/>
      <c r="F29" s="15"/>
      <c r="G29" s="15"/>
      <c r="H29" s="38"/>
      <c r="I29" s="36"/>
      <c r="J29" s="7"/>
    </row>
    <row r="30" spans="1:10" ht="12.75">
      <c r="A30" s="188" t="s">
        <v>212</v>
      </c>
      <c r="B30" s="189"/>
      <c r="C30" s="189"/>
      <c r="D30" s="190"/>
      <c r="E30" s="188" t="s">
        <v>213</v>
      </c>
      <c r="F30" s="189"/>
      <c r="G30" s="189"/>
      <c r="H30" s="191" t="s">
        <v>214</v>
      </c>
      <c r="I30" s="192"/>
      <c r="J30" s="7"/>
    </row>
    <row r="31" spans="1:10" ht="12.75">
      <c r="A31" s="143"/>
      <c r="B31" s="143"/>
      <c r="C31" s="144"/>
      <c r="D31" s="193"/>
      <c r="E31" s="193"/>
      <c r="F31" s="193"/>
      <c r="G31" s="194"/>
      <c r="H31" s="147"/>
      <c r="I31" s="148"/>
      <c r="J31" s="7"/>
    </row>
    <row r="32" spans="1:10" ht="12.75">
      <c r="A32" s="188" t="s">
        <v>215</v>
      </c>
      <c r="B32" s="189"/>
      <c r="C32" s="189"/>
      <c r="D32" s="190"/>
      <c r="E32" s="188" t="s">
        <v>216</v>
      </c>
      <c r="F32" s="189"/>
      <c r="G32" s="189"/>
      <c r="H32" s="191" t="s">
        <v>217</v>
      </c>
      <c r="I32" s="192"/>
      <c r="J32" s="7"/>
    </row>
    <row r="33" spans="1:10" ht="12.75">
      <c r="A33" s="143"/>
      <c r="B33" s="143"/>
      <c r="C33" s="144"/>
      <c r="D33" s="145"/>
      <c r="E33" s="145"/>
      <c r="F33" s="145"/>
      <c r="G33" s="146"/>
      <c r="H33" s="147"/>
      <c r="I33" s="149"/>
      <c r="J33" s="7"/>
    </row>
    <row r="34" spans="1:10" ht="12.75">
      <c r="A34" s="188" t="s">
        <v>218</v>
      </c>
      <c r="B34" s="189"/>
      <c r="C34" s="189"/>
      <c r="D34" s="190"/>
      <c r="E34" s="188" t="s">
        <v>216</v>
      </c>
      <c r="F34" s="189"/>
      <c r="G34" s="189"/>
      <c r="H34" s="191" t="s">
        <v>219</v>
      </c>
      <c r="I34" s="192"/>
      <c r="J34" s="7"/>
    </row>
    <row r="35" spans="1:10" ht="12.75">
      <c r="A35" s="143"/>
      <c r="B35" s="143"/>
      <c r="C35" s="144"/>
      <c r="D35" s="145"/>
      <c r="E35" s="145"/>
      <c r="F35" s="145"/>
      <c r="G35" s="146"/>
      <c r="H35" s="147"/>
      <c r="I35" s="149"/>
      <c r="J35" s="7"/>
    </row>
    <row r="36" spans="1:10" ht="12.75">
      <c r="A36" s="188" t="s">
        <v>220</v>
      </c>
      <c r="B36" s="189"/>
      <c r="C36" s="189"/>
      <c r="D36" s="190"/>
      <c r="E36" s="188" t="s">
        <v>216</v>
      </c>
      <c r="F36" s="189"/>
      <c r="G36" s="189"/>
      <c r="H36" s="191" t="s">
        <v>221</v>
      </c>
      <c r="I36" s="192"/>
      <c r="J36" s="7"/>
    </row>
    <row r="37" spans="1:10" ht="12.75">
      <c r="A37" s="150"/>
      <c r="B37" s="150"/>
      <c r="C37" s="201"/>
      <c r="D37" s="202"/>
      <c r="E37" s="147"/>
      <c r="F37" s="201"/>
      <c r="G37" s="202"/>
      <c r="H37" s="147"/>
      <c r="I37" s="147"/>
      <c r="J37" s="7"/>
    </row>
    <row r="38" spans="1:10" ht="12.75">
      <c r="A38" s="188" t="s">
        <v>222</v>
      </c>
      <c r="B38" s="189"/>
      <c r="C38" s="189"/>
      <c r="D38" s="190"/>
      <c r="E38" s="188" t="s">
        <v>216</v>
      </c>
      <c r="F38" s="189"/>
      <c r="G38" s="189"/>
      <c r="H38" s="191" t="s">
        <v>223</v>
      </c>
      <c r="I38" s="192"/>
      <c r="J38" s="7"/>
    </row>
    <row r="39" spans="1:10" ht="12.75">
      <c r="A39" s="150"/>
      <c r="B39" s="150"/>
      <c r="C39" s="151"/>
      <c r="D39" s="152"/>
      <c r="E39" s="147"/>
      <c r="F39" s="151"/>
      <c r="G39" s="152"/>
      <c r="H39" s="147"/>
      <c r="I39" s="147"/>
      <c r="J39" s="7"/>
    </row>
    <row r="40" spans="1:10" ht="12.75">
      <c r="A40" s="188" t="s">
        <v>224</v>
      </c>
      <c r="B40" s="189"/>
      <c r="C40" s="189"/>
      <c r="D40" s="190"/>
      <c r="E40" s="188" t="s">
        <v>225</v>
      </c>
      <c r="F40" s="189"/>
      <c r="G40" s="189"/>
      <c r="H40" s="191" t="s">
        <v>226</v>
      </c>
      <c r="I40" s="192"/>
      <c r="J40" s="7"/>
    </row>
    <row r="41" spans="1:10" ht="12.75">
      <c r="A41" s="42"/>
      <c r="B41" s="43"/>
      <c r="C41" s="43"/>
      <c r="D41" s="43"/>
      <c r="E41" s="42"/>
      <c r="F41" s="43"/>
      <c r="G41" s="43"/>
      <c r="H41" s="44"/>
      <c r="I41" s="45"/>
      <c r="J41" s="7"/>
    </row>
    <row r="42" spans="1:10" ht="12.75">
      <c r="A42" s="39"/>
      <c r="B42" s="39"/>
      <c r="C42" s="40"/>
      <c r="D42" s="41"/>
      <c r="E42" s="15"/>
      <c r="F42" s="40"/>
      <c r="G42" s="41"/>
      <c r="H42" s="15"/>
      <c r="I42" s="15"/>
      <c r="J42" s="7"/>
    </row>
    <row r="43" spans="1:10" ht="12.75">
      <c r="A43" s="46"/>
      <c r="B43" s="46"/>
      <c r="C43" s="46"/>
      <c r="D43" s="28"/>
      <c r="E43" s="28"/>
      <c r="F43" s="46"/>
      <c r="G43" s="28"/>
      <c r="H43" s="28"/>
      <c r="I43" s="28"/>
      <c r="J43" s="7"/>
    </row>
    <row r="44" spans="1:10" ht="12.75">
      <c r="A44" s="203" t="s">
        <v>49</v>
      </c>
      <c r="B44" s="204"/>
      <c r="C44" s="168"/>
      <c r="D44" s="169"/>
      <c r="E44" s="26"/>
      <c r="F44" s="205"/>
      <c r="G44" s="206"/>
      <c r="H44" s="206"/>
      <c r="I44" s="207"/>
      <c r="J44" s="7"/>
    </row>
    <row r="45" spans="1:10" ht="12.75">
      <c r="A45" s="39"/>
      <c r="B45" s="39"/>
      <c r="C45" s="208"/>
      <c r="D45" s="209"/>
      <c r="E45" s="15"/>
      <c r="F45" s="208"/>
      <c r="G45" s="210"/>
      <c r="H45" s="47"/>
      <c r="I45" s="47"/>
      <c r="J45" s="7"/>
    </row>
    <row r="46" spans="1:10" ht="12.75">
      <c r="A46" s="203" t="s">
        <v>197</v>
      </c>
      <c r="B46" s="204"/>
      <c r="C46" s="216" t="s">
        <v>227</v>
      </c>
      <c r="D46" s="217"/>
      <c r="E46" s="217"/>
      <c r="F46" s="217"/>
      <c r="G46" s="217"/>
      <c r="H46" s="217"/>
      <c r="I46" s="217"/>
      <c r="J46" s="7"/>
    </row>
    <row r="47" spans="1:10" ht="12.75">
      <c r="A47" s="25"/>
      <c r="B47" s="25"/>
      <c r="C47" s="153" t="s">
        <v>50</v>
      </c>
      <c r="D47" s="154"/>
      <c r="E47" s="154"/>
      <c r="F47" s="154"/>
      <c r="G47" s="154"/>
      <c r="H47" s="154"/>
      <c r="I47" s="154"/>
      <c r="J47" s="7"/>
    </row>
    <row r="48" spans="1:10" ht="12.75">
      <c r="A48" s="203" t="s">
        <v>51</v>
      </c>
      <c r="B48" s="204"/>
      <c r="C48" s="218" t="s">
        <v>228</v>
      </c>
      <c r="D48" s="219"/>
      <c r="E48" s="220"/>
      <c r="F48" s="154"/>
      <c r="G48" s="155" t="s">
        <v>52</v>
      </c>
      <c r="H48" s="218" t="s">
        <v>229</v>
      </c>
      <c r="I48" s="220"/>
      <c r="J48" s="7"/>
    </row>
    <row r="49" spans="1:10" ht="12.75">
      <c r="A49" s="25"/>
      <c r="B49" s="25"/>
      <c r="C49" s="153"/>
      <c r="D49" s="154"/>
      <c r="E49" s="154"/>
      <c r="F49" s="154"/>
      <c r="G49" s="154"/>
      <c r="H49" s="154"/>
      <c r="I49" s="154"/>
      <c r="J49" s="7"/>
    </row>
    <row r="50" spans="1:10" ht="12.75">
      <c r="A50" s="203" t="s">
        <v>45</v>
      </c>
      <c r="B50" s="204"/>
      <c r="C50" s="211" t="s">
        <v>230</v>
      </c>
      <c r="D50" s="212"/>
      <c r="E50" s="212"/>
      <c r="F50" s="212"/>
      <c r="G50" s="212"/>
      <c r="H50" s="212"/>
      <c r="I50" s="213"/>
      <c r="J50" s="7"/>
    </row>
    <row r="51" spans="1:10" ht="12.75">
      <c r="A51" s="25"/>
      <c r="B51" s="25"/>
      <c r="C51" s="154"/>
      <c r="D51" s="154"/>
      <c r="E51" s="154"/>
      <c r="F51" s="154"/>
      <c r="G51" s="154"/>
      <c r="H51" s="154"/>
      <c r="I51" s="154"/>
      <c r="J51" s="7"/>
    </row>
    <row r="52" spans="1:10" ht="12.75">
      <c r="A52" s="166" t="s">
        <v>53</v>
      </c>
      <c r="B52" s="167"/>
      <c r="C52" s="214" t="s">
        <v>231</v>
      </c>
      <c r="D52" s="212"/>
      <c r="E52" s="212"/>
      <c r="F52" s="212"/>
      <c r="G52" s="212"/>
      <c r="H52" s="212"/>
      <c r="I52" s="215"/>
      <c r="J52" s="7"/>
    </row>
    <row r="53" spans="1:10" ht="12.75">
      <c r="A53" s="48"/>
      <c r="B53" s="48"/>
      <c r="C53" s="228" t="s">
        <v>54</v>
      </c>
      <c r="D53" s="228"/>
      <c r="E53" s="228"/>
      <c r="F53" s="228"/>
      <c r="G53" s="228"/>
      <c r="H53" s="228"/>
      <c r="I53" s="50"/>
      <c r="J53" s="7"/>
    </row>
    <row r="54" spans="1:10" ht="12.75">
      <c r="A54" s="48"/>
      <c r="B54" s="48"/>
      <c r="C54" s="49"/>
      <c r="D54" s="49"/>
      <c r="E54" s="49"/>
      <c r="F54" s="49"/>
      <c r="G54" s="49"/>
      <c r="H54" s="49"/>
      <c r="I54" s="50"/>
      <c r="J54" s="7"/>
    </row>
    <row r="55" spans="1:10" ht="12.75">
      <c r="A55" s="48"/>
      <c r="B55" s="48"/>
      <c r="C55" s="49"/>
      <c r="D55" s="49"/>
      <c r="E55" s="49"/>
      <c r="F55" s="49"/>
      <c r="G55" s="49"/>
      <c r="H55" s="49"/>
      <c r="I55" s="50"/>
      <c r="J55" s="7"/>
    </row>
    <row r="56" spans="1:10" ht="12.75">
      <c r="A56" s="48"/>
      <c r="B56" s="221" t="s">
        <v>186</v>
      </c>
      <c r="C56" s="222"/>
      <c r="D56" s="222"/>
      <c r="E56" s="222"/>
      <c r="F56" s="49"/>
      <c r="G56" s="49"/>
      <c r="H56" s="49"/>
      <c r="I56" s="50"/>
      <c r="J56" s="7"/>
    </row>
    <row r="57" spans="1:10" ht="12.75">
      <c r="A57" s="48"/>
      <c r="B57" s="221" t="s">
        <v>187</v>
      </c>
      <c r="C57" s="222"/>
      <c r="D57" s="222"/>
      <c r="E57" s="222"/>
      <c r="F57" s="222"/>
      <c r="G57" s="222"/>
      <c r="H57" s="222"/>
      <c r="I57" s="222"/>
      <c r="J57" s="7"/>
    </row>
    <row r="58" spans="1:10" ht="12.75">
      <c r="A58" s="48"/>
      <c r="B58" s="221" t="s">
        <v>188</v>
      </c>
      <c r="C58" s="222"/>
      <c r="D58" s="222"/>
      <c r="E58" s="222"/>
      <c r="F58" s="222"/>
      <c r="G58" s="222"/>
      <c r="H58" s="222"/>
      <c r="I58" s="50"/>
      <c r="J58" s="7"/>
    </row>
    <row r="59" spans="1:10" ht="12.75">
      <c r="A59" s="48"/>
      <c r="B59" s="221" t="s">
        <v>189</v>
      </c>
      <c r="C59" s="222"/>
      <c r="D59" s="222"/>
      <c r="E59" s="222"/>
      <c r="F59" s="222"/>
      <c r="G59" s="222"/>
      <c r="H59" s="222"/>
      <c r="I59" s="222"/>
      <c r="J59" s="7"/>
    </row>
    <row r="60" spans="1:10" ht="12.75">
      <c r="A60" s="48"/>
      <c r="B60" s="221" t="s">
        <v>190</v>
      </c>
      <c r="C60" s="222"/>
      <c r="D60" s="222"/>
      <c r="E60" s="222"/>
      <c r="F60" s="222"/>
      <c r="G60" s="222"/>
      <c r="H60" s="222"/>
      <c r="I60" s="222"/>
      <c r="J60" s="7"/>
    </row>
    <row r="61" spans="1:10" ht="12.75">
      <c r="A61" s="48"/>
      <c r="B61" s="48"/>
      <c r="J61" s="7"/>
    </row>
    <row r="62" spans="1:10" ht="13.5" thickBot="1">
      <c r="A62" s="51" t="s">
        <v>57</v>
      </c>
      <c r="B62" s="26"/>
      <c r="C62" s="26"/>
      <c r="D62" s="26"/>
      <c r="E62" s="26"/>
      <c r="F62" s="26"/>
      <c r="G62" s="52"/>
      <c r="H62" s="53"/>
      <c r="I62" s="52"/>
      <c r="J62" s="7"/>
    </row>
    <row r="63" spans="1:10" ht="12.75">
      <c r="A63" s="26"/>
      <c r="B63" s="26"/>
      <c r="C63" s="26"/>
      <c r="D63" s="26"/>
      <c r="E63" s="48" t="s">
        <v>55</v>
      </c>
      <c r="F63" s="7"/>
      <c r="G63" s="223" t="s">
        <v>56</v>
      </c>
      <c r="H63" s="224"/>
      <c r="I63" s="225"/>
      <c r="J63" s="7"/>
    </row>
    <row r="64" spans="1:10" ht="12.75">
      <c r="A64" s="54"/>
      <c r="B64" s="54"/>
      <c r="C64" s="37"/>
      <c r="D64" s="37"/>
      <c r="E64" s="37"/>
      <c r="F64" s="37"/>
      <c r="G64" s="226"/>
      <c r="H64" s="227"/>
      <c r="I64" s="37"/>
      <c r="J64" s="7"/>
    </row>
  </sheetData>
  <sheetProtection/>
  <protectedRanges>
    <protectedRange sqref="E2 H2 C6:D6 C8:D8 C10:D10 C26 I24" name="Range1"/>
    <protectedRange sqref="C12:I12" name="Range1_4"/>
    <protectedRange sqref="C14:D14" name="Range1_5"/>
    <protectedRange sqref="F14:I14" name="Range1_6"/>
    <protectedRange sqref="C16:I16" name="Range1_5_1"/>
    <protectedRange sqref="C18:I18" name="Range1_6_1"/>
    <protectedRange sqref="C20:I20" name="Range1_7"/>
    <protectedRange sqref="C22" name="Range1_8"/>
    <protectedRange sqref="D22:F22" name="Range1_9"/>
    <protectedRange sqref="C24" name="Range1_10"/>
    <protectedRange sqref="D24:G24" name="Range1_11"/>
    <protectedRange sqref="I26" name="Range1_1"/>
    <protectedRange sqref="A30:I30" name="Range1_12"/>
    <protectedRange sqref="A32:I32" name="Range1_13"/>
  </protectedRanges>
  <mergeCells count="74">
    <mergeCell ref="B59:I59"/>
    <mergeCell ref="B60:I60"/>
    <mergeCell ref="G63:I63"/>
    <mergeCell ref="G64:H64"/>
    <mergeCell ref="C53:H53"/>
    <mergeCell ref="B56:E56"/>
    <mergeCell ref="B57:I57"/>
    <mergeCell ref="B58:H58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bz@pbz.hr"/>
    <hyperlink ref="C20" r:id="rId2" display="www.pbz.hr"/>
    <hyperlink ref="C50" r:id="rId3" display="sanja.krnic@pbz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31" sqref="A31:H31"/>
    </sheetView>
  </sheetViews>
  <sheetFormatPr defaultColWidth="9.140625" defaultRowHeight="12.75"/>
  <cols>
    <col min="10" max="10" width="17.00390625" style="0" customWidth="1"/>
    <col min="11" max="11" width="17.28125" style="0" customWidth="1"/>
  </cols>
  <sheetData>
    <row r="1" spans="1:11" ht="15.75">
      <c r="A1" s="229" t="s">
        <v>64</v>
      </c>
      <c r="B1" s="229"/>
      <c r="C1" s="229"/>
      <c r="D1" s="229"/>
      <c r="E1" s="229"/>
      <c r="F1" s="229"/>
      <c r="G1" s="229"/>
      <c r="H1" s="229"/>
      <c r="I1" s="229"/>
      <c r="J1" s="229"/>
      <c r="K1" s="55"/>
    </row>
    <row r="2" spans="1:11" ht="15.75">
      <c r="A2" s="122"/>
      <c r="B2" s="60"/>
      <c r="C2" s="60"/>
      <c r="D2" s="60"/>
      <c r="E2" s="123" t="s">
        <v>65</v>
      </c>
      <c r="F2" s="62"/>
      <c r="G2" s="230" t="s">
        <v>199</v>
      </c>
      <c r="H2" s="231"/>
      <c r="I2" s="60"/>
      <c r="J2" s="60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232"/>
      <c r="K3" s="233"/>
    </row>
    <row r="4" spans="1:11" ht="12.7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6.75" thickBot="1">
      <c r="A5" s="240" t="s">
        <v>13</v>
      </c>
      <c r="B5" s="241"/>
      <c r="C5" s="241"/>
      <c r="D5" s="241"/>
      <c r="E5" s="241"/>
      <c r="F5" s="241"/>
      <c r="G5" s="241"/>
      <c r="H5" s="242"/>
      <c r="I5" s="102" t="s">
        <v>157</v>
      </c>
      <c r="J5" s="101" t="s">
        <v>75</v>
      </c>
      <c r="K5" s="102" t="s">
        <v>76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104">
        <v>2</v>
      </c>
      <c r="J6" s="103">
        <v>3</v>
      </c>
      <c r="K6" s="103">
        <v>4</v>
      </c>
    </row>
    <row r="7" spans="1:11" ht="12.75">
      <c r="A7" s="244" t="s">
        <v>3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47" t="s">
        <v>79</v>
      </c>
      <c r="B8" s="248"/>
      <c r="C8" s="248"/>
      <c r="D8" s="248"/>
      <c r="E8" s="248"/>
      <c r="F8" s="248"/>
      <c r="G8" s="248"/>
      <c r="H8" s="249"/>
      <c r="I8" s="75">
        <v>1</v>
      </c>
      <c r="J8" s="126">
        <f>SUM(J9:J10)</f>
        <v>7924196375</v>
      </c>
      <c r="K8" s="130">
        <f>SUM(K9:K10)</f>
        <v>8984982795</v>
      </c>
    </row>
    <row r="9" spans="1:11" ht="12.75">
      <c r="A9" s="237" t="s">
        <v>80</v>
      </c>
      <c r="B9" s="238"/>
      <c r="C9" s="238"/>
      <c r="D9" s="238"/>
      <c r="E9" s="238"/>
      <c r="F9" s="238"/>
      <c r="G9" s="238"/>
      <c r="H9" s="239"/>
      <c r="I9" s="75">
        <v>2</v>
      </c>
      <c r="J9" s="105">
        <v>1043849791</v>
      </c>
      <c r="K9" s="106">
        <v>1347022999</v>
      </c>
    </row>
    <row r="10" spans="1:11" ht="12.75">
      <c r="A10" s="237" t="s">
        <v>81</v>
      </c>
      <c r="B10" s="238"/>
      <c r="C10" s="238"/>
      <c r="D10" s="238"/>
      <c r="E10" s="238"/>
      <c r="F10" s="238"/>
      <c r="G10" s="238"/>
      <c r="H10" s="239"/>
      <c r="I10" s="75">
        <v>3</v>
      </c>
      <c r="J10" s="105">
        <v>6880346584</v>
      </c>
      <c r="K10" s="106">
        <v>7637959796</v>
      </c>
    </row>
    <row r="11" spans="1:11" ht="12.75">
      <c r="A11" s="237" t="s">
        <v>82</v>
      </c>
      <c r="B11" s="238"/>
      <c r="C11" s="238"/>
      <c r="D11" s="238"/>
      <c r="E11" s="238"/>
      <c r="F11" s="238"/>
      <c r="G11" s="238"/>
      <c r="H11" s="239"/>
      <c r="I11" s="75">
        <v>4</v>
      </c>
      <c r="J11" s="105">
        <v>9426327979</v>
      </c>
      <c r="K11" s="106">
        <v>6227390948</v>
      </c>
    </row>
    <row r="12" spans="1:11" ht="12.75">
      <c r="A12" s="237" t="s">
        <v>159</v>
      </c>
      <c r="B12" s="238"/>
      <c r="C12" s="238"/>
      <c r="D12" s="238"/>
      <c r="E12" s="238"/>
      <c r="F12" s="238"/>
      <c r="G12" s="238"/>
      <c r="H12" s="239"/>
      <c r="I12" s="75">
        <v>5</v>
      </c>
      <c r="J12" s="105">
        <v>1066934167</v>
      </c>
      <c r="K12" s="106">
        <v>1957823007</v>
      </c>
    </row>
    <row r="13" spans="1:11" ht="12.75">
      <c r="A13" s="237" t="s">
        <v>83</v>
      </c>
      <c r="B13" s="238"/>
      <c r="C13" s="238"/>
      <c r="D13" s="238"/>
      <c r="E13" s="238"/>
      <c r="F13" s="238"/>
      <c r="G13" s="238"/>
      <c r="H13" s="239"/>
      <c r="I13" s="75">
        <v>6</v>
      </c>
      <c r="J13" s="105">
        <v>29171459</v>
      </c>
      <c r="K13" s="106">
        <v>27661689</v>
      </c>
    </row>
    <row r="14" spans="1:11" ht="12.75">
      <c r="A14" s="237" t="s">
        <v>84</v>
      </c>
      <c r="B14" s="238"/>
      <c r="C14" s="238"/>
      <c r="D14" s="238"/>
      <c r="E14" s="238"/>
      <c r="F14" s="238"/>
      <c r="G14" s="238"/>
      <c r="H14" s="239"/>
      <c r="I14" s="75">
        <v>7</v>
      </c>
      <c r="J14" s="105">
        <v>714880961</v>
      </c>
      <c r="K14" s="106">
        <v>738337808</v>
      </c>
    </row>
    <row r="15" spans="1:11" ht="12.75">
      <c r="A15" s="237" t="s">
        <v>160</v>
      </c>
      <c r="B15" s="238"/>
      <c r="C15" s="238"/>
      <c r="D15" s="238"/>
      <c r="E15" s="238"/>
      <c r="F15" s="238"/>
      <c r="G15" s="238"/>
      <c r="H15" s="239"/>
      <c r="I15" s="75">
        <v>8</v>
      </c>
      <c r="J15" s="105">
        <v>863770646</v>
      </c>
      <c r="K15" s="106">
        <v>721125056</v>
      </c>
    </row>
    <row r="16" spans="1:11" ht="26.25" customHeight="1">
      <c r="A16" s="237" t="s">
        <v>161</v>
      </c>
      <c r="B16" s="238"/>
      <c r="C16" s="238"/>
      <c r="D16" s="238"/>
      <c r="E16" s="238"/>
      <c r="F16" s="238"/>
      <c r="G16" s="238"/>
      <c r="H16" s="239"/>
      <c r="I16" s="75">
        <v>9</v>
      </c>
      <c r="J16" s="105">
        <v>453214960</v>
      </c>
      <c r="K16" s="106">
        <v>403059625</v>
      </c>
    </row>
    <row r="17" spans="1:11" ht="12.75">
      <c r="A17" s="237" t="s">
        <v>85</v>
      </c>
      <c r="B17" s="238"/>
      <c r="C17" s="238"/>
      <c r="D17" s="238"/>
      <c r="E17" s="238"/>
      <c r="F17" s="238"/>
      <c r="G17" s="238"/>
      <c r="H17" s="239"/>
      <c r="I17" s="75">
        <v>10</v>
      </c>
      <c r="J17" s="105">
        <v>4118998</v>
      </c>
      <c r="K17" s="106">
        <v>5406418</v>
      </c>
    </row>
    <row r="18" spans="1:11" ht="12.75">
      <c r="A18" s="237" t="s">
        <v>86</v>
      </c>
      <c r="B18" s="238"/>
      <c r="C18" s="238"/>
      <c r="D18" s="238"/>
      <c r="E18" s="238"/>
      <c r="F18" s="238"/>
      <c r="G18" s="238"/>
      <c r="H18" s="239"/>
      <c r="I18" s="75">
        <v>11</v>
      </c>
      <c r="J18" s="105">
        <v>1404673435</v>
      </c>
      <c r="K18" s="106">
        <v>941763167</v>
      </c>
    </row>
    <row r="19" spans="1:11" ht="12.75">
      <c r="A19" s="237" t="s">
        <v>87</v>
      </c>
      <c r="B19" s="238"/>
      <c r="C19" s="238"/>
      <c r="D19" s="238"/>
      <c r="E19" s="238"/>
      <c r="F19" s="238"/>
      <c r="G19" s="238"/>
      <c r="H19" s="239"/>
      <c r="I19" s="75">
        <v>12</v>
      </c>
      <c r="J19" s="105">
        <v>47090421697</v>
      </c>
      <c r="K19" s="106">
        <v>47711608501</v>
      </c>
    </row>
    <row r="20" spans="1:11" ht="12.75">
      <c r="A20" s="237" t="s">
        <v>88</v>
      </c>
      <c r="B20" s="238"/>
      <c r="C20" s="238"/>
      <c r="D20" s="238"/>
      <c r="E20" s="238"/>
      <c r="F20" s="238"/>
      <c r="G20" s="238"/>
      <c r="H20" s="239"/>
      <c r="I20" s="75">
        <v>13</v>
      </c>
      <c r="J20" s="105">
        <v>130298132</v>
      </c>
      <c r="K20" s="106">
        <v>120780000</v>
      </c>
    </row>
    <row r="21" spans="1:11" ht="12.75">
      <c r="A21" s="237" t="s">
        <v>167</v>
      </c>
      <c r="B21" s="238"/>
      <c r="C21" s="238"/>
      <c r="D21" s="238"/>
      <c r="E21" s="238"/>
      <c r="F21" s="238"/>
      <c r="G21" s="238"/>
      <c r="H21" s="239"/>
      <c r="I21" s="75">
        <v>14</v>
      </c>
      <c r="J21" s="105">
        <v>23819800</v>
      </c>
      <c r="K21" s="106">
        <v>26568884</v>
      </c>
    </row>
    <row r="22" spans="1:11" ht="12.75">
      <c r="A22" s="252" t="s">
        <v>168</v>
      </c>
      <c r="B22" s="253"/>
      <c r="C22" s="253"/>
      <c r="D22" s="253"/>
      <c r="E22" s="253"/>
      <c r="F22" s="253"/>
      <c r="G22" s="253"/>
      <c r="H22" s="254"/>
      <c r="I22" s="75">
        <v>15</v>
      </c>
      <c r="J22" s="105">
        <v>1305904833</v>
      </c>
      <c r="K22" s="106">
        <v>1251263860</v>
      </c>
    </row>
    <row r="23" spans="1:11" ht="12.75">
      <c r="A23" s="237" t="s">
        <v>169</v>
      </c>
      <c r="B23" s="238"/>
      <c r="C23" s="238"/>
      <c r="D23" s="238"/>
      <c r="E23" s="238"/>
      <c r="F23" s="238"/>
      <c r="G23" s="238"/>
      <c r="H23" s="238"/>
      <c r="I23" s="75">
        <v>16</v>
      </c>
      <c r="J23" s="107">
        <v>1103435112</v>
      </c>
      <c r="K23" s="106">
        <v>1340140955</v>
      </c>
    </row>
    <row r="24" spans="1:11" ht="12.75">
      <c r="A24" s="255" t="s">
        <v>170</v>
      </c>
      <c r="B24" s="256"/>
      <c r="C24" s="256"/>
      <c r="D24" s="256"/>
      <c r="E24" s="256"/>
      <c r="F24" s="256"/>
      <c r="G24" s="256"/>
      <c r="H24" s="257"/>
      <c r="I24" s="75">
        <v>17</v>
      </c>
      <c r="J24" s="127">
        <f>+J8+SUM(J11:J23)</f>
        <v>71541168554</v>
      </c>
      <c r="K24" s="129">
        <f>+K8+SUM(K11:K23)</f>
        <v>70457912713</v>
      </c>
    </row>
    <row r="25" spans="1:11" ht="12.75">
      <c r="A25" s="244" t="s">
        <v>4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1"/>
    </row>
    <row r="26" spans="1:11" ht="12.75">
      <c r="A26" s="247" t="s">
        <v>163</v>
      </c>
      <c r="B26" s="248"/>
      <c r="C26" s="248"/>
      <c r="D26" s="248"/>
      <c r="E26" s="248"/>
      <c r="F26" s="248"/>
      <c r="G26" s="248"/>
      <c r="H26" s="249"/>
      <c r="I26" s="75">
        <v>18</v>
      </c>
      <c r="J26" s="126">
        <f>SUM(J27:J36)</f>
        <v>10600066316</v>
      </c>
      <c r="K26" s="128">
        <f>SUM(K27:K36)</f>
        <v>10785290077</v>
      </c>
    </row>
    <row r="27" spans="1:11" ht="12.75">
      <c r="A27" s="237" t="s">
        <v>5</v>
      </c>
      <c r="B27" s="238"/>
      <c r="C27" s="238"/>
      <c r="D27" s="238"/>
      <c r="E27" s="238"/>
      <c r="F27" s="238"/>
      <c r="G27" s="238"/>
      <c r="H27" s="239"/>
      <c r="I27" s="74">
        <v>19</v>
      </c>
      <c r="J27" s="105">
        <v>1907476900</v>
      </c>
      <c r="K27" s="106">
        <v>1907476900</v>
      </c>
    </row>
    <row r="28" spans="1:11" ht="12.75">
      <c r="A28" s="237" t="s">
        <v>6</v>
      </c>
      <c r="B28" s="238"/>
      <c r="C28" s="238"/>
      <c r="D28" s="238"/>
      <c r="E28" s="238"/>
      <c r="F28" s="238"/>
      <c r="G28" s="238"/>
      <c r="H28" s="239"/>
      <c r="I28" s="75">
        <v>20</v>
      </c>
      <c r="J28" s="105">
        <v>1569599850</v>
      </c>
      <c r="K28" s="106">
        <v>1569599850</v>
      </c>
    </row>
    <row r="29" spans="1:11" ht="12.75">
      <c r="A29" s="237" t="s">
        <v>74</v>
      </c>
      <c r="B29" s="238"/>
      <c r="C29" s="238"/>
      <c r="D29" s="238"/>
      <c r="E29" s="238"/>
      <c r="F29" s="238"/>
      <c r="G29" s="238"/>
      <c r="H29" s="239"/>
      <c r="I29" s="74">
        <v>21</v>
      </c>
      <c r="J29" s="105">
        <v>648736624</v>
      </c>
      <c r="K29" s="106">
        <v>278246700</v>
      </c>
    </row>
    <row r="30" spans="1:11" ht="12.75">
      <c r="A30" s="237" t="s">
        <v>7</v>
      </c>
      <c r="B30" s="238"/>
      <c r="C30" s="238"/>
      <c r="D30" s="238"/>
      <c r="E30" s="238"/>
      <c r="F30" s="238"/>
      <c r="G30" s="238"/>
      <c r="H30" s="239"/>
      <c r="I30" s="75">
        <v>22</v>
      </c>
      <c r="J30" s="105">
        <v>15902993</v>
      </c>
      <c r="K30" s="106">
        <v>15861971</v>
      </c>
    </row>
    <row r="31" spans="1:11" ht="12.75">
      <c r="A31" s="237" t="s">
        <v>8</v>
      </c>
      <c r="B31" s="238"/>
      <c r="C31" s="238"/>
      <c r="D31" s="238"/>
      <c r="E31" s="238"/>
      <c r="F31" s="238"/>
      <c r="G31" s="238"/>
      <c r="H31" s="239"/>
      <c r="I31" s="74">
        <v>23</v>
      </c>
      <c r="J31" s="105">
        <v>5603180171</v>
      </c>
      <c r="K31" s="106">
        <v>6609312658</v>
      </c>
    </row>
    <row r="32" spans="1:11" ht="12.75">
      <c r="A32" s="237" t="s">
        <v>9</v>
      </c>
      <c r="B32" s="238"/>
      <c r="C32" s="238"/>
      <c r="D32" s="238"/>
      <c r="E32" s="238"/>
      <c r="F32" s="238"/>
      <c r="G32" s="238"/>
      <c r="H32" s="239"/>
      <c r="I32" s="75">
        <v>24</v>
      </c>
      <c r="J32" s="105">
        <v>0</v>
      </c>
      <c r="K32" s="106">
        <v>0</v>
      </c>
    </row>
    <row r="33" spans="1:11" ht="12.75">
      <c r="A33" s="237" t="s">
        <v>10</v>
      </c>
      <c r="B33" s="238"/>
      <c r="C33" s="238"/>
      <c r="D33" s="238"/>
      <c r="E33" s="238"/>
      <c r="F33" s="238"/>
      <c r="G33" s="238"/>
      <c r="H33" s="239"/>
      <c r="I33" s="74">
        <v>25</v>
      </c>
      <c r="J33" s="105">
        <v>960234067</v>
      </c>
      <c r="K33" s="106">
        <v>493335084</v>
      </c>
    </row>
    <row r="34" spans="1:11" ht="12.75">
      <c r="A34" s="237" t="s">
        <v>11</v>
      </c>
      <c r="B34" s="238"/>
      <c r="C34" s="238"/>
      <c r="D34" s="238"/>
      <c r="E34" s="238"/>
      <c r="F34" s="238"/>
      <c r="G34" s="238"/>
      <c r="H34" s="239"/>
      <c r="I34" s="75">
        <v>26</v>
      </c>
      <c r="J34" s="105">
        <v>0</v>
      </c>
      <c r="K34" s="106">
        <v>0</v>
      </c>
    </row>
    <row r="35" spans="1:11" ht="29.25" customHeight="1">
      <c r="A35" s="237" t="s">
        <v>97</v>
      </c>
      <c r="B35" s="258"/>
      <c r="C35" s="258"/>
      <c r="D35" s="258"/>
      <c r="E35" s="258"/>
      <c r="F35" s="258"/>
      <c r="G35" s="258"/>
      <c r="H35" s="259"/>
      <c r="I35" s="75">
        <v>27</v>
      </c>
      <c r="J35" s="105">
        <v>-105064289</v>
      </c>
      <c r="K35" s="106">
        <v>-88543086</v>
      </c>
    </row>
    <row r="36" spans="1:11" ht="12.75">
      <c r="A36" s="237" t="s">
        <v>175</v>
      </c>
      <c r="B36" s="238"/>
      <c r="C36" s="238"/>
      <c r="D36" s="238"/>
      <c r="E36" s="238"/>
      <c r="F36" s="238"/>
      <c r="G36" s="238"/>
      <c r="H36" s="239"/>
      <c r="I36" s="74">
        <v>28</v>
      </c>
      <c r="J36" s="105">
        <v>0</v>
      </c>
      <c r="K36" s="106">
        <v>0</v>
      </c>
    </row>
    <row r="37" spans="1:11" ht="12.75">
      <c r="A37" s="237" t="s">
        <v>89</v>
      </c>
      <c r="B37" s="238"/>
      <c r="C37" s="238"/>
      <c r="D37" s="238"/>
      <c r="E37" s="238"/>
      <c r="F37" s="238"/>
      <c r="G37" s="238"/>
      <c r="H37" s="239"/>
      <c r="I37" s="75">
        <v>29</v>
      </c>
      <c r="J37" s="105">
        <v>10627658390</v>
      </c>
      <c r="K37" s="106">
        <v>9880565574</v>
      </c>
    </row>
    <row r="38" spans="1:11" ht="12.75">
      <c r="A38" s="237" t="s">
        <v>90</v>
      </c>
      <c r="B38" s="238"/>
      <c r="C38" s="238"/>
      <c r="D38" s="238"/>
      <c r="E38" s="238"/>
      <c r="F38" s="238"/>
      <c r="G38" s="238"/>
      <c r="H38" s="239"/>
      <c r="I38" s="74">
        <v>30</v>
      </c>
      <c r="J38" s="105">
        <v>47776512594</v>
      </c>
      <c r="K38" s="106">
        <v>47208824365</v>
      </c>
    </row>
    <row r="39" spans="1:11" ht="12.75">
      <c r="A39" s="237" t="s">
        <v>91</v>
      </c>
      <c r="B39" s="238"/>
      <c r="C39" s="238"/>
      <c r="D39" s="238"/>
      <c r="E39" s="238"/>
      <c r="F39" s="238"/>
      <c r="G39" s="238"/>
      <c r="H39" s="239"/>
      <c r="I39" s="75">
        <v>31</v>
      </c>
      <c r="J39" s="105">
        <v>29465721</v>
      </c>
      <c r="K39" s="106">
        <v>17071744</v>
      </c>
    </row>
    <row r="40" spans="1:11" ht="12.75">
      <c r="A40" s="237" t="s">
        <v>92</v>
      </c>
      <c r="B40" s="238"/>
      <c r="C40" s="238"/>
      <c r="D40" s="238"/>
      <c r="E40" s="238"/>
      <c r="F40" s="238"/>
      <c r="G40" s="238"/>
      <c r="H40" s="239"/>
      <c r="I40" s="74">
        <v>32</v>
      </c>
      <c r="J40" s="105">
        <v>13361552</v>
      </c>
      <c r="K40" s="106">
        <v>50059866</v>
      </c>
    </row>
    <row r="41" spans="1:11" ht="12.75">
      <c r="A41" s="237" t="s">
        <v>93</v>
      </c>
      <c r="B41" s="258"/>
      <c r="C41" s="258"/>
      <c r="D41" s="258"/>
      <c r="E41" s="258"/>
      <c r="F41" s="258"/>
      <c r="G41" s="258"/>
      <c r="H41" s="259"/>
      <c r="I41" s="75">
        <v>33</v>
      </c>
      <c r="J41" s="105">
        <v>0</v>
      </c>
      <c r="K41" s="106">
        <v>0</v>
      </c>
    </row>
    <row r="42" spans="1:11" ht="12.75">
      <c r="A42" s="237" t="s">
        <v>94</v>
      </c>
      <c r="B42" s="258"/>
      <c r="C42" s="258"/>
      <c r="D42" s="258"/>
      <c r="E42" s="258"/>
      <c r="F42" s="258"/>
      <c r="G42" s="258"/>
      <c r="H42" s="259"/>
      <c r="I42" s="75">
        <v>34</v>
      </c>
      <c r="J42" s="105">
        <v>0</v>
      </c>
      <c r="K42" s="106">
        <v>0</v>
      </c>
    </row>
    <row r="43" spans="1:11" ht="12.75">
      <c r="A43" s="237" t="s">
        <v>95</v>
      </c>
      <c r="B43" s="258"/>
      <c r="C43" s="258"/>
      <c r="D43" s="258"/>
      <c r="E43" s="258"/>
      <c r="F43" s="258"/>
      <c r="G43" s="258"/>
      <c r="H43" s="259"/>
      <c r="I43" s="75">
        <v>35</v>
      </c>
      <c r="J43" s="105">
        <v>0</v>
      </c>
      <c r="K43" s="106">
        <v>0</v>
      </c>
    </row>
    <row r="44" spans="1:11" ht="12.75">
      <c r="A44" s="237" t="s">
        <v>96</v>
      </c>
      <c r="B44" s="258"/>
      <c r="C44" s="258"/>
      <c r="D44" s="258"/>
      <c r="E44" s="258"/>
      <c r="F44" s="258"/>
      <c r="G44" s="258"/>
      <c r="H44" s="259"/>
      <c r="I44" s="75">
        <v>36</v>
      </c>
      <c r="J44" s="105">
        <v>2494103981</v>
      </c>
      <c r="K44" s="106">
        <v>2516101087</v>
      </c>
    </row>
    <row r="45" spans="1:11" ht="12.75">
      <c r="A45" s="237" t="s">
        <v>171</v>
      </c>
      <c r="B45" s="238"/>
      <c r="C45" s="238"/>
      <c r="D45" s="238"/>
      <c r="E45" s="238"/>
      <c r="F45" s="238"/>
      <c r="G45" s="238"/>
      <c r="H45" s="239"/>
      <c r="I45" s="75">
        <v>37</v>
      </c>
      <c r="J45" s="126">
        <f>+J26+SUM(J37:J44)</f>
        <v>71541168554</v>
      </c>
      <c r="K45" s="128">
        <f>+K26+SUM(K37:K44)</f>
        <v>70457912713</v>
      </c>
    </row>
    <row r="46" spans="1:11" ht="12.75">
      <c r="A46" s="266" t="s">
        <v>172</v>
      </c>
      <c r="B46" s="267"/>
      <c r="C46" s="267"/>
      <c r="D46" s="267"/>
      <c r="E46" s="267"/>
      <c r="F46" s="267"/>
      <c r="G46" s="267"/>
      <c r="H46" s="268"/>
      <c r="I46" s="77">
        <v>38</v>
      </c>
      <c r="J46" s="105">
        <v>12398128964</v>
      </c>
      <c r="K46" s="125">
        <v>11829144555</v>
      </c>
    </row>
    <row r="47" spans="1:11" ht="12.75">
      <c r="A47" s="244" t="s">
        <v>158</v>
      </c>
      <c r="B47" s="269"/>
      <c r="C47" s="269"/>
      <c r="D47" s="269"/>
      <c r="E47" s="269"/>
      <c r="F47" s="269"/>
      <c r="G47" s="269"/>
      <c r="H47" s="269"/>
      <c r="I47" s="245"/>
      <c r="J47" s="245"/>
      <c r="K47" s="246"/>
    </row>
    <row r="48" spans="1:11" ht="12.75">
      <c r="A48" s="270" t="s">
        <v>0</v>
      </c>
      <c r="B48" s="271"/>
      <c r="C48" s="271"/>
      <c r="D48" s="271"/>
      <c r="E48" s="271"/>
      <c r="F48" s="271"/>
      <c r="G48" s="271"/>
      <c r="H48" s="271"/>
      <c r="I48" s="272"/>
      <c r="J48" s="272"/>
      <c r="K48" s="273"/>
    </row>
    <row r="49" spans="1:11" ht="12.75">
      <c r="A49" s="260" t="s">
        <v>1</v>
      </c>
      <c r="B49" s="261"/>
      <c r="C49" s="261"/>
      <c r="D49" s="261"/>
      <c r="E49" s="261"/>
      <c r="F49" s="261"/>
      <c r="G49" s="261"/>
      <c r="H49" s="262"/>
      <c r="I49" s="74">
        <v>39</v>
      </c>
      <c r="J49" s="105">
        <v>10600066316</v>
      </c>
      <c r="K49" s="106">
        <v>10785290077</v>
      </c>
    </row>
    <row r="50" spans="1:11" ht="12.75">
      <c r="A50" s="263" t="s">
        <v>2</v>
      </c>
      <c r="B50" s="264"/>
      <c r="C50" s="264"/>
      <c r="D50" s="264"/>
      <c r="E50" s="264"/>
      <c r="F50" s="264"/>
      <c r="G50" s="264"/>
      <c r="H50" s="265"/>
      <c r="I50" s="77">
        <v>40</v>
      </c>
      <c r="J50" s="124">
        <v>0</v>
      </c>
      <c r="K50" s="125">
        <v>0</v>
      </c>
    </row>
  </sheetData>
  <sheetProtection/>
  <protectedRanges>
    <protectedRange sqref="G2:H2 J50:K50 J8:K24 J26:J45 K26:K46 K49" name="Range1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zoomScalePageLayoutView="0" workbookViewId="0" topLeftCell="A1">
      <selection activeCell="F23" sqref="F23"/>
    </sheetView>
  </sheetViews>
  <sheetFormatPr defaultColWidth="9.140625" defaultRowHeight="12.75"/>
  <cols>
    <col min="5" max="5" width="11.00390625" style="0" customWidth="1"/>
    <col min="7" max="7" width="9.7109375" style="0" customWidth="1"/>
    <col min="8" max="8" width="3.140625" style="0" hidden="1" customWidth="1"/>
    <col min="9" max="9" width="6.57421875" style="1" customWidth="1"/>
    <col min="10" max="10" width="16.140625" style="1" customWidth="1"/>
    <col min="11" max="11" width="15.57421875" style="2" customWidth="1"/>
    <col min="12" max="12" width="16.57421875" style="2" customWidth="1"/>
    <col min="13" max="13" width="16.00390625" style="0" customWidth="1"/>
    <col min="14" max="146" width="9.140625" style="3" customWidth="1"/>
  </cols>
  <sheetData>
    <row r="1" spans="1:13" ht="15.75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74"/>
      <c r="K1" s="274"/>
      <c r="L1" s="274"/>
      <c r="M1" s="274"/>
    </row>
    <row r="2" spans="1:13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55"/>
      <c r="L2" s="55"/>
      <c r="M2" s="62"/>
    </row>
    <row r="3" spans="1:13" ht="15" customHeight="1">
      <c r="A3" s="62"/>
      <c r="B3" s="62"/>
      <c r="C3" s="62"/>
      <c r="D3" s="275" t="s">
        <v>62</v>
      </c>
      <c r="E3" s="276"/>
      <c r="F3" s="63" t="s">
        <v>200</v>
      </c>
      <c r="G3" s="117" t="s">
        <v>40</v>
      </c>
      <c r="H3" s="64"/>
      <c r="I3" s="277" t="s">
        <v>199</v>
      </c>
      <c r="J3" s="278"/>
      <c r="K3" s="55"/>
      <c r="L3" s="55"/>
      <c r="M3" s="62"/>
    </row>
    <row r="4" spans="1:13" ht="12.75">
      <c r="A4" s="62"/>
      <c r="B4" s="62"/>
      <c r="C4" s="65"/>
      <c r="D4" s="66"/>
      <c r="E4" s="67"/>
      <c r="F4" s="62"/>
      <c r="G4" s="67"/>
      <c r="H4" s="62"/>
      <c r="I4" s="68"/>
      <c r="J4" s="140"/>
      <c r="K4" s="55"/>
      <c r="L4" s="138"/>
      <c r="M4" s="139"/>
    </row>
    <row r="5" spans="1:13" ht="12.75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7"/>
      <c r="L5" s="287"/>
      <c r="M5" s="278"/>
    </row>
    <row r="6" spans="1:13" ht="28.5" customHeight="1">
      <c r="A6" s="288" t="s">
        <v>13</v>
      </c>
      <c r="B6" s="288"/>
      <c r="C6" s="288"/>
      <c r="D6" s="288"/>
      <c r="E6" s="288"/>
      <c r="F6" s="288"/>
      <c r="G6" s="288"/>
      <c r="H6" s="289"/>
      <c r="I6" s="69" t="s">
        <v>184</v>
      </c>
      <c r="J6" s="290" t="s">
        <v>77</v>
      </c>
      <c r="K6" s="291"/>
      <c r="L6" s="290" t="s">
        <v>78</v>
      </c>
      <c r="M6" s="291"/>
    </row>
    <row r="7" spans="1:13" ht="16.5" customHeight="1" thickBot="1">
      <c r="A7" s="279"/>
      <c r="B7" s="280"/>
      <c r="C7" s="280"/>
      <c r="D7" s="280"/>
      <c r="E7" s="280"/>
      <c r="F7" s="280"/>
      <c r="G7" s="280"/>
      <c r="H7" s="280"/>
      <c r="I7" s="70"/>
      <c r="J7" s="71" t="s">
        <v>66</v>
      </c>
      <c r="K7" s="72" t="s">
        <v>67</v>
      </c>
      <c r="L7" s="71" t="s">
        <v>66</v>
      </c>
      <c r="M7" s="73" t="s">
        <v>67</v>
      </c>
    </row>
    <row r="8" spans="1:13" ht="12.75" customHeight="1">
      <c r="A8" s="281">
        <v>1</v>
      </c>
      <c r="B8" s="281"/>
      <c r="C8" s="281"/>
      <c r="D8" s="281"/>
      <c r="E8" s="281"/>
      <c r="F8" s="281"/>
      <c r="G8" s="281"/>
      <c r="H8" s="282"/>
      <c r="I8" s="57">
        <v>2</v>
      </c>
      <c r="J8" s="57">
        <v>3</v>
      </c>
      <c r="K8" s="56">
        <v>4</v>
      </c>
      <c r="L8" s="56">
        <v>5</v>
      </c>
      <c r="M8" s="56">
        <v>6</v>
      </c>
    </row>
    <row r="9" spans="1:13" ht="12.75" customHeight="1">
      <c r="A9" s="283" t="s">
        <v>98</v>
      </c>
      <c r="B9" s="284"/>
      <c r="C9" s="284"/>
      <c r="D9" s="284"/>
      <c r="E9" s="284"/>
      <c r="F9" s="284"/>
      <c r="G9" s="284"/>
      <c r="H9" s="284"/>
      <c r="I9" s="74">
        <v>41</v>
      </c>
      <c r="J9" s="131">
        <f>SUM(J10:J13)</f>
        <v>2139448920</v>
      </c>
      <c r="K9" s="131">
        <f>SUM(K10:K13)</f>
        <v>1031383069</v>
      </c>
      <c r="L9" s="131">
        <f>SUM(L10:L13)</f>
        <v>1869059928</v>
      </c>
      <c r="M9" s="134">
        <f>SUM(M10:M13)</f>
        <v>932910964</v>
      </c>
    </row>
    <row r="10" spans="1:13" ht="12.75" customHeight="1">
      <c r="A10" s="260" t="s">
        <v>99</v>
      </c>
      <c r="B10" s="261"/>
      <c r="C10" s="261"/>
      <c r="D10" s="261"/>
      <c r="E10" s="261"/>
      <c r="F10" s="261"/>
      <c r="G10" s="261"/>
      <c r="H10" s="261"/>
      <c r="I10" s="74">
        <v>42</v>
      </c>
      <c r="J10" s="58">
        <v>1075055667</v>
      </c>
      <c r="K10" s="58">
        <v>526398449</v>
      </c>
      <c r="L10" s="58">
        <v>1038750512</v>
      </c>
      <c r="M10" s="59">
        <v>520237978</v>
      </c>
    </row>
    <row r="11" spans="1:13" ht="12.75" customHeight="1">
      <c r="A11" s="260" t="s">
        <v>100</v>
      </c>
      <c r="B11" s="261"/>
      <c r="C11" s="261"/>
      <c r="D11" s="261"/>
      <c r="E11" s="261"/>
      <c r="F11" s="261"/>
      <c r="G11" s="261"/>
      <c r="H11" s="261"/>
      <c r="I11" s="74">
        <v>43</v>
      </c>
      <c r="J11" s="58">
        <v>550750865</v>
      </c>
      <c r="K11" s="58">
        <v>261676076</v>
      </c>
      <c r="L11" s="58">
        <v>451794891</v>
      </c>
      <c r="M11" s="59">
        <v>223846798</v>
      </c>
    </row>
    <row r="12" spans="1:13" ht="12.75" customHeight="1">
      <c r="A12" s="293" t="s">
        <v>101</v>
      </c>
      <c r="B12" s="294"/>
      <c r="C12" s="294"/>
      <c r="D12" s="294"/>
      <c r="E12" s="294"/>
      <c r="F12" s="294"/>
      <c r="G12" s="294"/>
      <c r="H12" s="294"/>
      <c r="I12" s="74">
        <v>44</v>
      </c>
      <c r="J12" s="108">
        <v>79461653</v>
      </c>
      <c r="K12" s="58">
        <v>27387770</v>
      </c>
      <c r="L12" s="108">
        <v>33618577</v>
      </c>
      <c r="M12" s="59">
        <v>16359540</v>
      </c>
    </row>
    <row r="13" spans="1:13" ht="12.75" customHeight="1">
      <c r="A13" s="261" t="s">
        <v>102</v>
      </c>
      <c r="B13" s="292"/>
      <c r="C13" s="292"/>
      <c r="D13" s="292"/>
      <c r="E13" s="292"/>
      <c r="F13" s="292"/>
      <c r="G13" s="292"/>
      <c r="H13" s="292"/>
      <c r="I13" s="74">
        <v>45</v>
      </c>
      <c r="J13" s="58">
        <v>434180735</v>
      </c>
      <c r="K13" s="58">
        <v>215920774</v>
      </c>
      <c r="L13" s="58">
        <v>344895948</v>
      </c>
      <c r="M13" s="59">
        <v>172466648</v>
      </c>
    </row>
    <row r="14" spans="1:13" ht="12.75" customHeight="1">
      <c r="A14" s="295" t="s">
        <v>107</v>
      </c>
      <c r="B14" s="296"/>
      <c r="C14" s="296"/>
      <c r="D14" s="296"/>
      <c r="E14" s="296"/>
      <c r="F14" s="296"/>
      <c r="G14" s="296"/>
      <c r="H14" s="296"/>
      <c r="I14" s="74">
        <v>46</v>
      </c>
      <c r="J14" s="132">
        <f>SUM(J15:J18)</f>
        <v>1113607958</v>
      </c>
      <c r="K14" s="132">
        <f>SUM(K15:K18)</f>
        <v>497915574</v>
      </c>
      <c r="L14" s="132">
        <f>SUM(L15:L18)</f>
        <v>812478499</v>
      </c>
      <c r="M14" s="135">
        <f>SUM(M15:M18)</f>
        <v>398021219</v>
      </c>
    </row>
    <row r="15" spans="1:13" ht="12.75" customHeight="1">
      <c r="A15" s="260" t="s">
        <v>103</v>
      </c>
      <c r="B15" s="292"/>
      <c r="C15" s="292"/>
      <c r="D15" s="292"/>
      <c r="E15" s="292"/>
      <c r="F15" s="292"/>
      <c r="G15" s="292"/>
      <c r="H15" s="292"/>
      <c r="I15" s="74">
        <v>47</v>
      </c>
      <c r="J15" s="108">
        <v>574003617</v>
      </c>
      <c r="K15" s="108">
        <v>282407759</v>
      </c>
      <c r="L15" s="108">
        <v>618300452</v>
      </c>
      <c r="M15" s="109">
        <v>305976393</v>
      </c>
    </row>
    <row r="16" spans="1:13" ht="12.75" customHeight="1">
      <c r="A16" s="260" t="s">
        <v>104</v>
      </c>
      <c r="B16" s="292"/>
      <c r="C16" s="292"/>
      <c r="D16" s="292"/>
      <c r="E16" s="292"/>
      <c r="F16" s="292"/>
      <c r="G16" s="292"/>
      <c r="H16" s="292"/>
      <c r="I16" s="74">
        <v>48</v>
      </c>
      <c r="J16" s="58">
        <v>94217304</v>
      </c>
      <c r="K16" s="108">
        <v>37183120</v>
      </c>
      <c r="L16" s="58">
        <v>41292942</v>
      </c>
      <c r="M16" s="109">
        <v>17105199</v>
      </c>
    </row>
    <row r="17" spans="1:13" ht="12.75" customHeight="1">
      <c r="A17" s="260" t="s">
        <v>105</v>
      </c>
      <c r="B17" s="292"/>
      <c r="C17" s="292"/>
      <c r="D17" s="292"/>
      <c r="E17" s="292"/>
      <c r="F17" s="292"/>
      <c r="G17" s="292"/>
      <c r="H17" s="292"/>
      <c r="I17" s="74">
        <v>49</v>
      </c>
      <c r="J17" s="58">
        <v>350784717</v>
      </c>
      <c r="K17" s="108">
        <v>133498576</v>
      </c>
      <c r="L17" s="58">
        <v>116469580</v>
      </c>
      <c r="M17" s="109">
        <v>59466993</v>
      </c>
    </row>
    <row r="18" spans="1:13" ht="12.75" customHeight="1">
      <c r="A18" s="260" t="s">
        <v>106</v>
      </c>
      <c r="B18" s="292"/>
      <c r="C18" s="292"/>
      <c r="D18" s="292"/>
      <c r="E18" s="292"/>
      <c r="F18" s="292"/>
      <c r="G18" s="292"/>
      <c r="H18" s="292"/>
      <c r="I18" s="74">
        <v>50</v>
      </c>
      <c r="J18" s="108">
        <v>94602320</v>
      </c>
      <c r="K18" s="108">
        <v>44826119</v>
      </c>
      <c r="L18" s="108">
        <v>36415525</v>
      </c>
      <c r="M18" s="109">
        <v>15472634</v>
      </c>
    </row>
    <row r="19" spans="1:13" ht="12.75" customHeight="1">
      <c r="A19" s="260" t="s">
        <v>108</v>
      </c>
      <c r="B19" s="292"/>
      <c r="C19" s="292"/>
      <c r="D19" s="292"/>
      <c r="E19" s="292"/>
      <c r="F19" s="292"/>
      <c r="G19" s="292"/>
      <c r="H19" s="292"/>
      <c r="I19" s="74">
        <v>51</v>
      </c>
      <c r="J19" s="132">
        <f>J9-J14</f>
        <v>1025840962</v>
      </c>
      <c r="K19" s="132">
        <f>K9-K14</f>
        <v>533467495</v>
      </c>
      <c r="L19" s="132">
        <f>L9-L14</f>
        <v>1056581429</v>
      </c>
      <c r="M19" s="135">
        <f>M9-M14</f>
        <v>534889745</v>
      </c>
    </row>
    <row r="20" spans="1:13" ht="12.75" customHeight="1">
      <c r="A20" s="260" t="s">
        <v>109</v>
      </c>
      <c r="B20" s="292"/>
      <c r="C20" s="292"/>
      <c r="D20" s="292"/>
      <c r="E20" s="292"/>
      <c r="F20" s="292"/>
      <c r="G20" s="292"/>
      <c r="H20" s="292"/>
      <c r="I20" s="74">
        <v>52</v>
      </c>
      <c r="J20" s="58">
        <v>614909419</v>
      </c>
      <c r="K20" s="58">
        <v>323320173</v>
      </c>
      <c r="L20" s="58">
        <v>613796436</v>
      </c>
      <c r="M20" s="59">
        <v>339605577</v>
      </c>
    </row>
    <row r="21" spans="1:13" ht="12.75" customHeight="1">
      <c r="A21" s="260" t="s">
        <v>110</v>
      </c>
      <c r="B21" s="292"/>
      <c r="C21" s="292"/>
      <c r="D21" s="292"/>
      <c r="E21" s="292"/>
      <c r="F21" s="292"/>
      <c r="G21" s="292"/>
      <c r="H21" s="292"/>
      <c r="I21" s="74">
        <v>53</v>
      </c>
      <c r="J21" s="108">
        <v>106236704</v>
      </c>
      <c r="K21" s="58">
        <v>55773720</v>
      </c>
      <c r="L21" s="108">
        <v>97960504</v>
      </c>
      <c r="M21" s="59">
        <v>64715058</v>
      </c>
    </row>
    <row r="22" spans="1:13" ht="12.75" customHeight="1">
      <c r="A22" s="260" t="s">
        <v>111</v>
      </c>
      <c r="B22" s="292"/>
      <c r="C22" s="292"/>
      <c r="D22" s="292"/>
      <c r="E22" s="292"/>
      <c r="F22" s="292"/>
      <c r="G22" s="292"/>
      <c r="H22" s="292"/>
      <c r="I22" s="74">
        <v>54</v>
      </c>
      <c r="J22" s="132">
        <f>J20-J21</f>
        <v>508672715</v>
      </c>
      <c r="K22" s="132">
        <f>K20-K21</f>
        <v>267546453</v>
      </c>
      <c r="L22" s="132">
        <f>L20-L21</f>
        <v>515835932</v>
      </c>
      <c r="M22" s="135">
        <f>M20-M21</f>
        <v>274890519</v>
      </c>
    </row>
    <row r="23" spans="1:13" ht="12.75" customHeight="1">
      <c r="A23" s="260" t="s">
        <v>112</v>
      </c>
      <c r="B23" s="292"/>
      <c r="C23" s="292"/>
      <c r="D23" s="292"/>
      <c r="E23" s="292"/>
      <c r="F23" s="292"/>
      <c r="G23" s="292"/>
      <c r="H23" s="292"/>
      <c r="I23" s="74">
        <v>55</v>
      </c>
      <c r="J23" s="58">
        <v>5832040</v>
      </c>
      <c r="K23" s="58">
        <v>2976040</v>
      </c>
      <c r="L23" s="58">
        <v>1057500</v>
      </c>
      <c r="M23" s="59">
        <v>609000</v>
      </c>
    </row>
    <row r="24" spans="1:13" ht="12.75" customHeight="1">
      <c r="A24" s="260" t="s">
        <v>113</v>
      </c>
      <c r="B24" s="292"/>
      <c r="C24" s="292"/>
      <c r="D24" s="292"/>
      <c r="E24" s="292"/>
      <c r="F24" s="292"/>
      <c r="G24" s="292"/>
      <c r="H24" s="292"/>
      <c r="I24" s="74">
        <v>56</v>
      </c>
      <c r="J24" s="108">
        <v>-1157277</v>
      </c>
      <c r="K24" s="58">
        <v>51362503</v>
      </c>
      <c r="L24" s="108">
        <v>-1076691</v>
      </c>
      <c r="M24" s="59">
        <v>-5331632</v>
      </c>
    </row>
    <row r="25" spans="1:13" ht="12.75" customHeight="1">
      <c r="A25" s="260" t="s">
        <v>114</v>
      </c>
      <c r="B25" s="292"/>
      <c r="C25" s="292"/>
      <c r="D25" s="292"/>
      <c r="E25" s="292"/>
      <c r="F25" s="292"/>
      <c r="G25" s="292"/>
      <c r="H25" s="292"/>
      <c r="I25" s="74">
        <v>57</v>
      </c>
      <c r="J25" s="58">
        <v>-114010</v>
      </c>
      <c r="K25" s="58">
        <v>-100979</v>
      </c>
      <c r="L25" s="58">
        <v>20820</v>
      </c>
      <c r="M25" s="59">
        <v>13405</v>
      </c>
    </row>
    <row r="26" spans="1:13" ht="26.25" customHeight="1">
      <c r="A26" s="260" t="s">
        <v>115</v>
      </c>
      <c r="B26" s="292"/>
      <c r="C26" s="292"/>
      <c r="D26" s="292"/>
      <c r="E26" s="292"/>
      <c r="F26" s="292"/>
      <c r="G26" s="292"/>
      <c r="H26" s="292"/>
      <c r="I26" s="74">
        <v>58</v>
      </c>
      <c r="J26" s="58">
        <v>895460</v>
      </c>
      <c r="K26" s="58">
        <v>-1531055</v>
      </c>
      <c r="L26" s="58">
        <v>-12184484</v>
      </c>
      <c r="M26" s="59">
        <v>-16253300</v>
      </c>
    </row>
    <row r="27" spans="1:13" ht="12.75" customHeight="1">
      <c r="A27" s="260" t="s">
        <v>116</v>
      </c>
      <c r="B27" s="292"/>
      <c r="C27" s="292"/>
      <c r="D27" s="292"/>
      <c r="E27" s="292"/>
      <c r="F27" s="292"/>
      <c r="G27" s="292"/>
      <c r="H27" s="292"/>
      <c r="I27" s="74">
        <v>59</v>
      </c>
      <c r="J27" s="108">
        <v>11072872</v>
      </c>
      <c r="K27" s="58">
        <v>19694777</v>
      </c>
      <c r="L27" s="156">
        <v>-3724155</v>
      </c>
      <c r="M27" s="59">
        <v>-15246806</v>
      </c>
    </row>
    <row r="28" spans="1:13" ht="17.25" customHeight="1">
      <c r="A28" s="260" t="s">
        <v>117</v>
      </c>
      <c r="B28" s="292"/>
      <c r="C28" s="292"/>
      <c r="D28" s="292"/>
      <c r="E28" s="292"/>
      <c r="F28" s="292"/>
      <c r="G28" s="292"/>
      <c r="H28" s="292"/>
      <c r="I28" s="74">
        <v>60</v>
      </c>
      <c r="J28" s="58">
        <v>0</v>
      </c>
      <c r="K28" s="58">
        <v>0</v>
      </c>
      <c r="L28" s="58">
        <v>11876</v>
      </c>
      <c r="M28" s="59">
        <v>-3372739</v>
      </c>
    </row>
    <row r="29" spans="1:13" ht="12.75" customHeight="1">
      <c r="A29" s="260" t="s">
        <v>162</v>
      </c>
      <c r="B29" s="292"/>
      <c r="C29" s="292"/>
      <c r="D29" s="292"/>
      <c r="E29" s="292"/>
      <c r="F29" s="292"/>
      <c r="G29" s="292"/>
      <c r="H29" s="292"/>
      <c r="I29" s="74">
        <v>61</v>
      </c>
      <c r="J29" s="58">
        <v>0</v>
      </c>
      <c r="K29" s="58">
        <v>0</v>
      </c>
      <c r="L29" s="58">
        <v>0</v>
      </c>
      <c r="M29" s="59">
        <v>0</v>
      </c>
    </row>
    <row r="30" spans="1:13" ht="12.75" customHeight="1">
      <c r="A30" s="260" t="s">
        <v>118</v>
      </c>
      <c r="B30" s="292"/>
      <c r="C30" s="292"/>
      <c r="D30" s="292"/>
      <c r="E30" s="292"/>
      <c r="F30" s="292"/>
      <c r="G30" s="292"/>
      <c r="H30" s="292"/>
      <c r="I30" s="74">
        <v>62</v>
      </c>
      <c r="J30" s="108">
        <v>178836597</v>
      </c>
      <c r="K30" s="58">
        <v>42462407</v>
      </c>
      <c r="L30" s="108">
        <v>82463663</v>
      </c>
      <c r="M30" s="59">
        <v>45715786</v>
      </c>
    </row>
    <row r="31" spans="1:13" ht="12.75" customHeight="1">
      <c r="A31" s="260" t="s">
        <v>119</v>
      </c>
      <c r="B31" s="292"/>
      <c r="C31" s="292"/>
      <c r="D31" s="292"/>
      <c r="E31" s="292"/>
      <c r="F31" s="292"/>
      <c r="G31" s="292"/>
      <c r="H31" s="292"/>
      <c r="I31" s="74">
        <v>63</v>
      </c>
      <c r="J31" s="58">
        <v>157925047</v>
      </c>
      <c r="K31" s="58">
        <v>66729399</v>
      </c>
      <c r="L31" s="58">
        <v>52831289</v>
      </c>
      <c r="M31" s="59">
        <v>29825657</v>
      </c>
    </row>
    <row r="32" spans="1:13" ht="12.75" customHeight="1">
      <c r="A32" s="260" t="s">
        <v>120</v>
      </c>
      <c r="B32" s="292"/>
      <c r="C32" s="292"/>
      <c r="D32" s="292"/>
      <c r="E32" s="292"/>
      <c r="F32" s="292"/>
      <c r="G32" s="292"/>
      <c r="H32" s="292"/>
      <c r="I32" s="74">
        <v>64</v>
      </c>
      <c r="J32" s="58">
        <v>228666285</v>
      </c>
      <c r="K32" s="58">
        <v>111109533</v>
      </c>
      <c r="L32" s="58">
        <v>196678139</v>
      </c>
      <c r="M32" s="59">
        <v>97779145</v>
      </c>
    </row>
    <row r="33" spans="1:13" ht="12.75" customHeight="1">
      <c r="A33" s="260" t="s">
        <v>121</v>
      </c>
      <c r="B33" s="292"/>
      <c r="C33" s="292"/>
      <c r="D33" s="292"/>
      <c r="E33" s="292"/>
      <c r="F33" s="292"/>
      <c r="G33" s="292"/>
      <c r="H33" s="292"/>
      <c r="I33" s="74">
        <v>65</v>
      </c>
      <c r="J33" s="58">
        <v>774085689</v>
      </c>
      <c r="K33" s="58">
        <v>376105906</v>
      </c>
      <c r="L33" s="108">
        <v>710396646</v>
      </c>
      <c r="M33" s="59">
        <v>360284458</v>
      </c>
    </row>
    <row r="34" spans="1:13" ht="25.5" customHeight="1">
      <c r="A34" s="260" t="s">
        <v>122</v>
      </c>
      <c r="B34" s="292"/>
      <c r="C34" s="292"/>
      <c r="D34" s="292"/>
      <c r="E34" s="292"/>
      <c r="F34" s="292"/>
      <c r="G34" s="292"/>
      <c r="H34" s="292"/>
      <c r="I34" s="74">
        <v>66</v>
      </c>
      <c r="J34" s="131">
        <f>+J19+J22+J23+J24+J25+J26+J27+J28+J29+J30+J31-J32-J33</f>
        <v>885052432</v>
      </c>
      <c r="K34" s="131">
        <f>+K19+K22+K23+K24+K25+K26+K27+K28+K29+K30+K31-K32-K33</f>
        <v>495391601</v>
      </c>
      <c r="L34" s="131">
        <f>+L19+L22+L23+L24+L25+L26+L27+L28+L29+L30+L31-L32-L33</f>
        <v>784742394</v>
      </c>
      <c r="M34" s="136">
        <f>+M19+M22+M23+M24+M25+M26+M27+M28+M29+M30+M31-M32-M33</f>
        <v>387676032</v>
      </c>
    </row>
    <row r="35" spans="1:13" ht="12.75" customHeight="1">
      <c r="A35" s="260" t="s">
        <v>123</v>
      </c>
      <c r="B35" s="292"/>
      <c r="C35" s="292"/>
      <c r="D35" s="292"/>
      <c r="E35" s="292"/>
      <c r="F35" s="292"/>
      <c r="G35" s="292"/>
      <c r="H35" s="292"/>
      <c r="I35" s="74">
        <v>67</v>
      </c>
      <c r="J35" s="108">
        <v>259770927</v>
      </c>
      <c r="K35" s="58">
        <v>144841031</v>
      </c>
      <c r="L35" s="58">
        <v>165680602</v>
      </c>
      <c r="M35" s="59">
        <v>57251976</v>
      </c>
    </row>
    <row r="36" spans="1:13" ht="12.75" customHeight="1">
      <c r="A36" s="260" t="s">
        <v>173</v>
      </c>
      <c r="B36" s="261"/>
      <c r="C36" s="261"/>
      <c r="D36" s="261"/>
      <c r="E36" s="261"/>
      <c r="F36" s="261"/>
      <c r="G36" s="261"/>
      <c r="H36" s="261"/>
      <c r="I36" s="74">
        <v>68</v>
      </c>
      <c r="J36" s="131">
        <f>J34-J35</f>
        <v>625281505</v>
      </c>
      <c r="K36" s="131">
        <f>K34-K35</f>
        <v>350550570</v>
      </c>
      <c r="L36" s="131">
        <f>L34-L35</f>
        <v>619061792</v>
      </c>
      <c r="M36" s="136">
        <f>M34-M35</f>
        <v>330424056</v>
      </c>
    </row>
    <row r="37" spans="1:13" ht="12.75" customHeight="1">
      <c r="A37" s="260" t="s">
        <v>153</v>
      </c>
      <c r="B37" s="292"/>
      <c r="C37" s="292"/>
      <c r="D37" s="292"/>
      <c r="E37" s="292"/>
      <c r="F37" s="292"/>
      <c r="G37" s="292"/>
      <c r="H37" s="292"/>
      <c r="I37" s="74">
        <v>69</v>
      </c>
      <c r="J37" s="58">
        <v>122939718</v>
      </c>
      <c r="K37" s="58">
        <v>65683769</v>
      </c>
      <c r="L37" s="58">
        <v>125726708</v>
      </c>
      <c r="M37" s="59">
        <v>67373392</v>
      </c>
    </row>
    <row r="38" spans="1:13" ht="12.75" customHeight="1">
      <c r="A38" s="293" t="s">
        <v>154</v>
      </c>
      <c r="B38" s="294"/>
      <c r="C38" s="294"/>
      <c r="D38" s="294"/>
      <c r="E38" s="294"/>
      <c r="F38" s="294"/>
      <c r="G38" s="294"/>
      <c r="H38" s="294"/>
      <c r="I38" s="116">
        <v>70</v>
      </c>
      <c r="J38" s="133">
        <f>J36-J37</f>
        <v>502341787</v>
      </c>
      <c r="K38" s="133">
        <f>K36-K37</f>
        <v>284866801</v>
      </c>
      <c r="L38" s="133">
        <f>L36-L37</f>
        <v>493335084</v>
      </c>
      <c r="M38" s="137">
        <f>M36-M37</f>
        <v>263050664</v>
      </c>
    </row>
    <row r="39" spans="1:13" ht="12.75">
      <c r="A39" s="244" t="s">
        <v>155</v>
      </c>
      <c r="B39" s="269"/>
      <c r="C39" s="269"/>
      <c r="D39" s="269"/>
      <c r="E39" s="269"/>
      <c r="F39" s="269"/>
      <c r="G39" s="269"/>
      <c r="H39" s="269"/>
      <c r="I39" s="297"/>
      <c r="J39" s="297"/>
      <c r="K39" s="297"/>
      <c r="L39" s="297"/>
      <c r="M39" s="298"/>
    </row>
    <row r="40" spans="1:13" ht="12.75">
      <c r="A40" s="283" t="s">
        <v>176</v>
      </c>
      <c r="B40" s="284"/>
      <c r="C40" s="284"/>
      <c r="D40" s="284"/>
      <c r="E40" s="284"/>
      <c r="F40" s="284"/>
      <c r="G40" s="284"/>
      <c r="H40" s="299"/>
      <c r="I40" s="76">
        <v>71</v>
      </c>
      <c r="J40" s="114">
        <v>502341787</v>
      </c>
      <c r="K40" s="114">
        <v>284866801</v>
      </c>
      <c r="L40" s="114">
        <v>493335084</v>
      </c>
      <c r="M40" s="115">
        <v>263050664</v>
      </c>
    </row>
    <row r="41" spans="1:13" ht="12.75">
      <c r="A41" s="260" t="s">
        <v>177</v>
      </c>
      <c r="B41" s="261"/>
      <c r="C41" s="261"/>
      <c r="D41" s="261"/>
      <c r="E41" s="261"/>
      <c r="F41" s="261"/>
      <c r="G41" s="261"/>
      <c r="H41" s="262"/>
      <c r="I41" s="74">
        <v>72</v>
      </c>
      <c r="J41" s="108">
        <v>0</v>
      </c>
      <c r="K41" s="108">
        <v>0</v>
      </c>
      <c r="L41" s="108">
        <v>0</v>
      </c>
      <c r="M41" s="109">
        <v>0</v>
      </c>
    </row>
    <row r="42" spans="1:13" ht="12.75">
      <c r="A42" s="260" t="s">
        <v>178</v>
      </c>
      <c r="B42" s="261"/>
      <c r="C42" s="261"/>
      <c r="D42" s="261"/>
      <c r="E42" s="261"/>
      <c r="F42" s="261"/>
      <c r="G42" s="261"/>
      <c r="H42" s="262"/>
      <c r="I42" s="74">
        <v>73</v>
      </c>
      <c r="J42" s="112">
        <v>0</v>
      </c>
      <c r="K42" s="112">
        <v>0</v>
      </c>
      <c r="L42" s="112">
        <v>0</v>
      </c>
      <c r="M42" s="113">
        <v>0</v>
      </c>
    </row>
    <row r="43" spans="1:13" ht="12.75">
      <c r="A43" s="263" t="s">
        <v>179</v>
      </c>
      <c r="B43" s="264"/>
      <c r="C43" s="264"/>
      <c r="D43" s="264"/>
      <c r="E43" s="264"/>
      <c r="F43" s="264"/>
      <c r="G43" s="264"/>
      <c r="H43" s="265"/>
      <c r="I43" s="77">
        <v>74</v>
      </c>
      <c r="J43" s="110">
        <v>0</v>
      </c>
      <c r="K43" s="110">
        <v>0</v>
      </c>
      <c r="L43" s="110">
        <v>0</v>
      </c>
      <c r="M43" s="111">
        <v>0</v>
      </c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/>
  <protectedRanges>
    <protectedRange sqref="F3 J41:J43 J34 J9 J14 J19 J22 I3:J3 J38:M38 K9:M35 K40:M43 K37:M37" name="Range1"/>
  </protectedRanges>
  <mergeCells count="44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0:H10"/>
    <mergeCell ref="A5:M5"/>
    <mergeCell ref="A6:H6"/>
    <mergeCell ref="J6:K6"/>
    <mergeCell ref="L6:M6"/>
    <mergeCell ref="A15:H15"/>
    <mergeCell ref="A1:M1"/>
    <mergeCell ref="D3:E3"/>
    <mergeCell ref="I3:J3"/>
    <mergeCell ref="A7:H7"/>
    <mergeCell ref="A8:H8"/>
    <mergeCell ref="A9:H9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F23" sqref="F23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4.421875" style="0" customWidth="1"/>
    <col min="11" max="11" width="14.00390625" style="0" customWidth="1"/>
    <col min="12" max="12" width="21.140625" style="3" customWidth="1"/>
    <col min="13" max="145" width="9.140625" style="3" customWidth="1"/>
  </cols>
  <sheetData>
    <row r="1" spans="1:1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.75">
      <c r="A2" s="309" t="s">
        <v>12</v>
      </c>
      <c r="B2" s="310"/>
      <c r="C2" s="310"/>
      <c r="D2" s="310"/>
      <c r="E2" s="310"/>
      <c r="F2" s="310"/>
      <c r="G2" s="310"/>
      <c r="H2" s="310"/>
      <c r="I2" s="310"/>
      <c r="J2" s="311"/>
      <c r="K2" s="312"/>
    </row>
    <row r="3" spans="1:11" ht="15.75">
      <c r="A3" s="80"/>
      <c r="B3" s="81"/>
      <c r="C3" s="81"/>
      <c r="D3" s="81"/>
      <c r="E3" s="81"/>
      <c r="F3" s="81"/>
      <c r="G3" s="81"/>
      <c r="H3" s="81"/>
      <c r="I3" s="81"/>
      <c r="J3" s="82"/>
      <c r="K3" s="78"/>
    </row>
    <row r="4" spans="1:11" ht="12.75">
      <c r="A4" s="83"/>
      <c r="B4" s="84"/>
      <c r="C4" s="78"/>
      <c r="D4" s="313" t="s">
        <v>61</v>
      </c>
      <c r="E4" s="314"/>
      <c r="F4" s="63" t="s">
        <v>200</v>
      </c>
      <c r="G4" s="85" t="s">
        <v>40</v>
      </c>
      <c r="H4" s="63" t="s">
        <v>199</v>
      </c>
      <c r="I4" s="86"/>
      <c r="J4" s="79"/>
      <c r="K4" s="78"/>
    </row>
    <row r="5" spans="1:11" ht="22.5" customHeight="1">
      <c r="A5" s="315"/>
      <c r="B5" s="315"/>
      <c r="C5" s="315"/>
      <c r="D5" s="315"/>
      <c r="E5" s="315"/>
      <c r="F5" s="315"/>
      <c r="G5" s="87"/>
      <c r="H5" s="87"/>
      <c r="I5" s="87"/>
      <c r="J5" s="232"/>
      <c r="K5" s="233"/>
    </row>
    <row r="6" spans="1:1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24" thickBot="1">
      <c r="A7" s="303" t="s">
        <v>13</v>
      </c>
      <c r="B7" s="303"/>
      <c r="C7" s="303"/>
      <c r="D7" s="303"/>
      <c r="E7" s="303"/>
      <c r="F7" s="303"/>
      <c r="G7" s="303"/>
      <c r="H7" s="303"/>
      <c r="I7" s="88" t="s">
        <v>185</v>
      </c>
      <c r="J7" s="89" t="s">
        <v>77</v>
      </c>
      <c r="K7" s="89" t="s">
        <v>78</v>
      </c>
    </row>
    <row r="8" spans="1:11" ht="12.75">
      <c r="A8" s="304">
        <v>1</v>
      </c>
      <c r="B8" s="304"/>
      <c r="C8" s="304"/>
      <c r="D8" s="304"/>
      <c r="E8" s="304"/>
      <c r="F8" s="304"/>
      <c r="G8" s="304"/>
      <c r="H8" s="304"/>
      <c r="I8" s="90">
        <v>2</v>
      </c>
      <c r="J8" s="91" t="s">
        <v>59</v>
      </c>
      <c r="K8" s="91" t="s">
        <v>60</v>
      </c>
    </row>
    <row r="9" spans="1:11" ht="12.75">
      <c r="A9" s="305" t="s">
        <v>14</v>
      </c>
      <c r="B9" s="306"/>
      <c r="C9" s="306"/>
      <c r="D9" s="306"/>
      <c r="E9" s="306"/>
      <c r="F9" s="306"/>
      <c r="G9" s="306"/>
      <c r="H9" s="306"/>
      <c r="I9" s="307"/>
      <c r="J9" s="307"/>
      <c r="K9" s="308"/>
    </row>
    <row r="10" spans="1:11" ht="12.75">
      <c r="A10" s="316" t="s">
        <v>125</v>
      </c>
      <c r="B10" s="317"/>
      <c r="C10" s="317"/>
      <c r="D10" s="317"/>
      <c r="E10" s="317"/>
      <c r="F10" s="317"/>
      <c r="G10" s="317"/>
      <c r="H10" s="317"/>
      <c r="I10" s="92">
        <v>75</v>
      </c>
      <c r="J10" s="118">
        <v>625281505</v>
      </c>
      <c r="K10" s="119">
        <v>619061792.91</v>
      </c>
    </row>
    <row r="11" spans="1:11" ht="12.75">
      <c r="A11" s="316" t="s">
        <v>126</v>
      </c>
      <c r="B11" s="321"/>
      <c r="C11" s="321"/>
      <c r="D11" s="321"/>
      <c r="E11" s="321"/>
      <c r="F11" s="321"/>
      <c r="G11" s="321"/>
      <c r="H11" s="322"/>
      <c r="I11" s="92">
        <v>76</v>
      </c>
      <c r="J11" s="118">
        <v>259771073</v>
      </c>
      <c r="K11" s="119">
        <v>165680602</v>
      </c>
    </row>
    <row r="12" spans="1:11" ht="12.75">
      <c r="A12" s="316" t="s">
        <v>127</v>
      </c>
      <c r="B12" s="317"/>
      <c r="C12" s="317"/>
      <c r="D12" s="317"/>
      <c r="E12" s="317"/>
      <c r="F12" s="317"/>
      <c r="G12" s="317"/>
      <c r="H12" s="317"/>
      <c r="I12" s="92">
        <v>77</v>
      </c>
      <c r="J12" s="118">
        <v>154597926</v>
      </c>
      <c r="K12" s="119">
        <v>119966493</v>
      </c>
    </row>
    <row r="13" spans="1:11" ht="12.75">
      <c r="A13" s="316" t="s">
        <v>128</v>
      </c>
      <c r="B13" s="317"/>
      <c r="C13" s="317"/>
      <c r="D13" s="317"/>
      <c r="E13" s="317"/>
      <c r="F13" s="317"/>
      <c r="G13" s="317"/>
      <c r="H13" s="317"/>
      <c r="I13" s="92">
        <v>78</v>
      </c>
      <c r="J13" s="118">
        <v>21933081</v>
      </c>
      <c r="K13" s="119">
        <v>7426378</v>
      </c>
    </row>
    <row r="14" spans="1:11" ht="12.75">
      <c r="A14" s="316" t="s">
        <v>129</v>
      </c>
      <c r="B14" s="317"/>
      <c r="C14" s="317"/>
      <c r="D14" s="317"/>
      <c r="E14" s="317"/>
      <c r="F14" s="317"/>
      <c r="G14" s="317"/>
      <c r="H14" s="317"/>
      <c r="I14" s="92">
        <v>79</v>
      </c>
      <c r="J14" s="118">
        <v>11572585</v>
      </c>
      <c r="K14" s="119">
        <v>-1597863</v>
      </c>
    </row>
    <row r="15" spans="1:11" ht="12.75">
      <c r="A15" s="316" t="s">
        <v>130</v>
      </c>
      <c r="B15" s="317"/>
      <c r="C15" s="317"/>
      <c r="D15" s="317"/>
      <c r="E15" s="317"/>
      <c r="F15" s="317"/>
      <c r="G15" s="317"/>
      <c r="H15" s="317"/>
      <c r="I15" s="92">
        <v>80</v>
      </c>
      <c r="J15" s="118">
        <v>-209785390</v>
      </c>
      <c r="K15" s="119">
        <v>31093608</v>
      </c>
    </row>
    <row r="16" spans="1:11" ht="12.75">
      <c r="A16" s="316" t="s">
        <v>131</v>
      </c>
      <c r="B16" s="317"/>
      <c r="C16" s="317"/>
      <c r="D16" s="317"/>
      <c r="E16" s="317"/>
      <c r="F16" s="317"/>
      <c r="G16" s="317"/>
      <c r="H16" s="317"/>
      <c r="I16" s="92">
        <v>81</v>
      </c>
      <c r="J16" s="118">
        <v>0</v>
      </c>
      <c r="K16" s="119">
        <v>0</v>
      </c>
    </row>
    <row r="17" spans="1:11" ht="12.75">
      <c r="A17" s="318" t="s">
        <v>164</v>
      </c>
      <c r="B17" s="319"/>
      <c r="C17" s="319"/>
      <c r="D17" s="319"/>
      <c r="E17" s="319"/>
      <c r="F17" s="319"/>
      <c r="G17" s="319"/>
      <c r="H17" s="320"/>
      <c r="I17" s="92">
        <v>82</v>
      </c>
      <c r="J17" s="118">
        <v>46672194</v>
      </c>
      <c r="K17" s="119">
        <v>-955319623.7600002</v>
      </c>
    </row>
    <row r="18" spans="1:11" ht="12.75">
      <c r="A18" s="318" t="s">
        <v>124</v>
      </c>
      <c r="B18" s="319"/>
      <c r="C18" s="319"/>
      <c r="D18" s="319"/>
      <c r="E18" s="319"/>
      <c r="F18" s="319"/>
      <c r="G18" s="319"/>
      <c r="H18" s="320"/>
      <c r="I18" s="92">
        <v>83</v>
      </c>
      <c r="J18" s="118">
        <v>547443633</v>
      </c>
      <c r="K18" s="119">
        <v>-890888840</v>
      </c>
    </row>
    <row r="19" spans="1:11" ht="27.75" customHeight="1">
      <c r="A19" s="318" t="s">
        <v>183</v>
      </c>
      <c r="B19" s="319"/>
      <c r="C19" s="319"/>
      <c r="D19" s="319"/>
      <c r="E19" s="319"/>
      <c r="F19" s="319"/>
      <c r="G19" s="319"/>
      <c r="H19" s="320"/>
      <c r="I19" s="92">
        <v>84</v>
      </c>
      <c r="J19" s="118">
        <v>278902387</v>
      </c>
      <c r="K19" s="119">
        <v>-165917362.121184</v>
      </c>
    </row>
    <row r="20" spans="1:11" ht="12.75">
      <c r="A20" s="318" t="s">
        <v>132</v>
      </c>
      <c r="B20" s="319"/>
      <c r="C20" s="319"/>
      <c r="D20" s="319"/>
      <c r="E20" s="319"/>
      <c r="F20" s="319"/>
      <c r="G20" s="319"/>
      <c r="H20" s="320"/>
      <c r="I20" s="92">
        <v>85</v>
      </c>
      <c r="J20" s="118">
        <v>-2288713560</v>
      </c>
      <c r="K20" s="119">
        <v>-782389645</v>
      </c>
    </row>
    <row r="21" spans="1:11" ht="24.75" customHeight="1">
      <c r="A21" s="318" t="s">
        <v>133</v>
      </c>
      <c r="B21" s="319"/>
      <c r="C21" s="319"/>
      <c r="D21" s="319"/>
      <c r="E21" s="319"/>
      <c r="F21" s="319"/>
      <c r="G21" s="319"/>
      <c r="H21" s="320"/>
      <c r="I21" s="92">
        <v>86</v>
      </c>
      <c r="J21" s="118">
        <v>1421671600</v>
      </c>
      <c r="K21" s="119">
        <v>364643</v>
      </c>
    </row>
    <row r="22" spans="1:11" ht="27" customHeight="1">
      <c r="A22" s="318" t="s">
        <v>134</v>
      </c>
      <c r="B22" s="319"/>
      <c r="C22" s="319"/>
      <c r="D22" s="319"/>
      <c r="E22" s="319"/>
      <c r="F22" s="319"/>
      <c r="G22" s="319"/>
      <c r="H22" s="320"/>
      <c r="I22" s="92">
        <v>87</v>
      </c>
      <c r="J22" s="118">
        <v>1839893727</v>
      </c>
      <c r="K22" s="119">
        <v>-19732692</v>
      </c>
    </row>
    <row r="23" spans="1:11" ht="27.75" customHeight="1">
      <c r="A23" s="318" t="s">
        <v>174</v>
      </c>
      <c r="B23" s="319"/>
      <c r="C23" s="319"/>
      <c r="D23" s="319"/>
      <c r="E23" s="319"/>
      <c r="F23" s="319"/>
      <c r="G23" s="319"/>
      <c r="H23" s="320"/>
      <c r="I23" s="92">
        <v>88</v>
      </c>
      <c r="J23" s="118">
        <v>-244976541</v>
      </c>
      <c r="K23" s="119">
        <v>43874084</v>
      </c>
    </row>
    <row r="24" spans="1:11" ht="12.75">
      <c r="A24" s="318" t="s">
        <v>135</v>
      </c>
      <c r="B24" s="319"/>
      <c r="C24" s="319"/>
      <c r="D24" s="319"/>
      <c r="E24" s="319"/>
      <c r="F24" s="319"/>
      <c r="G24" s="319"/>
      <c r="H24" s="320"/>
      <c r="I24" s="92">
        <v>89</v>
      </c>
      <c r="J24" s="118">
        <v>-2077298365</v>
      </c>
      <c r="K24" s="119">
        <v>1119607631.8400002</v>
      </c>
    </row>
    <row r="25" spans="1:11" ht="12.75">
      <c r="A25" s="318" t="s">
        <v>136</v>
      </c>
      <c r="B25" s="319"/>
      <c r="C25" s="319"/>
      <c r="D25" s="319"/>
      <c r="E25" s="319"/>
      <c r="F25" s="319"/>
      <c r="G25" s="319"/>
      <c r="H25" s="320"/>
      <c r="I25" s="92">
        <v>90</v>
      </c>
      <c r="J25" s="118">
        <v>-649368235</v>
      </c>
      <c r="K25" s="119">
        <v>-1687295860.6800003</v>
      </c>
    </row>
    <row r="26" spans="1:11" ht="12.75">
      <c r="A26" s="318" t="s">
        <v>137</v>
      </c>
      <c r="B26" s="319"/>
      <c r="C26" s="319"/>
      <c r="D26" s="319"/>
      <c r="E26" s="319"/>
      <c r="F26" s="319"/>
      <c r="G26" s="319"/>
      <c r="H26" s="320"/>
      <c r="I26" s="92">
        <v>91</v>
      </c>
      <c r="J26" s="118">
        <v>0</v>
      </c>
      <c r="K26" s="119">
        <v>0</v>
      </c>
    </row>
    <row r="27" spans="1:11" ht="12.75">
      <c r="A27" s="318" t="s">
        <v>138</v>
      </c>
      <c r="B27" s="319"/>
      <c r="C27" s="319"/>
      <c r="D27" s="319"/>
      <c r="E27" s="319"/>
      <c r="F27" s="319"/>
      <c r="G27" s="319"/>
      <c r="H27" s="320"/>
      <c r="I27" s="92">
        <v>92</v>
      </c>
      <c r="J27" s="118">
        <v>-217124791</v>
      </c>
      <c r="K27" s="119">
        <v>-343590648.73</v>
      </c>
    </row>
    <row r="28" spans="1:12" ht="12.75">
      <c r="A28" s="323" t="s">
        <v>139</v>
      </c>
      <c r="B28" s="319"/>
      <c r="C28" s="319"/>
      <c r="D28" s="319"/>
      <c r="E28" s="319"/>
      <c r="F28" s="319"/>
      <c r="G28" s="319"/>
      <c r="H28" s="320"/>
      <c r="I28" s="92">
        <v>93</v>
      </c>
      <c r="J28" s="131">
        <f>SUM(J10:J27)</f>
        <v>-479527171</v>
      </c>
      <c r="K28" s="131">
        <f>SUM(K10:K27)</f>
        <v>-2739657302.5411844</v>
      </c>
      <c r="L28" s="160"/>
    </row>
    <row r="29" spans="1:11" ht="12.75">
      <c r="A29" s="324" t="s">
        <v>15</v>
      </c>
      <c r="B29" s="325"/>
      <c r="C29" s="325"/>
      <c r="D29" s="325"/>
      <c r="E29" s="325"/>
      <c r="F29" s="325"/>
      <c r="G29" s="325"/>
      <c r="H29" s="326"/>
      <c r="I29" s="93"/>
      <c r="J29" s="94"/>
      <c r="K29" s="95"/>
    </row>
    <row r="30" spans="1:11" ht="15" customHeight="1">
      <c r="A30" s="318" t="s">
        <v>143</v>
      </c>
      <c r="B30" s="319"/>
      <c r="C30" s="319"/>
      <c r="D30" s="319"/>
      <c r="E30" s="319"/>
      <c r="F30" s="319"/>
      <c r="G30" s="319"/>
      <c r="H30" s="320"/>
      <c r="I30" s="92">
        <v>94</v>
      </c>
      <c r="J30" s="118">
        <v>-120647410</v>
      </c>
      <c r="K30" s="119">
        <v>-47636092</v>
      </c>
    </row>
    <row r="31" spans="1:11" ht="29.25" customHeight="1">
      <c r="A31" s="318" t="s">
        <v>144</v>
      </c>
      <c r="B31" s="319"/>
      <c r="C31" s="319"/>
      <c r="D31" s="319"/>
      <c r="E31" s="319"/>
      <c r="F31" s="319"/>
      <c r="G31" s="319"/>
      <c r="H31" s="320"/>
      <c r="I31" s="92">
        <v>95</v>
      </c>
      <c r="J31" s="118">
        <v>7395132</v>
      </c>
      <c r="K31" s="119">
        <v>596125.82</v>
      </c>
    </row>
    <row r="32" spans="1:11" ht="25.5" customHeight="1">
      <c r="A32" s="318" t="s">
        <v>145</v>
      </c>
      <c r="B32" s="319"/>
      <c r="C32" s="319"/>
      <c r="D32" s="319"/>
      <c r="E32" s="319"/>
      <c r="F32" s="319"/>
      <c r="G32" s="319"/>
      <c r="H32" s="320"/>
      <c r="I32" s="92">
        <v>96</v>
      </c>
      <c r="J32" s="118">
        <v>48863162</v>
      </c>
      <c r="K32" s="119">
        <v>142645590</v>
      </c>
    </row>
    <row r="33" spans="1:11" ht="12.75">
      <c r="A33" s="318" t="s">
        <v>146</v>
      </c>
      <c r="B33" s="319"/>
      <c r="C33" s="319"/>
      <c r="D33" s="319"/>
      <c r="E33" s="319"/>
      <c r="F33" s="319"/>
      <c r="G33" s="319"/>
      <c r="H33" s="320"/>
      <c r="I33" s="92">
        <v>97</v>
      </c>
      <c r="J33" s="118">
        <v>4466043</v>
      </c>
      <c r="K33" s="119">
        <v>4317286</v>
      </c>
    </row>
    <row r="34" spans="1:11" ht="12.75">
      <c r="A34" s="318" t="s">
        <v>147</v>
      </c>
      <c r="B34" s="319"/>
      <c r="C34" s="319"/>
      <c r="D34" s="319"/>
      <c r="E34" s="319"/>
      <c r="F34" s="319"/>
      <c r="G34" s="319"/>
      <c r="H34" s="320"/>
      <c r="I34" s="92">
        <v>98</v>
      </c>
      <c r="J34" s="118">
        <v>0</v>
      </c>
      <c r="K34" s="119">
        <v>0</v>
      </c>
    </row>
    <row r="35" spans="1:12" ht="12.75">
      <c r="A35" s="323" t="s">
        <v>148</v>
      </c>
      <c r="B35" s="319"/>
      <c r="C35" s="319"/>
      <c r="D35" s="319"/>
      <c r="E35" s="319"/>
      <c r="F35" s="319"/>
      <c r="G35" s="319"/>
      <c r="H35" s="320"/>
      <c r="I35" s="92">
        <v>99</v>
      </c>
      <c r="J35" s="131">
        <f>SUM(J30:J34)</f>
        <v>-59923073</v>
      </c>
      <c r="K35" s="131">
        <f>SUM(K30:K34)</f>
        <v>99922909.82</v>
      </c>
      <c r="L35" s="160"/>
    </row>
    <row r="36" spans="1:11" ht="12.75">
      <c r="A36" s="324" t="s">
        <v>16</v>
      </c>
      <c r="B36" s="325"/>
      <c r="C36" s="325"/>
      <c r="D36" s="325"/>
      <c r="E36" s="325"/>
      <c r="F36" s="325"/>
      <c r="G36" s="325"/>
      <c r="H36" s="326"/>
      <c r="I36" s="93"/>
      <c r="J36" s="94"/>
      <c r="K36" s="95"/>
    </row>
    <row r="37" spans="1:11" ht="12.75">
      <c r="A37" s="318" t="s">
        <v>140</v>
      </c>
      <c r="B37" s="319"/>
      <c r="C37" s="319"/>
      <c r="D37" s="319"/>
      <c r="E37" s="319"/>
      <c r="F37" s="319"/>
      <c r="G37" s="319"/>
      <c r="H37" s="320"/>
      <c r="I37" s="92">
        <v>100</v>
      </c>
      <c r="J37" s="118">
        <v>125965985</v>
      </c>
      <c r="K37" s="119">
        <v>-759486793</v>
      </c>
    </row>
    <row r="38" spans="1:11" ht="12.75">
      <c r="A38" s="318" t="s">
        <v>141</v>
      </c>
      <c r="B38" s="319"/>
      <c r="C38" s="319"/>
      <c r="D38" s="319"/>
      <c r="E38" s="319"/>
      <c r="F38" s="319"/>
      <c r="G38" s="319"/>
      <c r="H38" s="320"/>
      <c r="I38" s="92">
        <v>101</v>
      </c>
      <c r="J38" s="118">
        <v>0</v>
      </c>
      <c r="K38" s="119">
        <v>0</v>
      </c>
    </row>
    <row r="39" spans="1:11" ht="12.75">
      <c r="A39" s="318" t="s">
        <v>142</v>
      </c>
      <c r="B39" s="319"/>
      <c r="C39" s="319"/>
      <c r="D39" s="319"/>
      <c r="E39" s="319"/>
      <c r="F39" s="319"/>
      <c r="G39" s="319"/>
      <c r="H39" s="320"/>
      <c r="I39" s="92">
        <v>102</v>
      </c>
      <c r="J39" s="118">
        <v>0</v>
      </c>
      <c r="K39" s="119">
        <v>0</v>
      </c>
    </row>
    <row r="40" spans="1:11" ht="12.75">
      <c r="A40" s="318" t="s">
        <v>149</v>
      </c>
      <c r="B40" s="319"/>
      <c r="C40" s="319"/>
      <c r="D40" s="319"/>
      <c r="E40" s="319"/>
      <c r="F40" s="319"/>
      <c r="G40" s="319"/>
      <c r="H40" s="320"/>
      <c r="I40" s="92">
        <v>103</v>
      </c>
      <c r="J40" s="118">
        <v>0</v>
      </c>
      <c r="K40" s="119">
        <v>0</v>
      </c>
    </row>
    <row r="41" spans="1:11" ht="12.75">
      <c r="A41" s="318" t="s">
        <v>150</v>
      </c>
      <c r="B41" s="319"/>
      <c r="C41" s="319"/>
      <c r="D41" s="319"/>
      <c r="E41" s="319"/>
      <c r="F41" s="319"/>
      <c r="G41" s="319"/>
      <c r="H41" s="320"/>
      <c r="I41" s="92">
        <v>104</v>
      </c>
      <c r="J41" s="118">
        <v>0</v>
      </c>
      <c r="K41" s="119">
        <v>-323171632</v>
      </c>
    </row>
    <row r="42" spans="1:11" ht="12.75">
      <c r="A42" s="318" t="s">
        <v>151</v>
      </c>
      <c r="B42" s="319"/>
      <c r="C42" s="319"/>
      <c r="D42" s="319"/>
      <c r="E42" s="319"/>
      <c r="F42" s="319"/>
      <c r="G42" s="319"/>
      <c r="H42" s="320"/>
      <c r="I42" s="92">
        <v>105</v>
      </c>
      <c r="J42" s="118">
        <v>-184008</v>
      </c>
      <c r="K42" s="119">
        <v>0</v>
      </c>
    </row>
    <row r="43" spans="1:11" ht="12.75">
      <c r="A43" s="323" t="s">
        <v>152</v>
      </c>
      <c r="B43" s="330"/>
      <c r="C43" s="330"/>
      <c r="D43" s="330"/>
      <c r="E43" s="330"/>
      <c r="F43" s="330"/>
      <c r="G43" s="330"/>
      <c r="H43" s="331"/>
      <c r="I43" s="92">
        <v>106</v>
      </c>
      <c r="J43" s="131">
        <f>SUM(J37:J42)</f>
        <v>125781977</v>
      </c>
      <c r="K43" s="136">
        <f>SUM(K37:K42)</f>
        <v>-1082658425</v>
      </c>
    </row>
    <row r="44" spans="1:11" ht="12.75">
      <c r="A44" s="318" t="s">
        <v>165</v>
      </c>
      <c r="B44" s="327"/>
      <c r="C44" s="327"/>
      <c r="D44" s="327"/>
      <c r="E44" s="327"/>
      <c r="F44" s="327"/>
      <c r="G44" s="327"/>
      <c r="H44" s="327"/>
      <c r="I44" s="92">
        <v>107</v>
      </c>
      <c r="J44" s="118">
        <v>125781977</v>
      </c>
      <c r="K44" s="119">
        <v>99922909.82</v>
      </c>
    </row>
    <row r="45" spans="1:12" ht="12.75">
      <c r="A45" s="318" t="s">
        <v>166</v>
      </c>
      <c r="B45" s="327"/>
      <c r="C45" s="327"/>
      <c r="D45" s="327"/>
      <c r="E45" s="327"/>
      <c r="F45" s="327"/>
      <c r="G45" s="327"/>
      <c r="H45" s="327"/>
      <c r="I45" s="92">
        <v>108</v>
      </c>
      <c r="J45" s="118">
        <v>-539450244</v>
      </c>
      <c r="K45" s="119">
        <v>-3822315727.5411844</v>
      </c>
      <c r="L45" s="158"/>
    </row>
    <row r="46" spans="1:12" ht="12.75">
      <c r="A46" s="318" t="s">
        <v>17</v>
      </c>
      <c r="B46" s="327"/>
      <c r="C46" s="327"/>
      <c r="D46" s="327"/>
      <c r="E46" s="327"/>
      <c r="F46" s="327"/>
      <c r="G46" s="327"/>
      <c r="H46" s="327"/>
      <c r="I46" s="92">
        <v>109</v>
      </c>
      <c r="J46" s="118">
        <v>10302274814</v>
      </c>
      <c r="K46" s="119">
        <v>13594728843</v>
      </c>
      <c r="L46" s="158"/>
    </row>
    <row r="47" spans="1:12" ht="12.75">
      <c r="A47" s="318" t="s">
        <v>18</v>
      </c>
      <c r="B47" s="327"/>
      <c r="C47" s="327"/>
      <c r="D47" s="327"/>
      <c r="E47" s="327"/>
      <c r="F47" s="327"/>
      <c r="G47" s="327"/>
      <c r="H47" s="327"/>
      <c r="I47" s="92">
        <v>110</v>
      </c>
      <c r="J47" s="118">
        <v>0</v>
      </c>
      <c r="K47" s="119">
        <v>0</v>
      </c>
      <c r="L47" s="158"/>
    </row>
    <row r="48" spans="1:12" ht="12.75">
      <c r="A48" s="318" t="s">
        <v>19</v>
      </c>
      <c r="B48" s="327"/>
      <c r="C48" s="327"/>
      <c r="D48" s="327"/>
      <c r="E48" s="327"/>
      <c r="F48" s="327"/>
      <c r="G48" s="327"/>
      <c r="H48" s="327"/>
      <c r="I48" s="92">
        <v>111</v>
      </c>
      <c r="J48" s="118">
        <v>-413668267</v>
      </c>
      <c r="K48" s="119">
        <v>-3722392817.7211843</v>
      </c>
      <c r="L48" s="158"/>
    </row>
    <row r="49" spans="1:12" ht="12.75">
      <c r="A49" s="328" t="s">
        <v>20</v>
      </c>
      <c r="B49" s="329"/>
      <c r="C49" s="329"/>
      <c r="D49" s="329"/>
      <c r="E49" s="329"/>
      <c r="F49" s="329"/>
      <c r="G49" s="329"/>
      <c r="H49" s="329"/>
      <c r="I49" s="96">
        <v>112</v>
      </c>
      <c r="J49" s="159">
        <v>9888606547</v>
      </c>
      <c r="K49" s="120">
        <v>9872336025.278816</v>
      </c>
      <c r="L49" s="158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F4 H4 J10:K28 J30:K35 J37:K49" name="Range1"/>
  </protectedRanges>
  <mergeCells count="48"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A5:F5"/>
    <mergeCell ref="J5:K5"/>
  </mergeCells>
  <conditionalFormatting sqref="H4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3" sqref="A23:H23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 customHeight="1">
      <c r="A2" s="332" t="s">
        <v>21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12"/>
    </row>
    <row r="3" spans="1:13" ht="8.2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8"/>
    </row>
    <row r="4" spans="1:13" ht="15.75" customHeight="1">
      <c r="A4" s="83"/>
      <c r="B4" s="84"/>
      <c r="C4" s="97"/>
      <c r="D4" s="98" t="s">
        <v>58</v>
      </c>
      <c r="E4" s="63" t="s">
        <v>200</v>
      </c>
      <c r="F4" s="85" t="s">
        <v>40</v>
      </c>
      <c r="G4" s="63" t="s">
        <v>199</v>
      </c>
      <c r="H4" s="99"/>
      <c r="I4" s="86"/>
      <c r="J4" s="79"/>
      <c r="K4" s="79"/>
      <c r="L4" s="79"/>
      <c r="M4" s="78"/>
    </row>
    <row r="5" spans="1:13" ht="12.75">
      <c r="A5" s="334"/>
      <c r="B5" s="335"/>
      <c r="C5" s="335"/>
      <c r="D5" s="335"/>
      <c r="E5" s="335"/>
      <c r="F5" s="336"/>
      <c r="G5" s="336"/>
      <c r="H5" s="87"/>
      <c r="I5" s="87"/>
      <c r="J5" s="232"/>
      <c r="K5" s="232"/>
      <c r="L5" s="232"/>
      <c r="M5" s="233"/>
    </row>
    <row r="6" spans="1:13" ht="13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ht="24" thickBot="1">
      <c r="A7" s="303" t="s">
        <v>13</v>
      </c>
      <c r="B7" s="303"/>
      <c r="C7" s="303"/>
      <c r="D7" s="303"/>
      <c r="E7" s="303"/>
      <c r="F7" s="303"/>
      <c r="G7" s="303"/>
      <c r="H7" s="303"/>
      <c r="I7" s="88" t="s">
        <v>185</v>
      </c>
      <c r="J7" s="89" t="s">
        <v>77</v>
      </c>
      <c r="K7" s="89" t="s">
        <v>192</v>
      </c>
      <c r="L7" s="89" t="s">
        <v>193</v>
      </c>
      <c r="M7" s="89" t="s">
        <v>78</v>
      </c>
    </row>
    <row r="8" spans="1:13" ht="33.75">
      <c r="A8" s="337"/>
      <c r="B8" s="337"/>
      <c r="C8" s="337"/>
      <c r="D8" s="337"/>
      <c r="E8" s="337"/>
      <c r="F8" s="337"/>
      <c r="G8" s="337"/>
      <c r="H8" s="337"/>
      <c r="I8" s="91"/>
      <c r="J8" s="91" t="s">
        <v>194</v>
      </c>
      <c r="K8" s="91"/>
      <c r="L8" s="91"/>
      <c r="M8" s="91"/>
    </row>
    <row r="9" spans="1:13" ht="12.75">
      <c r="A9" s="318" t="s">
        <v>22</v>
      </c>
      <c r="B9" s="327"/>
      <c r="C9" s="327"/>
      <c r="D9" s="327"/>
      <c r="E9" s="327"/>
      <c r="F9" s="327"/>
      <c r="G9" s="327"/>
      <c r="H9" s="327"/>
      <c r="I9" s="92">
        <v>113</v>
      </c>
      <c r="J9" s="121">
        <v>1907476899.997684</v>
      </c>
      <c r="K9" s="121">
        <v>0</v>
      </c>
      <c r="L9" s="121">
        <v>0</v>
      </c>
      <c r="M9" s="121">
        <f>SUM(J9:L9)</f>
        <v>1907476899.997684</v>
      </c>
    </row>
    <row r="10" spans="1:13" ht="12.75">
      <c r="A10" s="318" t="s">
        <v>23</v>
      </c>
      <c r="B10" s="327"/>
      <c r="C10" s="327"/>
      <c r="D10" s="327"/>
      <c r="E10" s="327"/>
      <c r="F10" s="327"/>
      <c r="G10" s="327"/>
      <c r="H10" s="327"/>
      <c r="I10" s="92">
        <v>114</v>
      </c>
      <c r="J10" s="119">
        <v>1569599850</v>
      </c>
      <c r="K10" s="119">
        <v>0</v>
      </c>
      <c r="L10" s="119">
        <v>0</v>
      </c>
      <c r="M10" s="121">
        <f aca="true" t="shared" si="0" ref="M10:M17">SUM(J10:L10)</f>
        <v>1569599850</v>
      </c>
    </row>
    <row r="11" spans="1:13" ht="12.75">
      <c r="A11" s="318" t="s">
        <v>24</v>
      </c>
      <c r="B11" s="327"/>
      <c r="C11" s="327"/>
      <c r="D11" s="327"/>
      <c r="E11" s="327"/>
      <c r="F11" s="327"/>
      <c r="G11" s="327"/>
      <c r="H11" s="327"/>
      <c r="I11" s="92">
        <v>115</v>
      </c>
      <c r="J11" s="119">
        <v>648736624</v>
      </c>
      <c r="K11" s="119">
        <v>0</v>
      </c>
      <c r="L11" s="119">
        <v>-370489924</v>
      </c>
      <c r="M11" s="121">
        <f t="shared" si="0"/>
        <v>278246700</v>
      </c>
    </row>
    <row r="12" spans="1:13" ht="12.75">
      <c r="A12" s="318" t="s">
        <v>25</v>
      </c>
      <c r="B12" s="327"/>
      <c r="C12" s="327"/>
      <c r="D12" s="327"/>
      <c r="E12" s="327"/>
      <c r="F12" s="327"/>
      <c r="G12" s="327"/>
      <c r="H12" s="327"/>
      <c r="I12" s="92">
        <v>116</v>
      </c>
      <c r="J12" s="119">
        <v>5603180171</v>
      </c>
      <c r="K12" s="119">
        <v>1006132487</v>
      </c>
      <c r="L12" s="119">
        <v>0</v>
      </c>
      <c r="M12" s="121">
        <f t="shared" si="0"/>
        <v>6609312658</v>
      </c>
    </row>
    <row r="13" spans="1:13" ht="12.75">
      <c r="A13" s="318" t="s">
        <v>26</v>
      </c>
      <c r="B13" s="327"/>
      <c r="C13" s="327"/>
      <c r="D13" s="327"/>
      <c r="E13" s="327"/>
      <c r="F13" s="327"/>
      <c r="G13" s="327"/>
      <c r="H13" s="327"/>
      <c r="I13" s="92">
        <v>117</v>
      </c>
      <c r="J13" s="119">
        <v>960234067</v>
      </c>
      <c r="K13" s="119">
        <v>493335084</v>
      </c>
      <c r="L13" s="119">
        <v>-960234067</v>
      </c>
      <c r="M13" s="121">
        <f t="shared" si="0"/>
        <v>493335084</v>
      </c>
    </row>
    <row r="14" spans="1:13" ht="12.75">
      <c r="A14" s="318" t="s">
        <v>27</v>
      </c>
      <c r="B14" s="327"/>
      <c r="C14" s="327"/>
      <c r="D14" s="327"/>
      <c r="E14" s="327"/>
      <c r="F14" s="327"/>
      <c r="G14" s="327"/>
      <c r="H14" s="327"/>
      <c r="I14" s="92">
        <v>118</v>
      </c>
      <c r="J14" s="119">
        <v>15902993</v>
      </c>
      <c r="K14" s="119">
        <v>0</v>
      </c>
      <c r="L14" s="119">
        <v>-41022</v>
      </c>
      <c r="M14" s="121">
        <f t="shared" si="0"/>
        <v>15861971</v>
      </c>
    </row>
    <row r="15" spans="1:13" ht="12.75">
      <c r="A15" s="318" t="s">
        <v>28</v>
      </c>
      <c r="B15" s="327"/>
      <c r="C15" s="327"/>
      <c r="D15" s="327"/>
      <c r="E15" s="327"/>
      <c r="F15" s="327"/>
      <c r="G15" s="327"/>
      <c r="H15" s="327"/>
      <c r="I15" s="92">
        <v>119</v>
      </c>
      <c r="J15" s="119">
        <v>0</v>
      </c>
      <c r="K15" s="119">
        <v>0</v>
      </c>
      <c r="L15" s="119">
        <v>0</v>
      </c>
      <c r="M15" s="121">
        <f t="shared" si="0"/>
        <v>0</v>
      </c>
    </row>
    <row r="16" spans="1:13" ht="12.75">
      <c r="A16" s="318" t="s">
        <v>29</v>
      </c>
      <c r="B16" s="327"/>
      <c r="C16" s="327"/>
      <c r="D16" s="327"/>
      <c r="E16" s="327"/>
      <c r="F16" s="327"/>
      <c r="G16" s="327"/>
      <c r="H16" s="327"/>
      <c r="I16" s="92">
        <v>120</v>
      </c>
      <c r="J16" s="119">
        <v>-113487629</v>
      </c>
      <c r="K16" s="119">
        <v>15430487</v>
      </c>
      <c r="L16" s="119">
        <v>0</v>
      </c>
      <c r="M16" s="121">
        <f t="shared" si="0"/>
        <v>-98057142</v>
      </c>
    </row>
    <row r="17" spans="1:13" ht="12.75">
      <c r="A17" s="318" t="s">
        <v>30</v>
      </c>
      <c r="B17" s="327"/>
      <c r="C17" s="327"/>
      <c r="D17" s="327"/>
      <c r="E17" s="327"/>
      <c r="F17" s="327"/>
      <c r="G17" s="327"/>
      <c r="H17" s="327"/>
      <c r="I17" s="92">
        <v>121</v>
      </c>
      <c r="J17" s="119">
        <v>0</v>
      </c>
      <c r="K17" s="119">
        <v>0</v>
      </c>
      <c r="L17" s="119">
        <v>0</v>
      </c>
      <c r="M17" s="121">
        <f t="shared" si="0"/>
        <v>0</v>
      </c>
    </row>
    <row r="18" spans="1:13" ht="12.75">
      <c r="A18" s="323" t="s">
        <v>180</v>
      </c>
      <c r="B18" s="338"/>
      <c r="C18" s="338"/>
      <c r="D18" s="338"/>
      <c r="E18" s="338"/>
      <c r="F18" s="338"/>
      <c r="G18" s="338"/>
      <c r="H18" s="338"/>
      <c r="I18" s="92">
        <v>122</v>
      </c>
      <c r="J18" s="136">
        <f>SUM(J9:J17)</f>
        <v>10591642975.997684</v>
      </c>
      <c r="K18" s="136">
        <f>SUM(K9:K17)</f>
        <v>1514898058</v>
      </c>
      <c r="L18" s="136">
        <f>SUM(L9:L17)</f>
        <v>-1330765013</v>
      </c>
      <c r="M18" s="136">
        <f>SUM(M9:M17)</f>
        <v>10775776020.997684</v>
      </c>
    </row>
    <row r="19" spans="1:13" ht="12.75">
      <c r="A19" s="318" t="s">
        <v>31</v>
      </c>
      <c r="B19" s="327"/>
      <c r="C19" s="327"/>
      <c r="D19" s="327"/>
      <c r="E19" s="327"/>
      <c r="F19" s="327"/>
      <c r="G19" s="327"/>
      <c r="H19" s="327"/>
      <c r="I19" s="92">
        <v>123</v>
      </c>
      <c r="J19" s="119">
        <v>0</v>
      </c>
      <c r="K19" s="119">
        <v>0</v>
      </c>
      <c r="L19" s="119">
        <v>0</v>
      </c>
      <c r="M19" s="119">
        <f aca="true" t="shared" si="1" ref="M19:M24">SUM(J19:L19)</f>
        <v>0</v>
      </c>
    </row>
    <row r="20" spans="1:13" ht="12.75">
      <c r="A20" s="318" t="s">
        <v>32</v>
      </c>
      <c r="B20" s="327"/>
      <c r="C20" s="327"/>
      <c r="D20" s="327"/>
      <c r="E20" s="327"/>
      <c r="F20" s="327"/>
      <c r="G20" s="327"/>
      <c r="H20" s="327"/>
      <c r="I20" s="92">
        <v>124</v>
      </c>
      <c r="J20" s="119">
        <v>8423340</v>
      </c>
      <c r="K20" s="119">
        <v>1090716</v>
      </c>
      <c r="L20" s="119">
        <v>0</v>
      </c>
      <c r="M20" s="119">
        <f t="shared" si="1"/>
        <v>9514056</v>
      </c>
    </row>
    <row r="21" spans="1:13" ht="12.75">
      <c r="A21" s="318" t="s">
        <v>33</v>
      </c>
      <c r="B21" s="327"/>
      <c r="C21" s="327"/>
      <c r="D21" s="327"/>
      <c r="E21" s="327"/>
      <c r="F21" s="327"/>
      <c r="G21" s="327"/>
      <c r="H21" s="327"/>
      <c r="I21" s="92">
        <v>125</v>
      </c>
      <c r="J21" s="119">
        <v>0</v>
      </c>
      <c r="K21" s="119">
        <v>0</v>
      </c>
      <c r="L21" s="119">
        <v>0</v>
      </c>
      <c r="M21" s="119">
        <f t="shared" si="1"/>
        <v>0</v>
      </c>
    </row>
    <row r="22" spans="1:13" ht="12.75">
      <c r="A22" s="318" t="s">
        <v>34</v>
      </c>
      <c r="B22" s="327"/>
      <c r="C22" s="327"/>
      <c r="D22" s="327"/>
      <c r="E22" s="327"/>
      <c r="F22" s="327"/>
      <c r="G22" s="327"/>
      <c r="H22" s="327"/>
      <c r="I22" s="92">
        <v>126</v>
      </c>
      <c r="J22" s="119">
        <v>0</v>
      </c>
      <c r="K22" s="119">
        <v>0</v>
      </c>
      <c r="L22" s="119">
        <v>0</v>
      </c>
      <c r="M22" s="119">
        <f t="shared" si="1"/>
        <v>0</v>
      </c>
    </row>
    <row r="23" spans="1:13" ht="12.75">
      <c r="A23" s="318" t="s">
        <v>35</v>
      </c>
      <c r="B23" s="327"/>
      <c r="C23" s="327"/>
      <c r="D23" s="327"/>
      <c r="E23" s="327"/>
      <c r="F23" s="327"/>
      <c r="G23" s="327"/>
      <c r="H23" s="327"/>
      <c r="I23" s="92">
        <v>127</v>
      </c>
      <c r="J23" s="119">
        <v>0</v>
      </c>
      <c r="K23" s="119">
        <v>0</v>
      </c>
      <c r="L23" s="119">
        <v>0</v>
      </c>
      <c r="M23" s="119">
        <f t="shared" si="1"/>
        <v>0</v>
      </c>
    </row>
    <row r="24" spans="1:13" ht="12.75">
      <c r="A24" s="318" t="s">
        <v>36</v>
      </c>
      <c r="B24" s="327"/>
      <c r="C24" s="327"/>
      <c r="D24" s="327"/>
      <c r="E24" s="327"/>
      <c r="F24" s="327"/>
      <c r="G24" s="327"/>
      <c r="H24" s="327"/>
      <c r="I24" s="92">
        <v>128</v>
      </c>
      <c r="J24" s="119">
        <v>0</v>
      </c>
      <c r="K24" s="119">
        <v>0</v>
      </c>
      <c r="L24" s="119">
        <v>0</v>
      </c>
      <c r="M24" s="119">
        <f t="shared" si="1"/>
        <v>0</v>
      </c>
    </row>
    <row r="25" spans="1:13" ht="12.75">
      <c r="A25" s="323" t="s">
        <v>181</v>
      </c>
      <c r="B25" s="338"/>
      <c r="C25" s="338"/>
      <c r="D25" s="338"/>
      <c r="E25" s="338"/>
      <c r="F25" s="338"/>
      <c r="G25" s="338"/>
      <c r="H25" s="338"/>
      <c r="I25" s="92">
        <v>129</v>
      </c>
      <c r="J25" s="157">
        <f>SUM(J18:J24)</f>
        <v>10600066315.997684</v>
      </c>
      <c r="K25" s="157">
        <f>SUM(K18:K24)</f>
        <v>1515988774</v>
      </c>
      <c r="L25" s="157">
        <f>SUM(L18:L24)</f>
        <v>-1330765013</v>
      </c>
      <c r="M25" s="157">
        <f>SUM(M18:M24)</f>
        <v>10785290076.997684</v>
      </c>
    </row>
    <row r="26" spans="1:13" ht="12.75">
      <c r="A26" s="339"/>
      <c r="B26" s="340"/>
      <c r="C26" s="340"/>
      <c r="D26" s="340"/>
      <c r="E26" s="340"/>
      <c r="F26" s="340"/>
      <c r="G26" s="340"/>
      <c r="H26" s="340"/>
      <c r="I26" s="341"/>
      <c r="J26" s="341"/>
      <c r="K26" s="341"/>
      <c r="L26" s="341"/>
      <c r="M26" s="342"/>
    </row>
    <row r="27" spans="1:13" ht="12.75">
      <c r="A27" s="343" t="s">
        <v>37</v>
      </c>
      <c r="B27" s="344"/>
      <c r="C27" s="344"/>
      <c r="D27" s="344"/>
      <c r="E27" s="344"/>
      <c r="F27" s="344"/>
      <c r="G27" s="344"/>
      <c r="H27" s="344"/>
      <c r="I27" s="100">
        <v>130</v>
      </c>
      <c r="J27" s="121">
        <v>10600066315.997684</v>
      </c>
      <c r="K27" s="121">
        <v>1515988774</v>
      </c>
      <c r="L27" s="121">
        <v>-1330765013</v>
      </c>
      <c r="M27" s="121">
        <v>10785290076.997684</v>
      </c>
    </row>
    <row r="28" spans="1:13" ht="12.75">
      <c r="A28" s="328" t="s">
        <v>38</v>
      </c>
      <c r="B28" s="329"/>
      <c r="C28" s="329"/>
      <c r="D28" s="329"/>
      <c r="E28" s="329"/>
      <c r="F28" s="329"/>
      <c r="G28" s="329"/>
      <c r="H28" s="329"/>
      <c r="I28" s="96">
        <v>131</v>
      </c>
      <c r="J28" s="120">
        <v>0</v>
      </c>
      <c r="K28" s="120">
        <v>0</v>
      </c>
      <c r="L28" s="120">
        <v>0</v>
      </c>
      <c r="M28" s="120">
        <v>0</v>
      </c>
    </row>
    <row r="29" spans="1:13" ht="20.25" customHeight="1">
      <c r="A29" s="345" t="s">
        <v>182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7:M28 J9:M25" name="Range1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J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nknez</cp:lastModifiedBy>
  <cp:lastPrinted>2010-07-29T13:06:32Z</cp:lastPrinted>
  <dcterms:created xsi:type="dcterms:W3CDTF">2009-04-09T07:10:35Z</dcterms:created>
  <dcterms:modified xsi:type="dcterms:W3CDTF">2010-07-29T13:07:55Z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