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<sst xmlns="http://schemas.openxmlformats.org/spreadsheetml/2006/main" count="400" uniqueCount="346">
  <si>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</si>
  <si>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</si>
  <si>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</si>
  <si>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</si>
  <si>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</si>
  <si>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</si>
  <si>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</si>
  <si>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</si>
  <si>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</si>
  <si>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</si>
  <si>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</si>
  <si>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</si>
  <si>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</si>
  <si>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</si>
  <si>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</si>
  <si>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</si>
  <si>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</si>
  <si>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</si>
  <si>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</si>
  <si>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</si>
  <si>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</si>
  <si>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</si>
  <si>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</si>
  <si>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</si>
  <si>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</si>
  <si>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</si>
  <si>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</si>
  <si>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</si>
  <si>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</si>
  <si>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</si>
  <si>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</si>
  <si>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</si>
  <si>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</si>
  <si>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</si>
  <si>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</si>
  <si>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</si>
  <si>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</si>
  <si>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</si>
  <si>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</si>
  <si>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</si>
  <si>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</si>
  <si>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</si>
  <si>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</si>
  <si>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</si>
  <si>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</si>
  <si>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</si>
  <si>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</si>
  <si>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</si>
  <si>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</si>
  <si>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</si>
  <si>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</si>
  <si>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</si>
  <si>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</si>
  <si>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</si>
  <si>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</si>
  <si>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</si>
  <si>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</si>
  <si>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</si>
  <si>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</si>
  <si>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</si>
  <si>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</si>
  <si>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</si>
  <si>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</si>
  <si>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</si>
  <si>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</si>
  <si>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</si>
  <si>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</si>
  <si>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</si>
  <si>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</si>
  <si>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</si>
  <si>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</si>
  <si>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</si>
  <si>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</si>
  <si>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</si>
  <si>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</si>
  <si>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</si>
  <si>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</si>
  <si>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</si>
  <si>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</si>
  <si>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</si>
  <si>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</si>
  <si>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</si>
  <si>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</si>
  <si>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</si>
  <si>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</si>
  <si>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</si>
  <si>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</si>
  <si>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</si>
  <si>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</si>
  <si>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</si>
  <si>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</si>
  <si>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</si>
  <si>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</si>
  <si>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</si>
  <si>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</si>
  <si>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</si>
  <si>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</si>
  <si>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</si>
  <si>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</si>
  <si>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</si>
  <si>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</si>
  <si>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</si>
  <si>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</si>
  <si>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</si>
  <si>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</si>
  <si>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</si>
  <si>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</si>
  <si>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</si>
  <si>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</si>
  <si>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</si>
  <si>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</si>
  <si>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</si>
  <si>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</si>
  <si>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</si>
  <si>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</si>
  <si>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</si>
  <si>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</si>
  <si>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</si>
  <si>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</si>
  <si>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</si>
  <si>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</si>
  <si>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</si>
  <si>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</si>
  <si>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</si>
  <si>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</si>
  <si>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</si>
  <si>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</si>
  <si>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</si>
  <si>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</si>
  <si>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</si>
  <si>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</si>
  <si>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</si>
  <si>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</si>
  <si>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</si>
  <si>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</si>
  <si>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</si>
  <si>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</si>
  <si>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</si>
  <si>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</si>
  <si>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</si>
  <si>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</si>
  <si>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</si>
  <si>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</si>
  <si>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</si>
  <si>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</si>
  <si>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</si>
  <si>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</si>
  <si>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</si>
  <si>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</si>
  <si>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</si>
  <si>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</si>
  <si>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</si>
  <si>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</si>
  <si>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</si>
  <si>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</si>
  <si>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</si>
  <si>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</si>
  <si>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</si>
  <si>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</si>
  <si>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</si>
  <si>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</si>
  <si>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</si>
  <si>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</si>
  <si>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</si>
  <si>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</si>
  <si>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</si>
  <si>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</si>
  <si>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</si>
  <si>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</si>
  <si>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</si>
  <si>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</si>
  <si>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</si>
  <si>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</si>
  <si>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</si>
  <si>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</si>
  <si>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</si>
  <si>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</si>
  <si>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</si>
  <si>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</si>
  <si>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</si>
  <si>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</si>
  <si>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</si>
  <si>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</si>
  <si>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</si>
  <si>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</si>
  <si>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</si>
  <si>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</si>
  <si>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</si>
  <si>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</si>
  <si>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</si>
  <si>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</si>
  <si>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</si>
  <si>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</si>
  <si>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</si>
  <si>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</si>
  <si>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</si>
  <si>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</si>
  <si>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</si>
  <si>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</si>
  <si>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</si>
  <si>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</si>
  <si>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</si>
  <si>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</si>
  <si>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</si>
  <si>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</si>
  <si>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</si>
  <si>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</si>
  <si>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</si>
  <si>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</si>
  <si>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</si>
  <si>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</si>
  <si>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</si>
  <si>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</si>
  <si>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</si>
  <si>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</si>
  <si>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</si>
  <si>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</si>
  <si>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</si>
  <si>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</si>
  <si>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</si>
  <si>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</si>
  <si>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</si>
  <si>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</si>
  <si>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</si>
  <si>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</si>
  <si>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</si>
  <si>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</si>
  <si>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</si>
  <si>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</si>
  <si>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</si>
  <si>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</si>
  <si>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</si>
  <si>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</si>
  <si>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</si>
  <si>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</si>
  <si>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</si>
  <si>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</si>
  <si>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</si>
  <si>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</si>
  <si>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</si>
  <si>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</si>
  <si>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</si>
  <si>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</si>
  <si>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</si>
  <si>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</si>
  <si>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</si>
  <si>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</si>
  <si>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</si>
  <si>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</si>
  <si>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</si>
  <si>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</si>
  <si>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</si>
  <si>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</si>
  <si>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</si>
  <si>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</si>
  <si>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</si>
  <si>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</si>
  <si>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</si>
  <si>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</si>
  <si>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</si>
  <si>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</si>
  <si>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</si>
  <si>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</si>
  <si>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</si>
  <si>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</si>
  <si>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</si>
  <si>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</si>
  <si>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</si>
  <si>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</si>
  <si>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</si>
  <si>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</si>
  <si>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</si>
  <si>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</si>
  <si>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</si>
  <si>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</si>
  <si>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</si>
  <si>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</si>
  <si>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</si>
  <si>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</si>
  <si>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</si>
  <si>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</si>
  <si>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</si>
  <si>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</si>
  <si>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</si>
  <si>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</si>
  <si>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</si>
  <si>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</si>
  <si>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</si>
  <si>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</si>
  <si>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</si>
  <si>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</si>
  <si>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</si>
  <si>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</si>
  <si>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</si>
  <si>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</si>
  <si>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</si>
  <si>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</si>
  <si>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</si>
  <si>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</si>
  <si>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</si>
  <si>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</si>
  <si>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</si>
  <si>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</si>
  <si>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</si>
  <si>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</si>
  <si>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</si>
  <si>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</si>
  <si>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</si>
  <si>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</si>
  <si>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</si>
  <si>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</si>
  <si>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</si>
  <si>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</si>
  <si>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</si>
  <si>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</si>
  <si>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</si>
  <si>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</si>
  <si>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</si>
  <si>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</si>
  <si>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</si>
  <si>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</si>
  <si>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</si>
  <si>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</si>
  <si>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03166619</t>
  </si>
  <si>
    <t>15573308024</t>
  </si>
  <si>
    <t>LIBURNIA RIVIERA HOTELI d.d. OPATIJA</t>
  </si>
  <si>
    <t>OPATIJA</t>
  </si>
  <si>
    <t>MARŠALA TITA 198</t>
  </si>
  <si>
    <t>liburnia@liburnia.hr</t>
  </si>
  <si>
    <t>www.liburnia.hr</t>
  </si>
  <si>
    <t>Obveznik: LIBURNIA RIVIERA HOTELI d.d. OPATIJA</t>
  </si>
  <si>
    <t>Prethodno razdoblje 31.12.2011.</t>
  </si>
  <si>
    <t>PRIMORSKO-GORANSKA</t>
  </si>
  <si>
    <t>NE</t>
  </si>
  <si>
    <t>5510</t>
  </si>
  <si>
    <t xml:space="preserve"> </t>
  </si>
  <si>
    <t>01.01.2012.</t>
  </si>
  <si>
    <t>Kamenar Biserka</t>
  </si>
  <si>
    <t>051 710-404</t>
  </si>
  <si>
    <t>051 710-395</t>
  </si>
  <si>
    <t>biserka.kamenar@liburnia.hr</t>
  </si>
  <si>
    <t>Šehanović Igor,   Ferlan Robert</t>
  </si>
  <si>
    <t>040008080</t>
  </si>
  <si>
    <t>stanje na dan  30.09.2012.</t>
  </si>
  <si>
    <r>
      <t xml:space="preserve">u razdoblju </t>
    </r>
    <r>
      <rPr>
        <b/>
        <u val="single"/>
        <sz val="10"/>
        <rFont val="Arial"/>
        <family val="2"/>
      </rPr>
      <t>01.01.2012.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30.09.2012.</t>
    </r>
  </si>
  <si>
    <t>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</si>
</sst>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38" borderId="1" applyNumberFormat="0" applyFon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23" fillId="39" borderId="2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30" fillId="40" borderId="3" applyNumberFormat="0" applyAlignment="0" applyProtection="0"/>
    <xf numFmtId="0" fontId="41" fillId="41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33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2" fillId="48" borderId="7" applyNumberFormat="0" applyAlignment="0" applyProtection="0"/>
    <xf numFmtId="0" fontId="43" fillId="48" borderId="8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49" fillId="5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1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1585" applyFont="1" applyAlignment="1">
      <alignment/>
      <protection/>
    </xf>
    <xf numFmtId="0" fontId="0" fillId="0" borderId="0" xfId="1585" applyFont="1" applyAlignment="1">
      <alignment/>
      <protection/>
    </xf>
    <xf numFmtId="0" fontId="3" fillId="0" borderId="24" xfId="1585" applyFont="1" applyFill="1" applyBorder="1" applyAlignment="1" applyProtection="1">
      <alignment horizontal="center" vertical="center"/>
      <protection hidden="1" locked="0"/>
    </xf>
    <xf numFmtId="0" fontId="2" fillId="0" borderId="0" xfId="1585" applyFont="1" applyFill="1" applyBorder="1" applyAlignment="1" applyProtection="1">
      <alignment horizontal="left" vertical="center"/>
      <protection hidden="1"/>
    </xf>
    <xf numFmtId="0" fontId="3" fillId="0" borderId="0" xfId="1585" applyFont="1" applyFill="1" applyBorder="1" applyAlignment="1" applyProtection="1">
      <alignment vertical="center"/>
      <protection hidden="1"/>
    </xf>
    <xf numFmtId="0" fontId="3" fillId="0" borderId="0" xfId="1585" applyFont="1" applyFill="1" applyBorder="1" applyAlignment="1" applyProtection="1">
      <alignment horizontal="center" vertical="center" wrapText="1"/>
      <protection hidden="1"/>
    </xf>
    <xf numFmtId="0" fontId="3" fillId="0" borderId="0" xfId="1585" applyFont="1" applyBorder="1" applyAlignment="1" applyProtection="1">
      <alignment/>
      <protection hidden="1"/>
    </xf>
    <xf numFmtId="0" fontId="12" fillId="0" borderId="0" xfId="1585" applyFont="1" applyBorder="1" applyAlignment="1" applyProtection="1">
      <alignment horizontal="right" vertical="center" wrapText="1"/>
      <protection hidden="1"/>
    </xf>
    <xf numFmtId="0" fontId="12" fillId="0" borderId="0" xfId="158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585" applyFont="1" applyFill="1" applyBorder="1" applyAlignment="1" applyProtection="1">
      <alignment horizontal="left" vertical="center"/>
      <protection hidden="1"/>
    </xf>
    <xf numFmtId="0" fontId="3" fillId="0" borderId="0" xfId="1585" applyFont="1" applyBorder="1" applyAlignment="1" applyProtection="1">
      <alignment horizontal="left"/>
      <protection hidden="1"/>
    </xf>
    <xf numFmtId="0" fontId="3" fillId="0" borderId="0" xfId="1585" applyFont="1" applyBorder="1" applyAlignment="1" applyProtection="1">
      <alignment vertical="top"/>
      <protection hidden="1"/>
    </xf>
    <xf numFmtId="0" fontId="3" fillId="0" borderId="0" xfId="1585" applyFont="1" applyBorder="1" applyAlignment="1" applyProtection="1">
      <alignment horizontal="right"/>
      <protection hidden="1"/>
    </xf>
    <xf numFmtId="0" fontId="2" fillId="0" borderId="0" xfId="1585" applyFont="1" applyFill="1" applyBorder="1" applyAlignment="1" applyProtection="1">
      <alignment horizontal="right" vertical="center"/>
      <protection hidden="1" locked="0"/>
    </xf>
    <xf numFmtId="0" fontId="3" fillId="0" borderId="0" xfId="1585" applyFont="1" applyBorder="1" applyAlignment="1" applyProtection="1">
      <alignment/>
      <protection hidden="1"/>
    </xf>
    <xf numFmtId="0" fontId="2" fillId="0" borderId="0" xfId="1585" applyFont="1" applyBorder="1" applyAlignment="1" applyProtection="1">
      <alignment vertical="top"/>
      <protection hidden="1"/>
    </xf>
    <xf numFmtId="0" fontId="3" fillId="0" borderId="0" xfId="1585" applyFont="1" applyFill="1" applyBorder="1" applyAlignment="1" applyProtection="1">
      <alignment/>
      <protection hidden="1"/>
    </xf>
    <xf numFmtId="0" fontId="3" fillId="0" borderId="0" xfId="1585" applyFont="1" applyBorder="1" applyAlignment="1" applyProtection="1">
      <alignment horizontal="center" vertical="center"/>
      <protection hidden="1" locked="0"/>
    </xf>
    <xf numFmtId="0" fontId="3" fillId="0" borderId="0" xfId="1585" applyFont="1" applyBorder="1" applyAlignment="1" applyProtection="1">
      <alignment vertical="top" wrapText="1"/>
      <protection hidden="1"/>
    </xf>
    <xf numFmtId="0" fontId="3" fillId="0" borderId="0" xfId="1585" applyFont="1" applyBorder="1" applyAlignment="1" applyProtection="1">
      <alignment wrapText="1"/>
      <protection hidden="1"/>
    </xf>
    <xf numFmtId="0" fontId="3" fillId="0" borderId="0" xfId="1585" applyFont="1" applyBorder="1" applyAlignment="1" applyProtection="1">
      <alignment horizontal="right" vertical="top"/>
      <protection hidden="1"/>
    </xf>
    <xf numFmtId="0" fontId="3" fillId="0" borderId="0" xfId="1585" applyFont="1" applyBorder="1" applyAlignment="1" applyProtection="1">
      <alignment horizontal="center" vertical="top"/>
      <protection hidden="1"/>
    </xf>
    <xf numFmtId="0" fontId="3" fillId="0" borderId="0" xfId="1585" applyFont="1" applyBorder="1" applyAlignment="1" applyProtection="1">
      <alignment horizontal="center"/>
      <protection hidden="1"/>
    </xf>
    <xf numFmtId="0" fontId="3" fillId="0" borderId="0" xfId="1585" applyFont="1" applyBorder="1" applyAlignment="1">
      <alignment/>
      <protection/>
    </xf>
    <xf numFmtId="0" fontId="3" fillId="0" borderId="0" xfId="1585" applyFont="1" applyBorder="1" applyAlignment="1" applyProtection="1">
      <alignment horizontal="left" vertical="top"/>
      <protection hidden="1"/>
    </xf>
    <xf numFmtId="0" fontId="3" fillId="0" borderId="25" xfId="1585" applyFont="1" applyBorder="1" applyAlignment="1" applyProtection="1">
      <alignment/>
      <protection hidden="1"/>
    </xf>
    <xf numFmtId="0" fontId="3" fillId="0" borderId="0" xfId="1585" applyFont="1" applyBorder="1" applyAlignment="1" applyProtection="1">
      <alignment vertical="center"/>
      <protection hidden="1"/>
    </xf>
    <xf numFmtId="0" fontId="3" fillId="0" borderId="26" xfId="1585" applyFont="1" applyBorder="1" applyAlignment="1" applyProtection="1">
      <alignment/>
      <protection hidden="1"/>
    </xf>
    <xf numFmtId="0" fontId="3" fillId="0" borderId="26" xfId="1585" applyFont="1" applyBorder="1" applyAlignment="1">
      <alignment/>
      <protection/>
    </xf>
    <xf numFmtId="0" fontId="9" fillId="0" borderId="0" xfId="1623">
      <alignment vertical="top"/>
      <protection/>
    </xf>
    <xf numFmtId="0" fontId="9" fillId="0" borderId="0" xfId="1623" applyAlignment="1">
      <alignment/>
      <protection/>
    </xf>
    <xf numFmtId="0" fontId="16" fillId="0" borderId="0" xfId="1623" applyFont="1" applyAlignment="1">
      <alignment/>
      <protection/>
    </xf>
    <xf numFmtId="0" fontId="10" fillId="0" borderId="0" xfId="1623" applyFont="1" applyFill="1" applyBorder="1" applyAlignment="1">
      <alignment horizontal="center" vertical="center" wrapText="1"/>
      <protection/>
    </xf>
    <xf numFmtId="0" fontId="7" fillId="0" borderId="0" xfId="1623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1623" applyFont="1" applyBorder="1" applyAlignment="1" applyProtection="1">
      <alignment vertical="center"/>
      <protection hidden="1"/>
    </xf>
    <xf numFmtId="0" fontId="3" fillId="0" borderId="0" xfId="1585" applyFont="1" applyBorder="1" applyAlignment="1" applyProtection="1">
      <alignment horizontal="right" wrapText="1"/>
      <protection hidden="1"/>
    </xf>
    <xf numFmtId="0" fontId="3" fillId="0" borderId="0" xfId="158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62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62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623" applyFont="1" applyFill="1" applyBorder="1" applyAlignment="1">
      <alignment wrapText="1"/>
      <protection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1585" applyFont="1" applyBorder="1" applyAlignment="1">
      <alignment/>
      <protection/>
    </xf>
    <xf numFmtId="0" fontId="3" fillId="0" borderId="32" xfId="1585" applyFont="1" applyBorder="1" applyAlignment="1">
      <alignment/>
      <protection/>
    </xf>
    <xf numFmtId="0" fontId="3" fillId="0" borderId="33" xfId="1585" applyFont="1" applyFill="1" applyBorder="1" applyAlignment="1" applyProtection="1">
      <alignment horizontal="left" vertical="center" wrapText="1"/>
      <protection hidden="1"/>
    </xf>
    <xf numFmtId="0" fontId="3" fillId="0" borderId="24" xfId="1585" applyFont="1" applyFill="1" applyBorder="1" applyAlignment="1" applyProtection="1">
      <alignment vertical="center"/>
      <protection hidden="1"/>
    </xf>
    <xf numFmtId="0" fontId="3" fillId="0" borderId="33" xfId="1585" applyFont="1" applyBorder="1" applyAlignment="1" applyProtection="1">
      <alignment horizontal="left" vertical="center" wrapText="1"/>
      <protection hidden="1"/>
    </xf>
    <xf numFmtId="0" fontId="3" fillId="0" borderId="24" xfId="1585" applyFont="1" applyBorder="1" applyAlignment="1" applyProtection="1">
      <alignment/>
      <protection hidden="1"/>
    </xf>
    <xf numFmtId="0" fontId="12" fillId="0" borderId="0" xfId="1585" applyFont="1" applyBorder="1" applyAlignment="1" applyProtection="1">
      <alignment horizontal="right"/>
      <protection hidden="1"/>
    </xf>
    <xf numFmtId="0" fontId="3" fillId="0" borderId="33" xfId="1585" applyFont="1" applyFill="1" applyBorder="1" applyAlignment="1" applyProtection="1">
      <alignment/>
      <protection hidden="1"/>
    </xf>
    <xf numFmtId="0" fontId="3" fillId="0" borderId="33" xfId="1585" applyFont="1" applyBorder="1" applyAlignment="1" applyProtection="1">
      <alignment wrapText="1"/>
      <protection hidden="1"/>
    </xf>
    <xf numFmtId="0" fontId="3" fillId="0" borderId="24" xfId="1585" applyFont="1" applyBorder="1" applyAlignment="1" applyProtection="1">
      <alignment horizontal="right"/>
      <protection hidden="1"/>
    </xf>
    <xf numFmtId="0" fontId="3" fillId="0" borderId="33" xfId="1585" applyFont="1" applyBorder="1" applyAlignment="1" applyProtection="1">
      <alignment/>
      <protection hidden="1"/>
    </xf>
    <xf numFmtId="0" fontId="3" fillId="0" borderId="24" xfId="1585" applyFont="1" applyBorder="1" applyAlignment="1" applyProtection="1">
      <alignment horizontal="right" wrapText="1"/>
      <protection hidden="1"/>
    </xf>
    <xf numFmtId="0" fontId="2" fillId="0" borderId="33" xfId="1585" applyFont="1" applyFill="1" applyBorder="1" applyAlignment="1" applyProtection="1">
      <alignment horizontal="right" vertical="center"/>
      <protection hidden="1" locked="0"/>
    </xf>
    <xf numFmtId="0" fontId="3" fillId="0" borderId="33" xfId="1585" applyFont="1" applyBorder="1" applyAlignment="1" applyProtection="1">
      <alignment vertical="top"/>
      <protection hidden="1"/>
    </xf>
    <xf numFmtId="0" fontId="3" fillId="0" borderId="33" xfId="1585" applyFont="1" applyBorder="1" applyAlignment="1" applyProtection="1">
      <alignment horizontal="left" vertical="top" wrapText="1"/>
      <protection hidden="1"/>
    </xf>
    <xf numFmtId="0" fontId="3" fillId="0" borderId="24" xfId="1585" applyFont="1" applyBorder="1" applyAlignment="1">
      <alignment/>
      <protection/>
    </xf>
    <xf numFmtId="0" fontId="3" fillId="0" borderId="33" xfId="1585" applyFont="1" applyBorder="1" applyAlignment="1" applyProtection="1">
      <alignment horizontal="left" vertical="top" indent="2"/>
      <protection hidden="1"/>
    </xf>
    <xf numFmtId="0" fontId="3" fillId="0" borderId="33" xfId="1585" applyFont="1" applyBorder="1" applyAlignment="1" applyProtection="1">
      <alignment horizontal="left" vertical="top" wrapText="1" indent="2"/>
      <protection hidden="1"/>
    </xf>
    <xf numFmtId="0" fontId="3" fillId="0" borderId="24" xfId="1585" applyFont="1" applyBorder="1" applyAlignment="1" applyProtection="1">
      <alignment horizontal="right" vertical="top"/>
      <protection hidden="1"/>
    </xf>
    <xf numFmtId="49" fontId="2" fillId="0" borderId="33" xfId="1585" applyNumberFormat="1" applyFont="1" applyBorder="1" applyAlignment="1" applyProtection="1">
      <alignment horizontal="center" vertical="center"/>
      <protection hidden="1" locked="0"/>
    </xf>
    <xf numFmtId="0" fontId="3" fillId="0" borderId="24" xfId="1585" applyFont="1" applyBorder="1" applyAlignment="1" applyProtection="1">
      <alignment horizontal="left" vertical="top"/>
      <protection hidden="1"/>
    </xf>
    <xf numFmtId="0" fontId="3" fillId="0" borderId="33" xfId="1585" applyFont="1" applyBorder="1" applyAlignment="1" applyProtection="1">
      <alignment horizontal="left"/>
      <protection hidden="1"/>
    </xf>
    <xf numFmtId="0" fontId="3" fillId="0" borderId="32" xfId="1585" applyFont="1" applyBorder="1" applyAlignment="1" applyProtection="1">
      <alignment/>
      <protection hidden="1"/>
    </xf>
    <xf numFmtId="0" fontId="3" fillId="0" borderId="24" xfId="1585" applyFont="1" applyBorder="1" applyAlignment="1" applyProtection="1">
      <alignment horizontal="left"/>
      <protection hidden="1"/>
    </xf>
    <xf numFmtId="0" fontId="3" fillId="0" borderId="33" xfId="1585" applyFont="1" applyFill="1" applyBorder="1" applyAlignment="1" applyProtection="1">
      <alignment vertical="center"/>
      <protection hidden="1"/>
    </xf>
    <xf numFmtId="0" fontId="13" fillId="0" borderId="33" xfId="1623" applyFont="1" applyFill="1" applyBorder="1" applyAlignment="1" applyProtection="1">
      <alignment vertical="center"/>
      <protection hidden="1"/>
    </xf>
    <xf numFmtId="0" fontId="13" fillId="0" borderId="0" xfId="1623" applyFont="1" applyBorder="1" applyAlignment="1" applyProtection="1">
      <alignment horizontal="left"/>
      <protection hidden="1"/>
    </xf>
    <xf numFmtId="0" fontId="9" fillId="0" borderId="0" xfId="1623" applyBorder="1" applyAlignment="1">
      <alignment/>
      <protection/>
    </xf>
    <xf numFmtId="0" fontId="9" fillId="0" borderId="33" xfId="1623" applyBorder="1" applyAlignment="1">
      <alignment/>
      <protection/>
    </xf>
    <xf numFmtId="0" fontId="2" fillId="0" borderId="24" xfId="1585" applyFont="1" applyBorder="1" applyAlignment="1" applyProtection="1">
      <alignment vertical="center"/>
      <protection hidden="1"/>
    </xf>
    <xf numFmtId="0" fontId="3" fillId="0" borderId="34" xfId="1585" applyFont="1" applyBorder="1" applyAlignment="1" applyProtection="1">
      <alignment/>
      <protection hidden="1"/>
    </xf>
    <xf numFmtId="0" fontId="3" fillId="0" borderId="35" xfId="1585" applyFont="1" applyFill="1" applyBorder="1" applyAlignment="1" applyProtection="1">
      <alignment horizontal="right" vertical="top" wrapText="1"/>
      <protection hidden="1"/>
    </xf>
    <xf numFmtId="0" fontId="3" fillId="0" borderId="36" xfId="1585" applyFont="1" applyFill="1" applyBorder="1" applyAlignment="1" applyProtection="1">
      <alignment horizontal="right" vertical="top" wrapText="1"/>
      <protection hidden="1"/>
    </xf>
    <xf numFmtId="0" fontId="3" fillId="0" borderId="36" xfId="1585" applyFont="1" applyFill="1" applyBorder="1" applyAlignment="1" applyProtection="1">
      <alignment/>
      <protection hidden="1"/>
    </xf>
    <xf numFmtId="0" fontId="3" fillId="0" borderId="37" xfId="1585" applyFont="1" applyFill="1" applyBorder="1" applyAlignment="1" applyProtection="1">
      <alignment/>
      <protection hidden="1"/>
    </xf>
    <xf numFmtId="14" fontId="2" fillId="0" borderId="29" xfId="1585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1585" applyNumberFormat="1" applyFont="1" applyFill="1" applyBorder="1" applyAlignment="1" applyProtection="1">
      <alignment horizontal="center" vertical="center"/>
      <protection hidden="1" locked="0"/>
    </xf>
    <xf numFmtId="3" fontId="2" fillId="0" borderId="28" xfId="1585" applyNumberFormat="1" applyFont="1" applyFill="1" applyBorder="1" applyAlignment="1" applyProtection="1">
      <alignment horizontal="right" vertical="center"/>
      <protection hidden="1" locked="0"/>
    </xf>
    <xf numFmtId="0" fontId="2" fillId="0" borderId="28" xfId="1585" applyFont="1" applyFill="1" applyBorder="1" applyAlignment="1" applyProtection="1">
      <alignment horizontal="center" vertical="center"/>
      <protection hidden="1" locked="0"/>
    </xf>
    <xf numFmtId="49" fontId="2" fillId="0" borderId="28" xfId="158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1585" applyFont="1" applyFill="1" applyBorder="1" applyAlignment="1" applyProtection="1">
      <alignment horizontal="right" vertical="center"/>
      <protection hidden="1" locked="0"/>
    </xf>
    <xf numFmtId="0" fontId="3" fillId="0" borderId="0" xfId="1585" applyFont="1" applyFill="1" applyBorder="1" applyAlignment="1">
      <alignment/>
      <protection/>
    </xf>
    <xf numFmtId="49" fontId="2" fillId="0" borderId="0" xfId="158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left" vertical="center" wrapText="1" indent="1"/>
    </xf>
    <xf numFmtId="14" fontId="7" fillId="0" borderId="36" xfId="1623" applyNumberFormat="1" applyFont="1" applyFill="1" applyBorder="1" applyAlignment="1" applyProtection="1">
      <alignment vertical="center"/>
      <protection hidden="1" locked="0"/>
    </xf>
    <xf numFmtId="0" fontId="0" fillId="0" borderId="36" xfId="1623" applyFon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3" fontId="56" fillId="0" borderId="18" xfId="1453" applyNumberFormat="1" applyFont="1" applyBorder="1">
      <alignment/>
      <protection/>
    </xf>
    <xf numFmtId="3" fontId="56" fillId="0" borderId="18" xfId="1564" applyNumberFormat="1" applyFont="1" applyBorder="1">
      <alignment/>
      <protection/>
    </xf>
    <xf numFmtId="3" fontId="56" fillId="0" borderId="18" xfId="1560" applyNumberFormat="1" applyFont="1" applyBorder="1">
      <alignment/>
      <protection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56" fillId="0" borderId="0" xfId="1574" applyNumberFormat="1" applyFont="1">
      <alignment/>
      <protection/>
    </xf>
    <xf numFmtId="3" fontId="56" fillId="0" borderId="0" xfId="1579" applyNumberFormat="1" applyFont="1">
      <alignment/>
      <protection/>
    </xf>
    <xf numFmtId="0" fontId="3" fillId="0" borderId="24" xfId="1585" applyFont="1" applyBorder="1" applyAlignment="1" applyProtection="1">
      <alignment horizontal="right" vertical="center" wrapText="1"/>
      <protection hidden="1"/>
    </xf>
    <xf numFmtId="0" fontId="3" fillId="0" borderId="0" xfId="1585" applyFont="1" applyBorder="1" applyAlignment="1" applyProtection="1">
      <alignment horizontal="right" wrapText="1"/>
      <protection hidden="1"/>
    </xf>
    <xf numFmtId="0" fontId="3" fillId="0" borderId="24" xfId="1585" applyFont="1" applyBorder="1" applyAlignment="1" applyProtection="1">
      <alignment horizontal="right" wrapText="1"/>
      <protection hidden="1"/>
    </xf>
    <xf numFmtId="49" fontId="2" fillId="0" borderId="35" xfId="1585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1585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1585" applyFont="1" applyFill="1" applyBorder="1" applyAlignment="1" applyProtection="1">
      <alignment horizontal="left" vertical="center" wrapText="1"/>
      <protection hidden="1"/>
    </xf>
    <xf numFmtId="0" fontId="2" fillId="0" borderId="0" xfId="1585" applyFont="1" applyFill="1" applyBorder="1" applyAlignment="1" applyProtection="1">
      <alignment horizontal="left" vertical="center" wrapText="1"/>
      <protection hidden="1"/>
    </xf>
    <xf numFmtId="0" fontId="2" fillId="0" borderId="33" xfId="1585" applyFont="1" applyFill="1" applyBorder="1" applyAlignment="1" applyProtection="1">
      <alignment horizontal="left" vertical="center" wrapText="1"/>
      <protection hidden="1"/>
    </xf>
    <xf numFmtId="0" fontId="11" fillId="0" borderId="24" xfId="1585" applyFont="1" applyBorder="1" applyAlignment="1" applyProtection="1">
      <alignment horizontal="center" vertical="center" wrapText="1"/>
      <protection hidden="1"/>
    </xf>
    <xf numFmtId="0" fontId="11" fillId="0" borderId="0" xfId="1585" applyFont="1" applyBorder="1" applyAlignment="1" applyProtection="1">
      <alignment horizontal="center" vertical="center" wrapText="1"/>
      <protection hidden="1"/>
    </xf>
    <xf numFmtId="0" fontId="11" fillId="0" borderId="33" xfId="1585" applyFont="1" applyBorder="1" applyAlignment="1" applyProtection="1">
      <alignment horizontal="center" vertical="center" wrapText="1"/>
      <protection hidden="1"/>
    </xf>
    <xf numFmtId="0" fontId="3" fillId="0" borderId="24" xfId="1585" applyFont="1" applyBorder="1" applyAlignment="1" applyProtection="1">
      <alignment horizontal="right" vertical="center"/>
      <protection hidden="1"/>
    </xf>
    <xf numFmtId="0" fontId="3" fillId="0" borderId="33" xfId="1585" applyFont="1" applyBorder="1" applyAlignment="1" applyProtection="1">
      <alignment horizontal="right"/>
      <protection hidden="1"/>
    </xf>
    <xf numFmtId="0" fontId="1" fillId="0" borderId="24" xfId="1585" applyFont="1" applyBorder="1" applyAlignment="1" applyProtection="1">
      <alignment horizontal="right" vertical="center" wrapText="1"/>
      <protection hidden="1"/>
    </xf>
    <xf numFmtId="0" fontId="1" fillId="0" borderId="33" xfId="1585" applyFont="1" applyBorder="1" applyAlignment="1" applyProtection="1">
      <alignment horizontal="right" wrapText="1"/>
      <protection hidden="1"/>
    </xf>
    <xf numFmtId="0" fontId="2" fillId="0" borderId="35" xfId="1585" applyFont="1" applyFill="1" applyBorder="1" applyAlignment="1" applyProtection="1">
      <alignment horizontal="left" vertical="center"/>
      <protection hidden="1" locked="0"/>
    </xf>
    <xf numFmtId="0" fontId="3" fillId="0" borderId="36" xfId="1585" applyFont="1" applyFill="1" applyBorder="1" applyAlignment="1">
      <alignment horizontal="left" vertical="center"/>
      <protection/>
    </xf>
    <xf numFmtId="0" fontId="3" fillId="0" borderId="37" xfId="1585" applyFont="1" applyFill="1" applyBorder="1" applyAlignment="1">
      <alignment horizontal="left" vertical="center"/>
      <protection/>
    </xf>
    <xf numFmtId="1" fontId="2" fillId="0" borderId="35" xfId="1585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1585" applyNumberFormat="1" applyFont="1" applyFill="1" applyBorder="1" applyAlignment="1" applyProtection="1">
      <alignment horizontal="center" vertical="center"/>
      <protection hidden="1" locked="0"/>
    </xf>
    <xf numFmtId="0" fontId="4" fillId="0" borderId="35" xfId="1315" applyFill="1" applyBorder="1" applyAlignment="1" applyProtection="1">
      <alignment/>
      <protection hidden="1" locked="0"/>
    </xf>
    <xf numFmtId="0" fontId="2" fillId="0" borderId="36" xfId="1585" applyFont="1" applyFill="1" applyBorder="1" applyAlignment="1" applyProtection="1">
      <alignment/>
      <protection hidden="1" locked="0"/>
    </xf>
    <xf numFmtId="0" fontId="2" fillId="0" borderId="37" xfId="1585" applyFont="1" applyFill="1" applyBorder="1" applyAlignment="1" applyProtection="1">
      <alignment/>
      <protection hidden="1" locked="0"/>
    </xf>
    <xf numFmtId="0" fontId="3" fillId="0" borderId="36" xfId="1585" applyFont="1" applyFill="1" applyBorder="1" applyAlignment="1">
      <alignment horizontal="left"/>
      <protection/>
    </xf>
    <xf numFmtId="0" fontId="3" fillId="0" borderId="37" xfId="1585" applyFont="1" applyFill="1" applyBorder="1" applyAlignment="1">
      <alignment horizontal="left"/>
      <protection/>
    </xf>
    <xf numFmtId="0" fontId="3" fillId="0" borderId="0" xfId="1585" applyFont="1" applyBorder="1" applyAlignment="1" applyProtection="1">
      <alignment horizontal="right"/>
      <protection hidden="1"/>
    </xf>
    <xf numFmtId="0" fontId="3" fillId="0" borderId="0" xfId="1585" applyFont="1" applyBorder="1" applyAlignment="1" applyProtection="1">
      <alignment horizontal="right" vertical="center"/>
      <protection hidden="1"/>
    </xf>
    <xf numFmtId="0" fontId="3" fillId="0" borderId="24" xfId="1585" applyFont="1" applyBorder="1" applyAlignment="1" applyProtection="1">
      <alignment horizontal="center" vertical="center"/>
      <protection hidden="1"/>
    </xf>
    <xf numFmtId="0" fontId="3" fillId="0" borderId="0" xfId="1585" applyFont="1" applyBorder="1" applyAlignment="1">
      <alignment horizontal="center" vertical="center"/>
      <protection/>
    </xf>
    <xf numFmtId="0" fontId="3" fillId="0" borderId="0" xfId="1585" applyFont="1" applyBorder="1" applyAlignment="1">
      <alignment horizontal="center"/>
      <protection/>
    </xf>
    <xf numFmtId="0" fontId="3" fillId="0" borderId="0" xfId="1585" applyFont="1" applyBorder="1" applyAlignment="1">
      <alignment horizontal="center" vertical="center"/>
      <protection/>
    </xf>
    <xf numFmtId="0" fontId="3" fillId="0" borderId="0" xfId="1585" applyFont="1" applyBorder="1" applyAlignment="1">
      <alignment vertical="center"/>
      <protection/>
    </xf>
    <xf numFmtId="0" fontId="3" fillId="0" borderId="0" xfId="1585" applyFont="1" applyBorder="1" applyAlignment="1">
      <alignment horizontal="center"/>
      <protection/>
    </xf>
    <xf numFmtId="0" fontId="3" fillId="0" borderId="33" xfId="1585" applyFont="1" applyBorder="1" applyAlignment="1">
      <alignment horizontal="center"/>
      <protection/>
    </xf>
    <xf numFmtId="0" fontId="2" fillId="0" borderId="35" xfId="1585" applyFont="1" applyFill="1" applyBorder="1" applyAlignment="1" applyProtection="1">
      <alignment horizontal="right" vertical="center"/>
      <protection hidden="1" locked="0"/>
    </xf>
    <xf numFmtId="0" fontId="3" fillId="0" borderId="36" xfId="1585" applyFont="1" applyFill="1" applyBorder="1" applyAlignment="1">
      <alignment/>
      <protection/>
    </xf>
    <xf numFmtId="0" fontId="3" fillId="0" borderId="37" xfId="1585" applyFont="1" applyFill="1" applyBorder="1" applyAlignment="1">
      <alignment/>
      <protection/>
    </xf>
    <xf numFmtId="0" fontId="3" fillId="0" borderId="0" xfId="1585" applyFont="1" applyBorder="1" applyAlignment="1" applyProtection="1">
      <alignment vertical="top" wrapText="1"/>
      <protection hidden="1"/>
    </xf>
    <xf numFmtId="0" fontId="3" fillId="0" borderId="0" xfId="1585" applyFont="1" applyBorder="1" applyAlignment="1" applyProtection="1">
      <alignment wrapText="1"/>
      <protection hidden="1"/>
    </xf>
    <xf numFmtId="0" fontId="3" fillId="0" borderId="0" xfId="1585" applyFont="1" applyBorder="1" applyAlignment="1" applyProtection="1">
      <alignment horizontal="center" vertical="top"/>
      <protection hidden="1"/>
    </xf>
    <xf numFmtId="0" fontId="3" fillId="0" borderId="0" xfId="1585" applyFont="1" applyBorder="1" applyAlignment="1" applyProtection="1">
      <alignment horizontal="center"/>
      <protection hidden="1"/>
    </xf>
    <xf numFmtId="0" fontId="3" fillId="0" borderId="25" xfId="1585" applyFont="1" applyBorder="1" applyAlignment="1" applyProtection="1">
      <alignment horizontal="center"/>
      <protection hidden="1"/>
    </xf>
    <xf numFmtId="0" fontId="2" fillId="0" borderId="36" xfId="1585" applyFont="1" applyFill="1" applyBorder="1" applyAlignment="1" applyProtection="1">
      <alignment horizontal="left" vertical="center"/>
      <protection hidden="1" locked="0"/>
    </xf>
    <xf numFmtId="0" fontId="2" fillId="0" borderId="37" xfId="1585" applyFont="1" applyFill="1" applyBorder="1" applyAlignment="1" applyProtection="1">
      <alignment horizontal="left" vertical="center"/>
      <protection hidden="1" locked="0"/>
    </xf>
    <xf numFmtId="0" fontId="3" fillId="0" borderId="33" xfId="1585" applyFont="1" applyBorder="1" applyAlignment="1" applyProtection="1">
      <alignment horizontal="right" wrapText="1"/>
      <protection hidden="1"/>
    </xf>
    <xf numFmtId="49" fontId="2" fillId="0" borderId="35" xfId="1585" applyNumberFormat="1" applyFont="1" applyFill="1" applyBorder="1" applyAlignment="1" applyProtection="1">
      <alignment horizontal="left" vertical="center"/>
      <protection hidden="1" locked="0"/>
    </xf>
    <xf numFmtId="49" fontId="2" fillId="0" borderId="36" xfId="1585" applyNumberFormat="1" applyFont="1" applyFill="1" applyBorder="1" applyAlignment="1" applyProtection="1">
      <alignment horizontal="left" vertical="center"/>
      <protection hidden="1" locked="0"/>
    </xf>
    <xf numFmtId="49" fontId="2" fillId="0" borderId="37" xfId="1585" applyNumberFormat="1" applyFont="1" applyFill="1" applyBorder="1" applyAlignment="1" applyProtection="1">
      <alignment horizontal="left" vertical="center"/>
      <protection hidden="1" locked="0"/>
    </xf>
    <xf numFmtId="0" fontId="10" fillId="0" borderId="39" xfId="1585" applyFont="1" applyBorder="1" applyAlignment="1">
      <alignment/>
      <protection/>
    </xf>
    <xf numFmtId="0" fontId="10" fillId="0" borderId="25" xfId="1585" applyFont="1" applyBorder="1" applyAlignment="1">
      <alignment/>
      <protection/>
    </xf>
    <xf numFmtId="0" fontId="3" fillId="0" borderId="0" xfId="1585" applyFont="1" applyBorder="1" applyAlignment="1" applyProtection="1">
      <alignment vertical="center"/>
      <protection hidden="1"/>
    </xf>
    <xf numFmtId="0" fontId="3" fillId="0" borderId="40" xfId="1585" applyFont="1" applyBorder="1" applyAlignment="1" applyProtection="1">
      <alignment horizontal="center" vertical="top"/>
      <protection hidden="1"/>
    </xf>
    <xf numFmtId="0" fontId="3" fillId="0" borderId="40" xfId="1585" applyFont="1" applyBorder="1" applyAlignment="1">
      <alignment horizontal="center"/>
      <protection/>
    </xf>
    <xf numFmtId="0" fontId="3" fillId="0" borderId="41" xfId="1585" applyFont="1" applyBorder="1" applyAlignment="1">
      <alignment/>
      <protection/>
    </xf>
    <xf numFmtId="0" fontId="3" fillId="0" borderId="36" xfId="1585" applyFont="1" applyFill="1" applyBorder="1" applyAlignment="1" applyProtection="1">
      <alignment horizontal="center" vertical="top"/>
      <protection hidden="1"/>
    </xf>
    <xf numFmtId="0" fontId="3" fillId="0" borderId="36" xfId="1585" applyFont="1" applyFill="1" applyBorder="1" applyAlignment="1" applyProtection="1">
      <alignment horizontal="center"/>
      <protection hidden="1"/>
    </xf>
    <xf numFmtId="49" fontId="4" fillId="0" borderId="35" xfId="1315" applyNumberFormat="1" applyFill="1" applyBorder="1" applyAlignment="1" applyProtection="1">
      <alignment horizontal="left" vertical="center"/>
      <protection hidden="1" locked="0"/>
    </xf>
    <xf numFmtId="0" fontId="17" fillId="0" borderId="0" xfId="1623" applyFont="1" applyBorder="1" applyAlignment="1" applyProtection="1">
      <alignment horizontal="left"/>
      <protection hidden="1"/>
    </xf>
    <xf numFmtId="0" fontId="18" fillId="0" borderId="0" xfId="1623" applyFont="1" applyBorder="1" applyAlignment="1">
      <alignment/>
      <protection/>
    </xf>
    <xf numFmtId="0" fontId="13" fillId="0" borderId="0" xfId="1623" applyFont="1" applyBorder="1" applyAlignment="1" applyProtection="1">
      <alignment horizontal="left"/>
      <protection hidden="1"/>
    </xf>
    <xf numFmtId="0" fontId="9" fillId="0" borderId="0" xfId="1623" applyBorder="1" applyAlignment="1">
      <alignment/>
      <protection/>
    </xf>
    <xf numFmtId="0" fontId="9" fillId="0" borderId="33" xfId="162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7" fillId="0" borderId="45" xfId="0" applyFont="1" applyFill="1" applyBorder="1" applyAlignment="1" applyProtection="1">
      <alignment horizontal="left" vertical="center" wrapText="1"/>
      <protection hidden="1"/>
    </xf>
    <xf numFmtId="0" fontId="7" fillId="0" borderId="4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623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162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10" fillId="0" borderId="0" xfId="1623" applyFont="1" applyAlignment="1">
      <alignment/>
      <protection/>
    </xf>
    <xf numFmtId="0" fontId="15" fillId="0" borderId="0" xfId="1623" applyFont="1" applyBorder="1" applyAlignment="1">
      <alignment horizontal="justify" vertical="top" wrapText="1"/>
      <protection/>
    </xf>
    <xf numFmtId="0" fontId="9" fillId="0" borderId="0" xfId="1623" applyAlignment="1">
      <alignment/>
      <protection/>
    </xf>
  </cellXfs>
  <cellStyles count="1661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25" xfId="32"/>
    <cellStyle name="20% - Accent1 26" xfId="33"/>
    <cellStyle name="20% - Accent1 27" xfId="34"/>
    <cellStyle name="20% - Accent1 28" xfId="35"/>
    <cellStyle name="20% - Accent1 29" xfId="36"/>
    <cellStyle name="20% - Accent1 3" xfId="37"/>
    <cellStyle name="20% - Accent1 30" xfId="38"/>
    <cellStyle name="20% - Accent1 31" xfId="39"/>
    <cellStyle name="20% - Accent1 32" xfId="40"/>
    <cellStyle name="20% - Accent1 33" xfId="41"/>
    <cellStyle name="20% - Accent1 34" xfId="42"/>
    <cellStyle name="20% - Accent1 35" xfId="43"/>
    <cellStyle name="20% - Accent1 36" xfId="44"/>
    <cellStyle name="20% - Accent1 37" xfId="45"/>
    <cellStyle name="20% - Accent1 38" xfId="46"/>
    <cellStyle name="20% - Accent1 39" xfId="47"/>
    <cellStyle name="20% - Accent1 4" xfId="48"/>
    <cellStyle name="20% - Accent1 40" xfId="49"/>
    <cellStyle name="20% - Accent1 5" xfId="50"/>
    <cellStyle name="20% - Accent1 6" xfId="51"/>
    <cellStyle name="20% - Accent1 7" xfId="52"/>
    <cellStyle name="20% - Accent1 8" xfId="53"/>
    <cellStyle name="20% - Accent1 9" xfId="54"/>
    <cellStyle name="20% - Accent2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15" xfId="61"/>
    <cellStyle name="20% - Accent2 16" xfId="62"/>
    <cellStyle name="20% - Accent2 17" xfId="63"/>
    <cellStyle name="20% - Accent2 18" xfId="64"/>
    <cellStyle name="20% - Accent2 19" xfId="65"/>
    <cellStyle name="20% - Accent2 2" xfId="66"/>
    <cellStyle name="20% - Accent2 20" xfId="67"/>
    <cellStyle name="20% - Accent2 21" xfId="68"/>
    <cellStyle name="20% - Accent2 22" xfId="69"/>
    <cellStyle name="20% - Accent2 23" xfId="70"/>
    <cellStyle name="20% - Accent2 24" xfId="71"/>
    <cellStyle name="20% - Accent2 25" xfId="72"/>
    <cellStyle name="20% - Accent2 26" xfId="73"/>
    <cellStyle name="20% - Accent2 27" xfId="74"/>
    <cellStyle name="20% - Accent2 28" xfId="75"/>
    <cellStyle name="20% - Accent2 29" xfId="76"/>
    <cellStyle name="20% - Accent2 3" xfId="77"/>
    <cellStyle name="20% - Accent2 30" xfId="78"/>
    <cellStyle name="20% - Accent2 31" xfId="79"/>
    <cellStyle name="20% - Accent2 32" xfId="80"/>
    <cellStyle name="20% - Accent2 33" xfId="81"/>
    <cellStyle name="20% - Accent2 34" xfId="82"/>
    <cellStyle name="20% - Accent2 35" xfId="83"/>
    <cellStyle name="20% - Accent2 36" xfId="84"/>
    <cellStyle name="20% - Accent2 37" xfId="85"/>
    <cellStyle name="20% - Accent2 38" xfId="86"/>
    <cellStyle name="20% - Accent2 39" xfId="87"/>
    <cellStyle name="20% - Accent2 4" xfId="88"/>
    <cellStyle name="20% - Accent2 40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" xfId="95"/>
    <cellStyle name="20% - Accent3 10" xfId="96"/>
    <cellStyle name="20% - Accent3 11" xfId="97"/>
    <cellStyle name="20% - Accent3 12" xfId="98"/>
    <cellStyle name="20% - Accent3 13" xfId="99"/>
    <cellStyle name="20% - Accent3 14" xfId="100"/>
    <cellStyle name="20% - Accent3 15" xfId="101"/>
    <cellStyle name="20% - Accent3 16" xfId="102"/>
    <cellStyle name="20% - Accent3 17" xfId="103"/>
    <cellStyle name="20% - Accent3 18" xfId="104"/>
    <cellStyle name="20% - Accent3 19" xfId="105"/>
    <cellStyle name="20% - Accent3 2" xfId="106"/>
    <cellStyle name="20% - Accent3 20" xfId="107"/>
    <cellStyle name="20% - Accent3 21" xfId="108"/>
    <cellStyle name="20% - Accent3 22" xfId="109"/>
    <cellStyle name="20% - Accent3 23" xfId="110"/>
    <cellStyle name="20% - Accent3 24" xfId="111"/>
    <cellStyle name="20% - Accent3 25" xfId="112"/>
    <cellStyle name="20% - Accent3 26" xfId="113"/>
    <cellStyle name="20% - Accent3 27" xfId="114"/>
    <cellStyle name="20% - Accent3 28" xfId="115"/>
    <cellStyle name="20% - Accent3 29" xfId="116"/>
    <cellStyle name="20% - Accent3 3" xfId="117"/>
    <cellStyle name="20% - Accent3 30" xfId="118"/>
    <cellStyle name="20% - Accent3 31" xfId="119"/>
    <cellStyle name="20% - Accent3 32" xfId="120"/>
    <cellStyle name="20% - Accent3 33" xfId="121"/>
    <cellStyle name="20% - Accent3 34" xfId="122"/>
    <cellStyle name="20% - Accent3 35" xfId="123"/>
    <cellStyle name="20% - Accent3 36" xfId="124"/>
    <cellStyle name="20% - Accent3 37" xfId="125"/>
    <cellStyle name="20% - Accent3 38" xfId="126"/>
    <cellStyle name="20% - Accent3 39" xfId="127"/>
    <cellStyle name="20% - Accent3 4" xfId="128"/>
    <cellStyle name="20% - Accent3 40" xfId="129"/>
    <cellStyle name="20% - Accent3 5" xfId="130"/>
    <cellStyle name="20% - Accent3 6" xfId="131"/>
    <cellStyle name="20% - Accent3 7" xfId="132"/>
    <cellStyle name="20% - Accent3 8" xfId="133"/>
    <cellStyle name="20% - Accent3 9" xfId="134"/>
    <cellStyle name="20% - Accent4" xfId="135"/>
    <cellStyle name="20% - Accent4 10" xfId="136"/>
    <cellStyle name="20% - Accent4 11" xfId="137"/>
    <cellStyle name="20% - Accent4 12" xfId="138"/>
    <cellStyle name="20% - Accent4 13" xfId="139"/>
    <cellStyle name="20% - Accent4 14" xfId="140"/>
    <cellStyle name="20% - Accent4 15" xfId="141"/>
    <cellStyle name="20% - Accent4 16" xfId="142"/>
    <cellStyle name="20% - Accent4 17" xfId="143"/>
    <cellStyle name="20% - Accent4 18" xfId="144"/>
    <cellStyle name="20% - Accent4 19" xfId="145"/>
    <cellStyle name="20% - Accent4 2" xfId="146"/>
    <cellStyle name="20% - Accent4 20" xfId="147"/>
    <cellStyle name="20% - Accent4 21" xfId="148"/>
    <cellStyle name="20% - Accent4 22" xfId="149"/>
    <cellStyle name="20% - Accent4 23" xfId="150"/>
    <cellStyle name="20% - Accent4 24" xfId="151"/>
    <cellStyle name="20% - Accent4 25" xfId="152"/>
    <cellStyle name="20% - Accent4 26" xfId="153"/>
    <cellStyle name="20% - Accent4 27" xfId="154"/>
    <cellStyle name="20% - Accent4 28" xfId="155"/>
    <cellStyle name="20% - Accent4 29" xfId="156"/>
    <cellStyle name="20% - Accent4 3" xfId="157"/>
    <cellStyle name="20% - Accent4 30" xfId="158"/>
    <cellStyle name="20% - Accent4 31" xfId="159"/>
    <cellStyle name="20% - Accent4 32" xfId="160"/>
    <cellStyle name="20% - Accent4 33" xfId="161"/>
    <cellStyle name="20% - Accent4 34" xfId="162"/>
    <cellStyle name="20% - Accent4 35" xfId="163"/>
    <cellStyle name="20% - Accent4 36" xfId="164"/>
    <cellStyle name="20% - Accent4 37" xfId="165"/>
    <cellStyle name="20% - Accent4 38" xfId="166"/>
    <cellStyle name="20% - Accent4 39" xfId="167"/>
    <cellStyle name="20% - Accent4 4" xfId="168"/>
    <cellStyle name="20% - Accent4 40" xfId="169"/>
    <cellStyle name="20% - Accent4 5" xfId="170"/>
    <cellStyle name="20% - Accent4 6" xfId="171"/>
    <cellStyle name="20% - Accent4 7" xfId="172"/>
    <cellStyle name="20% - Accent4 8" xfId="173"/>
    <cellStyle name="20% - Accent4 9" xfId="174"/>
    <cellStyle name="20% - Accent5" xfId="175"/>
    <cellStyle name="20% - Accent5 10" xfId="176"/>
    <cellStyle name="20% - Accent5 11" xfId="177"/>
    <cellStyle name="20% - Accent5 12" xfId="178"/>
    <cellStyle name="20% - Accent5 13" xfId="179"/>
    <cellStyle name="20% - Accent5 14" xfId="180"/>
    <cellStyle name="20% - Accent5 15" xfId="181"/>
    <cellStyle name="20% - Accent5 16" xfId="182"/>
    <cellStyle name="20% - Accent5 17" xfId="183"/>
    <cellStyle name="20% - Accent5 18" xfId="184"/>
    <cellStyle name="20% - Accent5 19" xfId="185"/>
    <cellStyle name="20% - Accent5 2" xfId="186"/>
    <cellStyle name="20% - Accent5 20" xfId="187"/>
    <cellStyle name="20% - Accent5 21" xfId="188"/>
    <cellStyle name="20% - Accent5 22" xfId="189"/>
    <cellStyle name="20% - Accent5 23" xfId="190"/>
    <cellStyle name="20% - Accent5 24" xfId="191"/>
    <cellStyle name="20% - Accent5 25" xfId="192"/>
    <cellStyle name="20% - Accent5 26" xfId="193"/>
    <cellStyle name="20% - Accent5 27" xfId="194"/>
    <cellStyle name="20% - Accent5 28" xfId="195"/>
    <cellStyle name="20% - Accent5 29" xfId="196"/>
    <cellStyle name="20% - Accent5 3" xfId="197"/>
    <cellStyle name="20% - Accent5 30" xfId="198"/>
    <cellStyle name="20% - Accent5 31" xfId="199"/>
    <cellStyle name="20% - Accent5 32" xfId="200"/>
    <cellStyle name="20% - Accent5 33" xfId="201"/>
    <cellStyle name="20% - Accent5 34" xfId="202"/>
    <cellStyle name="20% - Accent5 35" xfId="203"/>
    <cellStyle name="20% - Accent5 36" xfId="204"/>
    <cellStyle name="20% - Accent5 37" xfId="205"/>
    <cellStyle name="20% - Accent5 38" xfId="206"/>
    <cellStyle name="20% - Accent5 39" xfId="207"/>
    <cellStyle name="20% - Accent5 4" xfId="208"/>
    <cellStyle name="20% - Accent5 40" xfId="209"/>
    <cellStyle name="20% - Accent5 5" xfId="210"/>
    <cellStyle name="20% - Accent5 6" xfId="211"/>
    <cellStyle name="20% - Accent5 7" xfId="212"/>
    <cellStyle name="20% - Accent5 8" xfId="213"/>
    <cellStyle name="20% - Accent5 9" xfId="214"/>
    <cellStyle name="20% - Accent6" xfId="215"/>
    <cellStyle name="20% - Accent6 10" xfId="216"/>
    <cellStyle name="20% - Accent6 11" xfId="217"/>
    <cellStyle name="20% - Accent6 12" xfId="218"/>
    <cellStyle name="20% - Accent6 13" xfId="219"/>
    <cellStyle name="20% - Accent6 14" xfId="220"/>
    <cellStyle name="20% - Accent6 15" xfId="221"/>
    <cellStyle name="20% - Accent6 16" xfId="222"/>
    <cellStyle name="20% - Accent6 17" xfId="223"/>
    <cellStyle name="20% - Accent6 18" xfId="224"/>
    <cellStyle name="20% - Accent6 19" xfId="225"/>
    <cellStyle name="20% - Accent6 2" xfId="226"/>
    <cellStyle name="20% - Accent6 20" xfId="227"/>
    <cellStyle name="20% - Accent6 21" xfId="228"/>
    <cellStyle name="20% - Accent6 22" xfId="229"/>
    <cellStyle name="20% - Accent6 23" xfId="230"/>
    <cellStyle name="20% - Accent6 24" xfId="231"/>
    <cellStyle name="20% - Accent6 25" xfId="232"/>
    <cellStyle name="20% - Accent6 26" xfId="233"/>
    <cellStyle name="20% - Accent6 27" xfId="234"/>
    <cellStyle name="20% - Accent6 28" xfId="235"/>
    <cellStyle name="20% - Accent6 29" xfId="236"/>
    <cellStyle name="20% - Accent6 3" xfId="237"/>
    <cellStyle name="20% - Accent6 30" xfId="238"/>
    <cellStyle name="20% - Accent6 31" xfId="239"/>
    <cellStyle name="20% - Accent6 32" xfId="240"/>
    <cellStyle name="20% - Accent6 33" xfId="241"/>
    <cellStyle name="20% - Accent6 34" xfId="242"/>
    <cellStyle name="20% - Accent6 35" xfId="243"/>
    <cellStyle name="20% - Accent6 36" xfId="244"/>
    <cellStyle name="20% - Accent6 37" xfId="245"/>
    <cellStyle name="20% - Accent6 38" xfId="246"/>
    <cellStyle name="20% - Accent6 39" xfId="247"/>
    <cellStyle name="20% - Accent6 4" xfId="248"/>
    <cellStyle name="20% - Accent6 40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20% - Isticanje1" xfId="255"/>
    <cellStyle name="20% - Isticanje2" xfId="256"/>
    <cellStyle name="20% - Isticanje3" xfId="257"/>
    <cellStyle name="20% - Isticanje4" xfId="258"/>
    <cellStyle name="20% - Isticanje5" xfId="259"/>
    <cellStyle name="20% - Isticanje6" xfId="260"/>
    <cellStyle name="40% - Accent1" xfId="261"/>
    <cellStyle name="40% - Accent1 10" xfId="262"/>
    <cellStyle name="40% - Accent1 11" xfId="263"/>
    <cellStyle name="40% - Accent1 12" xfId="264"/>
    <cellStyle name="40% - Accent1 13" xfId="265"/>
    <cellStyle name="40% - Accent1 14" xfId="266"/>
    <cellStyle name="40% - Accent1 15" xfId="267"/>
    <cellStyle name="40% - Accent1 16" xfId="268"/>
    <cellStyle name="40% - Accent1 17" xfId="269"/>
    <cellStyle name="40% - Accent1 18" xfId="270"/>
    <cellStyle name="40% - Accent1 19" xfId="271"/>
    <cellStyle name="40% - Accent1 2" xfId="272"/>
    <cellStyle name="40% - Accent1 20" xfId="273"/>
    <cellStyle name="40% - Accent1 21" xfId="274"/>
    <cellStyle name="40% - Accent1 22" xfId="275"/>
    <cellStyle name="40% - Accent1 23" xfId="276"/>
    <cellStyle name="40% - Accent1 24" xfId="277"/>
    <cellStyle name="40% - Accent1 25" xfId="278"/>
    <cellStyle name="40% - Accent1 26" xfId="279"/>
    <cellStyle name="40% - Accent1 27" xfId="280"/>
    <cellStyle name="40% - Accent1 28" xfId="281"/>
    <cellStyle name="40% - Accent1 29" xfId="282"/>
    <cellStyle name="40% - Accent1 3" xfId="283"/>
    <cellStyle name="40% - Accent1 30" xfId="284"/>
    <cellStyle name="40% - Accent1 31" xfId="285"/>
    <cellStyle name="40% - Accent1 32" xfId="286"/>
    <cellStyle name="40% - Accent1 33" xfId="287"/>
    <cellStyle name="40% - Accent1 34" xfId="288"/>
    <cellStyle name="40% - Accent1 35" xfId="289"/>
    <cellStyle name="40% - Accent1 36" xfId="290"/>
    <cellStyle name="40% - Accent1 37" xfId="291"/>
    <cellStyle name="40% - Accent1 38" xfId="292"/>
    <cellStyle name="40% - Accent1 39" xfId="293"/>
    <cellStyle name="40% - Accent1 4" xfId="294"/>
    <cellStyle name="40% - Accent1 40" xfId="295"/>
    <cellStyle name="40% - Accent1 5" xfId="296"/>
    <cellStyle name="40% - Accent1 6" xfId="297"/>
    <cellStyle name="40% - Accent1 7" xfId="298"/>
    <cellStyle name="40% - Accent1 8" xfId="299"/>
    <cellStyle name="40% - Accent1 9" xfId="300"/>
    <cellStyle name="40% - Accent2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" xfId="341"/>
    <cellStyle name="40% - Accent3 10" xfId="342"/>
    <cellStyle name="40% - Accent3 11" xfId="343"/>
    <cellStyle name="40% - Accent3 12" xfId="344"/>
    <cellStyle name="40% - Accent3 13" xfId="345"/>
    <cellStyle name="40% - Accent3 14" xfId="346"/>
    <cellStyle name="40% - Accent3 15" xfId="347"/>
    <cellStyle name="40% - Accent3 16" xfId="348"/>
    <cellStyle name="40% - Accent3 17" xfId="349"/>
    <cellStyle name="40% - Accent3 18" xfId="350"/>
    <cellStyle name="40% - Accent3 19" xfId="351"/>
    <cellStyle name="40% - Accent3 2" xfId="352"/>
    <cellStyle name="40% - Accent3 20" xfId="353"/>
    <cellStyle name="40% - Accent3 21" xfId="354"/>
    <cellStyle name="40% - Accent3 22" xfId="355"/>
    <cellStyle name="40% - Accent3 23" xfId="356"/>
    <cellStyle name="40% - Accent3 24" xfId="357"/>
    <cellStyle name="40% - Accent3 25" xfId="358"/>
    <cellStyle name="40% - Accent3 26" xfId="359"/>
    <cellStyle name="40% - Accent3 27" xfId="360"/>
    <cellStyle name="40% - Accent3 28" xfId="361"/>
    <cellStyle name="40% - Accent3 29" xfId="362"/>
    <cellStyle name="40% - Accent3 3" xfId="363"/>
    <cellStyle name="40% - Accent3 30" xfId="364"/>
    <cellStyle name="40% - Accent3 31" xfId="365"/>
    <cellStyle name="40% - Accent3 32" xfId="366"/>
    <cellStyle name="40% - Accent3 33" xfId="367"/>
    <cellStyle name="40% - Accent3 34" xfId="368"/>
    <cellStyle name="40% - Accent3 35" xfId="369"/>
    <cellStyle name="40% - Accent3 36" xfId="370"/>
    <cellStyle name="40% - Accent3 37" xfId="371"/>
    <cellStyle name="40% - Accent3 38" xfId="372"/>
    <cellStyle name="40% - Accent3 39" xfId="373"/>
    <cellStyle name="40% - Accent3 4" xfId="374"/>
    <cellStyle name="40% - Accent3 40" xfId="375"/>
    <cellStyle name="40% - Accent3 5" xfId="376"/>
    <cellStyle name="40% - Accent3 6" xfId="377"/>
    <cellStyle name="40% - Accent3 7" xfId="378"/>
    <cellStyle name="40% - Accent3 8" xfId="379"/>
    <cellStyle name="40% - Accent3 9" xfId="380"/>
    <cellStyle name="40% - Accent4" xfId="381"/>
    <cellStyle name="40% - Accent4 10" xfId="382"/>
    <cellStyle name="40% - Accent4 11" xfId="383"/>
    <cellStyle name="40% - Accent4 12" xfId="384"/>
    <cellStyle name="40% - Accent4 13" xfId="385"/>
    <cellStyle name="40% - Accent4 14" xfId="386"/>
    <cellStyle name="40% - Accent4 15" xfId="387"/>
    <cellStyle name="40% - Accent4 16" xfId="388"/>
    <cellStyle name="40% - Accent4 17" xfId="389"/>
    <cellStyle name="40% - Accent4 18" xfId="390"/>
    <cellStyle name="40% - Accent4 19" xfId="391"/>
    <cellStyle name="40% - Accent4 2" xfId="392"/>
    <cellStyle name="40% - Accent4 20" xfId="393"/>
    <cellStyle name="40% - Accent4 21" xfId="394"/>
    <cellStyle name="40% - Accent4 22" xfId="395"/>
    <cellStyle name="40% - Accent4 23" xfId="396"/>
    <cellStyle name="40% - Accent4 24" xfId="397"/>
    <cellStyle name="40% - Accent4 25" xfId="398"/>
    <cellStyle name="40% - Accent4 26" xfId="399"/>
    <cellStyle name="40% - Accent4 27" xfId="400"/>
    <cellStyle name="40% - Accent4 28" xfId="401"/>
    <cellStyle name="40% - Accent4 29" xfId="402"/>
    <cellStyle name="40% - Accent4 3" xfId="403"/>
    <cellStyle name="40% - Accent4 30" xfId="404"/>
    <cellStyle name="40% - Accent4 31" xfId="405"/>
    <cellStyle name="40% - Accent4 32" xfId="406"/>
    <cellStyle name="40% - Accent4 33" xfId="407"/>
    <cellStyle name="40% - Accent4 34" xfId="408"/>
    <cellStyle name="40% - Accent4 35" xfId="409"/>
    <cellStyle name="40% - Accent4 36" xfId="410"/>
    <cellStyle name="40% - Accent4 37" xfId="411"/>
    <cellStyle name="40% - Accent4 38" xfId="412"/>
    <cellStyle name="40% - Accent4 39" xfId="413"/>
    <cellStyle name="40% - Accent4 4" xfId="414"/>
    <cellStyle name="40% - Accent4 40" xfId="415"/>
    <cellStyle name="40% - Accent4 5" xfId="416"/>
    <cellStyle name="40% - Accent4 6" xfId="417"/>
    <cellStyle name="40% - Accent4 7" xfId="418"/>
    <cellStyle name="40% - Accent4 8" xfId="419"/>
    <cellStyle name="40% - Accent4 9" xfId="420"/>
    <cellStyle name="40% - Accent5" xfId="421"/>
    <cellStyle name="40% - Accent5 10" xfId="422"/>
    <cellStyle name="40% - Accent5 11" xfId="423"/>
    <cellStyle name="40% - Accent5 12" xfId="424"/>
    <cellStyle name="40% - Accent5 13" xfId="425"/>
    <cellStyle name="40% - Accent5 14" xfId="426"/>
    <cellStyle name="40% - Accent5 15" xfId="427"/>
    <cellStyle name="40% - Accent5 16" xfId="428"/>
    <cellStyle name="40% - Accent5 17" xfId="429"/>
    <cellStyle name="40% - Accent5 18" xfId="430"/>
    <cellStyle name="40% - Accent5 19" xfId="431"/>
    <cellStyle name="40% - Accent5 2" xfId="432"/>
    <cellStyle name="40% - Accent5 20" xfId="433"/>
    <cellStyle name="40% - Accent5 21" xfId="434"/>
    <cellStyle name="40% - Accent5 22" xfId="435"/>
    <cellStyle name="40% - Accent5 23" xfId="436"/>
    <cellStyle name="40% - Accent5 24" xfId="437"/>
    <cellStyle name="40% - Accent5 25" xfId="438"/>
    <cellStyle name="40% - Accent5 26" xfId="439"/>
    <cellStyle name="40% - Accent5 27" xfId="440"/>
    <cellStyle name="40% - Accent5 28" xfId="441"/>
    <cellStyle name="40% - Accent5 29" xfId="442"/>
    <cellStyle name="40% - Accent5 3" xfId="443"/>
    <cellStyle name="40% - Accent5 30" xfId="444"/>
    <cellStyle name="40% - Accent5 31" xfId="445"/>
    <cellStyle name="40% - Accent5 32" xfId="446"/>
    <cellStyle name="40% - Accent5 33" xfId="447"/>
    <cellStyle name="40% - Accent5 34" xfId="448"/>
    <cellStyle name="40% - Accent5 35" xfId="449"/>
    <cellStyle name="40% - Accent5 36" xfId="450"/>
    <cellStyle name="40% - Accent5 37" xfId="451"/>
    <cellStyle name="40% - Accent5 38" xfId="452"/>
    <cellStyle name="40% - Accent5 39" xfId="453"/>
    <cellStyle name="40% - Accent5 4" xfId="454"/>
    <cellStyle name="40% - Accent5 40" xfId="455"/>
    <cellStyle name="40% - Accent5 5" xfId="456"/>
    <cellStyle name="40% - Accent5 6" xfId="457"/>
    <cellStyle name="40% - Accent5 7" xfId="458"/>
    <cellStyle name="40% - Accent5 8" xfId="459"/>
    <cellStyle name="40% - Accent5 9" xfId="460"/>
    <cellStyle name="40% - Accent6" xfId="461"/>
    <cellStyle name="40% - Accent6 10" xfId="462"/>
    <cellStyle name="40% - Accent6 11" xfId="463"/>
    <cellStyle name="40% - Accent6 12" xfId="464"/>
    <cellStyle name="40% - Accent6 13" xfId="465"/>
    <cellStyle name="40% - Accent6 14" xfId="466"/>
    <cellStyle name="40% - Accent6 15" xfId="467"/>
    <cellStyle name="40% - Accent6 16" xfId="468"/>
    <cellStyle name="40% - Accent6 17" xfId="469"/>
    <cellStyle name="40% - Accent6 18" xfId="470"/>
    <cellStyle name="40% - Accent6 19" xfId="471"/>
    <cellStyle name="40% - Accent6 2" xfId="472"/>
    <cellStyle name="40% - Accent6 20" xfId="473"/>
    <cellStyle name="40% - Accent6 21" xfId="474"/>
    <cellStyle name="40% - Accent6 22" xfId="475"/>
    <cellStyle name="40% - Accent6 23" xfId="476"/>
    <cellStyle name="40% - Accent6 24" xfId="477"/>
    <cellStyle name="40% - Accent6 25" xfId="478"/>
    <cellStyle name="40% - Accent6 26" xfId="479"/>
    <cellStyle name="40% - Accent6 27" xfId="480"/>
    <cellStyle name="40% - Accent6 28" xfId="481"/>
    <cellStyle name="40% - Accent6 29" xfId="482"/>
    <cellStyle name="40% - Accent6 3" xfId="483"/>
    <cellStyle name="40% - Accent6 30" xfId="484"/>
    <cellStyle name="40% - Accent6 31" xfId="485"/>
    <cellStyle name="40% - Accent6 32" xfId="486"/>
    <cellStyle name="40% - Accent6 33" xfId="487"/>
    <cellStyle name="40% - Accent6 34" xfId="488"/>
    <cellStyle name="40% - Accent6 35" xfId="489"/>
    <cellStyle name="40% - Accent6 36" xfId="490"/>
    <cellStyle name="40% - Accent6 37" xfId="491"/>
    <cellStyle name="40% - Accent6 38" xfId="492"/>
    <cellStyle name="40% - Accent6 39" xfId="493"/>
    <cellStyle name="40% - Accent6 4" xfId="494"/>
    <cellStyle name="40% - Accent6 40" xfId="495"/>
    <cellStyle name="40% - Accent6 5" xfId="496"/>
    <cellStyle name="40% - Accent6 6" xfId="497"/>
    <cellStyle name="40% - Accent6 7" xfId="498"/>
    <cellStyle name="40% - Accent6 8" xfId="499"/>
    <cellStyle name="40% - Accent6 9" xfId="500"/>
    <cellStyle name="40% - Isticanje2" xfId="501"/>
    <cellStyle name="40% - Isticanje3" xfId="502"/>
    <cellStyle name="40% - Isticanje4" xfId="503"/>
    <cellStyle name="40% - Isticanje5" xfId="504"/>
    <cellStyle name="40% - Isticanje6" xfId="505"/>
    <cellStyle name="40% - Naglasak1" xfId="506"/>
    <cellStyle name="60% - Accent1" xfId="507"/>
    <cellStyle name="60% - Accent1 10" xfId="508"/>
    <cellStyle name="60% - Accent1 11" xfId="509"/>
    <cellStyle name="60% - Accent1 12" xfId="510"/>
    <cellStyle name="60% - Accent1 13" xfId="511"/>
    <cellStyle name="60% - Accent1 14" xfId="512"/>
    <cellStyle name="60% - Accent1 15" xfId="513"/>
    <cellStyle name="60% - Accent1 16" xfId="514"/>
    <cellStyle name="60% - Accent1 17" xfId="515"/>
    <cellStyle name="60% - Accent1 18" xfId="516"/>
    <cellStyle name="60% - Accent1 19" xfId="517"/>
    <cellStyle name="60% - Accent1 2" xfId="518"/>
    <cellStyle name="60% - Accent1 20" xfId="519"/>
    <cellStyle name="60% - Accent1 21" xfId="520"/>
    <cellStyle name="60% - Accent1 22" xfId="521"/>
    <cellStyle name="60% - Accent1 23" xfId="522"/>
    <cellStyle name="60% - Accent1 24" xfId="523"/>
    <cellStyle name="60% - Accent1 25" xfId="524"/>
    <cellStyle name="60% - Accent1 26" xfId="525"/>
    <cellStyle name="60% - Accent1 27" xfId="526"/>
    <cellStyle name="60% - Accent1 28" xfId="527"/>
    <cellStyle name="60% - Accent1 29" xfId="528"/>
    <cellStyle name="60% - Accent1 3" xfId="529"/>
    <cellStyle name="60% - Accent1 30" xfId="530"/>
    <cellStyle name="60% - Accent1 31" xfId="531"/>
    <cellStyle name="60% - Accent1 32" xfId="532"/>
    <cellStyle name="60% - Accent1 33" xfId="533"/>
    <cellStyle name="60% - Accent1 34" xfId="534"/>
    <cellStyle name="60% - Accent1 35" xfId="535"/>
    <cellStyle name="60% - Accent1 36" xfId="536"/>
    <cellStyle name="60% - Accent1 37" xfId="537"/>
    <cellStyle name="60% - Accent1 38" xfId="538"/>
    <cellStyle name="60% - Accent1 39" xfId="539"/>
    <cellStyle name="60% - Accent1 4" xfId="540"/>
    <cellStyle name="60% - Accent1 40" xfId="541"/>
    <cellStyle name="60% - Accent1 5" xfId="542"/>
    <cellStyle name="60% - Accent1 6" xfId="543"/>
    <cellStyle name="60% - Accent1 7" xfId="544"/>
    <cellStyle name="60% - Accent1 8" xfId="545"/>
    <cellStyle name="60% - Accent1 9" xfId="546"/>
    <cellStyle name="60% - Accent2" xfId="547"/>
    <cellStyle name="60% - Accent2 10" xfId="548"/>
    <cellStyle name="60% - Accent2 11" xfId="549"/>
    <cellStyle name="60% - Accent2 12" xfId="550"/>
    <cellStyle name="60% - Accent2 13" xfId="551"/>
    <cellStyle name="60% - Accent2 14" xfId="552"/>
    <cellStyle name="60% - Accent2 15" xfId="553"/>
    <cellStyle name="60% - Accent2 16" xfId="554"/>
    <cellStyle name="60% - Accent2 17" xfId="555"/>
    <cellStyle name="60% - Accent2 18" xfId="556"/>
    <cellStyle name="60% - Accent2 19" xfId="557"/>
    <cellStyle name="60% - Accent2 2" xfId="558"/>
    <cellStyle name="60% - Accent2 20" xfId="559"/>
    <cellStyle name="60% - Accent2 21" xfId="560"/>
    <cellStyle name="60% - Accent2 22" xfId="561"/>
    <cellStyle name="60% - Accent2 23" xfId="562"/>
    <cellStyle name="60% - Accent2 24" xfId="563"/>
    <cellStyle name="60% - Accent2 25" xfId="564"/>
    <cellStyle name="60% - Accent2 26" xfId="565"/>
    <cellStyle name="60% - Accent2 27" xfId="566"/>
    <cellStyle name="60% - Accent2 28" xfId="567"/>
    <cellStyle name="60% - Accent2 29" xfId="568"/>
    <cellStyle name="60% - Accent2 3" xfId="569"/>
    <cellStyle name="60% - Accent2 30" xfId="570"/>
    <cellStyle name="60% - Accent2 31" xfId="571"/>
    <cellStyle name="60% - Accent2 32" xfId="572"/>
    <cellStyle name="60% - Accent2 33" xfId="573"/>
    <cellStyle name="60% - Accent2 34" xfId="574"/>
    <cellStyle name="60% - Accent2 35" xfId="575"/>
    <cellStyle name="60% - Accent2 36" xfId="576"/>
    <cellStyle name="60% - Accent2 37" xfId="577"/>
    <cellStyle name="60% - Accent2 38" xfId="578"/>
    <cellStyle name="60% - Accent2 39" xfId="579"/>
    <cellStyle name="60% - Accent2 4" xfId="580"/>
    <cellStyle name="60% - Accent2 40" xfId="581"/>
    <cellStyle name="60% - Accent2 5" xfId="582"/>
    <cellStyle name="60% - Accent2 6" xfId="583"/>
    <cellStyle name="60% - Accent2 7" xfId="584"/>
    <cellStyle name="60% - Accent2 8" xfId="585"/>
    <cellStyle name="60% - Accent2 9" xfId="586"/>
    <cellStyle name="60% - Accent3" xfId="587"/>
    <cellStyle name="60% - Accent3 10" xfId="588"/>
    <cellStyle name="60% - Accent3 11" xfId="589"/>
    <cellStyle name="60% - Accent3 12" xfId="590"/>
    <cellStyle name="60% - Accent3 13" xfId="591"/>
    <cellStyle name="60% - Accent3 14" xfId="592"/>
    <cellStyle name="60% - Accent3 15" xfId="593"/>
    <cellStyle name="60% - Accent3 16" xfId="594"/>
    <cellStyle name="60% - Accent3 17" xfId="595"/>
    <cellStyle name="60% - Accent3 18" xfId="596"/>
    <cellStyle name="60% - Accent3 19" xfId="597"/>
    <cellStyle name="60% - Accent3 2" xfId="598"/>
    <cellStyle name="60% - Accent3 20" xfId="599"/>
    <cellStyle name="60% - Accent3 21" xfId="600"/>
    <cellStyle name="60% - Accent3 22" xfId="601"/>
    <cellStyle name="60% - Accent3 23" xfId="602"/>
    <cellStyle name="60% - Accent3 24" xfId="603"/>
    <cellStyle name="60% - Accent3 25" xfId="604"/>
    <cellStyle name="60% - Accent3 26" xfId="605"/>
    <cellStyle name="60% - Accent3 27" xfId="606"/>
    <cellStyle name="60% - Accent3 28" xfId="607"/>
    <cellStyle name="60% - Accent3 29" xfId="608"/>
    <cellStyle name="60% - Accent3 3" xfId="609"/>
    <cellStyle name="60% - Accent3 30" xfId="610"/>
    <cellStyle name="60% - Accent3 31" xfId="611"/>
    <cellStyle name="60% - Accent3 32" xfId="612"/>
    <cellStyle name="60% - Accent3 33" xfId="613"/>
    <cellStyle name="60% - Accent3 34" xfId="614"/>
    <cellStyle name="60% - Accent3 35" xfId="615"/>
    <cellStyle name="60% - Accent3 36" xfId="616"/>
    <cellStyle name="60% - Accent3 37" xfId="617"/>
    <cellStyle name="60% - Accent3 38" xfId="618"/>
    <cellStyle name="60% - Accent3 39" xfId="619"/>
    <cellStyle name="60% - Accent3 4" xfId="620"/>
    <cellStyle name="60% - Accent3 40" xfId="621"/>
    <cellStyle name="60% - Accent3 5" xfId="622"/>
    <cellStyle name="60% - Accent3 6" xfId="623"/>
    <cellStyle name="60% - Accent3 7" xfId="624"/>
    <cellStyle name="60% - Accent3 8" xfId="625"/>
    <cellStyle name="60% - Accent3 9" xfId="626"/>
    <cellStyle name="60% - Accent4" xfId="627"/>
    <cellStyle name="60% - Accent4 10" xfId="628"/>
    <cellStyle name="60% - Accent4 11" xfId="629"/>
    <cellStyle name="60% - Accent4 12" xfId="630"/>
    <cellStyle name="60% - Accent4 13" xfId="631"/>
    <cellStyle name="60% - Accent4 14" xfId="632"/>
    <cellStyle name="60% - Accent4 15" xfId="633"/>
    <cellStyle name="60% - Accent4 16" xfId="634"/>
    <cellStyle name="60% - Accent4 17" xfId="635"/>
    <cellStyle name="60% - Accent4 18" xfId="636"/>
    <cellStyle name="60% - Accent4 19" xfId="637"/>
    <cellStyle name="60% - Accent4 2" xfId="638"/>
    <cellStyle name="60% - Accent4 20" xfId="639"/>
    <cellStyle name="60% - Accent4 21" xfId="640"/>
    <cellStyle name="60% - Accent4 22" xfId="641"/>
    <cellStyle name="60% - Accent4 23" xfId="642"/>
    <cellStyle name="60% - Accent4 24" xfId="643"/>
    <cellStyle name="60% - Accent4 25" xfId="644"/>
    <cellStyle name="60% - Accent4 26" xfId="645"/>
    <cellStyle name="60% - Accent4 27" xfId="646"/>
    <cellStyle name="60% - Accent4 28" xfId="647"/>
    <cellStyle name="60% - Accent4 29" xfId="648"/>
    <cellStyle name="60% - Accent4 3" xfId="649"/>
    <cellStyle name="60% - Accent4 30" xfId="650"/>
    <cellStyle name="60% - Accent4 31" xfId="651"/>
    <cellStyle name="60% - Accent4 32" xfId="652"/>
    <cellStyle name="60% - Accent4 33" xfId="653"/>
    <cellStyle name="60% - Accent4 34" xfId="654"/>
    <cellStyle name="60% - Accent4 35" xfId="655"/>
    <cellStyle name="60% - Accent4 36" xfId="656"/>
    <cellStyle name="60% - Accent4 37" xfId="657"/>
    <cellStyle name="60% - Accent4 38" xfId="658"/>
    <cellStyle name="60% - Accent4 39" xfId="659"/>
    <cellStyle name="60% - Accent4 4" xfId="660"/>
    <cellStyle name="60% - Accent4 40" xfId="661"/>
    <cellStyle name="60% - Accent4 5" xfId="662"/>
    <cellStyle name="60% - Accent4 6" xfId="663"/>
    <cellStyle name="60% - Accent4 7" xfId="664"/>
    <cellStyle name="60% - Accent4 8" xfId="665"/>
    <cellStyle name="60% - Accent4 9" xfId="666"/>
    <cellStyle name="60% - Accent5" xfId="667"/>
    <cellStyle name="60% - Accent5 10" xfId="668"/>
    <cellStyle name="60% - Accent5 11" xfId="669"/>
    <cellStyle name="60% - Accent5 12" xfId="670"/>
    <cellStyle name="60% - Accent5 13" xfId="671"/>
    <cellStyle name="60% - Accent5 14" xfId="672"/>
    <cellStyle name="60% - Accent5 15" xfId="673"/>
    <cellStyle name="60% - Accent5 16" xfId="674"/>
    <cellStyle name="60% - Accent5 17" xfId="675"/>
    <cellStyle name="60% - Accent5 18" xfId="676"/>
    <cellStyle name="60% - Accent5 19" xfId="677"/>
    <cellStyle name="60% - Accent5 2" xfId="678"/>
    <cellStyle name="60% - Accent5 20" xfId="679"/>
    <cellStyle name="60% - Accent5 21" xfId="680"/>
    <cellStyle name="60% - Accent5 22" xfId="681"/>
    <cellStyle name="60% - Accent5 23" xfId="682"/>
    <cellStyle name="60% - Accent5 24" xfId="683"/>
    <cellStyle name="60% - Accent5 25" xfId="684"/>
    <cellStyle name="60% - Accent5 26" xfId="685"/>
    <cellStyle name="60% - Accent5 27" xfId="686"/>
    <cellStyle name="60% - Accent5 28" xfId="687"/>
    <cellStyle name="60% - Accent5 29" xfId="688"/>
    <cellStyle name="60% - Accent5 3" xfId="689"/>
    <cellStyle name="60% - Accent5 30" xfId="690"/>
    <cellStyle name="60% - Accent5 31" xfId="691"/>
    <cellStyle name="60% - Accent5 32" xfId="692"/>
    <cellStyle name="60% - Accent5 33" xfId="693"/>
    <cellStyle name="60% - Accent5 34" xfId="694"/>
    <cellStyle name="60% - Accent5 35" xfId="695"/>
    <cellStyle name="60% - Accent5 36" xfId="696"/>
    <cellStyle name="60% - Accent5 37" xfId="697"/>
    <cellStyle name="60% - Accent5 38" xfId="698"/>
    <cellStyle name="60% - Accent5 39" xfId="699"/>
    <cellStyle name="60% - Accent5 4" xfId="700"/>
    <cellStyle name="60% - Accent5 40" xfId="701"/>
    <cellStyle name="60% - Accent5 5" xfId="702"/>
    <cellStyle name="60% - Accent5 6" xfId="703"/>
    <cellStyle name="60% - Accent5 7" xfId="704"/>
    <cellStyle name="60% - Accent5 8" xfId="705"/>
    <cellStyle name="60% - Accent5 9" xfId="706"/>
    <cellStyle name="60% - Accent6" xfId="707"/>
    <cellStyle name="60% - Accent6 10" xfId="708"/>
    <cellStyle name="60% - Accent6 11" xfId="709"/>
    <cellStyle name="60% - Accent6 12" xfId="710"/>
    <cellStyle name="60% - Accent6 13" xfId="711"/>
    <cellStyle name="60% - Accent6 14" xfId="712"/>
    <cellStyle name="60% - Accent6 15" xfId="713"/>
    <cellStyle name="60% - Accent6 16" xfId="714"/>
    <cellStyle name="60% - Accent6 17" xfId="715"/>
    <cellStyle name="60% - Accent6 18" xfId="716"/>
    <cellStyle name="60% - Accent6 19" xfId="717"/>
    <cellStyle name="60% - Accent6 2" xfId="718"/>
    <cellStyle name="60% - Accent6 20" xfId="719"/>
    <cellStyle name="60% - Accent6 21" xfId="720"/>
    <cellStyle name="60% - Accent6 22" xfId="721"/>
    <cellStyle name="60% - Accent6 23" xfId="722"/>
    <cellStyle name="60% - Accent6 24" xfId="723"/>
    <cellStyle name="60% - Accent6 25" xfId="724"/>
    <cellStyle name="60% - Accent6 26" xfId="725"/>
    <cellStyle name="60% - Accent6 27" xfId="726"/>
    <cellStyle name="60% - Accent6 28" xfId="727"/>
    <cellStyle name="60% - Accent6 29" xfId="728"/>
    <cellStyle name="60% - Accent6 3" xfId="729"/>
    <cellStyle name="60% - Accent6 30" xfId="730"/>
    <cellStyle name="60% - Accent6 31" xfId="731"/>
    <cellStyle name="60% - Accent6 32" xfId="732"/>
    <cellStyle name="60% - Accent6 33" xfId="733"/>
    <cellStyle name="60% - Accent6 34" xfId="734"/>
    <cellStyle name="60% - Accent6 35" xfId="735"/>
    <cellStyle name="60% - Accent6 36" xfId="736"/>
    <cellStyle name="60% - Accent6 37" xfId="737"/>
    <cellStyle name="60% - Accent6 38" xfId="738"/>
    <cellStyle name="60% - Accent6 39" xfId="739"/>
    <cellStyle name="60% - Accent6 4" xfId="740"/>
    <cellStyle name="60% - Accent6 40" xfId="741"/>
    <cellStyle name="60% - Accent6 5" xfId="742"/>
    <cellStyle name="60% - Accent6 6" xfId="743"/>
    <cellStyle name="60% - Accent6 7" xfId="744"/>
    <cellStyle name="60% - Accent6 8" xfId="745"/>
    <cellStyle name="60% - Accent6 9" xfId="746"/>
    <cellStyle name="60% - Isticanje1" xfId="747"/>
    <cellStyle name="60% - Isticanje2" xfId="748"/>
    <cellStyle name="60% - Isticanje3" xfId="749"/>
    <cellStyle name="60% - Isticanje4" xfId="750"/>
    <cellStyle name="60% - Isticanje5" xfId="751"/>
    <cellStyle name="60% - Isticanje6" xfId="752"/>
    <cellStyle name="Accent1" xfId="753"/>
    <cellStyle name="Accent1 10" xfId="754"/>
    <cellStyle name="Accent1 11" xfId="755"/>
    <cellStyle name="Accent1 12" xfId="756"/>
    <cellStyle name="Accent1 13" xfId="757"/>
    <cellStyle name="Accent1 14" xfId="758"/>
    <cellStyle name="Accent1 15" xfId="759"/>
    <cellStyle name="Accent1 16" xfId="760"/>
    <cellStyle name="Accent1 17" xfId="761"/>
    <cellStyle name="Accent1 18" xfId="762"/>
    <cellStyle name="Accent1 19" xfId="763"/>
    <cellStyle name="Accent1 2" xfId="764"/>
    <cellStyle name="Accent1 20" xfId="765"/>
    <cellStyle name="Accent1 21" xfId="766"/>
    <cellStyle name="Accent1 22" xfId="767"/>
    <cellStyle name="Accent1 23" xfId="768"/>
    <cellStyle name="Accent1 24" xfId="769"/>
    <cellStyle name="Accent1 25" xfId="770"/>
    <cellStyle name="Accent1 26" xfId="771"/>
    <cellStyle name="Accent1 27" xfId="772"/>
    <cellStyle name="Accent1 28" xfId="773"/>
    <cellStyle name="Accent1 29" xfId="774"/>
    <cellStyle name="Accent1 3" xfId="775"/>
    <cellStyle name="Accent1 30" xfId="776"/>
    <cellStyle name="Accent1 31" xfId="777"/>
    <cellStyle name="Accent1 32" xfId="778"/>
    <cellStyle name="Accent1 33" xfId="779"/>
    <cellStyle name="Accent1 34" xfId="780"/>
    <cellStyle name="Accent1 35" xfId="781"/>
    <cellStyle name="Accent1 36" xfId="782"/>
    <cellStyle name="Accent1 37" xfId="783"/>
    <cellStyle name="Accent1 38" xfId="784"/>
    <cellStyle name="Accent1 39" xfId="785"/>
    <cellStyle name="Accent1 4" xfId="786"/>
    <cellStyle name="Accent1 40" xfId="787"/>
    <cellStyle name="Accent1 5" xfId="788"/>
    <cellStyle name="Accent1 6" xfId="789"/>
    <cellStyle name="Accent1 7" xfId="790"/>
    <cellStyle name="Accent1 8" xfId="791"/>
    <cellStyle name="Accent1 9" xfId="792"/>
    <cellStyle name="Accent2" xfId="793"/>
    <cellStyle name="Accent2 10" xfId="794"/>
    <cellStyle name="Accent2 11" xfId="795"/>
    <cellStyle name="Accent2 12" xfId="796"/>
    <cellStyle name="Accent2 13" xfId="797"/>
    <cellStyle name="Accent2 14" xfId="798"/>
    <cellStyle name="Accent2 15" xfId="799"/>
    <cellStyle name="Accent2 16" xfId="800"/>
    <cellStyle name="Accent2 17" xfId="801"/>
    <cellStyle name="Accent2 18" xfId="802"/>
    <cellStyle name="Accent2 19" xfId="803"/>
    <cellStyle name="Accent2 2" xfId="804"/>
    <cellStyle name="Accent2 20" xfId="805"/>
    <cellStyle name="Accent2 21" xfId="806"/>
    <cellStyle name="Accent2 22" xfId="807"/>
    <cellStyle name="Accent2 23" xfId="808"/>
    <cellStyle name="Accent2 24" xfId="809"/>
    <cellStyle name="Accent2 25" xfId="810"/>
    <cellStyle name="Accent2 26" xfId="811"/>
    <cellStyle name="Accent2 27" xfId="812"/>
    <cellStyle name="Accent2 28" xfId="813"/>
    <cellStyle name="Accent2 29" xfId="814"/>
    <cellStyle name="Accent2 3" xfId="815"/>
    <cellStyle name="Accent2 30" xfId="816"/>
    <cellStyle name="Accent2 31" xfId="817"/>
    <cellStyle name="Accent2 32" xfId="818"/>
    <cellStyle name="Accent2 33" xfId="819"/>
    <cellStyle name="Accent2 34" xfId="820"/>
    <cellStyle name="Accent2 35" xfId="821"/>
    <cellStyle name="Accent2 36" xfId="822"/>
    <cellStyle name="Accent2 37" xfId="823"/>
    <cellStyle name="Accent2 38" xfId="824"/>
    <cellStyle name="Accent2 39" xfId="825"/>
    <cellStyle name="Accent2 4" xfId="826"/>
    <cellStyle name="Accent2 40" xfId="827"/>
    <cellStyle name="Accent2 5" xfId="828"/>
    <cellStyle name="Accent2 6" xfId="829"/>
    <cellStyle name="Accent2 7" xfId="830"/>
    <cellStyle name="Accent2 8" xfId="831"/>
    <cellStyle name="Accent2 9" xfId="832"/>
    <cellStyle name="Accent3" xfId="833"/>
    <cellStyle name="Accent3 10" xfId="834"/>
    <cellStyle name="Accent3 11" xfId="835"/>
    <cellStyle name="Accent3 12" xfId="836"/>
    <cellStyle name="Accent3 13" xfId="837"/>
    <cellStyle name="Accent3 14" xfId="838"/>
    <cellStyle name="Accent3 15" xfId="839"/>
    <cellStyle name="Accent3 16" xfId="840"/>
    <cellStyle name="Accent3 17" xfId="841"/>
    <cellStyle name="Accent3 18" xfId="842"/>
    <cellStyle name="Accent3 19" xfId="843"/>
    <cellStyle name="Accent3 2" xfId="844"/>
    <cellStyle name="Accent3 20" xfId="845"/>
    <cellStyle name="Accent3 21" xfId="846"/>
    <cellStyle name="Accent3 22" xfId="847"/>
    <cellStyle name="Accent3 23" xfId="848"/>
    <cellStyle name="Accent3 24" xfId="849"/>
    <cellStyle name="Accent3 25" xfId="850"/>
    <cellStyle name="Accent3 26" xfId="851"/>
    <cellStyle name="Accent3 27" xfId="852"/>
    <cellStyle name="Accent3 28" xfId="853"/>
    <cellStyle name="Accent3 29" xfId="854"/>
    <cellStyle name="Accent3 3" xfId="855"/>
    <cellStyle name="Accent3 30" xfId="856"/>
    <cellStyle name="Accent3 31" xfId="857"/>
    <cellStyle name="Accent3 32" xfId="858"/>
    <cellStyle name="Accent3 33" xfId="859"/>
    <cellStyle name="Accent3 34" xfId="860"/>
    <cellStyle name="Accent3 35" xfId="861"/>
    <cellStyle name="Accent3 36" xfId="862"/>
    <cellStyle name="Accent3 37" xfId="863"/>
    <cellStyle name="Accent3 38" xfId="864"/>
    <cellStyle name="Accent3 39" xfId="865"/>
    <cellStyle name="Accent3 4" xfId="866"/>
    <cellStyle name="Accent3 40" xfId="867"/>
    <cellStyle name="Accent3 5" xfId="868"/>
    <cellStyle name="Accent3 6" xfId="869"/>
    <cellStyle name="Accent3 7" xfId="870"/>
    <cellStyle name="Accent3 8" xfId="871"/>
    <cellStyle name="Accent3 9" xfId="872"/>
    <cellStyle name="Accent4" xfId="873"/>
    <cellStyle name="Accent4 10" xfId="874"/>
    <cellStyle name="Accent4 11" xfId="875"/>
    <cellStyle name="Accent4 12" xfId="876"/>
    <cellStyle name="Accent4 13" xfId="877"/>
    <cellStyle name="Accent4 14" xfId="878"/>
    <cellStyle name="Accent4 15" xfId="879"/>
    <cellStyle name="Accent4 16" xfId="880"/>
    <cellStyle name="Accent4 17" xfId="881"/>
    <cellStyle name="Accent4 18" xfId="882"/>
    <cellStyle name="Accent4 19" xfId="883"/>
    <cellStyle name="Accent4 2" xfId="884"/>
    <cellStyle name="Accent4 20" xfId="885"/>
    <cellStyle name="Accent4 21" xfId="886"/>
    <cellStyle name="Accent4 22" xfId="887"/>
    <cellStyle name="Accent4 23" xfId="888"/>
    <cellStyle name="Accent4 24" xfId="889"/>
    <cellStyle name="Accent4 25" xfId="890"/>
    <cellStyle name="Accent4 26" xfId="891"/>
    <cellStyle name="Accent4 27" xfId="892"/>
    <cellStyle name="Accent4 28" xfId="893"/>
    <cellStyle name="Accent4 29" xfId="894"/>
    <cellStyle name="Accent4 3" xfId="895"/>
    <cellStyle name="Accent4 30" xfId="896"/>
    <cellStyle name="Accent4 31" xfId="897"/>
    <cellStyle name="Accent4 32" xfId="898"/>
    <cellStyle name="Accent4 33" xfId="899"/>
    <cellStyle name="Accent4 34" xfId="900"/>
    <cellStyle name="Accent4 35" xfId="901"/>
    <cellStyle name="Accent4 36" xfId="902"/>
    <cellStyle name="Accent4 37" xfId="903"/>
    <cellStyle name="Accent4 38" xfId="904"/>
    <cellStyle name="Accent4 39" xfId="905"/>
    <cellStyle name="Accent4 4" xfId="906"/>
    <cellStyle name="Accent4 40" xfId="907"/>
    <cellStyle name="Accent4 5" xfId="908"/>
    <cellStyle name="Accent4 6" xfId="909"/>
    <cellStyle name="Accent4 7" xfId="910"/>
    <cellStyle name="Accent4 8" xfId="911"/>
    <cellStyle name="Accent4 9" xfId="912"/>
    <cellStyle name="Accent5" xfId="913"/>
    <cellStyle name="Accent5 10" xfId="914"/>
    <cellStyle name="Accent5 11" xfId="915"/>
    <cellStyle name="Accent5 12" xfId="916"/>
    <cellStyle name="Accent5 13" xfId="917"/>
    <cellStyle name="Accent5 14" xfId="918"/>
    <cellStyle name="Accent5 15" xfId="919"/>
    <cellStyle name="Accent5 16" xfId="920"/>
    <cellStyle name="Accent5 17" xfId="921"/>
    <cellStyle name="Accent5 18" xfId="922"/>
    <cellStyle name="Accent5 19" xfId="923"/>
    <cellStyle name="Accent5 2" xfId="924"/>
    <cellStyle name="Accent5 20" xfId="925"/>
    <cellStyle name="Accent5 21" xfId="926"/>
    <cellStyle name="Accent5 22" xfId="927"/>
    <cellStyle name="Accent5 23" xfId="928"/>
    <cellStyle name="Accent5 24" xfId="929"/>
    <cellStyle name="Accent5 25" xfId="930"/>
    <cellStyle name="Accent5 26" xfId="931"/>
    <cellStyle name="Accent5 27" xfId="932"/>
    <cellStyle name="Accent5 28" xfId="933"/>
    <cellStyle name="Accent5 29" xfId="934"/>
    <cellStyle name="Accent5 3" xfId="935"/>
    <cellStyle name="Accent5 30" xfId="936"/>
    <cellStyle name="Accent5 31" xfId="937"/>
    <cellStyle name="Accent5 32" xfId="938"/>
    <cellStyle name="Accent5 33" xfId="939"/>
    <cellStyle name="Accent5 34" xfId="940"/>
    <cellStyle name="Accent5 35" xfId="941"/>
    <cellStyle name="Accent5 36" xfId="942"/>
    <cellStyle name="Accent5 37" xfId="943"/>
    <cellStyle name="Accent5 38" xfId="944"/>
    <cellStyle name="Accent5 39" xfId="945"/>
    <cellStyle name="Accent5 4" xfId="946"/>
    <cellStyle name="Accent5 40" xfId="947"/>
    <cellStyle name="Accent5 5" xfId="948"/>
    <cellStyle name="Accent5 6" xfId="949"/>
    <cellStyle name="Accent5 7" xfId="950"/>
    <cellStyle name="Accent5 8" xfId="951"/>
    <cellStyle name="Accent5 9" xfId="952"/>
    <cellStyle name="Accent6" xfId="953"/>
    <cellStyle name="Accent6 10" xfId="954"/>
    <cellStyle name="Accent6 11" xfId="955"/>
    <cellStyle name="Accent6 12" xfId="956"/>
    <cellStyle name="Accent6 13" xfId="957"/>
    <cellStyle name="Accent6 14" xfId="958"/>
    <cellStyle name="Accent6 15" xfId="959"/>
    <cellStyle name="Accent6 16" xfId="960"/>
    <cellStyle name="Accent6 17" xfId="961"/>
    <cellStyle name="Accent6 18" xfId="962"/>
    <cellStyle name="Accent6 19" xfId="963"/>
    <cellStyle name="Accent6 2" xfId="964"/>
    <cellStyle name="Accent6 20" xfId="965"/>
    <cellStyle name="Accent6 21" xfId="966"/>
    <cellStyle name="Accent6 22" xfId="967"/>
    <cellStyle name="Accent6 23" xfId="968"/>
    <cellStyle name="Accent6 24" xfId="969"/>
    <cellStyle name="Accent6 25" xfId="970"/>
    <cellStyle name="Accent6 26" xfId="971"/>
    <cellStyle name="Accent6 27" xfId="972"/>
    <cellStyle name="Accent6 28" xfId="973"/>
    <cellStyle name="Accent6 29" xfId="974"/>
    <cellStyle name="Accent6 3" xfId="975"/>
    <cellStyle name="Accent6 30" xfId="976"/>
    <cellStyle name="Accent6 31" xfId="977"/>
    <cellStyle name="Accent6 32" xfId="978"/>
    <cellStyle name="Accent6 33" xfId="979"/>
    <cellStyle name="Accent6 34" xfId="980"/>
    <cellStyle name="Accent6 35" xfId="981"/>
    <cellStyle name="Accent6 36" xfId="982"/>
    <cellStyle name="Accent6 37" xfId="983"/>
    <cellStyle name="Accent6 38" xfId="984"/>
    <cellStyle name="Accent6 39" xfId="985"/>
    <cellStyle name="Accent6 4" xfId="986"/>
    <cellStyle name="Accent6 40" xfId="987"/>
    <cellStyle name="Accent6 5" xfId="988"/>
    <cellStyle name="Accent6 6" xfId="989"/>
    <cellStyle name="Accent6 7" xfId="990"/>
    <cellStyle name="Accent6 8" xfId="991"/>
    <cellStyle name="Accent6 9" xfId="992"/>
    <cellStyle name="Bad" xfId="993"/>
    <cellStyle name="Bad 10" xfId="994"/>
    <cellStyle name="Bad 11" xfId="995"/>
    <cellStyle name="Bad 12" xfId="996"/>
    <cellStyle name="Bad 13" xfId="997"/>
    <cellStyle name="Bad 14" xfId="998"/>
    <cellStyle name="Bad 15" xfId="999"/>
    <cellStyle name="Bad 16" xfId="1000"/>
    <cellStyle name="Bad 17" xfId="1001"/>
    <cellStyle name="Bad 18" xfId="1002"/>
    <cellStyle name="Bad 19" xfId="1003"/>
    <cellStyle name="Bad 2" xfId="1004"/>
    <cellStyle name="Bad 20" xfId="1005"/>
    <cellStyle name="Bad 21" xfId="1006"/>
    <cellStyle name="Bad 22" xfId="1007"/>
    <cellStyle name="Bad 23" xfId="1008"/>
    <cellStyle name="Bad 24" xfId="1009"/>
    <cellStyle name="Bad 25" xfId="1010"/>
    <cellStyle name="Bad 26" xfId="1011"/>
    <cellStyle name="Bad 27" xfId="1012"/>
    <cellStyle name="Bad 28" xfId="1013"/>
    <cellStyle name="Bad 29" xfId="1014"/>
    <cellStyle name="Bad 3" xfId="1015"/>
    <cellStyle name="Bad 30" xfId="1016"/>
    <cellStyle name="Bad 31" xfId="1017"/>
    <cellStyle name="Bad 32" xfId="1018"/>
    <cellStyle name="Bad 33" xfId="1019"/>
    <cellStyle name="Bad 34" xfId="1020"/>
    <cellStyle name="Bad 35" xfId="1021"/>
    <cellStyle name="Bad 36" xfId="1022"/>
    <cellStyle name="Bad 37" xfId="1023"/>
    <cellStyle name="Bad 38" xfId="1024"/>
    <cellStyle name="Bad 39" xfId="1025"/>
    <cellStyle name="Bad 4" xfId="1026"/>
    <cellStyle name="Bad 40" xfId="1027"/>
    <cellStyle name="Bad 5" xfId="1028"/>
    <cellStyle name="Bad 6" xfId="1029"/>
    <cellStyle name="Bad 7" xfId="1030"/>
    <cellStyle name="Bad 8" xfId="1031"/>
    <cellStyle name="Bad 9" xfId="1032"/>
    <cellStyle name="Bilješka" xfId="1033"/>
    <cellStyle name="Calculation" xfId="1034"/>
    <cellStyle name="Calculation 10" xfId="1035"/>
    <cellStyle name="Calculation 11" xfId="1036"/>
    <cellStyle name="Calculation 12" xfId="1037"/>
    <cellStyle name="Calculation 13" xfId="1038"/>
    <cellStyle name="Calculation 14" xfId="1039"/>
    <cellStyle name="Calculation 15" xfId="1040"/>
    <cellStyle name="Calculation 16" xfId="1041"/>
    <cellStyle name="Calculation 17" xfId="1042"/>
    <cellStyle name="Calculation 18" xfId="1043"/>
    <cellStyle name="Calculation 19" xfId="1044"/>
    <cellStyle name="Calculation 2" xfId="1045"/>
    <cellStyle name="Calculation 20" xfId="1046"/>
    <cellStyle name="Calculation 21" xfId="1047"/>
    <cellStyle name="Calculation 22" xfId="1048"/>
    <cellStyle name="Calculation 23" xfId="1049"/>
    <cellStyle name="Calculation 24" xfId="1050"/>
    <cellStyle name="Calculation 25" xfId="1051"/>
    <cellStyle name="Calculation 26" xfId="1052"/>
    <cellStyle name="Calculation 27" xfId="1053"/>
    <cellStyle name="Calculation 28" xfId="1054"/>
    <cellStyle name="Calculation 29" xfId="1055"/>
    <cellStyle name="Calculation 3" xfId="1056"/>
    <cellStyle name="Calculation 30" xfId="1057"/>
    <cellStyle name="Calculation 31" xfId="1058"/>
    <cellStyle name="Calculation 32" xfId="1059"/>
    <cellStyle name="Calculation 33" xfId="1060"/>
    <cellStyle name="Calculation 34" xfId="1061"/>
    <cellStyle name="Calculation 35" xfId="1062"/>
    <cellStyle name="Calculation 36" xfId="1063"/>
    <cellStyle name="Calculation 37" xfId="1064"/>
    <cellStyle name="Calculation 38" xfId="1065"/>
    <cellStyle name="Calculation 39" xfId="1066"/>
    <cellStyle name="Calculation 4" xfId="1067"/>
    <cellStyle name="Calculation 40" xfId="1068"/>
    <cellStyle name="Calculation 5" xfId="1069"/>
    <cellStyle name="Calculation 6" xfId="1070"/>
    <cellStyle name="Calculation 7" xfId="1071"/>
    <cellStyle name="Calculation 8" xfId="1072"/>
    <cellStyle name="Calculation 9" xfId="1073"/>
    <cellStyle name="Check Cell" xfId="1074"/>
    <cellStyle name="Check Cell 10" xfId="1075"/>
    <cellStyle name="Check Cell 11" xfId="1076"/>
    <cellStyle name="Check Cell 12" xfId="1077"/>
    <cellStyle name="Check Cell 13" xfId="1078"/>
    <cellStyle name="Check Cell 14" xfId="1079"/>
    <cellStyle name="Check Cell 15" xfId="1080"/>
    <cellStyle name="Check Cell 16" xfId="1081"/>
    <cellStyle name="Check Cell 17" xfId="1082"/>
    <cellStyle name="Check Cell 18" xfId="1083"/>
    <cellStyle name="Check Cell 19" xfId="1084"/>
    <cellStyle name="Check Cell 2" xfId="1085"/>
    <cellStyle name="Check Cell 20" xfId="1086"/>
    <cellStyle name="Check Cell 21" xfId="1087"/>
    <cellStyle name="Check Cell 22" xfId="1088"/>
    <cellStyle name="Check Cell 23" xfId="1089"/>
    <cellStyle name="Check Cell 24" xfId="1090"/>
    <cellStyle name="Check Cell 25" xfId="1091"/>
    <cellStyle name="Check Cell 26" xfId="1092"/>
    <cellStyle name="Check Cell 27" xfId="1093"/>
    <cellStyle name="Check Cell 28" xfId="1094"/>
    <cellStyle name="Check Cell 29" xfId="1095"/>
    <cellStyle name="Check Cell 3" xfId="1096"/>
    <cellStyle name="Check Cell 30" xfId="1097"/>
    <cellStyle name="Check Cell 31" xfId="1098"/>
    <cellStyle name="Check Cell 32" xfId="1099"/>
    <cellStyle name="Check Cell 33" xfId="1100"/>
    <cellStyle name="Check Cell 34" xfId="1101"/>
    <cellStyle name="Check Cell 35" xfId="1102"/>
    <cellStyle name="Check Cell 36" xfId="1103"/>
    <cellStyle name="Check Cell 37" xfId="1104"/>
    <cellStyle name="Check Cell 38" xfId="1105"/>
    <cellStyle name="Check Cell 39" xfId="1106"/>
    <cellStyle name="Check Cell 4" xfId="1107"/>
    <cellStyle name="Check Cell 40" xfId="1108"/>
    <cellStyle name="Check Cell 5" xfId="1109"/>
    <cellStyle name="Check Cell 6" xfId="1110"/>
    <cellStyle name="Check Cell 7" xfId="1111"/>
    <cellStyle name="Check Cell 8" xfId="1112"/>
    <cellStyle name="Check Cell 9" xfId="1113"/>
    <cellStyle name="Dobro" xfId="1114"/>
    <cellStyle name="Explanatory Text" xfId="1115"/>
    <cellStyle name="Explanatory Text 10" xfId="1116"/>
    <cellStyle name="Explanatory Text 11" xfId="1117"/>
    <cellStyle name="Explanatory Text 12" xfId="1118"/>
    <cellStyle name="Explanatory Text 13" xfId="1119"/>
    <cellStyle name="Explanatory Text 14" xfId="1120"/>
    <cellStyle name="Explanatory Text 15" xfId="1121"/>
    <cellStyle name="Explanatory Text 16" xfId="1122"/>
    <cellStyle name="Explanatory Text 17" xfId="1123"/>
    <cellStyle name="Explanatory Text 18" xfId="1124"/>
    <cellStyle name="Explanatory Text 19" xfId="1125"/>
    <cellStyle name="Explanatory Text 2" xfId="1126"/>
    <cellStyle name="Explanatory Text 20" xfId="1127"/>
    <cellStyle name="Explanatory Text 21" xfId="1128"/>
    <cellStyle name="Explanatory Text 22" xfId="1129"/>
    <cellStyle name="Explanatory Text 23" xfId="1130"/>
    <cellStyle name="Explanatory Text 24" xfId="1131"/>
    <cellStyle name="Explanatory Text 25" xfId="1132"/>
    <cellStyle name="Explanatory Text 26" xfId="1133"/>
    <cellStyle name="Explanatory Text 27" xfId="1134"/>
    <cellStyle name="Explanatory Text 28" xfId="1135"/>
    <cellStyle name="Explanatory Text 29" xfId="1136"/>
    <cellStyle name="Explanatory Text 3" xfId="1137"/>
    <cellStyle name="Explanatory Text 30" xfId="1138"/>
    <cellStyle name="Explanatory Text 31" xfId="1139"/>
    <cellStyle name="Explanatory Text 32" xfId="1140"/>
    <cellStyle name="Explanatory Text 33" xfId="1141"/>
    <cellStyle name="Explanatory Text 34" xfId="1142"/>
    <cellStyle name="Explanatory Text 35" xfId="1143"/>
    <cellStyle name="Explanatory Text 36" xfId="1144"/>
    <cellStyle name="Explanatory Text 37" xfId="1145"/>
    <cellStyle name="Explanatory Text 38" xfId="1146"/>
    <cellStyle name="Explanatory Text 39" xfId="1147"/>
    <cellStyle name="Explanatory Text 4" xfId="1148"/>
    <cellStyle name="Explanatory Text 40" xfId="1149"/>
    <cellStyle name="Explanatory Text 5" xfId="1150"/>
    <cellStyle name="Explanatory Text 6" xfId="1151"/>
    <cellStyle name="Explanatory Text 7" xfId="1152"/>
    <cellStyle name="Explanatory Text 8" xfId="1153"/>
    <cellStyle name="Explanatory Text 9" xfId="1154"/>
    <cellStyle name="Heading 1" xfId="1155"/>
    <cellStyle name="Heading 1 10" xfId="1156"/>
    <cellStyle name="Heading 1 11" xfId="1157"/>
    <cellStyle name="Heading 1 12" xfId="1158"/>
    <cellStyle name="Heading 1 13" xfId="1159"/>
    <cellStyle name="Heading 1 14" xfId="1160"/>
    <cellStyle name="Heading 1 15" xfId="1161"/>
    <cellStyle name="Heading 1 16" xfId="1162"/>
    <cellStyle name="Heading 1 17" xfId="1163"/>
    <cellStyle name="Heading 1 18" xfId="1164"/>
    <cellStyle name="Heading 1 19" xfId="1165"/>
    <cellStyle name="Heading 1 2" xfId="1166"/>
    <cellStyle name="Heading 1 20" xfId="1167"/>
    <cellStyle name="Heading 1 21" xfId="1168"/>
    <cellStyle name="Heading 1 22" xfId="1169"/>
    <cellStyle name="Heading 1 23" xfId="1170"/>
    <cellStyle name="Heading 1 24" xfId="1171"/>
    <cellStyle name="Heading 1 25" xfId="1172"/>
    <cellStyle name="Heading 1 26" xfId="1173"/>
    <cellStyle name="Heading 1 27" xfId="1174"/>
    <cellStyle name="Heading 1 28" xfId="1175"/>
    <cellStyle name="Heading 1 29" xfId="1176"/>
    <cellStyle name="Heading 1 3" xfId="1177"/>
    <cellStyle name="Heading 1 30" xfId="1178"/>
    <cellStyle name="Heading 1 31" xfId="1179"/>
    <cellStyle name="Heading 1 32" xfId="1180"/>
    <cellStyle name="Heading 1 33" xfId="1181"/>
    <cellStyle name="Heading 1 34" xfId="1182"/>
    <cellStyle name="Heading 1 35" xfId="1183"/>
    <cellStyle name="Heading 1 36" xfId="1184"/>
    <cellStyle name="Heading 1 37" xfId="1185"/>
    <cellStyle name="Heading 1 38" xfId="1186"/>
    <cellStyle name="Heading 1 39" xfId="1187"/>
    <cellStyle name="Heading 1 4" xfId="1188"/>
    <cellStyle name="Heading 1 40" xfId="1189"/>
    <cellStyle name="Heading 1 5" xfId="1190"/>
    <cellStyle name="Heading 1 6" xfId="1191"/>
    <cellStyle name="Heading 1 7" xfId="1192"/>
    <cellStyle name="Heading 1 8" xfId="1193"/>
    <cellStyle name="Heading 1 9" xfId="1194"/>
    <cellStyle name="Heading 2" xfId="1195"/>
    <cellStyle name="Heading 2 10" xfId="1196"/>
    <cellStyle name="Heading 2 11" xfId="1197"/>
    <cellStyle name="Heading 2 12" xfId="1198"/>
    <cellStyle name="Heading 2 13" xfId="1199"/>
    <cellStyle name="Heading 2 14" xfId="1200"/>
    <cellStyle name="Heading 2 15" xfId="1201"/>
    <cellStyle name="Heading 2 16" xfId="1202"/>
    <cellStyle name="Heading 2 17" xfId="1203"/>
    <cellStyle name="Heading 2 18" xfId="1204"/>
    <cellStyle name="Heading 2 19" xfId="1205"/>
    <cellStyle name="Heading 2 2" xfId="1206"/>
    <cellStyle name="Heading 2 20" xfId="1207"/>
    <cellStyle name="Heading 2 21" xfId="1208"/>
    <cellStyle name="Heading 2 22" xfId="1209"/>
    <cellStyle name="Heading 2 23" xfId="1210"/>
    <cellStyle name="Heading 2 24" xfId="1211"/>
    <cellStyle name="Heading 2 25" xfId="1212"/>
    <cellStyle name="Heading 2 26" xfId="1213"/>
    <cellStyle name="Heading 2 27" xfId="1214"/>
    <cellStyle name="Heading 2 28" xfId="1215"/>
    <cellStyle name="Heading 2 29" xfId="1216"/>
    <cellStyle name="Heading 2 3" xfId="1217"/>
    <cellStyle name="Heading 2 30" xfId="1218"/>
    <cellStyle name="Heading 2 31" xfId="1219"/>
    <cellStyle name="Heading 2 32" xfId="1220"/>
    <cellStyle name="Heading 2 33" xfId="1221"/>
    <cellStyle name="Heading 2 34" xfId="1222"/>
    <cellStyle name="Heading 2 35" xfId="1223"/>
    <cellStyle name="Heading 2 36" xfId="1224"/>
    <cellStyle name="Heading 2 37" xfId="1225"/>
    <cellStyle name="Heading 2 38" xfId="1226"/>
    <cellStyle name="Heading 2 39" xfId="1227"/>
    <cellStyle name="Heading 2 4" xfId="1228"/>
    <cellStyle name="Heading 2 40" xfId="1229"/>
    <cellStyle name="Heading 2 5" xfId="1230"/>
    <cellStyle name="Heading 2 6" xfId="1231"/>
    <cellStyle name="Heading 2 7" xfId="1232"/>
    <cellStyle name="Heading 2 8" xfId="1233"/>
    <cellStyle name="Heading 2 9" xfId="1234"/>
    <cellStyle name="Heading 3" xfId="1235"/>
    <cellStyle name="Heading 3 10" xfId="1236"/>
    <cellStyle name="Heading 3 11" xfId="1237"/>
    <cellStyle name="Heading 3 12" xfId="1238"/>
    <cellStyle name="Heading 3 13" xfId="1239"/>
    <cellStyle name="Heading 3 14" xfId="1240"/>
    <cellStyle name="Heading 3 15" xfId="1241"/>
    <cellStyle name="Heading 3 16" xfId="1242"/>
    <cellStyle name="Heading 3 17" xfId="1243"/>
    <cellStyle name="Heading 3 18" xfId="1244"/>
    <cellStyle name="Heading 3 19" xfId="1245"/>
    <cellStyle name="Heading 3 2" xfId="1246"/>
    <cellStyle name="Heading 3 20" xfId="1247"/>
    <cellStyle name="Heading 3 21" xfId="1248"/>
    <cellStyle name="Heading 3 22" xfId="1249"/>
    <cellStyle name="Heading 3 23" xfId="1250"/>
    <cellStyle name="Heading 3 24" xfId="1251"/>
    <cellStyle name="Heading 3 25" xfId="1252"/>
    <cellStyle name="Heading 3 26" xfId="1253"/>
    <cellStyle name="Heading 3 27" xfId="1254"/>
    <cellStyle name="Heading 3 28" xfId="1255"/>
    <cellStyle name="Heading 3 29" xfId="1256"/>
    <cellStyle name="Heading 3 3" xfId="1257"/>
    <cellStyle name="Heading 3 30" xfId="1258"/>
    <cellStyle name="Heading 3 31" xfId="1259"/>
    <cellStyle name="Heading 3 32" xfId="1260"/>
    <cellStyle name="Heading 3 33" xfId="1261"/>
    <cellStyle name="Heading 3 34" xfId="1262"/>
    <cellStyle name="Heading 3 35" xfId="1263"/>
    <cellStyle name="Heading 3 36" xfId="1264"/>
    <cellStyle name="Heading 3 37" xfId="1265"/>
    <cellStyle name="Heading 3 38" xfId="1266"/>
    <cellStyle name="Heading 3 39" xfId="1267"/>
    <cellStyle name="Heading 3 4" xfId="1268"/>
    <cellStyle name="Heading 3 40" xfId="1269"/>
    <cellStyle name="Heading 3 5" xfId="1270"/>
    <cellStyle name="Heading 3 6" xfId="1271"/>
    <cellStyle name="Heading 3 7" xfId="1272"/>
    <cellStyle name="Heading 3 8" xfId="1273"/>
    <cellStyle name="Heading 3 9" xfId="1274"/>
    <cellStyle name="Heading 4" xfId="1275"/>
    <cellStyle name="Heading 4 10" xfId="1276"/>
    <cellStyle name="Heading 4 11" xfId="1277"/>
    <cellStyle name="Heading 4 12" xfId="1278"/>
    <cellStyle name="Heading 4 13" xfId="1279"/>
    <cellStyle name="Heading 4 14" xfId="1280"/>
    <cellStyle name="Heading 4 15" xfId="1281"/>
    <cellStyle name="Heading 4 16" xfId="1282"/>
    <cellStyle name="Heading 4 17" xfId="1283"/>
    <cellStyle name="Heading 4 18" xfId="1284"/>
    <cellStyle name="Heading 4 19" xfId="1285"/>
    <cellStyle name="Heading 4 2" xfId="1286"/>
    <cellStyle name="Heading 4 20" xfId="1287"/>
    <cellStyle name="Heading 4 21" xfId="1288"/>
    <cellStyle name="Heading 4 22" xfId="1289"/>
    <cellStyle name="Heading 4 23" xfId="1290"/>
    <cellStyle name="Heading 4 24" xfId="1291"/>
    <cellStyle name="Heading 4 25" xfId="1292"/>
    <cellStyle name="Heading 4 26" xfId="1293"/>
    <cellStyle name="Heading 4 27" xfId="1294"/>
    <cellStyle name="Heading 4 28" xfId="1295"/>
    <cellStyle name="Heading 4 29" xfId="1296"/>
    <cellStyle name="Heading 4 3" xfId="1297"/>
    <cellStyle name="Heading 4 30" xfId="1298"/>
    <cellStyle name="Heading 4 31" xfId="1299"/>
    <cellStyle name="Heading 4 32" xfId="1300"/>
    <cellStyle name="Heading 4 33" xfId="1301"/>
    <cellStyle name="Heading 4 34" xfId="1302"/>
    <cellStyle name="Heading 4 35" xfId="1303"/>
    <cellStyle name="Heading 4 36" xfId="1304"/>
    <cellStyle name="Heading 4 37" xfId="1305"/>
    <cellStyle name="Heading 4 38" xfId="1306"/>
    <cellStyle name="Heading 4 39" xfId="1307"/>
    <cellStyle name="Heading 4 4" xfId="1308"/>
    <cellStyle name="Heading 4 40" xfId="1309"/>
    <cellStyle name="Heading 4 5" xfId="1310"/>
    <cellStyle name="Heading 4 6" xfId="1311"/>
    <cellStyle name="Heading 4 7" xfId="1312"/>
    <cellStyle name="Heading 4 8" xfId="1313"/>
    <cellStyle name="Heading 4 9" xfId="1314"/>
    <cellStyle name="Hyperlink" xfId="1315"/>
    <cellStyle name="Input" xfId="1316"/>
    <cellStyle name="Input 10" xfId="1317"/>
    <cellStyle name="Input 11" xfId="1318"/>
    <cellStyle name="Input 12" xfId="1319"/>
    <cellStyle name="Input 13" xfId="1320"/>
    <cellStyle name="Input 14" xfId="1321"/>
    <cellStyle name="Input 15" xfId="1322"/>
    <cellStyle name="Input 16" xfId="1323"/>
    <cellStyle name="Input 17" xfId="1324"/>
    <cellStyle name="Input 18" xfId="1325"/>
    <cellStyle name="Input 19" xfId="1326"/>
    <cellStyle name="Input 2" xfId="1327"/>
    <cellStyle name="Input 20" xfId="1328"/>
    <cellStyle name="Input 21" xfId="1329"/>
    <cellStyle name="Input 22" xfId="1330"/>
    <cellStyle name="Input 23" xfId="1331"/>
    <cellStyle name="Input 24" xfId="1332"/>
    <cellStyle name="Input 25" xfId="1333"/>
    <cellStyle name="Input 26" xfId="1334"/>
    <cellStyle name="Input 27" xfId="1335"/>
    <cellStyle name="Input 28" xfId="1336"/>
    <cellStyle name="Input 29" xfId="1337"/>
    <cellStyle name="Input 3" xfId="1338"/>
    <cellStyle name="Input 30" xfId="1339"/>
    <cellStyle name="Input 31" xfId="1340"/>
    <cellStyle name="Input 32" xfId="1341"/>
    <cellStyle name="Input 33" xfId="1342"/>
    <cellStyle name="Input 34" xfId="1343"/>
    <cellStyle name="Input 35" xfId="1344"/>
    <cellStyle name="Input 36" xfId="1345"/>
    <cellStyle name="Input 37" xfId="1346"/>
    <cellStyle name="Input 38" xfId="1347"/>
    <cellStyle name="Input 39" xfId="1348"/>
    <cellStyle name="Input 4" xfId="1349"/>
    <cellStyle name="Input 40" xfId="1350"/>
    <cellStyle name="Input 5" xfId="1351"/>
    <cellStyle name="Input 6" xfId="1352"/>
    <cellStyle name="Input 7" xfId="1353"/>
    <cellStyle name="Input 8" xfId="1354"/>
    <cellStyle name="Input 9" xfId="1355"/>
    <cellStyle name="Isticanje1" xfId="1356"/>
    <cellStyle name="Isticanje2" xfId="1357"/>
    <cellStyle name="Isticanje3" xfId="1358"/>
    <cellStyle name="Isticanje4" xfId="1359"/>
    <cellStyle name="Isticanje5" xfId="1360"/>
    <cellStyle name="Isticanje6" xfId="1361"/>
    <cellStyle name="Izlaz" xfId="1362"/>
    <cellStyle name="Izračun" xfId="1363"/>
    <cellStyle name="Linked Cell" xfId="1364"/>
    <cellStyle name="Linked Cell 10" xfId="1365"/>
    <cellStyle name="Linked Cell 11" xfId="1366"/>
    <cellStyle name="Linked Cell 12" xfId="1367"/>
    <cellStyle name="Linked Cell 13" xfId="1368"/>
    <cellStyle name="Linked Cell 14" xfId="1369"/>
    <cellStyle name="Linked Cell 15" xfId="1370"/>
    <cellStyle name="Linked Cell 16" xfId="1371"/>
    <cellStyle name="Linked Cell 17" xfId="1372"/>
    <cellStyle name="Linked Cell 18" xfId="1373"/>
    <cellStyle name="Linked Cell 19" xfId="1374"/>
    <cellStyle name="Linked Cell 2" xfId="1375"/>
    <cellStyle name="Linked Cell 20" xfId="1376"/>
    <cellStyle name="Linked Cell 21" xfId="1377"/>
    <cellStyle name="Linked Cell 22" xfId="1378"/>
    <cellStyle name="Linked Cell 23" xfId="1379"/>
    <cellStyle name="Linked Cell 24" xfId="1380"/>
    <cellStyle name="Linked Cell 25" xfId="1381"/>
    <cellStyle name="Linked Cell 26" xfId="1382"/>
    <cellStyle name="Linked Cell 27" xfId="1383"/>
    <cellStyle name="Linked Cell 28" xfId="1384"/>
    <cellStyle name="Linked Cell 29" xfId="1385"/>
    <cellStyle name="Linked Cell 3" xfId="1386"/>
    <cellStyle name="Linked Cell 30" xfId="1387"/>
    <cellStyle name="Linked Cell 31" xfId="1388"/>
    <cellStyle name="Linked Cell 32" xfId="1389"/>
    <cellStyle name="Linked Cell 33" xfId="1390"/>
    <cellStyle name="Linked Cell 34" xfId="1391"/>
    <cellStyle name="Linked Cell 35" xfId="1392"/>
    <cellStyle name="Linked Cell 36" xfId="1393"/>
    <cellStyle name="Linked Cell 37" xfId="1394"/>
    <cellStyle name="Linked Cell 38" xfId="1395"/>
    <cellStyle name="Linked Cell 39" xfId="1396"/>
    <cellStyle name="Linked Cell 4" xfId="1397"/>
    <cellStyle name="Linked Cell 40" xfId="1398"/>
    <cellStyle name="Linked Cell 5" xfId="1399"/>
    <cellStyle name="Linked Cell 6" xfId="1400"/>
    <cellStyle name="Linked Cell 7" xfId="1401"/>
    <cellStyle name="Linked Cell 8" xfId="1402"/>
    <cellStyle name="Linked Cell 9" xfId="1403"/>
    <cellStyle name="Loše" xfId="1404"/>
    <cellStyle name="Naslov" xfId="1405"/>
    <cellStyle name="Naslov 1" xfId="1406"/>
    <cellStyle name="Naslov 2" xfId="1407"/>
    <cellStyle name="Naslov 3" xfId="1408"/>
    <cellStyle name="Naslov 4" xfId="1409"/>
    <cellStyle name="Neutral" xfId="1410"/>
    <cellStyle name="Neutral 10" xfId="1411"/>
    <cellStyle name="Neutral 11" xfId="1412"/>
    <cellStyle name="Neutral 12" xfId="1413"/>
    <cellStyle name="Neutral 13" xfId="1414"/>
    <cellStyle name="Neutral 14" xfId="1415"/>
    <cellStyle name="Neutral 15" xfId="1416"/>
    <cellStyle name="Neutral 16" xfId="1417"/>
    <cellStyle name="Neutral 17" xfId="1418"/>
    <cellStyle name="Neutral 18" xfId="1419"/>
    <cellStyle name="Neutral 19" xfId="1420"/>
    <cellStyle name="Neutral 2" xfId="1421"/>
    <cellStyle name="Neutral 20" xfId="1422"/>
    <cellStyle name="Neutral 21" xfId="1423"/>
    <cellStyle name="Neutral 22" xfId="1424"/>
    <cellStyle name="Neutral 23" xfId="1425"/>
    <cellStyle name="Neutral 24" xfId="1426"/>
    <cellStyle name="Neutral 25" xfId="1427"/>
    <cellStyle name="Neutral 26" xfId="1428"/>
    <cellStyle name="Neutral 27" xfId="1429"/>
    <cellStyle name="Neutral 28" xfId="1430"/>
    <cellStyle name="Neutral 29" xfId="1431"/>
    <cellStyle name="Neutral 3" xfId="1432"/>
    <cellStyle name="Neutral 30" xfId="1433"/>
    <cellStyle name="Neutral 31" xfId="1434"/>
    <cellStyle name="Neutral 32" xfId="1435"/>
    <cellStyle name="Neutral 33" xfId="1436"/>
    <cellStyle name="Neutral 34" xfId="1437"/>
    <cellStyle name="Neutral 35" xfId="1438"/>
    <cellStyle name="Neutral 36" xfId="1439"/>
    <cellStyle name="Neutral 37" xfId="1440"/>
    <cellStyle name="Neutral 38" xfId="1441"/>
    <cellStyle name="Neutral 39" xfId="1442"/>
    <cellStyle name="Neutral 4" xfId="1443"/>
    <cellStyle name="Neutral 40" xfId="1444"/>
    <cellStyle name="Neutral 5" xfId="1445"/>
    <cellStyle name="Neutral 6" xfId="1446"/>
    <cellStyle name="Neutral 7" xfId="1447"/>
    <cellStyle name="Neutral 8" xfId="1448"/>
    <cellStyle name="Neutral 9" xfId="1449"/>
    <cellStyle name="Neutralno" xfId="1450"/>
    <cellStyle name="Normal 10" xfId="1451"/>
    <cellStyle name="Normal 12" xfId="1452"/>
    <cellStyle name="Normal 2" xfId="1453"/>
    <cellStyle name="Normal 2 10" xfId="1454"/>
    <cellStyle name="Normal 2 11" xfId="1455"/>
    <cellStyle name="Normal 2 12" xfId="1456"/>
    <cellStyle name="Normal 2 13" xfId="1457"/>
    <cellStyle name="Normal 2 14" xfId="1458"/>
    <cellStyle name="Normal 2 15" xfId="1459"/>
    <cellStyle name="Normal 2 16" xfId="1460"/>
    <cellStyle name="Normal 2 17" xfId="1461"/>
    <cellStyle name="Normal 2 18" xfId="1462"/>
    <cellStyle name="Normal 2 19" xfId="1463"/>
    <cellStyle name="Normal 2 2" xfId="1464"/>
    <cellStyle name="Normal 2 2 2" xfId="1465"/>
    <cellStyle name="Normal 2 2 2 2" xfId="1466"/>
    <cellStyle name="Normal 2 2 2 2 2" xfId="1467"/>
    <cellStyle name="Normal 2 2 2 2 2 2" xfId="1468"/>
    <cellStyle name="Normal 2 2 2 2 2 3" xfId="1469"/>
    <cellStyle name="Normal 2 2 2 2 3" xfId="1470"/>
    <cellStyle name="Normal 2 2 2 3" xfId="1471"/>
    <cellStyle name="Normal 2 2 2 4" xfId="1472"/>
    <cellStyle name="Normal 2 2 3" xfId="1473"/>
    <cellStyle name="Normal 2 2 4" xfId="1474"/>
    <cellStyle name="Normal 2 2 4 2" xfId="1475"/>
    <cellStyle name="Normal 2 2 4 3" xfId="1476"/>
    <cellStyle name="Normal 2 2 5" xfId="1477"/>
    <cellStyle name="Normal 2 20" xfId="1478"/>
    <cellStyle name="Normal 2 21" xfId="1479"/>
    <cellStyle name="Normal 2 22" xfId="1480"/>
    <cellStyle name="Normal 2 23" xfId="1481"/>
    <cellStyle name="Normal 2 24" xfId="1482"/>
    <cellStyle name="Normal 2 25" xfId="1483"/>
    <cellStyle name="Normal 2 26" xfId="1484"/>
    <cellStyle name="Normal 2 27" xfId="1485"/>
    <cellStyle name="Normal 2 28" xfId="1486"/>
    <cellStyle name="Normal 2 29" xfId="1487"/>
    <cellStyle name="Normal 2 3" xfId="1488"/>
    <cellStyle name="Normal 2 30" xfId="1489"/>
    <cellStyle name="Normal 2 31" xfId="1490"/>
    <cellStyle name="Normal 2 32" xfId="1491"/>
    <cellStyle name="Normal 2 33" xfId="1492"/>
    <cellStyle name="Normal 2 34" xfId="1493"/>
    <cellStyle name="Normal 2 35" xfId="1494"/>
    <cellStyle name="Normal 2 36" xfId="1495"/>
    <cellStyle name="Normal 2 37" xfId="1496"/>
    <cellStyle name="Normal 2 37 2" xfId="1497"/>
    <cellStyle name="Normal 2 37 2 2" xfId="1498"/>
    <cellStyle name="Normal 2 37 2 2 2" xfId="1499"/>
    <cellStyle name="Normal 2 37 2 2 3" xfId="1500"/>
    <cellStyle name="Normal 2 37 2 3" xfId="1501"/>
    <cellStyle name="Normal 2 37 3" xfId="1502"/>
    <cellStyle name="Normal 2 37 4" xfId="1503"/>
    <cellStyle name="Normal 2 38" xfId="1504"/>
    <cellStyle name="Normal 2 38 2" xfId="1505"/>
    <cellStyle name="Normal 2 38 3" xfId="1506"/>
    <cellStyle name="Normal 2 39" xfId="1507"/>
    <cellStyle name="Normal 2 4" xfId="1508"/>
    <cellStyle name="Normal 2 4 2" xfId="1509"/>
    <cellStyle name="Normal 2 4 3" xfId="1510"/>
    <cellStyle name="Normal 2 4 4" xfId="1511"/>
    <cellStyle name="Normal 2 4 4 2" xfId="1512"/>
    <cellStyle name="Normal 2 4 4 3" xfId="1513"/>
    <cellStyle name="Normal 2 4 4 4" xfId="1514"/>
    <cellStyle name="Normal 2 4 5" xfId="1515"/>
    <cellStyle name="Normal 2 4 5 2" xfId="1516"/>
    <cellStyle name="Normal 2 4 5 3" xfId="1517"/>
    <cellStyle name="Normal 2 4 5 4" xfId="1518"/>
    <cellStyle name="Normal 2 4 6" xfId="1519"/>
    <cellStyle name="Normal 2 4 6 2" xfId="1520"/>
    <cellStyle name="Normal 2 4 6 3" xfId="1521"/>
    <cellStyle name="Normal 2 4 6 4" xfId="1522"/>
    <cellStyle name="Normal 2 5" xfId="1523"/>
    <cellStyle name="Normal 2 6" xfId="1524"/>
    <cellStyle name="Normal 2 7" xfId="1525"/>
    <cellStyle name="Normal 2 8" xfId="1526"/>
    <cellStyle name="Normal 2 9" xfId="1527"/>
    <cellStyle name="Normal 3" xfId="1528"/>
    <cellStyle name="Normal 3 2" xfId="1529"/>
    <cellStyle name="Normal 3 2 2" xfId="1530"/>
    <cellStyle name="Normal 3 2 3" xfId="1531"/>
    <cellStyle name="Normal 3 2 4" xfId="1532"/>
    <cellStyle name="Normal 3 2 4 2" xfId="1533"/>
    <cellStyle name="Normal 3 2 4 3" xfId="1534"/>
    <cellStyle name="Normal 3 2 4 4" xfId="1535"/>
    <cellStyle name="Normal 3 2 5" xfId="1536"/>
    <cellStyle name="Normal 3 2 5 2" xfId="1537"/>
    <cellStyle name="Normal 3 2 5 3" xfId="1538"/>
    <cellStyle name="Normal 3 2 5 4" xfId="1539"/>
    <cellStyle name="Normal 3 2 6" xfId="1540"/>
    <cellStyle name="Normal 3 2 6 2" xfId="1541"/>
    <cellStyle name="Normal 3 2 6 3" xfId="1542"/>
    <cellStyle name="Normal 3 2 6 4" xfId="1543"/>
    <cellStyle name="Normal 4" xfId="1544"/>
    <cellStyle name="Normal 4 2" xfId="1545"/>
    <cellStyle name="Normal 4 2 2" xfId="1546"/>
    <cellStyle name="Normal 4 2 3" xfId="1547"/>
    <cellStyle name="Normal 4 2 4" xfId="1548"/>
    <cellStyle name="Normal 4 2 4 2" xfId="1549"/>
    <cellStyle name="Normal 4 2 4 3" xfId="1550"/>
    <cellStyle name="Normal 4 2 4 4" xfId="1551"/>
    <cellStyle name="Normal 4 2 5" xfId="1552"/>
    <cellStyle name="Normal 4 2 5 2" xfId="1553"/>
    <cellStyle name="Normal 4 2 5 3" xfId="1554"/>
    <cellStyle name="Normal 4 2 5 4" xfId="1555"/>
    <cellStyle name="Normal 4 2 6" xfId="1556"/>
    <cellStyle name="Normal 4 2 6 2" xfId="1557"/>
    <cellStyle name="Normal 4 2 6 3" xfId="1558"/>
    <cellStyle name="Normal 4 2 6 4" xfId="1559"/>
    <cellStyle name="Normal 5" xfId="1560"/>
    <cellStyle name="Normal 5 2" xfId="1561"/>
    <cellStyle name="Normal 5 3" xfId="1562"/>
    <cellStyle name="Normal 5 4" xfId="1563"/>
    <cellStyle name="Normal 6" xfId="1564"/>
    <cellStyle name="Normal 6 2" xfId="1565"/>
    <cellStyle name="Normal 6 3" xfId="1566"/>
    <cellStyle name="Normal 6 4" xfId="1567"/>
    <cellStyle name="Normal 6 4 2" xfId="1568"/>
    <cellStyle name="Normal 6 4 2 2" xfId="1569"/>
    <cellStyle name="Normal 6 4 2 3" xfId="1570"/>
    <cellStyle name="Normal 6 4 3" xfId="1571"/>
    <cellStyle name="Normal 6 5" xfId="1572"/>
    <cellStyle name="Normal 6 6" xfId="1573"/>
    <cellStyle name="Normal 7" xfId="1574"/>
    <cellStyle name="Normal 7 2" xfId="1575"/>
    <cellStyle name="Normal 7 3" xfId="1576"/>
    <cellStyle name="Normal 7 4" xfId="1577"/>
    <cellStyle name="Normal 7 5" xfId="1578"/>
    <cellStyle name="Normal 8" xfId="1579"/>
    <cellStyle name="Normal 8 2" xfId="1580"/>
    <cellStyle name="Normal 8 3" xfId="1581"/>
    <cellStyle name="Normal 9" xfId="1582"/>
    <cellStyle name="Normal 9 2" xfId="1583"/>
    <cellStyle name="Normal 9 3" xfId="1584"/>
    <cellStyle name="Normal_TFI-POD" xfId="1585"/>
    <cellStyle name="Note 2" xfId="1586"/>
    <cellStyle name="Note 2 2" xfId="1587"/>
    <cellStyle name="Note 2 3" xfId="1588"/>
    <cellStyle name="Note 2 4" xfId="1589"/>
    <cellStyle name="Note 2 5" xfId="1590"/>
    <cellStyle name="Note 2 6" xfId="1591"/>
    <cellStyle name="Note 3" xfId="1592"/>
    <cellStyle name="Note 3 2" xfId="1593"/>
    <cellStyle name="Note 3 3" xfId="1594"/>
    <cellStyle name="Note 3 4" xfId="1595"/>
    <cellStyle name="Note 3 5" xfId="1596"/>
    <cellStyle name="Note 3 6" xfId="1597"/>
    <cellStyle name="Obično 2" xfId="1598"/>
    <cellStyle name="Obično 2 2" xfId="1599"/>
    <cellStyle name="Obično 2 2 2" xfId="1600"/>
    <cellStyle name="Obično 2 2 3" xfId="1601"/>
    <cellStyle name="Obično 2 2 4" xfId="1602"/>
    <cellStyle name="Obično 2 2 5" xfId="1603"/>
    <cellStyle name="Obično 2 3" xfId="1604"/>
    <cellStyle name="Obično 2 4" xfId="1605"/>
    <cellStyle name="Obično 3 2" xfId="1606"/>
    <cellStyle name="Obično 3 3" xfId="1607"/>
    <cellStyle name="Percent" xfId="1608"/>
    <cellStyle name="Povezana ćelija" xfId="1609"/>
    <cellStyle name="Followed Hyperlink" xfId="1610"/>
    <cellStyle name="Provjera ćelije" xfId="1611"/>
    <cellStyle name="Stil 1" xfId="1612"/>
    <cellStyle name="Stil 1 2" xfId="1613"/>
    <cellStyle name="Stil 1 2 2" xfId="1614"/>
    <cellStyle name="Stil 1 2 3" xfId="1615"/>
    <cellStyle name="Stil 1 2 4" xfId="1616"/>
    <cellStyle name="Stil 1 3" xfId="1617"/>
    <cellStyle name="Stil 1 4" xfId="1618"/>
    <cellStyle name="Stil 1 5" xfId="1619"/>
    <cellStyle name="Stil 1 6" xfId="1620"/>
    <cellStyle name="Stil 1 7" xfId="1621"/>
    <cellStyle name="Stil 1 8" xfId="1622"/>
    <cellStyle name="Style 1" xfId="1623"/>
    <cellStyle name="Style 1 2" xfId="1624"/>
    <cellStyle name="Style 1 3" xfId="1625"/>
    <cellStyle name="Style 1 4" xfId="1626"/>
    <cellStyle name="Tekst objašnjenja" xfId="1627"/>
    <cellStyle name="Tekst upozorenja" xfId="1628"/>
    <cellStyle name="Total" xfId="1629"/>
    <cellStyle name="Total 10" xfId="1630"/>
    <cellStyle name="Total 11" xfId="1631"/>
    <cellStyle name="Total 12" xfId="1632"/>
    <cellStyle name="Total 13" xfId="1633"/>
    <cellStyle name="Total 14" xfId="1634"/>
    <cellStyle name="Total 15" xfId="1635"/>
    <cellStyle name="Total 16" xfId="1636"/>
    <cellStyle name="Total 17" xfId="1637"/>
    <cellStyle name="Total 18" xfId="1638"/>
    <cellStyle name="Total 19" xfId="1639"/>
    <cellStyle name="Total 2" xfId="1640"/>
    <cellStyle name="Total 20" xfId="1641"/>
    <cellStyle name="Total 21" xfId="1642"/>
    <cellStyle name="Total 22" xfId="1643"/>
    <cellStyle name="Total 23" xfId="1644"/>
    <cellStyle name="Total 24" xfId="1645"/>
    <cellStyle name="Total 25" xfId="1646"/>
    <cellStyle name="Total 26" xfId="1647"/>
    <cellStyle name="Total 27" xfId="1648"/>
    <cellStyle name="Total 28" xfId="1649"/>
    <cellStyle name="Total 29" xfId="1650"/>
    <cellStyle name="Total 3" xfId="1651"/>
    <cellStyle name="Total 30" xfId="1652"/>
    <cellStyle name="Total 31" xfId="1653"/>
    <cellStyle name="Total 32" xfId="1654"/>
    <cellStyle name="Total 33" xfId="1655"/>
    <cellStyle name="Total 34" xfId="1656"/>
    <cellStyle name="Total 35" xfId="1657"/>
    <cellStyle name="Total 36" xfId="1658"/>
    <cellStyle name="Total 37" xfId="1659"/>
    <cellStyle name="Total 38" xfId="1660"/>
    <cellStyle name="Total 39" xfId="1661"/>
    <cellStyle name="Total 4" xfId="1662"/>
    <cellStyle name="Total 40" xfId="1663"/>
    <cellStyle name="Total 5" xfId="1664"/>
    <cellStyle name="Total 6" xfId="1665"/>
    <cellStyle name="Total 7" xfId="1666"/>
    <cellStyle name="Total 8" xfId="1667"/>
    <cellStyle name="Total 9" xfId="1668"/>
    <cellStyle name="Ukupni zbroj" xfId="1669"/>
    <cellStyle name="Unos" xfId="1670"/>
    <cellStyle name="Currency" xfId="1671"/>
    <cellStyle name="Currency [0]" xfId="1672"/>
    <cellStyle name="Comma" xfId="1673"/>
    <cellStyle name="Comma [0]" xfId="16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biserka.kamenar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10" zoomScaleNormal="110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9" t="s">
        <v>248</v>
      </c>
      <c r="B1" s="190"/>
      <c r="C1" s="19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6" t="s">
        <v>249</v>
      </c>
      <c r="B2" s="147"/>
      <c r="C2" s="147"/>
      <c r="D2" s="148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9" t="s">
        <v>317</v>
      </c>
      <c r="B4" s="150"/>
      <c r="C4" s="150"/>
      <c r="D4" s="150"/>
      <c r="E4" s="150"/>
      <c r="F4" s="150"/>
      <c r="G4" s="150"/>
      <c r="H4" s="150"/>
      <c r="I4" s="15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2" t="s">
        <v>251</v>
      </c>
      <c r="B6" s="153"/>
      <c r="C6" s="144" t="s">
        <v>323</v>
      </c>
      <c r="D6" s="14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4" t="s">
        <v>252</v>
      </c>
      <c r="B8" s="155"/>
      <c r="C8" s="144" t="s">
        <v>342</v>
      </c>
      <c r="D8" s="14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1" t="s">
        <v>253</v>
      </c>
      <c r="B10" s="142"/>
      <c r="C10" s="144" t="s">
        <v>324</v>
      </c>
      <c r="D10" s="14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3"/>
      <c r="B11" s="14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2" t="s">
        <v>254</v>
      </c>
      <c r="B12" s="153"/>
      <c r="C12" s="156" t="s">
        <v>325</v>
      </c>
      <c r="D12" s="157"/>
      <c r="E12" s="157"/>
      <c r="F12" s="157"/>
      <c r="G12" s="157"/>
      <c r="H12" s="157"/>
      <c r="I12" s="15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2" t="s">
        <v>255</v>
      </c>
      <c r="B14" s="153"/>
      <c r="C14" s="159">
        <v>51410</v>
      </c>
      <c r="D14" s="160"/>
      <c r="E14" s="16"/>
      <c r="F14" s="156" t="s">
        <v>326</v>
      </c>
      <c r="G14" s="157"/>
      <c r="H14" s="157"/>
      <c r="I14" s="15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2" t="s">
        <v>256</v>
      </c>
      <c r="B16" s="153"/>
      <c r="C16" s="156" t="s">
        <v>327</v>
      </c>
      <c r="D16" s="157"/>
      <c r="E16" s="157"/>
      <c r="F16" s="157"/>
      <c r="G16" s="157"/>
      <c r="H16" s="157"/>
      <c r="I16" s="15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2" t="s">
        <v>257</v>
      </c>
      <c r="B18" s="153"/>
      <c r="C18" s="161" t="s">
        <v>328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2" t="s">
        <v>258</v>
      </c>
      <c r="B20" s="153"/>
      <c r="C20" s="161" t="s">
        <v>329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2" t="s">
        <v>259</v>
      </c>
      <c r="B22" s="153"/>
      <c r="C22" s="121">
        <v>302</v>
      </c>
      <c r="D22" s="156" t="s">
        <v>326</v>
      </c>
      <c r="E22" s="164"/>
      <c r="F22" s="165"/>
      <c r="G22" s="152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2" t="s">
        <v>260</v>
      </c>
      <c r="B24" s="153"/>
      <c r="C24" s="121">
        <v>8</v>
      </c>
      <c r="D24" s="156" t="s">
        <v>332</v>
      </c>
      <c r="E24" s="164"/>
      <c r="F24" s="164"/>
      <c r="G24" s="165"/>
      <c r="H24" s="51" t="s">
        <v>261</v>
      </c>
      <c r="I24" s="122">
        <v>792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2" t="s">
        <v>262</v>
      </c>
      <c r="B26" s="153"/>
      <c r="C26" s="123" t="s">
        <v>333</v>
      </c>
      <c r="D26" s="25"/>
      <c r="E26" s="33"/>
      <c r="F26" s="24"/>
      <c r="G26" s="167" t="s">
        <v>263</v>
      </c>
      <c r="H26" s="153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44"/>
      <c r="I30" s="145"/>
      <c r="J30" s="10"/>
      <c r="K30" s="10"/>
      <c r="L30" s="10"/>
    </row>
    <row r="31" spans="1:12" ht="12.75">
      <c r="A31" s="94"/>
      <c r="B31" s="22"/>
      <c r="C31" s="21"/>
      <c r="D31" s="178"/>
      <c r="E31" s="178"/>
      <c r="F31" s="178"/>
      <c r="G31" s="179"/>
      <c r="H31" s="16"/>
      <c r="I31" s="101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44"/>
      <c r="I32" s="14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44"/>
      <c r="I34" s="14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44"/>
      <c r="I36" s="145"/>
      <c r="J36" s="10"/>
      <c r="K36" s="10"/>
      <c r="L36" s="10"/>
    </row>
    <row r="37" spans="1:12" ht="12.75">
      <c r="A37" s="103"/>
      <c r="B37" s="30"/>
      <c r="C37" s="180"/>
      <c r="D37" s="181"/>
      <c r="E37" s="16"/>
      <c r="F37" s="180"/>
      <c r="G37" s="181"/>
      <c r="H37" s="16"/>
      <c r="I37" s="95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44"/>
      <c r="I38" s="14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44"/>
      <c r="I40" s="14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1" t="s">
        <v>267</v>
      </c>
      <c r="B44" s="185"/>
      <c r="C44" s="144"/>
      <c r="D44" s="145"/>
      <c r="E44" s="26"/>
      <c r="F44" s="156"/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80"/>
      <c r="D45" s="181"/>
      <c r="E45" s="16"/>
      <c r="F45" s="180"/>
      <c r="G45" s="182"/>
      <c r="H45" s="35"/>
      <c r="I45" s="107"/>
      <c r="J45" s="10"/>
      <c r="K45" s="10"/>
      <c r="L45" s="10"/>
    </row>
    <row r="46" spans="1:12" ht="12.75">
      <c r="A46" s="141" t="s">
        <v>268</v>
      </c>
      <c r="B46" s="185"/>
      <c r="C46" s="156" t="s">
        <v>337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1" t="s">
        <v>270</v>
      </c>
      <c r="B48" s="185"/>
      <c r="C48" s="186" t="s">
        <v>339</v>
      </c>
      <c r="D48" s="187"/>
      <c r="E48" s="188"/>
      <c r="F48" s="16"/>
      <c r="G48" s="51" t="s">
        <v>271</v>
      </c>
      <c r="H48" s="186" t="s">
        <v>338</v>
      </c>
      <c r="I48" s="18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1" t="s">
        <v>257</v>
      </c>
      <c r="B50" s="185"/>
      <c r="C50" s="197" t="s">
        <v>340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2" t="s">
        <v>272</v>
      </c>
      <c r="B52" s="153"/>
      <c r="C52" s="186" t="s">
        <v>341</v>
      </c>
      <c r="D52" s="187"/>
      <c r="E52" s="187"/>
      <c r="F52" s="187"/>
      <c r="G52" s="187"/>
      <c r="H52" s="187"/>
      <c r="I52" s="158"/>
      <c r="J52" s="10"/>
      <c r="K52" s="10"/>
      <c r="L52" s="10"/>
    </row>
    <row r="53" spans="1:12" ht="12.75">
      <c r="A53" s="108"/>
      <c r="B53" s="20"/>
      <c r="C53" s="191" t="s">
        <v>273</v>
      </c>
      <c r="D53" s="191"/>
      <c r="E53" s="191"/>
      <c r="F53" s="191"/>
      <c r="G53" s="191"/>
      <c r="H53" s="19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8" t="s">
        <v>274</v>
      </c>
      <c r="C55" s="199"/>
      <c r="D55" s="199"/>
      <c r="E55" s="19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0" t="s">
        <v>306</v>
      </c>
      <c r="C56" s="201"/>
      <c r="D56" s="201"/>
      <c r="E56" s="201"/>
      <c r="F56" s="201"/>
      <c r="G56" s="201"/>
      <c r="H56" s="201"/>
      <c r="I56" s="202"/>
      <c r="J56" s="10"/>
      <c r="K56" s="10"/>
      <c r="L56" s="10"/>
    </row>
    <row r="57" spans="1:12" ht="12.75">
      <c r="A57" s="108"/>
      <c r="B57" s="200" t="s">
        <v>307</v>
      </c>
      <c r="C57" s="201"/>
      <c r="D57" s="201"/>
      <c r="E57" s="201"/>
      <c r="F57" s="201"/>
      <c r="G57" s="201"/>
      <c r="H57" s="201"/>
      <c r="I57" s="110"/>
      <c r="J57" s="10"/>
      <c r="K57" s="10"/>
      <c r="L57" s="10"/>
    </row>
    <row r="58" spans="1:12" ht="12.75">
      <c r="A58" s="108"/>
      <c r="B58" s="200" t="s">
        <v>308</v>
      </c>
      <c r="C58" s="201"/>
      <c r="D58" s="201"/>
      <c r="E58" s="201"/>
      <c r="F58" s="201"/>
      <c r="G58" s="201"/>
      <c r="H58" s="201"/>
      <c r="I58" s="202"/>
      <c r="J58" s="10"/>
      <c r="K58" s="10"/>
      <c r="L58" s="10"/>
    </row>
    <row r="59" spans="1:12" ht="12.75">
      <c r="A59" s="108"/>
      <c r="B59" s="200" t="s">
        <v>309</v>
      </c>
      <c r="C59" s="201"/>
      <c r="D59" s="201"/>
      <c r="E59" s="201"/>
      <c r="F59" s="201"/>
      <c r="G59" s="201"/>
      <c r="H59" s="201"/>
      <c r="I59" s="20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2" t="s">
        <v>277</v>
      </c>
      <c r="H62" s="193"/>
      <c r="I62" s="19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5"/>
      <c r="H63" s="19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biserka.kamenar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="110" zoomScaleNormal="110" zoomScalePageLayoutView="0" workbookViewId="0" topLeftCell="A148">
      <selection activeCell="M109" sqref="M109:M112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1.28125" style="52" customWidth="1"/>
    <col min="12" max="13" width="10.28125" style="52" bestFit="1" customWidth="1"/>
    <col min="14" max="16384" width="9.140625" style="52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330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33.75">
      <c r="A4" s="245" t="s">
        <v>59</v>
      </c>
      <c r="B4" s="246"/>
      <c r="C4" s="246"/>
      <c r="D4" s="246"/>
      <c r="E4" s="246"/>
      <c r="F4" s="246"/>
      <c r="G4" s="246"/>
      <c r="H4" s="247"/>
      <c r="I4" s="58" t="s">
        <v>278</v>
      </c>
      <c r="J4" s="59" t="s">
        <v>331</v>
      </c>
      <c r="K4" s="60" t="s">
        <v>320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7">
        <v>2</v>
      </c>
      <c r="J5" s="56">
        <v>3</v>
      </c>
      <c r="K5" s="56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3">
        <f>J9+J16+J26+J35+J39</f>
        <v>933954193</v>
      </c>
      <c r="K8" s="53">
        <f>K9+K16+K26+K35+K39</f>
        <v>933028007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1855474</v>
      </c>
      <c r="K9" s="53">
        <f>SUM(K10:K15)</f>
        <v>2538231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714650</v>
      </c>
      <c r="K10" s="7">
        <v>1116432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979987</v>
      </c>
      <c r="K11" s="7">
        <v>1236941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160837</v>
      </c>
      <c r="K14" s="7">
        <v>184858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929524733</v>
      </c>
      <c r="K16" s="53">
        <f>SUM(K17:K25)</f>
        <v>927915791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113140696</v>
      </c>
      <c r="K17" s="7">
        <v>113140696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756496389</v>
      </c>
      <c r="K18" s="7">
        <v>748388759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21659791</v>
      </c>
      <c r="K19" s="7">
        <v>20393456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34748625</v>
      </c>
      <c r="K20" s="7">
        <v>39813701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351552</v>
      </c>
      <c r="K22" s="7">
        <v>132213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1215992</v>
      </c>
      <c r="K23" s="7">
        <v>2457178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1911688</v>
      </c>
      <c r="K24" s="7">
        <v>3589788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/>
      <c r="K25" s="7"/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470800</v>
      </c>
      <c r="K26" s="53">
        <f>SUM(K27:K34)</f>
        <v>470800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/>
      <c r="K27" s="7"/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/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470800</v>
      </c>
      <c r="K31" s="7">
        <v>470800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/>
      <c r="K32" s="7"/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385100</v>
      </c>
      <c r="K35" s="53">
        <f>SUM(K36:K38)</f>
        <v>385100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385100</v>
      </c>
      <c r="K38" s="7">
        <v>385100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1718086</v>
      </c>
      <c r="K39" s="7">
        <v>1718085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3">
        <f>J41+J49+J56+J64</f>
        <v>66770285</v>
      </c>
      <c r="K40" s="53">
        <f>K41+K49+K56+K64</f>
        <v>97063558</v>
      </c>
    </row>
    <row r="41" spans="1:13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f>SUM(J42:J48)</f>
        <v>1256910</v>
      </c>
      <c r="K41" s="53">
        <f>SUM(K42:K48)</f>
        <v>1908538</v>
      </c>
      <c r="M41" s="138"/>
    </row>
    <row r="42" spans="1:13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1185885</v>
      </c>
      <c r="K42" s="7">
        <v>1396507</v>
      </c>
      <c r="L42" s="131"/>
      <c r="M42" s="138"/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71025</v>
      </c>
      <c r="K45" s="7">
        <v>118953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/>
      <c r="K46" s="7">
        <v>393078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3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8229020</v>
      </c>
      <c r="K49" s="53">
        <f>SUM(K50:K55)</f>
        <v>24133377</v>
      </c>
      <c r="L49" s="131"/>
      <c r="M49" s="131"/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/>
      <c r="K50" s="7"/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6628699</v>
      </c>
      <c r="K51" s="7">
        <v>22173589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110754</v>
      </c>
      <c r="K53" s="7">
        <v>34829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1489567</v>
      </c>
      <c r="K54" s="7">
        <v>1924959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/>
      <c r="K55" s="7">
        <v>0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159944</v>
      </c>
      <c r="K56" s="53">
        <f>SUM(K57:K63)</f>
        <v>0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/>
      <c r="K62" s="7"/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159944</v>
      </c>
      <c r="K63" s="7"/>
    </row>
    <row r="64" spans="1:12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57124411</v>
      </c>
      <c r="K64" s="7">
        <v>71021643</v>
      </c>
      <c r="L64" s="131"/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732011</v>
      </c>
      <c r="K65" s="7">
        <v>653398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3">
        <f>J7+J8+J40+J65</f>
        <v>1001456489</v>
      </c>
      <c r="K66" s="53">
        <f>K7+K8+K40+K65</f>
        <v>1030744963</v>
      </c>
    </row>
    <row r="67" spans="1:11" ht="12.75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>
        <v>4452613</v>
      </c>
      <c r="K67" s="8">
        <v>4452613</v>
      </c>
    </row>
    <row r="68" spans="1:11" ht="12.75">
      <c r="A68" s="208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54">
        <f>J70+J71+J72+J78+J79+J82+J85</f>
        <v>885889363</v>
      </c>
      <c r="K69" s="54">
        <f>K70+K71+K72+K78+K79+K82+K85</f>
        <v>918989406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968451200</v>
      </c>
      <c r="K70" s="7">
        <v>968451200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295201</v>
      </c>
      <c r="K71" s="7">
        <v>295201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0</v>
      </c>
      <c r="K72" s="53">
        <v>0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/>
      <c r="K73" s="7"/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/>
      <c r="K78" s="7"/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-87004426</v>
      </c>
      <c r="K79" s="53">
        <f>K80-K81</f>
        <v>-82857038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/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87004426</v>
      </c>
      <c r="K81" s="7">
        <v>82857038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4147388</v>
      </c>
      <c r="K82" s="53">
        <f>K83-K84</f>
        <v>33100043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4147388</v>
      </c>
      <c r="K83" s="7">
        <v>33100043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/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3">
        <f>SUM(J87:J89)</f>
        <v>19874498</v>
      </c>
      <c r="K86" s="53">
        <f>SUM(K87:K89)</f>
        <v>19126989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6665268</v>
      </c>
      <c r="K87" s="7">
        <v>6325796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13209230</v>
      </c>
      <c r="K89" s="7">
        <v>12801193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3">
        <f>SUM(J91:J99)</f>
        <v>54172675</v>
      </c>
      <c r="K90" s="53">
        <f>SUM(K91:K99)</f>
        <v>54172675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54172675</v>
      </c>
      <c r="K92" s="7">
        <v>54172675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/>
      <c r="K93" s="7"/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2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3">
        <f>SUM(J101:J112)</f>
        <v>37770895</v>
      </c>
      <c r="K100" s="53">
        <f>SUM(K101:K112)</f>
        <v>36117263</v>
      </c>
      <c r="L100" s="131"/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/>
      <c r="K101" s="7"/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/>
      <c r="K102" s="7"/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18484416</v>
      </c>
      <c r="K103" s="7">
        <v>3288072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1822912</v>
      </c>
      <c r="K104" s="7">
        <v>3728413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7705677</v>
      </c>
      <c r="K105" s="7">
        <v>16378045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4349895</v>
      </c>
      <c r="K108" s="7">
        <v>4308485</v>
      </c>
    </row>
    <row r="109" spans="1:13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3143108</v>
      </c>
      <c r="K109" s="7">
        <v>6273474</v>
      </c>
      <c r="M109" s="131"/>
    </row>
    <row r="110" spans="1:13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  <c r="M110" s="131"/>
    </row>
    <row r="111" spans="1:13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  <c r="M111" s="131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2264887</v>
      </c>
      <c r="K112" s="7">
        <v>2140774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3749058</v>
      </c>
      <c r="K113" s="7">
        <v>2338630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3">
        <f>J69+J86+J90+J100+J113</f>
        <v>1001456489</v>
      </c>
      <c r="K114" s="53">
        <f>K69+K86+K90+K100+K113</f>
        <v>1030744963</v>
      </c>
    </row>
    <row r="115" spans="1:11" ht="12.75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8">
        <v>4452613</v>
      </c>
      <c r="K115" s="8">
        <v>4452613</v>
      </c>
    </row>
    <row r="116" spans="1:11" ht="12.75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 ht="12.75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allowBlank="1" sqref="A1:J65536 K114 K1:K6 K68:K69 K116:K65536 K66 K56 K49 K40:K41 K35 K26 K16 K8:K9 K79 K82 K86 K90 K100 L1:IV65536"/>
    <dataValidation type="whole" operator="greaterThanOrEqual" allowBlank="1" showInputMessage="1" showErrorMessage="1" errorTitle="Pogrešan unos" error="Mogu se unijeti samo cjelobrojne pozitivne vrijednosti." sqref="K83:K84 K70 K7 K72:K77 K67 K57:K65 K50:K55 K42:K48 K36:K39 K27:K34 K17:K25 K10:K15 K80:K81 K87:K89 K91:K99 K101:K113 K115">
      <formula1>0</formula1>
    </dataValidation>
    <dataValidation type="whole" operator="notEqual" allowBlank="1" showInputMessage="1" showErrorMessage="1" errorTitle="Pogrešan unos" error="Mogu se unijeti samo cjelobrojne vrijednosti." sqref="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110" zoomScaleNormal="110" zoomScalePageLayoutView="0" workbookViewId="0" topLeftCell="A61">
      <selection activeCell="L48" sqref="L4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5.75" customHeight="1">
      <c r="A2" s="248" t="s">
        <v>344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5" customHeight="1">
      <c r="A3" s="262" t="s">
        <v>330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8" t="s">
        <v>279</v>
      </c>
      <c r="J4" s="266" t="s">
        <v>319</v>
      </c>
      <c r="K4" s="266"/>
      <c r="L4" s="266" t="s">
        <v>320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54">
        <f>SUM(J8:J9)</f>
        <v>184036631</v>
      </c>
      <c r="K7" s="54">
        <f>SUM(K8:K9)</f>
        <v>105098065</v>
      </c>
      <c r="L7" s="54">
        <f>SUM(L8:L9)</f>
        <v>186902849</v>
      </c>
      <c r="M7" s="54">
        <f>SUM(M8:M9)</f>
        <v>113766361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169633484</v>
      </c>
      <c r="K8" s="53">
        <v>103715900</v>
      </c>
      <c r="L8" s="7">
        <v>181652624</v>
      </c>
      <c r="M8" s="133">
        <v>112651595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14403147</v>
      </c>
      <c r="K9" s="53">
        <v>1382165</v>
      </c>
      <c r="L9" s="7">
        <v>5250225</v>
      </c>
      <c r="M9" s="133">
        <v>1114766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3">
        <f>J11+J12+J16+J20+J21+J22+J25+J26</f>
        <v>153369575</v>
      </c>
      <c r="K10" s="53">
        <f>K11+K12+K16+K20+K21+K22+K25+K26</f>
        <v>65886621</v>
      </c>
      <c r="L10" s="53">
        <f>L11+L12+L16+L20+L21+L22+L25+L26</f>
        <v>152835288.61</v>
      </c>
      <c r="M10" s="53">
        <f>M11+M12+M16+M20+M21+M22+M25+M26</f>
        <v>64736890.61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/>
      <c r="K11" s="53">
        <v>0</v>
      </c>
      <c r="L11" s="7"/>
      <c r="M11" s="133">
        <v>0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3">
        <f>SUM(J13:J15)</f>
        <v>49592070</v>
      </c>
      <c r="K12" s="53">
        <f>SUM(K13:K15)</f>
        <v>24148397</v>
      </c>
      <c r="L12" s="53">
        <f>SUM(L13:L15)</f>
        <v>52177346.61</v>
      </c>
      <c r="M12" s="53">
        <f>SUM(M13:M15)</f>
        <v>26517965.61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19696087</v>
      </c>
      <c r="K13" s="53">
        <v>10346958</v>
      </c>
      <c r="L13" s="7">
        <v>19341428</v>
      </c>
      <c r="M13" s="133">
        <v>11315714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205967</v>
      </c>
      <c r="K14" s="53">
        <v>111580</v>
      </c>
      <c r="L14" s="7">
        <v>223896.61</v>
      </c>
      <c r="M14" s="133">
        <v>126022.60999999999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29690016</v>
      </c>
      <c r="K15" s="53">
        <v>13689859</v>
      </c>
      <c r="L15" s="7">
        <v>32612022</v>
      </c>
      <c r="M15" s="133">
        <v>15076229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3">
        <f>SUM(J17:J19)</f>
        <v>57416945</v>
      </c>
      <c r="K16" s="53">
        <f>SUM(K17:K19)</f>
        <v>25591492</v>
      </c>
      <c r="L16" s="53">
        <f>SUM(L17:L19)</f>
        <v>55857165</v>
      </c>
      <c r="M16" s="53">
        <f>SUM(M17:M19)</f>
        <v>21451575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38905351</v>
      </c>
      <c r="K17" s="53">
        <v>19697659</v>
      </c>
      <c r="L17" s="7">
        <v>33583688</v>
      </c>
      <c r="M17" s="133">
        <v>13158781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10086656</v>
      </c>
      <c r="K18" s="53">
        <v>2178487</v>
      </c>
      <c r="L18" s="7">
        <f>5139572+9579353</f>
        <v>14718925</v>
      </c>
      <c r="M18" s="133">
        <v>5481605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8424938</v>
      </c>
      <c r="K19" s="53">
        <v>3715346</v>
      </c>
      <c r="L19" s="7">
        <v>7554552</v>
      </c>
      <c r="M19" s="133">
        <v>2811189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24909020</v>
      </c>
      <c r="K20" s="53">
        <v>8242283</v>
      </c>
      <c r="L20" s="7">
        <v>25398057</v>
      </c>
      <c r="M20" s="133">
        <v>5657627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19809527</v>
      </c>
      <c r="K21" s="53">
        <v>7766270</v>
      </c>
      <c r="L21" s="7">
        <v>19362731</v>
      </c>
      <c r="M21" s="133">
        <v>11109723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3">
        <f>SUM(J23:J24)</f>
        <v>1642013</v>
      </c>
      <c r="K22" s="53">
        <f>SUM(K23:K24)</f>
        <v>138179</v>
      </c>
      <c r="L22" s="53">
        <f>SUM(L23:L24)</f>
        <v>39989</v>
      </c>
      <c r="M22" s="53">
        <f>SUM(M23:M24)</f>
        <v>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53">
        <v>0</v>
      </c>
      <c r="L23" s="7"/>
      <c r="M23" s="133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1642013</v>
      </c>
      <c r="K24" s="53">
        <v>138179</v>
      </c>
      <c r="L24" s="7">
        <v>39989</v>
      </c>
      <c r="M24" s="133">
        <v>0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/>
      <c r="K25" s="53">
        <v>0</v>
      </c>
      <c r="L25" s="7"/>
      <c r="M25" s="133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/>
      <c r="K26" s="53">
        <v>0</v>
      </c>
      <c r="L26" s="7"/>
      <c r="M26" s="133">
        <v>0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3">
        <f>SUM(J28:J32)</f>
        <v>1565235</v>
      </c>
      <c r="K27" s="53">
        <f>SUM(K28:K32)</f>
        <v>719932</v>
      </c>
      <c r="L27" s="53">
        <f>SUM(L28:L32)</f>
        <v>1412049</v>
      </c>
      <c r="M27" s="53">
        <f>SUM(M28:M32)</f>
        <v>653235</v>
      </c>
    </row>
    <row r="28" spans="1:13" ht="24" customHeight="1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/>
      <c r="K28" s="53">
        <v>0</v>
      </c>
      <c r="L28" s="7"/>
      <c r="M28" s="133">
        <v>0</v>
      </c>
    </row>
    <row r="29" spans="1:13" ht="27" customHeight="1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1565235</v>
      </c>
      <c r="K29" s="53">
        <v>719932</v>
      </c>
      <c r="L29" s="7">
        <v>1412049</v>
      </c>
      <c r="M29" s="133">
        <v>653235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53">
        <v>0</v>
      </c>
      <c r="L30" s="7"/>
      <c r="M30" s="133">
        <v>0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53">
        <v>0</v>
      </c>
      <c r="L31" s="7"/>
      <c r="M31" s="133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/>
      <c r="K32" s="53">
        <v>0</v>
      </c>
      <c r="L32" s="7"/>
      <c r="M32" s="133">
        <v>0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3">
        <f>SUM(J34:J37)</f>
        <v>2766090</v>
      </c>
      <c r="K33" s="53">
        <f>SUM(K34:K37)</f>
        <v>895078</v>
      </c>
      <c r="L33" s="53">
        <f>SUM(L34:L37)</f>
        <v>2379566</v>
      </c>
      <c r="M33" s="53">
        <f>SUM(M34:M37)</f>
        <v>1632459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/>
      <c r="K34" s="53">
        <v>0</v>
      </c>
      <c r="L34" s="7"/>
      <c r="M34" s="133">
        <v>0</v>
      </c>
    </row>
    <row r="35" spans="1:13" ht="21.75" customHeight="1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2766090</v>
      </c>
      <c r="K35" s="53">
        <v>895078</v>
      </c>
      <c r="L35" s="7">
        <v>2379566</v>
      </c>
      <c r="M35" s="132">
        <v>1632459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53">
        <v>0</v>
      </c>
      <c r="L36" s="7"/>
      <c r="M36" s="133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/>
      <c r="K37" s="53">
        <v>0</v>
      </c>
      <c r="L37" s="7"/>
      <c r="M37" s="133">
        <v>0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53">
        <v>0</v>
      </c>
      <c r="L38" s="7"/>
      <c r="M38" s="133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53">
        <v>0</v>
      </c>
      <c r="L39" s="7"/>
      <c r="M39" s="133">
        <v>0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53">
        <v>0</v>
      </c>
      <c r="L40" s="7"/>
      <c r="M40" s="133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53">
        <v>0</v>
      </c>
      <c r="L41" s="7"/>
      <c r="M41" s="133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3">
        <f>J7+J27+J38+J40</f>
        <v>185601866</v>
      </c>
      <c r="K42" s="53">
        <f>K7+K27+K38+K40</f>
        <v>105817997</v>
      </c>
      <c r="L42" s="53">
        <f>L7+L27+L38+L40</f>
        <v>188314898</v>
      </c>
      <c r="M42" s="53">
        <f>M7+M27+M38+M40</f>
        <v>114419596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3">
        <f>J10+J33+J39+J41</f>
        <v>156135665</v>
      </c>
      <c r="K43" s="53">
        <f>K10+K33+K39+K41</f>
        <v>66781699</v>
      </c>
      <c r="L43" s="53">
        <f>L10+L33+L39+L41</f>
        <v>155214854.61</v>
      </c>
      <c r="M43" s="53">
        <f>M10+M33+M39+M41</f>
        <v>66369349.61</v>
      </c>
    </row>
    <row r="44" spans="1:15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3">
        <f>J42-J43</f>
        <v>29466201</v>
      </c>
      <c r="K44" s="53">
        <f>K42-K43</f>
        <v>39036298</v>
      </c>
      <c r="L44" s="53">
        <f>L42-L43</f>
        <v>33100043.389999986</v>
      </c>
      <c r="M44" s="53">
        <f>M42-M43</f>
        <v>48050246.39</v>
      </c>
      <c r="N44" s="131"/>
      <c r="O44" s="131"/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29466201</v>
      </c>
      <c r="K45" s="53">
        <f>IF(K42&gt;K43,K42-K43,0)</f>
        <v>39036298</v>
      </c>
      <c r="L45" s="53">
        <f>IF(L42&gt;L43,L42-L43,0)</f>
        <v>33100043.389999986</v>
      </c>
      <c r="M45" s="53">
        <f>IF(M42&gt;M43,M42-M43,0)</f>
        <v>48050246.39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/>
      <c r="K47" s="53">
        <v>0</v>
      </c>
      <c r="L47" s="7"/>
      <c r="M47" s="133">
        <v>0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3">
        <f>J44-J47</f>
        <v>29466201</v>
      </c>
      <c r="K48" s="53">
        <f>K44-K47</f>
        <v>39036298</v>
      </c>
      <c r="L48" s="53">
        <f>L44-L47</f>
        <v>33100043.389999986</v>
      </c>
      <c r="M48" s="53">
        <f>M44-M47</f>
        <v>48050246.39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29466201</v>
      </c>
      <c r="K49" s="53">
        <f>IF(K48&gt;0,K48,0)</f>
        <v>39036298</v>
      </c>
      <c r="L49" s="53">
        <f>IF(L48&gt;0,L48,0)</f>
        <v>33100043.389999986</v>
      </c>
      <c r="M49" s="53">
        <f>IF(M48&gt;0,M48,0)</f>
        <v>48050246.39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53"/>
      <c r="K53" s="53"/>
      <c r="L53" s="7"/>
      <c r="M53" s="7"/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6">
        <f>J48</f>
        <v>29466201</v>
      </c>
      <c r="K56" s="6">
        <f>K48</f>
        <v>39036298</v>
      </c>
      <c r="L56" s="6">
        <f>L48</f>
        <v>33100043.389999986</v>
      </c>
      <c r="M56" s="6">
        <f>M48</f>
        <v>48050246.39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 t="s">
        <v>335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61">
        <f>J56+J66</f>
        <v>29466201</v>
      </c>
      <c r="K67" s="61">
        <f>K56+K66</f>
        <v>39036298</v>
      </c>
      <c r="L67" s="61">
        <f>L56+L66</f>
        <v>33100043.389999986</v>
      </c>
      <c r="M67" s="61">
        <f>M56+M66</f>
        <v>48050246.39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A65536 N1:IV65536 B1:M2 B4:I65536 J4:K5 L4:M32 J22:K22 J51:K65536 L34:M65536"/>
    <dataValidation type="whole" operator="greaterThanOrEqual" allowBlank="1" showInputMessage="1" showErrorMessage="1" errorTitle="Pogrešan unos" error="Mogu se unijeti samo cjelobrojne pozitivne vrijednosti." sqref="J42:K46 J27:K27 J34:J41 J8:J9 J7:K7 J13:J15 J10:K10 J17:J21 J48:K50 J23:J26 J12:K12 J28:J32 J16:K16 J33:M33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0">
      <selection activeCell="M15" sqref="M15"/>
    </sheetView>
  </sheetViews>
  <sheetFormatPr defaultColWidth="9.140625" defaultRowHeight="12.75"/>
  <cols>
    <col min="1" max="7" width="9.140625" style="52" customWidth="1"/>
    <col min="8" max="8" width="5.00390625" style="52" customWidth="1"/>
    <col min="9" max="9" width="9.140625" style="52" customWidth="1"/>
    <col min="10" max="11" width="9.421875" style="52" bestFit="1" customWidth="1"/>
    <col min="12" max="16384" width="9.140625" style="52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8.75" customHeight="1">
      <c r="A2" s="271" t="s">
        <v>344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42" t="s">
        <v>330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3.2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283</v>
      </c>
      <c r="K5" s="69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29466201</v>
      </c>
      <c r="K7" s="7">
        <v>33100043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24909020</v>
      </c>
      <c r="K8" s="7">
        <v>25398057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9187549</v>
      </c>
      <c r="K9" s="7">
        <v>10637052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/>
      <c r="K10" s="7"/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/>
      <c r="K11" s="7"/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/>
      <c r="K12" s="7"/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53">
        <f>SUM(J7:J12)</f>
        <v>63562770</v>
      </c>
      <c r="K13" s="53">
        <f>SUM(K7:K12)</f>
        <v>69135152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/>
      <c r="K14" s="7"/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12101649</v>
      </c>
      <c r="K15" s="7">
        <v>14904357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209925</v>
      </c>
      <c r="K16" s="138">
        <v>651628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4192215</v>
      </c>
      <c r="K17" s="140">
        <v>2141261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3">
        <f>SUM(J14:J17)</f>
        <v>16503789</v>
      </c>
      <c r="K18" s="53">
        <f>SUM(K14:K17)</f>
        <v>17697246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3">
        <f>IF(J13&gt;J18,J13-J18,0)</f>
        <v>47058981</v>
      </c>
      <c r="K19" s="53">
        <f>IF(K13&gt;K18,K13-K18,0)</f>
        <v>51437906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08" t="s">
        <v>159</v>
      </c>
      <c r="B21" s="209"/>
      <c r="C21" s="209"/>
      <c r="D21" s="209"/>
      <c r="E21" s="209"/>
      <c r="F21" s="209"/>
      <c r="G21" s="209"/>
      <c r="H21" s="209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132626</v>
      </c>
      <c r="K22" s="6">
        <v>39589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1288713</v>
      </c>
      <c r="K24" s="7">
        <f>1221374+40073</f>
        <v>1261447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/>
      <c r="K25" s="7"/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/>
      <c r="K26" s="7"/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53">
        <f>SUM(J22:J26)</f>
        <v>1421339</v>
      </c>
      <c r="K27" s="53">
        <f>SUM(K22:K26)</f>
        <v>1301036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3624351</v>
      </c>
      <c r="K28" s="134">
        <v>23767377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/>
      <c r="K30" s="7"/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53">
        <f>SUM(J28:J30)</f>
        <v>3624351</v>
      </c>
      <c r="K31" s="53">
        <f>SUM(K28:K30)</f>
        <v>23767377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3">
        <f>IF(J31&gt;J27,J31-J27,0)</f>
        <v>2203012</v>
      </c>
      <c r="K33" s="61">
        <f>IF(K31&gt;K27,K31-K27,0)</f>
        <v>22466341</v>
      </c>
    </row>
    <row r="34" spans="1:11" ht="12.75">
      <c r="A34" s="208" t="s">
        <v>160</v>
      </c>
      <c r="B34" s="209"/>
      <c r="C34" s="209"/>
      <c r="D34" s="209"/>
      <c r="E34" s="209"/>
      <c r="F34" s="209"/>
      <c r="G34" s="209"/>
      <c r="H34" s="209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137"/>
      <c r="K35" s="6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15026405</v>
      </c>
      <c r="K39" s="136">
        <v>15074333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64">
        <f>SUM(J39:J43)</f>
        <v>15026405</v>
      </c>
      <c r="K44" s="53">
        <f>SUM(K39:K43)</f>
        <v>15074333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IF(J44&gt;J38,J44-J38,0)</f>
        <v>15026405</v>
      </c>
      <c r="K46" s="53">
        <f>IF(K44&gt;K38,K44-K38,0)</f>
        <v>15074333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29829564</v>
      </c>
      <c r="K47" s="53">
        <f>IF(K19-K20+K32-K33+K45-K46&gt;0,K19-K20+K32-K33+K45-K46,0)</f>
        <v>13897232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47707560</v>
      </c>
      <c r="K49" s="7">
        <v>57124411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139">
        <v>29829564</v>
      </c>
      <c r="K50" s="135">
        <v>13897232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f>J49+J50-J51</f>
        <v>77537124</v>
      </c>
      <c r="K52" s="61">
        <f>K49+K50-K51</f>
        <v>71021643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278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6" t="s">
        <v>279</v>
      </c>
      <c r="J4" s="67" t="s">
        <v>319</v>
      </c>
      <c r="K4" s="67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283</v>
      </c>
      <c r="K5" s="73" t="s">
        <v>284</v>
      </c>
    </row>
    <row r="6" spans="1:11" ht="12.75">
      <c r="A6" s="208" t="s">
        <v>156</v>
      </c>
      <c r="B6" s="209"/>
      <c r="C6" s="209"/>
      <c r="D6" s="209"/>
      <c r="E6" s="209"/>
      <c r="F6" s="209"/>
      <c r="G6" s="209"/>
      <c r="H6" s="209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9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1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8" t="s">
        <v>159</v>
      </c>
      <c r="B22" s="209"/>
      <c r="C22" s="209"/>
      <c r="D22" s="209"/>
      <c r="E22" s="209"/>
      <c r="F22" s="209"/>
      <c r="G22" s="209"/>
      <c r="H22" s="209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8" t="s">
        <v>160</v>
      </c>
      <c r="B35" s="209"/>
      <c r="C35" s="209"/>
      <c r="D35" s="209"/>
      <c r="E35" s="209"/>
      <c r="F35" s="209"/>
      <c r="G35" s="209"/>
      <c r="H35" s="209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6.00390625" style="76" customWidth="1"/>
    <col min="7" max="7" width="6.140625" style="76" customWidth="1"/>
    <col min="8" max="8" width="1.148437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95" t="s">
        <v>281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282" t="s">
        <v>282</v>
      </c>
      <c r="D2" s="282"/>
      <c r="E2" s="77" t="s">
        <v>336</v>
      </c>
      <c r="F2" s="43" t="s">
        <v>250</v>
      </c>
      <c r="G2" s="129" t="s">
        <v>345</v>
      </c>
      <c r="H2" s="130"/>
      <c r="I2" s="128"/>
      <c r="J2" s="74"/>
      <c r="K2" s="74"/>
      <c r="L2" s="78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81" t="s">
        <v>305</v>
      </c>
      <c r="J3" s="82" t="s">
        <v>150</v>
      </c>
      <c r="K3" s="82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968451200</v>
      </c>
      <c r="K5" s="45">
        <v>968451200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>
        <v>442381</v>
      </c>
      <c r="K6" s="46">
        <v>295201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/>
      <c r="K7" s="46"/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-86778507</v>
      </c>
      <c r="K8" s="46">
        <v>-82857038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29466201</v>
      </c>
      <c r="K9" s="46">
        <v>33100043.389999986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/>
      <c r="K10" s="46" t="s">
        <v>335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911581275</v>
      </c>
      <c r="K14" s="79">
        <f>SUM(K5:K13)</f>
        <v>918989406.39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1" t="s">
        <v>335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302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1" t="s">
        <v>303</v>
      </c>
      <c r="B24" s="292"/>
      <c r="C24" s="292"/>
      <c r="D24" s="292"/>
      <c r="E24" s="292"/>
      <c r="F24" s="292"/>
      <c r="G24" s="292"/>
      <c r="H24" s="292"/>
      <c r="I24" s="48">
        <v>19</v>
      </c>
      <c r="J24" s="80"/>
      <c r="K24" s="80"/>
    </row>
    <row r="25" spans="1:11" ht="30" customHeight="1">
      <c r="A25" s="293" t="s">
        <v>304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A3:H3"/>
    <mergeCell ref="A4:H4"/>
    <mergeCell ref="A5:H5"/>
    <mergeCell ref="A6:H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2012-10-18T10:30:19Z</cp:lastPrinted>
  <dcterms:created xsi:type="dcterms:W3CDTF">2008-10-17T11:51:54Z</dcterms:created>
  <dcterms:modified xsi:type="dcterms:W3CDTF">2012-10-24T06:35:00Z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