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4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</sheets>
  <definedNames/>
  <calcPr fullCalcOnLoad="1"/>
</workbook>
</file>

<file path=xl/sharedStrings.xml><?xml version="1.0" encoding="utf-8"?>
<sst xmlns="http://schemas.openxmlformats.org/spreadsheetml/2006/main" count="242" uniqueCount="220">
  <si>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</si>
  <si>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</si>
  <si>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</si>
  <si>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</si>
  <si>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</si>
  <si>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</si>
  <si>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</si>
  <si>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</si>
  <si>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</si>
  <si>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</si>
  <si>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</si>
  <si>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</si>
  <si>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</si>
  <si>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</si>
  <si>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</si>
  <si>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</si>
  <si>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</si>
  <si>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</si>
  <si>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</si>
  <si>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</si>
  <si>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</si>
  <si>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</si>
  <si>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</si>
  <si>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</si>
  <si>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</si>
  <si>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</si>
  <si>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</si>
  <si>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</si>
  <si>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</si>
  <si>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</si>
  <si>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</si>
  <si>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</si>
  <si>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</si>
  <si>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</si>
  <si>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</si>
  <si>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</si>
  <si>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</si>
  <si>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</si>
  <si>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</si>
  <si>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</si>
  <si>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</si>
  <si>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</si>
  <si>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</si>
  <si>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</si>
  <si>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</si>
  <si>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</si>
  <si>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</si>
  <si>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</si>
  <si>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</si>
  <si>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</si>
  <si>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</si>
  <si>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</si>
  <si>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</si>
  <si>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</si>
  <si>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</si>
  <si>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</si>
  <si>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</si>
  <si>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</si>
  <si>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</si>
  <si>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</si>
  <si>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</si>
  <si>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</si>
  <si>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</si>
  <si>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</si>
  <si>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</si>
  <si>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</si>
  <si>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</si>
  <si>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</si>
  <si>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</si>
  <si>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</si>
  <si>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</si>
  <si>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</si>
  <si>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</si>
  <si>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</si>
  <si>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</si>
  <si>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</si>
  <si>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</si>
  <si>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</si>
  <si>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</si>
  <si>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</si>
  <si>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</si>
  <si>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</si>
  <si>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</si>
  <si>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</si>
  <si>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</si>
  <si>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</si>
  <si>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</si>
  <si>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</si>
  <si>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</si>
  <si>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</si>
  <si>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</si>
  <si>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</si>
  <si>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</si>
  <si>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</si>
  <si>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</si>
  <si>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</si>
  <si>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</si>
  <si>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</si>
  <si>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</si>
  <si>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</si>
  <si>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</si>
  <si>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</si>
  <si>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</si>
  <si>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</si>
  <si>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</si>
  <si>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</si>
  <si>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</si>
  <si>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</si>
  <si>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</si>
  <si>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</si>
  <si>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</si>
  <si>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</si>
  <si>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</si>
  <si>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</si>
  <si>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</si>
  <si>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</si>
  <si>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</si>
  <si>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</si>
  <si>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</si>
  <si>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</si>
  <si>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</si>
  <si>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</si>
  <si>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</si>
  <si>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</si>
  <si>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</si>
  <si>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</si>
  <si>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</si>
  <si>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</si>
  <si>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</si>
  <si>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</si>
  <si>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</si>
  <si>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</si>
  <si>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</si>
  <si>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</si>
  <si>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</si>
  <si>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</si>
  <si>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</si>
  <si>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</si>
  <si>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</si>
  <si>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</si>
  <si>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</si>
  <si>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</si>
  <si>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</si>
  <si>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</si>
  <si>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</si>
  <si>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</si>
  <si>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</si>
  <si>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</si>
  <si>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</si>
  <si>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</si>
  <si>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</si>
  <si>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</si>
  <si>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</si>
  <si>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</si>
  <si>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</si>
  <si>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</si>
  <si>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</si>
  <si>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</si>
  <si>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</si>
  <si>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</si>
  <si>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</si>
  <si>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</si>
  <si>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</si>
  <si>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</si>
  <si>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</si>
  <si>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</si>
  <si>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</si>
  <si>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</si>
  <si>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</si>
  <si>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</si>
  <si>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</si>
  <si>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</si>
  <si>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</si>
  <si>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</si>
  <si>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</si>
  <si>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</si>
  <si>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</si>
  <si>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</si>
  <si>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</si>
  <si>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</si>
  <si>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</si>
  <si>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</si>
  <si>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</si>
  <si>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</si>
  <si>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</si>
  <si>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</si>
  <si>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</si>
  <si>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</si>
  <si>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</si>
  <si>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</si>
  <si>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</si>
  <si>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</si>
  <si>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</si>
  <si>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</si>
  <si>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</si>
  <si>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</si>
  <si>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</si>
  <si>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</si>
  <si>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</si>
  <si>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</si>
  <si>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03330494</t>
  </si>
  <si>
    <t>92590920313</t>
  </si>
  <si>
    <t>LUKA RIJEKA d.d.</t>
  </si>
  <si>
    <t>RIJEKA</t>
  </si>
  <si>
    <t>Riva 1</t>
  </si>
  <si>
    <t>040141664</t>
  </si>
  <si>
    <t>uprava@lukarijeka.hr</t>
  </si>
  <si>
    <t>www.lukarijeka.hr</t>
  </si>
  <si>
    <t>PRIMORSKO-GORANSKA</t>
  </si>
  <si>
    <t>Ne</t>
  </si>
  <si>
    <t>5224</t>
  </si>
  <si>
    <t>Janja Reljac</t>
  </si>
  <si>
    <t>051/496-533</t>
  </si>
  <si>
    <t>051/496-008</t>
  </si>
  <si>
    <t>fin@lukarijeka.hr</t>
  </si>
  <si>
    <t>Denis Vukorepa</t>
  </si>
  <si>
    <t>30.6.2010.</t>
  </si>
  <si>
    <t>1.1.2010.</t>
  </si>
  <si>
    <t xml:space="preserve">       Ukupno kapital i rezerve</t>
  </si>
  <si>
    <t xml:space="preserve">     2. Kamate, tečajne razlike, dividende, slični prihodi iz odnosa s nepovezanim poduzetnicima i drugim osobama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</si>
</sst>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4" fontId="10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0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0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10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0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0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0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0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0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7" xfId="0" applyFont="1" applyFill="1" applyBorder="1" applyAlignment="1" applyProtection="1">
      <alignment horizontal="center" vertical="center" wrapText="1"/>
      <protection hidden="1"/>
    </xf>
    <xf numFmtId="0" fontId="2" fillId="3" borderId="6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/>
      <protection hidden="1"/>
    </xf>
    <xf numFmtId="167" fontId="10" fillId="0" borderId="9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6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 wrapText="1"/>
    </xf>
    <xf numFmtId="0" fontId="10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Fill="1" applyBorder="1" applyAlignment="1">
      <alignment horizontal="center" vertical="center"/>
    </xf>
    <xf numFmtId="167" fontId="10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3" borderId="8" xfId="0" applyNumberFormat="1" applyFont="1" applyFill="1" applyBorder="1" applyAlignment="1">
      <alignment horizontal="center" vertical="center"/>
    </xf>
    <xf numFmtId="167" fontId="10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3" fillId="0" borderId="18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horizontal="right" vertical="center"/>
      <protection locked="0"/>
    </xf>
    <xf numFmtId="3" fontId="4" fillId="0" borderId="12" xfId="0" applyNumberFormat="1" applyFont="1" applyFill="1" applyBorder="1" applyAlignment="1" applyProtection="1">
      <alignment horizontal="right" vertical="center"/>
      <protection locked="0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0" borderId="19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3" xfId="0" applyNumberFormat="1" applyFont="1" applyFill="1" applyBorder="1" applyAlignment="1" applyProtection="1">
      <alignment horizontal="right" vertical="center"/>
      <protection hidden="1"/>
    </xf>
    <xf numFmtId="3" fontId="4" fillId="0" borderId="15" xfId="0" applyNumberFormat="1" applyFont="1" applyFill="1" applyBorder="1" applyAlignment="1" applyProtection="1">
      <alignment horizontal="right" vertical="center"/>
      <protection hidden="1"/>
    </xf>
    <xf numFmtId="0" fontId="10" fillId="3" borderId="20" xfId="0" applyFont="1" applyFill="1" applyBorder="1" applyAlignment="1" applyProtection="1">
      <alignment horizontal="center" vertical="center" wrapText="1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4" fillId="4" borderId="10" xfId="0" applyNumberFormat="1" applyFont="1" applyFill="1" applyBorder="1" applyAlignment="1" applyProtection="1">
      <alignment horizontal="right" vertical="center"/>
      <protection hidden="1"/>
    </xf>
    <xf numFmtId="3" fontId="4" fillId="4" borderId="15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5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4" borderId="15" xfId="0" applyNumberFormat="1" applyFont="1" applyFill="1" applyBorder="1" applyAlignment="1" applyProtection="1">
      <alignment horizontal="right" vertical="center"/>
      <protection hidden="1"/>
    </xf>
    <xf numFmtId="3" fontId="2" fillId="4" borderId="10" xfId="0" applyNumberFormat="1" applyFont="1" applyFill="1" applyBorder="1" applyAlignment="1" applyProtection="1">
      <alignment horizontal="right" vertical="center"/>
      <protection hidden="1"/>
    </xf>
    <xf numFmtId="0" fontId="10" fillId="0" borderId="22" xfId="0" applyFont="1" applyBorder="1" applyAlignment="1" applyProtection="1">
      <alignment/>
      <protection hidden="1" locked="0"/>
    </xf>
    <xf numFmtId="0" fontId="10" fillId="0" borderId="23" xfId="0" applyFont="1" applyBorder="1" applyAlignment="1" applyProtection="1">
      <alignment/>
      <protection hidden="1" locked="0"/>
    </xf>
    <xf numFmtId="1" fontId="10" fillId="2" borderId="16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6" xfId="20" applyFill="1" applyBorder="1" applyAlignment="1" applyProtection="1">
      <alignment/>
      <protection hidden="1" locked="0"/>
    </xf>
    <xf numFmtId="0" fontId="3" fillId="0" borderId="0" xfId="0" applyFont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17" xfId="0" applyFont="1" applyBorder="1" applyAlignment="1" applyProtection="1">
      <alignment horizontal="right" wrapText="1"/>
      <protection hidden="1"/>
    </xf>
    <xf numFmtId="49" fontId="5" fillId="2" borderId="16" xfId="20" applyNumberFormat="1" applyFill="1" applyBorder="1" applyAlignment="1" applyProtection="1">
      <alignment horizontal="left" vertical="center"/>
      <protection hidden="1" locked="0"/>
    </xf>
    <xf numFmtId="49" fontId="10" fillId="0" borderId="22" xfId="0" applyNumberFormat="1" applyFont="1" applyBorder="1" applyAlignment="1" applyProtection="1">
      <alignment horizontal="left" vertical="center"/>
      <protection hidden="1" locked="0"/>
    </xf>
    <xf numFmtId="49" fontId="10" fillId="0" borderId="23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17" xfId="0" applyFont="1" applyBorder="1" applyAlignment="1" applyProtection="1">
      <alignment horizontal="right"/>
      <protection hidden="1"/>
    </xf>
    <xf numFmtId="49" fontId="10" fillId="2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10" fillId="2" borderId="16" xfId="0" applyFont="1" applyFill="1" applyBorder="1" applyAlignment="1" applyProtection="1">
      <alignment horizontal="left" vertical="center"/>
      <protection hidden="1" locked="0"/>
    </xf>
    <xf numFmtId="0" fontId="10" fillId="0" borderId="22" xfId="0" applyFont="1" applyBorder="1" applyAlignment="1" applyProtection="1">
      <alignment horizontal="left" vertical="center"/>
      <protection hidden="1" locked="0"/>
    </xf>
    <xf numFmtId="49" fontId="10" fillId="2" borderId="16" xfId="0" applyNumberFormat="1" applyFont="1" applyFill="1" applyBorder="1" applyAlignment="1" applyProtection="1">
      <alignment horizontal="center" vertical="center"/>
      <protection hidden="1" locked="0"/>
    </xf>
    <xf numFmtId="49" fontId="10" fillId="0" borderId="23" xfId="0" applyNumberFormat="1" applyFont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0" fillId="2" borderId="16" xfId="0" applyFont="1" applyFill="1" applyBorder="1" applyAlignment="1" applyProtection="1">
      <alignment horizontal="right" vertical="center"/>
      <protection hidden="1" locked="0"/>
    </xf>
    <xf numFmtId="1" fontId="10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9" fillId="0" borderId="0" xfId="0" applyFont="1" applyAlignment="1">
      <alignment/>
    </xf>
    <xf numFmtId="0" fontId="10" fillId="0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Fill="1" applyBorder="1" applyAlignment="1" applyProtection="1">
      <alignment horizontal="left" vertical="center" wrapText="1"/>
      <protection hidden="1"/>
    </xf>
    <xf numFmtId="0" fontId="10" fillId="0" borderId="17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17" xfId="0" applyFont="1" applyBorder="1" applyAlignment="1" applyProtection="1">
      <alignment horizontal="right" wrapText="1"/>
      <protection hidden="1"/>
    </xf>
    <xf numFmtId="0" fontId="10" fillId="5" borderId="25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horizontal="left" vertical="center" wrapText="1"/>
    </xf>
    <xf numFmtId="0" fontId="0" fillId="5" borderId="27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/>
    </xf>
    <xf numFmtId="0" fontId="0" fillId="5" borderId="27" xfId="0" applyFont="1" applyFill="1" applyBorder="1" applyAlignment="1">
      <alignment vertical="center"/>
    </xf>
    <xf numFmtId="0" fontId="10" fillId="3" borderId="7" xfId="0" applyFont="1" applyFill="1" applyBorder="1" applyAlignment="1" applyProtection="1">
      <alignment horizontal="center" vertical="center" wrapText="1"/>
      <protection hidden="1"/>
    </xf>
    <xf numFmtId="0" fontId="10" fillId="3" borderId="35" xfId="0" applyFont="1" applyFill="1" applyBorder="1" applyAlignment="1" applyProtection="1">
      <alignment horizontal="center" vertical="center" wrapText="1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2" fillId="3" borderId="8" xfId="0" applyFont="1" applyFill="1" applyBorder="1" applyAlignment="1" applyProtection="1">
      <alignment horizontal="center" vertical="center" wrapText="1"/>
      <protection hidden="1"/>
    </xf>
    <xf numFmtId="0" fontId="10" fillId="5" borderId="16" xfId="0" applyFont="1" applyFill="1" applyBorder="1" applyAlignment="1">
      <alignment horizontal="left" vertical="center" wrapText="1"/>
    </xf>
    <xf numFmtId="0" fontId="0" fillId="5" borderId="22" xfId="0" applyFont="1" applyFill="1" applyBorder="1" applyAlignment="1">
      <alignment horizontal="left" vertical="center" wrapText="1"/>
    </xf>
    <xf numFmtId="0" fontId="0" fillId="5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vertical="center" wrapText="1"/>
    </xf>
    <xf numFmtId="0" fontId="1" fillId="5" borderId="17" xfId="0" applyFont="1" applyFill="1" applyBorder="1" applyAlignment="1">
      <alignment vertical="center" wrapText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0" fontId="10" fillId="3" borderId="35" xfId="0" applyFont="1" applyFill="1" applyBorder="1" applyAlignment="1" applyProtection="1">
      <alignment horizontal="center" vertical="center"/>
      <protection hidden="1"/>
    </xf>
    <xf numFmtId="0" fontId="10" fillId="3" borderId="21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0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0" fontId="3" fillId="0" borderId="15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6" borderId="25" xfId="0" applyFont="1" applyFill="1" applyBorder="1" applyAlignment="1">
      <alignment horizontal="left" vertical="center" wrapText="1"/>
    </xf>
    <xf numFmtId="0" fontId="10" fillId="6" borderId="26" xfId="0" applyFont="1" applyFill="1" applyBorder="1" applyAlignment="1">
      <alignment horizontal="left" vertical="center" wrapText="1"/>
    </xf>
    <xf numFmtId="0" fontId="0" fillId="6" borderId="26" xfId="0" applyFont="1" applyFill="1" applyBorder="1" applyAlignment="1">
      <alignment vertical="center" wrapText="1"/>
    </xf>
    <xf numFmtId="0" fontId="0" fillId="6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0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17" xfId="0" applyFont="1" applyBorder="1" applyAlignment="1">
      <alignment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2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H69" sqref="H69"/>
    </sheetView>
  </sheetViews>
  <sheetFormatPr defaultColWidth="9.140625" defaultRowHeight="12.75"/>
  <cols>
    <col min="1" max="1" width="9.140625" style="3" customWidth="1"/>
    <col min="2" max="2" width="11.00390625" style="3" customWidth="1"/>
    <col min="3" max="5" width="9.140625" style="3" customWidth="1"/>
    <col min="6" max="6" width="5.8515625" style="3" customWidth="1"/>
    <col min="7" max="7" width="11.28125" style="3" customWidth="1"/>
    <col min="8" max="8" width="15.421875" style="3" customWidth="1"/>
    <col min="9" max="9" width="14.421875" style="3" customWidth="1"/>
    <col min="10" max="16384" width="9.140625" style="3" customWidth="1"/>
  </cols>
  <sheetData>
    <row r="1" spans="1:9" ht="15.75">
      <c r="A1" s="193" t="s">
        <v>195</v>
      </c>
      <c r="B1" s="193"/>
      <c r="C1" s="193"/>
      <c r="D1" s="2"/>
      <c r="E1" s="2"/>
      <c r="F1" s="2"/>
      <c r="G1" s="2"/>
      <c r="H1" s="2"/>
      <c r="I1" s="2"/>
    </row>
    <row r="2" spans="1:9" ht="12.75">
      <c r="A2" s="194" t="s">
        <v>94</v>
      </c>
      <c r="B2" s="195"/>
      <c r="C2" s="195"/>
      <c r="D2" s="196"/>
      <c r="E2" s="4" t="s">
        <v>217</v>
      </c>
      <c r="F2" s="5"/>
      <c r="G2" s="139" t="s">
        <v>95</v>
      </c>
      <c r="H2" s="4" t="s">
        <v>216</v>
      </c>
      <c r="I2" s="6"/>
    </row>
    <row r="3" spans="1:9" ht="12.75">
      <c r="A3" s="7"/>
      <c r="B3" s="7"/>
      <c r="C3" s="7"/>
      <c r="D3" s="7"/>
      <c r="E3" s="8"/>
      <c r="F3" s="8"/>
      <c r="G3" s="7"/>
      <c r="H3" s="7"/>
      <c r="I3" s="9"/>
    </row>
    <row r="4" spans="1:9" ht="15.75">
      <c r="A4" s="197" t="s">
        <v>169</v>
      </c>
      <c r="B4" s="197"/>
      <c r="C4" s="197"/>
      <c r="D4" s="197"/>
      <c r="E4" s="197"/>
      <c r="F4" s="197"/>
      <c r="G4" s="197"/>
      <c r="H4" s="197"/>
      <c r="I4" s="197"/>
    </row>
    <row r="5" spans="1:9" ht="12.75">
      <c r="A5" s="10"/>
      <c r="B5" s="11"/>
      <c r="C5" s="11"/>
      <c r="D5" s="12"/>
      <c r="E5" s="13"/>
      <c r="F5" s="14"/>
      <c r="G5" s="15"/>
      <c r="H5" s="16"/>
      <c r="I5" s="17"/>
    </row>
    <row r="6" spans="1:9" ht="12.75">
      <c r="A6" s="174" t="s">
        <v>96</v>
      </c>
      <c r="B6" s="175"/>
      <c r="C6" s="180" t="s">
        <v>200</v>
      </c>
      <c r="D6" s="181"/>
      <c r="E6" s="198"/>
      <c r="F6" s="198"/>
      <c r="G6" s="198"/>
      <c r="H6" s="198"/>
      <c r="I6" s="19"/>
    </row>
    <row r="7" spans="1:9" ht="12.75">
      <c r="A7" s="20"/>
      <c r="B7" s="20"/>
      <c r="C7" s="10"/>
      <c r="D7" s="10"/>
      <c r="E7" s="198"/>
      <c r="F7" s="198"/>
      <c r="G7" s="198"/>
      <c r="H7" s="198"/>
      <c r="I7" s="19"/>
    </row>
    <row r="8" spans="1:9" ht="12.75">
      <c r="A8" s="199" t="s">
        <v>196</v>
      </c>
      <c r="B8" s="200"/>
      <c r="C8" s="180" t="s">
        <v>205</v>
      </c>
      <c r="D8" s="181"/>
      <c r="E8" s="198"/>
      <c r="F8" s="198"/>
      <c r="G8" s="198"/>
      <c r="H8" s="198"/>
      <c r="I8" s="21"/>
    </row>
    <row r="9" spans="1:9" ht="12.75">
      <c r="A9" s="22"/>
      <c r="B9" s="22"/>
      <c r="C9" s="23"/>
      <c r="D9" s="10"/>
      <c r="E9" s="10"/>
      <c r="F9" s="10"/>
      <c r="G9" s="10"/>
      <c r="H9" s="10"/>
      <c r="I9" s="10"/>
    </row>
    <row r="10" spans="1:9" ht="12.75">
      <c r="A10" s="190" t="s">
        <v>97</v>
      </c>
      <c r="B10" s="191"/>
      <c r="C10" s="180" t="s">
        <v>201</v>
      </c>
      <c r="D10" s="181"/>
      <c r="E10" s="10"/>
      <c r="F10" s="10"/>
      <c r="G10" s="10"/>
      <c r="H10" s="10"/>
      <c r="I10" s="10"/>
    </row>
    <row r="11" spans="1:9" ht="12.75">
      <c r="A11" s="192"/>
      <c r="B11" s="192"/>
      <c r="C11" s="10"/>
      <c r="D11" s="10"/>
      <c r="E11" s="10"/>
      <c r="F11" s="10"/>
      <c r="G11" s="10"/>
      <c r="H11" s="10"/>
      <c r="I11" s="10"/>
    </row>
    <row r="12" spans="1:9" ht="12.75">
      <c r="A12" s="174" t="s">
        <v>194</v>
      </c>
      <c r="B12" s="175"/>
      <c r="C12" s="178" t="s">
        <v>202</v>
      </c>
      <c r="D12" s="189"/>
      <c r="E12" s="189"/>
      <c r="F12" s="189"/>
      <c r="G12" s="189"/>
      <c r="H12" s="189"/>
      <c r="I12" s="177"/>
    </row>
    <row r="13" spans="1:9" ht="12.75">
      <c r="A13" s="20"/>
      <c r="B13" s="20"/>
      <c r="C13" s="24"/>
      <c r="D13" s="10"/>
      <c r="E13" s="10"/>
      <c r="F13" s="10"/>
      <c r="G13" s="10"/>
      <c r="H13" s="10"/>
      <c r="I13" s="10"/>
    </row>
    <row r="14" spans="1:9" ht="12.75">
      <c r="A14" s="174" t="s">
        <v>98</v>
      </c>
      <c r="B14" s="175"/>
      <c r="C14" s="149">
        <v>51000</v>
      </c>
      <c r="D14" s="188"/>
      <c r="E14" s="10"/>
      <c r="F14" s="178" t="s">
        <v>203</v>
      </c>
      <c r="G14" s="189"/>
      <c r="H14" s="189"/>
      <c r="I14" s="177"/>
    </row>
    <row r="15" spans="1:9" ht="12.75">
      <c r="A15" s="20"/>
      <c r="B15" s="20"/>
      <c r="C15" s="10"/>
      <c r="D15" s="10"/>
      <c r="E15" s="10"/>
      <c r="F15" s="10"/>
      <c r="G15" s="10"/>
      <c r="H15" s="10"/>
      <c r="I15" s="10"/>
    </row>
    <row r="16" spans="1:9" ht="12.75">
      <c r="A16" s="174" t="s">
        <v>99</v>
      </c>
      <c r="B16" s="175"/>
      <c r="C16" s="178" t="s">
        <v>204</v>
      </c>
      <c r="D16" s="189"/>
      <c r="E16" s="189"/>
      <c r="F16" s="189"/>
      <c r="G16" s="189"/>
      <c r="H16" s="189"/>
      <c r="I16" s="177"/>
    </row>
    <row r="17" spans="1:9" ht="12.75">
      <c r="A17" s="20"/>
      <c r="B17" s="20"/>
      <c r="C17" s="10"/>
      <c r="D17" s="10"/>
      <c r="E17" s="10"/>
      <c r="F17" s="10"/>
      <c r="G17" s="10"/>
      <c r="H17" s="10"/>
      <c r="I17" s="10"/>
    </row>
    <row r="18" spans="1:9" ht="12.75">
      <c r="A18" s="174" t="s">
        <v>100</v>
      </c>
      <c r="B18" s="175"/>
      <c r="C18" s="153" t="s">
        <v>206</v>
      </c>
      <c r="D18" s="147"/>
      <c r="E18" s="147"/>
      <c r="F18" s="147"/>
      <c r="G18" s="147"/>
      <c r="H18" s="147"/>
      <c r="I18" s="148"/>
    </row>
    <row r="19" spans="1:9" ht="12.75">
      <c r="A19" s="20"/>
      <c r="B19" s="20"/>
      <c r="C19" s="24"/>
      <c r="D19" s="10"/>
      <c r="E19" s="10"/>
      <c r="F19" s="10"/>
      <c r="G19" s="10"/>
      <c r="H19" s="10"/>
      <c r="I19" s="10"/>
    </row>
    <row r="20" spans="1:9" ht="12.75">
      <c r="A20" s="174" t="s">
        <v>101</v>
      </c>
      <c r="B20" s="175"/>
      <c r="C20" s="153" t="s">
        <v>207</v>
      </c>
      <c r="D20" s="147"/>
      <c r="E20" s="147"/>
      <c r="F20" s="147"/>
      <c r="G20" s="147"/>
      <c r="H20" s="147"/>
      <c r="I20" s="148"/>
    </row>
    <row r="21" spans="1:9" ht="12.75">
      <c r="A21" s="20"/>
      <c r="B21" s="20"/>
      <c r="C21" s="24"/>
      <c r="D21" s="10"/>
      <c r="E21" s="10"/>
      <c r="F21" s="10"/>
      <c r="G21" s="10"/>
      <c r="H21" s="10"/>
      <c r="I21" s="10"/>
    </row>
    <row r="22" spans="1:9" ht="12.75">
      <c r="A22" s="174" t="s">
        <v>130</v>
      </c>
      <c r="B22" s="175"/>
      <c r="C22" s="25">
        <v>373</v>
      </c>
      <c r="D22" s="178" t="s">
        <v>203</v>
      </c>
      <c r="E22" s="155"/>
      <c r="F22" s="150"/>
      <c r="G22" s="151"/>
      <c r="H22" s="152"/>
      <c r="I22" s="27"/>
    </row>
    <row r="23" spans="1:9" ht="12.75">
      <c r="A23" s="20"/>
      <c r="B23" s="20"/>
      <c r="C23" s="10"/>
      <c r="D23" s="28"/>
      <c r="E23" s="28"/>
      <c r="F23" s="28"/>
      <c r="G23" s="28"/>
      <c r="H23" s="10"/>
      <c r="I23" s="21"/>
    </row>
    <row r="24" spans="1:9" ht="12.75">
      <c r="A24" s="174" t="s">
        <v>131</v>
      </c>
      <c r="B24" s="175"/>
      <c r="C24" s="25">
        <v>8</v>
      </c>
      <c r="D24" s="178" t="s">
        <v>208</v>
      </c>
      <c r="E24" s="155"/>
      <c r="F24" s="155"/>
      <c r="G24" s="150"/>
      <c r="H24" s="18" t="s">
        <v>126</v>
      </c>
      <c r="I24" s="29">
        <v>907</v>
      </c>
    </row>
    <row r="25" spans="1:9" ht="12.75">
      <c r="A25" s="20"/>
      <c r="B25" s="20"/>
      <c r="C25" s="10"/>
      <c r="D25" s="28"/>
      <c r="E25" s="28"/>
      <c r="F25" s="28"/>
      <c r="G25" s="20"/>
      <c r="H25" s="20" t="s">
        <v>127</v>
      </c>
      <c r="I25" s="24"/>
    </row>
    <row r="26" spans="1:9" ht="12.75">
      <c r="A26" s="174" t="s">
        <v>103</v>
      </c>
      <c r="B26" s="175"/>
      <c r="C26" s="30" t="s">
        <v>209</v>
      </c>
      <c r="D26" s="32"/>
      <c r="E26" s="2"/>
      <c r="F26" s="33"/>
      <c r="G26" s="174" t="s">
        <v>102</v>
      </c>
      <c r="H26" s="175"/>
      <c r="I26" s="34" t="s">
        <v>210</v>
      </c>
    </row>
    <row r="27" spans="1:9" ht="12.75">
      <c r="A27" s="20"/>
      <c r="B27" s="20"/>
      <c r="C27" s="10"/>
      <c r="D27" s="33"/>
      <c r="E27" s="33"/>
      <c r="F27" s="33"/>
      <c r="G27" s="33"/>
      <c r="H27" s="10"/>
      <c r="I27" s="35"/>
    </row>
    <row r="28" spans="1:9" ht="12.75">
      <c r="A28" s="159" t="s">
        <v>197</v>
      </c>
      <c r="B28" s="160"/>
      <c r="C28" s="161"/>
      <c r="D28" s="161"/>
      <c r="E28" s="162" t="s">
        <v>129</v>
      </c>
      <c r="F28" s="156"/>
      <c r="G28" s="156"/>
      <c r="H28" s="154" t="s">
        <v>128</v>
      </c>
      <c r="I28" s="154"/>
    </row>
    <row r="29" spans="1:9" ht="12.75">
      <c r="A29" s="2"/>
      <c r="B29" s="2"/>
      <c r="C29" s="2"/>
      <c r="D29" s="36"/>
      <c r="E29" s="10"/>
      <c r="F29" s="10"/>
      <c r="G29" s="10"/>
      <c r="H29" s="37"/>
      <c r="I29" s="35"/>
    </row>
    <row r="30" spans="1:9" ht="12.75">
      <c r="A30" s="187"/>
      <c r="B30" s="182"/>
      <c r="C30" s="182"/>
      <c r="D30" s="183"/>
      <c r="E30" s="187"/>
      <c r="F30" s="182"/>
      <c r="G30" s="182"/>
      <c r="H30" s="180"/>
      <c r="I30" s="181"/>
    </row>
    <row r="31" spans="1:9" ht="12.75">
      <c r="A31" s="26"/>
      <c r="B31" s="26"/>
      <c r="C31" s="24"/>
      <c r="D31" s="157"/>
      <c r="E31" s="157"/>
      <c r="F31" s="157"/>
      <c r="G31" s="158"/>
      <c r="H31" s="10"/>
      <c r="I31" s="40"/>
    </row>
    <row r="32" spans="1:9" ht="12.75">
      <c r="A32" s="187"/>
      <c r="B32" s="182"/>
      <c r="C32" s="182"/>
      <c r="D32" s="183"/>
      <c r="E32" s="187"/>
      <c r="F32" s="182"/>
      <c r="G32" s="182"/>
      <c r="H32" s="180"/>
      <c r="I32" s="181"/>
    </row>
    <row r="33" spans="1:9" ht="12.75">
      <c r="A33" s="26"/>
      <c r="B33" s="26"/>
      <c r="C33" s="24"/>
      <c r="D33" s="38"/>
      <c r="E33" s="38"/>
      <c r="F33" s="38"/>
      <c r="G33" s="39"/>
      <c r="H33" s="10"/>
      <c r="I33" s="41"/>
    </row>
    <row r="34" spans="1:9" ht="12.75">
      <c r="A34" s="187"/>
      <c r="B34" s="182"/>
      <c r="C34" s="182"/>
      <c r="D34" s="183"/>
      <c r="E34" s="187"/>
      <c r="F34" s="182"/>
      <c r="G34" s="182"/>
      <c r="H34" s="180"/>
      <c r="I34" s="181"/>
    </row>
    <row r="35" spans="1:9" ht="12.75">
      <c r="A35" s="26"/>
      <c r="B35" s="26"/>
      <c r="C35" s="24"/>
      <c r="D35" s="38"/>
      <c r="E35" s="38"/>
      <c r="F35" s="38"/>
      <c r="G35" s="39"/>
      <c r="H35" s="10"/>
      <c r="I35" s="41"/>
    </row>
    <row r="36" spans="1:9" ht="12.75">
      <c r="A36" s="187"/>
      <c r="B36" s="182"/>
      <c r="C36" s="182"/>
      <c r="D36" s="183"/>
      <c r="E36" s="187"/>
      <c r="F36" s="182"/>
      <c r="G36" s="182"/>
      <c r="H36" s="180"/>
      <c r="I36" s="181"/>
    </row>
    <row r="37" spans="1:9" ht="12.75">
      <c r="A37" s="42"/>
      <c r="B37" s="42"/>
      <c r="C37" s="184"/>
      <c r="D37" s="185"/>
      <c r="E37" s="10"/>
      <c r="F37" s="184"/>
      <c r="G37" s="185"/>
      <c r="H37" s="10"/>
      <c r="I37" s="10"/>
    </row>
    <row r="38" spans="1:9" ht="12.75">
      <c r="A38" s="187"/>
      <c r="B38" s="182"/>
      <c r="C38" s="182"/>
      <c r="D38" s="183"/>
      <c r="E38" s="187"/>
      <c r="F38" s="182"/>
      <c r="G38" s="182"/>
      <c r="H38" s="180"/>
      <c r="I38" s="181"/>
    </row>
    <row r="39" spans="1:9" ht="12.75">
      <c r="A39" s="42"/>
      <c r="B39" s="42"/>
      <c r="C39" s="43"/>
      <c r="D39" s="31"/>
      <c r="E39" s="10"/>
      <c r="F39" s="43"/>
      <c r="G39" s="31"/>
      <c r="H39" s="10"/>
      <c r="I39" s="10"/>
    </row>
    <row r="40" spans="1:9" ht="12.75">
      <c r="A40" s="187"/>
      <c r="B40" s="182"/>
      <c r="C40" s="182"/>
      <c r="D40" s="183"/>
      <c r="E40" s="187"/>
      <c r="F40" s="182"/>
      <c r="G40" s="182"/>
      <c r="H40" s="180"/>
      <c r="I40" s="181"/>
    </row>
    <row r="41" spans="1:9" ht="12.75">
      <c r="A41" s="44"/>
      <c r="B41" s="45"/>
      <c r="C41" s="45"/>
      <c r="D41" s="45"/>
      <c r="E41" s="44"/>
      <c r="F41" s="45"/>
      <c r="G41" s="45"/>
      <c r="H41" s="46"/>
      <c r="I41" s="47"/>
    </row>
    <row r="42" spans="1:9" ht="12.75">
      <c r="A42" s="42"/>
      <c r="B42" s="42"/>
      <c r="C42" s="43"/>
      <c r="D42" s="31"/>
      <c r="E42" s="10"/>
      <c r="F42" s="43"/>
      <c r="G42" s="31"/>
      <c r="H42" s="10"/>
      <c r="I42" s="10"/>
    </row>
    <row r="43" spans="1:9" ht="12.75">
      <c r="A43" s="48"/>
      <c r="B43" s="48"/>
      <c r="C43" s="48"/>
      <c r="D43" s="23"/>
      <c r="E43" s="23"/>
      <c r="F43" s="48"/>
      <c r="G43" s="23"/>
      <c r="H43" s="23"/>
      <c r="I43" s="23"/>
    </row>
    <row r="44" spans="1:9" ht="12.75">
      <c r="A44" s="169" t="s">
        <v>104</v>
      </c>
      <c r="B44" s="170"/>
      <c r="C44" s="180"/>
      <c r="D44" s="181"/>
      <c r="E44" s="21"/>
      <c r="F44" s="178"/>
      <c r="G44" s="182"/>
      <c r="H44" s="182"/>
      <c r="I44" s="183"/>
    </row>
    <row r="45" spans="1:9" ht="12.75">
      <c r="A45" s="42"/>
      <c r="B45" s="42"/>
      <c r="C45" s="184"/>
      <c r="D45" s="185"/>
      <c r="E45" s="10"/>
      <c r="F45" s="184"/>
      <c r="G45" s="186"/>
      <c r="H45" s="49"/>
      <c r="I45" s="49"/>
    </row>
    <row r="46" spans="1:9" ht="12.75">
      <c r="A46" s="169" t="s">
        <v>198</v>
      </c>
      <c r="B46" s="170"/>
      <c r="C46" s="178" t="s">
        <v>211</v>
      </c>
      <c r="D46" s="179"/>
      <c r="E46" s="179"/>
      <c r="F46" s="179"/>
      <c r="G46" s="179"/>
      <c r="H46" s="179"/>
      <c r="I46" s="179"/>
    </row>
    <row r="47" spans="1:9" ht="12.75">
      <c r="A47" s="20"/>
      <c r="B47" s="20"/>
      <c r="C47" s="50" t="s">
        <v>105</v>
      </c>
      <c r="D47" s="21"/>
      <c r="E47" s="21"/>
      <c r="F47" s="21"/>
      <c r="G47" s="21"/>
      <c r="H47" s="21"/>
      <c r="I47" s="21"/>
    </row>
    <row r="48" spans="1:9" ht="12.75">
      <c r="A48" s="169" t="s">
        <v>106</v>
      </c>
      <c r="B48" s="170"/>
      <c r="C48" s="176" t="s">
        <v>212</v>
      </c>
      <c r="D48" s="172"/>
      <c r="E48" s="173"/>
      <c r="F48" s="21"/>
      <c r="G48" s="18" t="s">
        <v>107</v>
      </c>
      <c r="H48" s="176" t="s">
        <v>213</v>
      </c>
      <c r="I48" s="173"/>
    </row>
    <row r="49" spans="1:9" ht="12.75">
      <c r="A49" s="20"/>
      <c r="B49" s="20"/>
      <c r="C49" s="50"/>
      <c r="D49" s="21"/>
      <c r="E49" s="21"/>
      <c r="F49" s="21"/>
      <c r="G49" s="21"/>
      <c r="H49" s="21"/>
      <c r="I49" s="21"/>
    </row>
    <row r="50" spans="1:9" ht="12.75">
      <c r="A50" s="169" t="s">
        <v>100</v>
      </c>
      <c r="B50" s="170"/>
      <c r="C50" s="171" t="s">
        <v>214</v>
      </c>
      <c r="D50" s="172"/>
      <c r="E50" s="172"/>
      <c r="F50" s="172"/>
      <c r="G50" s="172"/>
      <c r="H50" s="172"/>
      <c r="I50" s="173"/>
    </row>
    <row r="51" spans="1:9" ht="12.75">
      <c r="A51" s="20"/>
      <c r="B51" s="20"/>
      <c r="C51" s="21"/>
      <c r="D51" s="21"/>
      <c r="E51" s="21"/>
      <c r="F51" s="21"/>
      <c r="G51" s="21"/>
      <c r="H51" s="21"/>
      <c r="I51" s="21"/>
    </row>
    <row r="52" spans="1:9" ht="12.75">
      <c r="A52" s="174" t="s">
        <v>108</v>
      </c>
      <c r="B52" s="175"/>
      <c r="C52" s="176" t="s">
        <v>215</v>
      </c>
      <c r="D52" s="172"/>
      <c r="E52" s="172"/>
      <c r="F52" s="172"/>
      <c r="G52" s="172"/>
      <c r="H52" s="172"/>
      <c r="I52" s="177"/>
    </row>
    <row r="53" spans="1:9" ht="12.75">
      <c r="A53" s="51"/>
      <c r="B53" s="51"/>
      <c r="C53" s="168" t="s">
        <v>109</v>
      </c>
      <c r="D53" s="168"/>
      <c r="E53" s="168"/>
      <c r="F53" s="168"/>
      <c r="G53" s="168"/>
      <c r="H53" s="168"/>
      <c r="I53" s="53"/>
    </row>
    <row r="54" spans="1:9" ht="12.75">
      <c r="A54" s="51"/>
      <c r="B54" s="51"/>
      <c r="C54" s="52"/>
      <c r="D54" s="52"/>
      <c r="E54" s="52"/>
      <c r="F54" s="52"/>
      <c r="G54" s="52"/>
      <c r="H54" s="52"/>
      <c r="I54" s="53"/>
    </row>
    <row r="55" spans="1:9" ht="12.75">
      <c r="A55" s="51"/>
      <c r="B55" s="163" t="s">
        <v>189</v>
      </c>
      <c r="C55" s="164"/>
      <c r="D55" s="164"/>
      <c r="E55" s="164"/>
      <c r="F55" s="117"/>
      <c r="G55" s="117"/>
      <c r="H55" s="117"/>
      <c r="I55" s="118"/>
    </row>
    <row r="56" spans="1:9" ht="12.75">
      <c r="A56" s="51"/>
      <c r="B56" s="163" t="s">
        <v>190</v>
      </c>
      <c r="C56" s="164"/>
      <c r="D56" s="164"/>
      <c r="E56" s="164"/>
      <c r="F56" s="164"/>
      <c r="G56" s="164"/>
      <c r="H56" s="164"/>
      <c r="I56" s="164"/>
    </row>
    <row r="57" spans="1:9" ht="12.75">
      <c r="A57" s="51"/>
      <c r="B57" s="163" t="s">
        <v>191</v>
      </c>
      <c r="C57" s="164"/>
      <c r="D57" s="164"/>
      <c r="E57" s="164"/>
      <c r="F57" s="164"/>
      <c r="G57" s="164"/>
      <c r="H57" s="164"/>
      <c r="I57" s="118"/>
    </row>
    <row r="58" spans="1:9" ht="12.75">
      <c r="A58" s="51"/>
      <c r="B58" s="163" t="s">
        <v>192</v>
      </c>
      <c r="C58" s="164"/>
      <c r="D58" s="164"/>
      <c r="E58" s="164"/>
      <c r="F58" s="164"/>
      <c r="G58" s="164"/>
      <c r="H58" s="164"/>
      <c r="I58" s="164"/>
    </row>
    <row r="59" spans="1:9" ht="12.75">
      <c r="A59" s="51"/>
      <c r="B59" s="163" t="s">
        <v>193</v>
      </c>
      <c r="C59" s="164"/>
      <c r="D59" s="164"/>
      <c r="E59" s="164"/>
      <c r="F59" s="164"/>
      <c r="G59" s="164"/>
      <c r="H59" s="164"/>
      <c r="I59" s="164"/>
    </row>
    <row r="60" spans="1:9" ht="12.75">
      <c r="A60" s="51"/>
      <c r="B60" s="51"/>
      <c r="C60" s="52"/>
      <c r="D60" s="52"/>
      <c r="E60" s="52"/>
      <c r="F60" s="52"/>
      <c r="G60" s="52"/>
      <c r="H60" s="52"/>
      <c r="I60" s="53"/>
    </row>
    <row r="61" spans="1:9" ht="13.5" thickBot="1">
      <c r="A61" s="54" t="s">
        <v>112</v>
      </c>
      <c r="B61" s="21"/>
      <c r="C61" s="21"/>
      <c r="D61" s="21"/>
      <c r="E61" s="21"/>
      <c r="F61" s="21"/>
      <c r="G61" s="55"/>
      <c r="H61" s="56"/>
      <c r="I61" s="55"/>
    </row>
    <row r="62" spans="1:9" ht="12.75">
      <c r="A62" s="21"/>
      <c r="B62" s="21"/>
      <c r="C62" s="21"/>
      <c r="D62" s="21"/>
      <c r="E62" s="51" t="s">
        <v>110</v>
      </c>
      <c r="F62" s="2"/>
      <c r="G62" s="165" t="s">
        <v>111</v>
      </c>
      <c r="H62" s="166"/>
      <c r="I62" s="167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B58:I58"/>
    <mergeCell ref="B59:I59"/>
    <mergeCell ref="G62:I62"/>
    <mergeCell ref="C53:H53"/>
    <mergeCell ref="B55:E55"/>
    <mergeCell ref="B56:I56"/>
    <mergeCell ref="B57:H57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51" right="0.38" top="0.53" bottom="0.25" header="0.5" footer="0.25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3">
      <selection activeCell="K5" sqref="K5"/>
    </sheetView>
  </sheetViews>
  <sheetFormatPr defaultColWidth="9.140625" defaultRowHeight="12.75"/>
  <cols>
    <col min="4" max="4" width="2.00390625" style="0" customWidth="1"/>
    <col min="6" max="6" width="8.00390625" style="0" customWidth="1"/>
    <col min="7" max="7" width="10.421875" style="0" customWidth="1"/>
    <col min="8" max="8" width="0.85546875" style="0" customWidth="1"/>
    <col min="10" max="11" width="9.57421875" style="0" bestFit="1" customWidth="1"/>
  </cols>
  <sheetData>
    <row r="1" spans="1:11" ht="15.75">
      <c r="A1" s="236" t="s">
        <v>119</v>
      </c>
      <c r="B1" s="236"/>
      <c r="C1" s="236"/>
      <c r="D1" s="236"/>
      <c r="E1" s="236"/>
      <c r="F1" s="236"/>
      <c r="G1" s="236"/>
      <c r="H1" s="236"/>
      <c r="I1" s="236"/>
      <c r="J1" s="236"/>
      <c r="K1" s="57"/>
    </row>
    <row r="2" spans="1:11" ht="12.75">
      <c r="A2" s="57"/>
      <c r="B2" s="58"/>
      <c r="C2" s="58"/>
      <c r="D2" s="58"/>
      <c r="E2" s="59" t="s">
        <v>120</v>
      </c>
      <c r="F2" s="57"/>
      <c r="G2" s="237" t="s">
        <v>216</v>
      </c>
      <c r="H2" s="238"/>
      <c r="I2" s="58"/>
      <c r="J2" s="58"/>
      <c r="K2" s="57"/>
    </row>
    <row r="3" spans="1:11" ht="15">
      <c r="A3" s="57"/>
      <c r="B3" s="57"/>
      <c r="C3" s="57"/>
      <c r="D3" s="57"/>
      <c r="E3" s="57"/>
      <c r="F3" s="57"/>
      <c r="G3" s="57"/>
      <c r="H3" s="57"/>
      <c r="I3" s="57"/>
      <c r="J3" s="239" t="s">
        <v>199</v>
      </c>
      <c r="K3" s="240"/>
    </row>
    <row r="4" spans="1:11" ht="12.75">
      <c r="A4" s="241"/>
      <c r="B4" s="242"/>
      <c r="C4" s="242"/>
      <c r="D4" s="242"/>
      <c r="E4" s="242"/>
      <c r="F4" s="242"/>
      <c r="G4" s="242"/>
      <c r="H4" s="242"/>
      <c r="I4" s="242"/>
      <c r="J4" s="242"/>
      <c r="K4" s="243"/>
    </row>
    <row r="5" spans="1:11" ht="34.5" thickBot="1">
      <c r="A5" s="229" t="s">
        <v>50</v>
      </c>
      <c r="B5" s="230"/>
      <c r="C5" s="230"/>
      <c r="D5" s="230"/>
      <c r="E5" s="230"/>
      <c r="F5" s="230"/>
      <c r="G5" s="230"/>
      <c r="H5" s="231"/>
      <c r="I5" s="61" t="s">
        <v>179</v>
      </c>
      <c r="J5" s="62" t="s">
        <v>136</v>
      </c>
      <c r="K5" s="63" t="s">
        <v>137</v>
      </c>
    </row>
    <row r="6" spans="1:11" ht="12.75">
      <c r="A6" s="232">
        <v>1</v>
      </c>
      <c r="B6" s="232"/>
      <c r="C6" s="232"/>
      <c r="D6" s="232"/>
      <c r="E6" s="232"/>
      <c r="F6" s="232"/>
      <c r="G6" s="232"/>
      <c r="H6" s="232"/>
      <c r="I6" s="65">
        <v>2</v>
      </c>
      <c r="J6" s="64">
        <v>3</v>
      </c>
      <c r="K6" s="64">
        <v>4</v>
      </c>
    </row>
    <row r="7" spans="1:11" ht="12.75">
      <c r="A7" s="233" t="s">
        <v>14</v>
      </c>
      <c r="B7" s="234"/>
      <c r="C7" s="234"/>
      <c r="D7" s="234"/>
      <c r="E7" s="234"/>
      <c r="F7" s="234"/>
      <c r="G7" s="234"/>
      <c r="H7" s="234"/>
      <c r="I7" s="234"/>
      <c r="J7" s="234"/>
      <c r="K7" s="235"/>
    </row>
    <row r="8" spans="1:11" ht="12.75">
      <c r="A8" s="224" t="s">
        <v>15</v>
      </c>
      <c r="B8" s="225"/>
      <c r="C8" s="225"/>
      <c r="D8" s="225"/>
      <c r="E8" s="225"/>
      <c r="F8" s="225"/>
      <c r="G8" s="225"/>
      <c r="H8" s="226"/>
      <c r="I8" s="69">
        <v>1</v>
      </c>
      <c r="J8" s="123"/>
      <c r="K8" s="124"/>
    </row>
    <row r="9" spans="1:11" ht="12.75">
      <c r="A9" s="215" t="s">
        <v>143</v>
      </c>
      <c r="B9" s="216"/>
      <c r="C9" s="216"/>
      <c r="D9" s="216"/>
      <c r="E9" s="216"/>
      <c r="F9" s="216"/>
      <c r="G9" s="216"/>
      <c r="H9" s="217"/>
      <c r="I9" s="66">
        <v>2</v>
      </c>
      <c r="J9" s="141">
        <f>SUM(J10:J14)</f>
        <v>418121164</v>
      </c>
      <c r="K9" s="142">
        <f>SUM(K10:K14)</f>
        <v>411451674</v>
      </c>
    </row>
    <row r="10" spans="1:11" ht="12.75">
      <c r="A10" s="221" t="s">
        <v>0</v>
      </c>
      <c r="B10" s="222"/>
      <c r="C10" s="222"/>
      <c r="D10" s="222"/>
      <c r="E10" s="222"/>
      <c r="F10" s="222"/>
      <c r="G10" s="222"/>
      <c r="H10" s="223"/>
      <c r="I10" s="66">
        <v>3</v>
      </c>
      <c r="J10" s="120">
        <v>105030</v>
      </c>
      <c r="K10" s="121">
        <v>261177</v>
      </c>
    </row>
    <row r="11" spans="1:11" ht="12.75">
      <c r="A11" s="221" t="s">
        <v>1</v>
      </c>
      <c r="B11" s="222"/>
      <c r="C11" s="222"/>
      <c r="D11" s="222"/>
      <c r="E11" s="222"/>
      <c r="F11" s="222"/>
      <c r="G11" s="222"/>
      <c r="H11" s="223"/>
      <c r="I11" s="66">
        <v>4</v>
      </c>
      <c r="J11" s="120">
        <v>381350459</v>
      </c>
      <c r="K11" s="121">
        <v>376087817</v>
      </c>
    </row>
    <row r="12" spans="1:11" ht="12.75">
      <c r="A12" s="221" t="s">
        <v>2</v>
      </c>
      <c r="B12" s="222"/>
      <c r="C12" s="222"/>
      <c r="D12" s="222"/>
      <c r="E12" s="222"/>
      <c r="F12" s="222"/>
      <c r="G12" s="222"/>
      <c r="H12" s="223"/>
      <c r="I12" s="66">
        <v>5</v>
      </c>
      <c r="J12" s="120">
        <v>20940023</v>
      </c>
      <c r="K12" s="121">
        <v>20940023</v>
      </c>
    </row>
    <row r="13" spans="1:11" ht="12.75">
      <c r="A13" s="221" t="s">
        <v>3</v>
      </c>
      <c r="B13" s="222"/>
      <c r="C13" s="222"/>
      <c r="D13" s="222"/>
      <c r="E13" s="222"/>
      <c r="F13" s="222"/>
      <c r="G13" s="222"/>
      <c r="H13" s="223"/>
      <c r="I13" s="67">
        <v>6</v>
      </c>
      <c r="J13" s="120">
        <v>15725652</v>
      </c>
      <c r="K13" s="121">
        <v>14162657</v>
      </c>
    </row>
    <row r="14" spans="1:11" ht="12.75">
      <c r="A14" s="221" t="s">
        <v>16</v>
      </c>
      <c r="B14" s="222"/>
      <c r="C14" s="222"/>
      <c r="D14" s="222"/>
      <c r="E14" s="222"/>
      <c r="F14" s="222"/>
      <c r="G14" s="222"/>
      <c r="H14" s="223"/>
      <c r="I14" s="66">
        <v>7</v>
      </c>
      <c r="J14" s="120"/>
      <c r="K14" s="121"/>
    </row>
    <row r="15" spans="1:11" ht="12.75">
      <c r="A15" s="215" t="s">
        <v>144</v>
      </c>
      <c r="B15" s="216"/>
      <c r="C15" s="216"/>
      <c r="D15" s="216"/>
      <c r="E15" s="216"/>
      <c r="F15" s="216"/>
      <c r="G15" s="216"/>
      <c r="H15" s="217"/>
      <c r="I15" s="66">
        <v>8</v>
      </c>
      <c r="J15" s="141">
        <f>SUM(J16:J19)</f>
        <v>63946937</v>
      </c>
      <c r="K15" s="142">
        <f>SUM(K16:K19)</f>
        <v>65883282</v>
      </c>
    </row>
    <row r="16" spans="1:11" ht="12.75">
      <c r="A16" s="221" t="s">
        <v>132</v>
      </c>
      <c r="B16" s="222"/>
      <c r="C16" s="222"/>
      <c r="D16" s="222"/>
      <c r="E16" s="222"/>
      <c r="F16" s="222"/>
      <c r="G16" s="222"/>
      <c r="H16" s="223"/>
      <c r="I16" s="66">
        <v>9</v>
      </c>
      <c r="J16" s="120">
        <v>2015381</v>
      </c>
      <c r="K16" s="121">
        <v>2823569</v>
      </c>
    </row>
    <row r="17" spans="1:11" ht="12.75">
      <c r="A17" s="221" t="s">
        <v>133</v>
      </c>
      <c r="B17" s="222"/>
      <c r="C17" s="222"/>
      <c r="D17" s="222"/>
      <c r="E17" s="222"/>
      <c r="F17" s="222"/>
      <c r="G17" s="222"/>
      <c r="H17" s="223"/>
      <c r="I17" s="66">
        <v>10</v>
      </c>
      <c r="J17" s="120">
        <v>58818648</v>
      </c>
      <c r="K17" s="121">
        <v>58260313</v>
      </c>
    </row>
    <row r="18" spans="1:11" ht="12.75">
      <c r="A18" s="221" t="s">
        <v>134</v>
      </c>
      <c r="B18" s="222"/>
      <c r="C18" s="222"/>
      <c r="D18" s="222"/>
      <c r="E18" s="222"/>
      <c r="F18" s="222"/>
      <c r="G18" s="222"/>
      <c r="H18" s="223"/>
      <c r="I18" s="66">
        <v>11</v>
      </c>
      <c r="J18" s="120">
        <v>150000</v>
      </c>
      <c r="K18" s="121">
        <v>2397641</v>
      </c>
    </row>
    <row r="19" spans="1:11" ht="12.75">
      <c r="A19" s="221" t="s">
        <v>17</v>
      </c>
      <c r="B19" s="222"/>
      <c r="C19" s="222"/>
      <c r="D19" s="222"/>
      <c r="E19" s="222"/>
      <c r="F19" s="222"/>
      <c r="G19" s="222"/>
      <c r="H19" s="223"/>
      <c r="I19" s="66">
        <v>12</v>
      </c>
      <c r="J19" s="120">
        <v>2962908</v>
      </c>
      <c r="K19" s="121">
        <v>2401759</v>
      </c>
    </row>
    <row r="20" spans="1:11" ht="12.75">
      <c r="A20" s="215" t="s">
        <v>18</v>
      </c>
      <c r="B20" s="216"/>
      <c r="C20" s="216"/>
      <c r="D20" s="216"/>
      <c r="E20" s="216"/>
      <c r="F20" s="216"/>
      <c r="G20" s="216"/>
      <c r="H20" s="217"/>
      <c r="I20" s="66">
        <v>13</v>
      </c>
      <c r="J20" s="141">
        <v>35292757</v>
      </c>
      <c r="K20" s="142">
        <v>36006817</v>
      </c>
    </row>
    <row r="21" spans="1:11" ht="12.75">
      <c r="A21" s="215" t="s">
        <v>19</v>
      </c>
      <c r="B21" s="216"/>
      <c r="C21" s="216"/>
      <c r="D21" s="216"/>
      <c r="E21" s="216"/>
      <c r="F21" s="216"/>
      <c r="G21" s="216"/>
      <c r="H21" s="217"/>
      <c r="I21" s="66">
        <v>14</v>
      </c>
      <c r="J21" s="141"/>
      <c r="K21" s="142"/>
    </row>
    <row r="22" spans="1:11" ht="12.75">
      <c r="A22" s="215" t="s">
        <v>145</v>
      </c>
      <c r="B22" s="216"/>
      <c r="C22" s="216"/>
      <c r="D22" s="216"/>
      <c r="E22" s="216"/>
      <c r="F22" s="216"/>
      <c r="G22" s="216"/>
      <c r="H22" s="217"/>
      <c r="I22" s="66">
        <v>15</v>
      </c>
      <c r="J22" s="142">
        <f>J8+J9+J15+J20</f>
        <v>517360858</v>
      </c>
      <c r="K22" s="142">
        <f>K8+K9+K15+K20</f>
        <v>513341773</v>
      </c>
    </row>
    <row r="23" spans="1:11" ht="12.75">
      <c r="A23" s="218" t="s">
        <v>20</v>
      </c>
      <c r="B23" s="219"/>
      <c r="C23" s="219"/>
      <c r="D23" s="219"/>
      <c r="E23" s="219"/>
      <c r="F23" s="219"/>
      <c r="G23" s="219"/>
      <c r="H23" s="220"/>
      <c r="I23" s="66">
        <v>16</v>
      </c>
      <c r="J23" s="142">
        <v>2391720</v>
      </c>
      <c r="K23" s="142">
        <v>2391720</v>
      </c>
    </row>
    <row r="24" spans="1:11" ht="12.75">
      <c r="A24" s="201" t="s">
        <v>21</v>
      </c>
      <c r="B24" s="227"/>
      <c r="C24" s="227"/>
      <c r="D24" s="227"/>
      <c r="E24" s="227"/>
      <c r="F24" s="227"/>
      <c r="G24" s="227"/>
      <c r="H24" s="227"/>
      <c r="I24" s="227"/>
      <c r="J24" s="227"/>
      <c r="K24" s="228"/>
    </row>
    <row r="25" spans="1:11" ht="12.75">
      <c r="A25" s="224" t="s">
        <v>146</v>
      </c>
      <c r="B25" s="225"/>
      <c r="C25" s="225"/>
      <c r="D25" s="225"/>
      <c r="E25" s="225"/>
      <c r="F25" s="225"/>
      <c r="G25" s="225"/>
      <c r="H25" s="226"/>
      <c r="I25" s="66">
        <v>17</v>
      </c>
      <c r="J25" s="141">
        <f>J26+J27+J28+J29+J30-J31+J32-J33</f>
        <v>339612886</v>
      </c>
      <c r="K25" s="143">
        <f>K26+K27+K28+K29+K30-K31+K32-K33</f>
        <v>340801450</v>
      </c>
    </row>
    <row r="26" spans="1:11" ht="12.75">
      <c r="A26" s="221" t="s">
        <v>22</v>
      </c>
      <c r="B26" s="222"/>
      <c r="C26" s="222"/>
      <c r="D26" s="222"/>
      <c r="E26" s="222"/>
      <c r="F26" s="222"/>
      <c r="G26" s="222"/>
      <c r="H26" s="223"/>
      <c r="I26" s="67">
        <v>18</v>
      </c>
      <c r="J26" s="120">
        <v>598047500</v>
      </c>
      <c r="K26" s="122">
        <v>598047500</v>
      </c>
    </row>
    <row r="27" spans="1:11" ht="12.75">
      <c r="A27" s="221" t="s">
        <v>23</v>
      </c>
      <c r="B27" s="222"/>
      <c r="C27" s="222"/>
      <c r="D27" s="222"/>
      <c r="E27" s="222"/>
      <c r="F27" s="222"/>
      <c r="G27" s="222"/>
      <c r="H27" s="223"/>
      <c r="I27" s="66">
        <v>19</v>
      </c>
      <c r="J27" s="120">
        <v>66</v>
      </c>
      <c r="K27" s="122">
        <v>66</v>
      </c>
    </row>
    <row r="28" spans="1:11" ht="12.75">
      <c r="A28" s="221" t="s">
        <v>135</v>
      </c>
      <c r="B28" s="222"/>
      <c r="C28" s="222"/>
      <c r="D28" s="222"/>
      <c r="E28" s="222"/>
      <c r="F28" s="222"/>
      <c r="G28" s="222"/>
      <c r="H28" s="223"/>
      <c r="I28" s="67">
        <v>20</v>
      </c>
      <c r="J28" s="120"/>
      <c r="K28" s="122"/>
    </row>
    <row r="29" spans="1:11" ht="12.75">
      <c r="A29" s="221" t="s">
        <v>24</v>
      </c>
      <c r="B29" s="222"/>
      <c r="C29" s="222"/>
      <c r="D29" s="222"/>
      <c r="E29" s="222"/>
      <c r="F29" s="222"/>
      <c r="G29" s="222"/>
      <c r="H29" s="223"/>
      <c r="I29" s="66">
        <v>21</v>
      </c>
      <c r="J29" s="120">
        <v>20327378</v>
      </c>
      <c r="K29" s="122">
        <v>20327378</v>
      </c>
    </row>
    <row r="30" spans="1:11" ht="12.75">
      <c r="A30" s="221" t="s">
        <v>25</v>
      </c>
      <c r="B30" s="222"/>
      <c r="C30" s="222"/>
      <c r="D30" s="222"/>
      <c r="E30" s="222"/>
      <c r="F30" s="222"/>
      <c r="G30" s="222"/>
      <c r="H30" s="223"/>
      <c r="I30" s="67">
        <v>22</v>
      </c>
      <c r="J30" s="120"/>
      <c r="K30" s="122"/>
    </row>
    <row r="31" spans="1:11" ht="12.75">
      <c r="A31" s="221" t="s">
        <v>26</v>
      </c>
      <c r="B31" s="222"/>
      <c r="C31" s="222"/>
      <c r="D31" s="222"/>
      <c r="E31" s="222"/>
      <c r="F31" s="222"/>
      <c r="G31" s="222"/>
      <c r="H31" s="223"/>
      <c r="I31" s="66">
        <v>23</v>
      </c>
      <c r="J31" s="120">
        <v>281785321</v>
      </c>
      <c r="K31" s="122">
        <v>278762058</v>
      </c>
    </row>
    <row r="32" spans="1:11" ht="12.75">
      <c r="A32" s="221" t="s">
        <v>27</v>
      </c>
      <c r="B32" s="222"/>
      <c r="C32" s="222"/>
      <c r="D32" s="222"/>
      <c r="E32" s="222"/>
      <c r="F32" s="222"/>
      <c r="G32" s="222"/>
      <c r="H32" s="223"/>
      <c r="I32" s="67">
        <v>24</v>
      </c>
      <c r="J32" s="120">
        <v>3023263</v>
      </c>
      <c r="K32" s="122">
        <v>1188564</v>
      </c>
    </row>
    <row r="33" spans="1:11" ht="12.75">
      <c r="A33" s="221" t="s">
        <v>28</v>
      </c>
      <c r="B33" s="222"/>
      <c r="C33" s="222"/>
      <c r="D33" s="222"/>
      <c r="E33" s="222"/>
      <c r="F33" s="222"/>
      <c r="G33" s="222"/>
      <c r="H33" s="223"/>
      <c r="I33" s="66">
        <v>25</v>
      </c>
      <c r="J33" s="120"/>
      <c r="K33" s="122"/>
    </row>
    <row r="34" spans="1:11" ht="12.75">
      <c r="A34" s="221" t="s">
        <v>29</v>
      </c>
      <c r="B34" s="222"/>
      <c r="C34" s="222"/>
      <c r="D34" s="222"/>
      <c r="E34" s="222"/>
      <c r="F34" s="222"/>
      <c r="G34" s="222"/>
      <c r="H34" s="223"/>
      <c r="I34" s="67">
        <v>26</v>
      </c>
      <c r="J34" s="120"/>
      <c r="K34" s="122"/>
    </row>
    <row r="35" spans="1:11" ht="12.75">
      <c r="A35" s="215" t="s">
        <v>4</v>
      </c>
      <c r="B35" s="216"/>
      <c r="C35" s="216"/>
      <c r="D35" s="216"/>
      <c r="E35" s="216"/>
      <c r="F35" s="216"/>
      <c r="G35" s="216"/>
      <c r="H35" s="217"/>
      <c r="I35" s="66">
        <v>27</v>
      </c>
      <c r="J35" s="141">
        <v>1987256</v>
      </c>
      <c r="K35" s="143">
        <v>1987256</v>
      </c>
    </row>
    <row r="36" spans="1:11" ht="12.75">
      <c r="A36" s="215" t="s">
        <v>5</v>
      </c>
      <c r="B36" s="216"/>
      <c r="C36" s="216"/>
      <c r="D36" s="216"/>
      <c r="E36" s="216"/>
      <c r="F36" s="216"/>
      <c r="G36" s="216"/>
      <c r="H36" s="217"/>
      <c r="I36" s="67">
        <v>28</v>
      </c>
      <c r="J36" s="141">
        <v>69233112</v>
      </c>
      <c r="K36" s="143">
        <v>69233112</v>
      </c>
    </row>
    <row r="37" spans="1:11" ht="12.75">
      <c r="A37" s="215" t="s">
        <v>6</v>
      </c>
      <c r="B37" s="216"/>
      <c r="C37" s="216"/>
      <c r="D37" s="216"/>
      <c r="E37" s="216"/>
      <c r="F37" s="216"/>
      <c r="G37" s="216"/>
      <c r="H37" s="217"/>
      <c r="I37" s="66">
        <v>29</v>
      </c>
      <c r="J37" s="141">
        <v>81937019</v>
      </c>
      <c r="K37" s="143">
        <v>73433402</v>
      </c>
    </row>
    <row r="38" spans="1:11" ht="12.75">
      <c r="A38" s="215" t="s">
        <v>30</v>
      </c>
      <c r="B38" s="216"/>
      <c r="C38" s="216"/>
      <c r="D38" s="216"/>
      <c r="E38" s="216"/>
      <c r="F38" s="216"/>
      <c r="G38" s="216"/>
      <c r="H38" s="217"/>
      <c r="I38" s="67">
        <v>30</v>
      </c>
      <c r="J38" s="141">
        <v>24590585</v>
      </c>
      <c r="K38" s="143">
        <v>27886553</v>
      </c>
    </row>
    <row r="39" spans="1:11" ht="12.75">
      <c r="A39" s="215" t="s">
        <v>147</v>
      </c>
      <c r="B39" s="216"/>
      <c r="C39" s="216"/>
      <c r="D39" s="216"/>
      <c r="E39" s="216"/>
      <c r="F39" s="216"/>
      <c r="G39" s="216"/>
      <c r="H39" s="217"/>
      <c r="I39" s="66">
        <v>31</v>
      </c>
      <c r="J39" s="141">
        <f>J25+J35+J36+J37+J38</f>
        <v>517360858</v>
      </c>
      <c r="K39" s="143">
        <f>K25+K35+K36+K37+K38</f>
        <v>513341773</v>
      </c>
    </row>
    <row r="40" spans="1:11" ht="12.75">
      <c r="A40" s="218" t="s">
        <v>20</v>
      </c>
      <c r="B40" s="219"/>
      <c r="C40" s="219"/>
      <c r="D40" s="219"/>
      <c r="E40" s="219"/>
      <c r="F40" s="219"/>
      <c r="G40" s="219"/>
      <c r="H40" s="220"/>
      <c r="I40" s="68">
        <v>32</v>
      </c>
      <c r="J40" s="120">
        <v>2391720</v>
      </c>
      <c r="K40" s="122">
        <v>2391720</v>
      </c>
    </row>
    <row r="41" spans="1:11" ht="12.75">
      <c r="A41" s="201" t="s">
        <v>180</v>
      </c>
      <c r="B41" s="202"/>
      <c r="C41" s="202"/>
      <c r="D41" s="202"/>
      <c r="E41" s="202"/>
      <c r="F41" s="202"/>
      <c r="G41" s="202"/>
      <c r="H41" s="202"/>
      <c r="I41" s="203"/>
      <c r="J41" s="203"/>
      <c r="K41" s="204"/>
    </row>
    <row r="42" spans="1:11" ht="12.75">
      <c r="A42" s="205" t="s">
        <v>11</v>
      </c>
      <c r="B42" s="206"/>
      <c r="C42" s="206"/>
      <c r="D42" s="206"/>
      <c r="E42" s="206"/>
      <c r="F42" s="206"/>
      <c r="G42" s="206"/>
      <c r="H42" s="206"/>
      <c r="I42" s="207"/>
      <c r="J42" s="207"/>
      <c r="K42" s="208"/>
    </row>
    <row r="43" spans="1:11" ht="12.75">
      <c r="A43" s="209" t="s">
        <v>12</v>
      </c>
      <c r="B43" s="210"/>
      <c r="C43" s="210"/>
      <c r="D43" s="210"/>
      <c r="E43" s="210"/>
      <c r="F43" s="210"/>
      <c r="G43" s="210"/>
      <c r="H43" s="211"/>
      <c r="I43" s="69">
        <v>33</v>
      </c>
      <c r="J43" s="70"/>
      <c r="K43" s="71"/>
    </row>
    <row r="44" spans="1:11" ht="12.75">
      <c r="A44" s="212" t="s">
        <v>13</v>
      </c>
      <c r="B44" s="213"/>
      <c r="C44" s="213"/>
      <c r="D44" s="213"/>
      <c r="E44" s="213"/>
      <c r="F44" s="213"/>
      <c r="G44" s="213"/>
      <c r="H44" s="214"/>
      <c r="I44" s="68">
        <v>34</v>
      </c>
      <c r="J44" s="72"/>
      <c r="K44" s="73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63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6">
      <selection activeCell="K21" sqref="K21"/>
    </sheetView>
  </sheetViews>
  <sheetFormatPr defaultColWidth="9.140625" defaultRowHeight="12.75"/>
  <cols>
    <col min="1" max="2" width="9.140625" style="57" customWidth="1"/>
    <col min="3" max="3" width="7.00390625" style="57" customWidth="1"/>
    <col min="4" max="4" width="7.28125" style="57" customWidth="1"/>
    <col min="5" max="5" width="4.421875" style="57" customWidth="1"/>
    <col min="6" max="6" width="9.140625" style="57" customWidth="1"/>
    <col min="7" max="7" width="4.00390625" style="57" customWidth="1"/>
    <col min="8" max="8" width="3.140625" style="57" hidden="1" customWidth="1"/>
    <col min="9" max="9" width="6.57421875" style="1" customWidth="1"/>
    <col min="10" max="10" width="10.8515625" style="1" customWidth="1"/>
    <col min="11" max="12" width="10.8515625" style="74" customWidth="1"/>
    <col min="13" max="13" width="10.8515625" style="57" customWidth="1"/>
    <col min="14" max="16384" width="9.140625" style="57" customWidth="1"/>
  </cols>
  <sheetData>
    <row r="1" spans="1:13" ht="15.75">
      <c r="A1" s="236" t="s">
        <v>118</v>
      </c>
      <c r="B1" s="236"/>
      <c r="C1" s="236"/>
      <c r="D1" s="236"/>
      <c r="E1" s="236"/>
      <c r="F1" s="236"/>
      <c r="G1" s="236"/>
      <c r="H1" s="236"/>
      <c r="I1" s="236"/>
      <c r="J1" s="256"/>
      <c r="K1" s="256"/>
      <c r="L1" s="256"/>
      <c r="M1" s="256"/>
    </row>
    <row r="2" spans="1:10" ht="12.75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4:10" ht="15" customHeight="1">
      <c r="D3" s="257" t="s">
        <v>117</v>
      </c>
      <c r="E3" s="258"/>
      <c r="F3" s="60">
        <v>40179</v>
      </c>
      <c r="G3" s="75" t="s">
        <v>95</v>
      </c>
      <c r="H3" s="76"/>
      <c r="I3" s="237">
        <v>40359</v>
      </c>
      <c r="J3" s="252"/>
    </row>
    <row r="4" spans="3:13" ht="15">
      <c r="C4" s="77"/>
      <c r="D4" s="78"/>
      <c r="E4" s="79"/>
      <c r="G4" s="79"/>
      <c r="L4" s="239" t="s">
        <v>199</v>
      </c>
      <c r="M4" s="240"/>
    </row>
    <row r="5" spans="1:13" ht="12.75">
      <c r="A5" s="241"/>
      <c r="B5" s="242"/>
      <c r="C5" s="242"/>
      <c r="D5" s="242"/>
      <c r="E5" s="242"/>
      <c r="F5" s="242"/>
      <c r="G5" s="242"/>
      <c r="H5" s="242"/>
      <c r="I5" s="242"/>
      <c r="J5" s="242"/>
      <c r="K5" s="251"/>
      <c r="L5" s="251"/>
      <c r="M5" s="252"/>
    </row>
    <row r="6" spans="1:13" ht="28.5" customHeight="1">
      <c r="A6" s="253" t="s">
        <v>50</v>
      </c>
      <c r="B6" s="253"/>
      <c r="C6" s="253"/>
      <c r="D6" s="253"/>
      <c r="E6" s="253"/>
      <c r="F6" s="253"/>
      <c r="G6" s="253"/>
      <c r="H6" s="253"/>
      <c r="I6" s="80" t="s">
        <v>181</v>
      </c>
      <c r="J6" s="254" t="s">
        <v>138</v>
      </c>
      <c r="K6" s="255"/>
      <c r="L6" s="254" t="s">
        <v>139</v>
      </c>
      <c r="M6" s="255"/>
    </row>
    <row r="7" spans="1:13" ht="16.5" customHeight="1" thickBot="1">
      <c r="A7" s="248"/>
      <c r="B7" s="249"/>
      <c r="C7" s="249"/>
      <c r="D7" s="249"/>
      <c r="E7" s="249"/>
      <c r="F7" s="249"/>
      <c r="G7" s="249"/>
      <c r="H7" s="250"/>
      <c r="I7" s="133"/>
      <c r="J7" s="134" t="s">
        <v>124</v>
      </c>
      <c r="K7" s="135" t="s">
        <v>125</v>
      </c>
      <c r="L7" s="134" t="s">
        <v>124</v>
      </c>
      <c r="M7" s="81" t="s">
        <v>125</v>
      </c>
    </row>
    <row r="8" spans="1:13" ht="12.75" customHeight="1">
      <c r="A8" s="232">
        <v>1</v>
      </c>
      <c r="B8" s="232"/>
      <c r="C8" s="232"/>
      <c r="D8" s="232"/>
      <c r="E8" s="232"/>
      <c r="F8" s="232"/>
      <c r="G8" s="232"/>
      <c r="H8" s="232"/>
      <c r="I8" s="65">
        <v>2</v>
      </c>
      <c r="J8" s="65">
        <v>3</v>
      </c>
      <c r="K8" s="64">
        <v>4</v>
      </c>
      <c r="L8" s="64">
        <v>5</v>
      </c>
      <c r="M8" s="64">
        <v>6</v>
      </c>
    </row>
    <row r="9" spans="1:13" ht="12.75" customHeight="1">
      <c r="A9" s="224" t="s">
        <v>148</v>
      </c>
      <c r="B9" s="225"/>
      <c r="C9" s="225"/>
      <c r="D9" s="225"/>
      <c r="E9" s="225"/>
      <c r="F9" s="225"/>
      <c r="G9" s="225"/>
      <c r="H9" s="226"/>
      <c r="I9" s="66">
        <v>35</v>
      </c>
      <c r="J9" s="144">
        <f>SUM(J10:J12)</f>
        <v>100951427</v>
      </c>
      <c r="K9" s="144">
        <f>SUM(K10:K12)</f>
        <v>50451921</v>
      </c>
      <c r="L9" s="144">
        <f>SUM(L10:L12)</f>
        <v>89674014</v>
      </c>
      <c r="M9" s="140">
        <f>SUM(M10:M12)</f>
        <v>40852794</v>
      </c>
    </row>
    <row r="10" spans="1:13" ht="12.75" customHeight="1">
      <c r="A10" s="221" t="s">
        <v>31</v>
      </c>
      <c r="B10" s="222"/>
      <c r="C10" s="222"/>
      <c r="D10" s="222"/>
      <c r="E10" s="222"/>
      <c r="F10" s="222"/>
      <c r="G10" s="222"/>
      <c r="H10" s="223"/>
      <c r="I10" s="67">
        <v>36</v>
      </c>
      <c r="J10" s="120">
        <v>91610624</v>
      </c>
      <c r="K10" s="120">
        <v>46431441</v>
      </c>
      <c r="L10" s="120">
        <v>79641167</v>
      </c>
      <c r="M10" s="121">
        <v>35255459</v>
      </c>
    </row>
    <row r="11" spans="1:13" ht="12.75" customHeight="1">
      <c r="A11" s="221" t="s">
        <v>32</v>
      </c>
      <c r="B11" s="222"/>
      <c r="C11" s="222"/>
      <c r="D11" s="222"/>
      <c r="E11" s="222"/>
      <c r="F11" s="222"/>
      <c r="G11" s="222"/>
      <c r="H11" s="223"/>
      <c r="I11" s="66">
        <v>37</v>
      </c>
      <c r="J11" s="120"/>
      <c r="K11" s="120"/>
      <c r="L11" s="120"/>
      <c r="M11" s="121"/>
    </row>
    <row r="12" spans="1:13" ht="12.75" customHeight="1">
      <c r="A12" s="221" t="s">
        <v>33</v>
      </c>
      <c r="B12" s="222"/>
      <c r="C12" s="222"/>
      <c r="D12" s="222"/>
      <c r="E12" s="222"/>
      <c r="F12" s="222"/>
      <c r="G12" s="222"/>
      <c r="H12" s="223"/>
      <c r="I12" s="67">
        <v>38</v>
      </c>
      <c r="J12" s="120">
        <v>9340803</v>
      </c>
      <c r="K12" s="120">
        <v>4020480</v>
      </c>
      <c r="L12" s="120">
        <v>10032847</v>
      </c>
      <c r="M12" s="121">
        <v>5597335</v>
      </c>
    </row>
    <row r="13" spans="1:13" ht="12.75" customHeight="1">
      <c r="A13" s="215" t="s">
        <v>149</v>
      </c>
      <c r="B13" s="216"/>
      <c r="C13" s="216"/>
      <c r="D13" s="216"/>
      <c r="E13" s="216"/>
      <c r="F13" s="216"/>
      <c r="G13" s="216"/>
      <c r="H13" s="217"/>
      <c r="I13" s="66">
        <v>39</v>
      </c>
      <c r="J13" s="144">
        <f>SUM(J14:J22)</f>
        <v>95724024</v>
      </c>
      <c r="K13" s="144">
        <f>SUM(K14:K22)</f>
        <v>47786034</v>
      </c>
      <c r="L13" s="144">
        <f>SUM(L14:L22)</f>
        <v>88809414</v>
      </c>
      <c r="M13" s="140">
        <f>SUM(M14:M22)</f>
        <v>42432402</v>
      </c>
    </row>
    <row r="14" spans="1:13" ht="12.75" customHeight="1">
      <c r="A14" s="221" t="s">
        <v>166</v>
      </c>
      <c r="B14" s="222"/>
      <c r="C14" s="222"/>
      <c r="D14" s="222"/>
      <c r="E14" s="222"/>
      <c r="F14" s="222"/>
      <c r="G14" s="222"/>
      <c r="H14" s="223"/>
      <c r="I14" s="67">
        <v>40</v>
      </c>
      <c r="J14" s="120"/>
      <c r="K14" s="120"/>
      <c r="L14" s="120"/>
      <c r="M14" s="121"/>
    </row>
    <row r="15" spans="1:13" ht="12.75" customHeight="1">
      <c r="A15" s="221" t="s">
        <v>167</v>
      </c>
      <c r="B15" s="222"/>
      <c r="C15" s="222"/>
      <c r="D15" s="222"/>
      <c r="E15" s="222"/>
      <c r="F15" s="222"/>
      <c r="G15" s="222"/>
      <c r="H15" s="223"/>
      <c r="I15" s="66">
        <v>41</v>
      </c>
      <c r="J15" s="120"/>
      <c r="K15" s="120"/>
      <c r="L15" s="120"/>
      <c r="M15" s="121"/>
    </row>
    <row r="16" spans="1:13" ht="12.75" customHeight="1">
      <c r="A16" s="221" t="s">
        <v>168</v>
      </c>
      <c r="B16" s="222"/>
      <c r="C16" s="222"/>
      <c r="D16" s="222"/>
      <c r="E16" s="222"/>
      <c r="F16" s="222"/>
      <c r="G16" s="222"/>
      <c r="H16" s="223"/>
      <c r="I16" s="67">
        <v>42</v>
      </c>
      <c r="J16" s="125">
        <v>23847932</v>
      </c>
      <c r="K16" s="125">
        <v>11817084</v>
      </c>
      <c r="L16" s="125">
        <v>23348173</v>
      </c>
      <c r="M16" s="126">
        <v>11841557</v>
      </c>
    </row>
    <row r="17" spans="1:13" ht="12.75" customHeight="1">
      <c r="A17" s="221" t="s">
        <v>8</v>
      </c>
      <c r="B17" s="222"/>
      <c r="C17" s="222"/>
      <c r="D17" s="222"/>
      <c r="E17" s="222"/>
      <c r="F17" s="222"/>
      <c r="G17" s="222"/>
      <c r="H17" s="223"/>
      <c r="I17" s="66">
        <v>43</v>
      </c>
      <c r="J17" s="125">
        <v>44279326</v>
      </c>
      <c r="K17" s="125">
        <v>22553022</v>
      </c>
      <c r="L17" s="125">
        <v>42915868</v>
      </c>
      <c r="M17" s="126">
        <v>21180491</v>
      </c>
    </row>
    <row r="18" spans="1:13" ht="12.75" customHeight="1">
      <c r="A18" s="221" t="s">
        <v>34</v>
      </c>
      <c r="B18" s="222"/>
      <c r="C18" s="222"/>
      <c r="D18" s="222"/>
      <c r="E18" s="222"/>
      <c r="F18" s="222"/>
      <c r="G18" s="222"/>
      <c r="H18" s="223"/>
      <c r="I18" s="67">
        <v>44</v>
      </c>
      <c r="J18" s="120">
        <v>5631943</v>
      </c>
      <c r="K18" s="120">
        <v>2887774</v>
      </c>
      <c r="L18" s="120">
        <v>5643132</v>
      </c>
      <c r="M18" s="121">
        <v>2805143</v>
      </c>
    </row>
    <row r="19" spans="1:13" ht="12.75" customHeight="1">
      <c r="A19" s="221" t="s">
        <v>35</v>
      </c>
      <c r="B19" s="222"/>
      <c r="C19" s="222"/>
      <c r="D19" s="222"/>
      <c r="E19" s="222"/>
      <c r="F19" s="222"/>
      <c r="G19" s="222"/>
      <c r="H19" s="223"/>
      <c r="I19" s="66">
        <v>45</v>
      </c>
      <c r="J19" s="120">
        <v>19681650</v>
      </c>
      <c r="K19" s="120">
        <v>8903252</v>
      </c>
      <c r="L19" s="120">
        <v>15854893</v>
      </c>
      <c r="M19" s="121">
        <v>5943907</v>
      </c>
    </row>
    <row r="20" spans="1:13" ht="12.75" customHeight="1">
      <c r="A20" s="221" t="s">
        <v>7</v>
      </c>
      <c r="B20" s="222"/>
      <c r="C20" s="222"/>
      <c r="D20" s="222"/>
      <c r="E20" s="222"/>
      <c r="F20" s="222"/>
      <c r="G20" s="222"/>
      <c r="H20" s="223"/>
      <c r="I20" s="67">
        <v>46</v>
      </c>
      <c r="J20" s="120">
        <v>769041</v>
      </c>
      <c r="K20" s="120">
        <v>769041</v>
      </c>
      <c r="L20" s="120"/>
      <c r="M20" s="121"/>
    </row>
    <row r="21" spans="1:13" ht="12.75" customHeight="1">
      <c r="A21" s="221" t="s">
        <v>36</v>
      </c>
      <c r="B21" s="222"/>
      <c r="C21" s="222"/>
      <c r="D21" s="222"/>
      <c r="E21" s="222"/>
      <c r="F21" s="222"/>
      <c r="G21" s="222"/>
      <c r="H21" s="223"/>
      <c r="I21" s="66">
        <v>47</v>
      </c>
      <c r="J21" s="125"/>
      <c r="K21" s="125"/>
      <c r="L21" s="125"/>
      <c r="M21" s="126"/>
    </row>
    <row r="22" spans="1:13" ht="12.75" customHeight="1">
      <c r="A22" s="221" t="s">
        <v>37</v>
      </c>
      <c r="B22" s="222"/>
      <c r="C22" s="222"/>
      <c r="D22" s="222"/>
      <c r="E22" s="222"/>
      <c r="F22" s="222"/>
      <c r="G22" s="222"/>
      <c r="H22" s="223"/>
      <c r="I22" s="67">
        <v>48</v>
      </c>
      <c r="J22" s="120">
        <v>1514132</v>
      </c>
      <c r="K22" s="120">
        <v>855861</v>
      </c>
      <c r="L22" s="120">
        <v>1047348</v>
      </c>
      <c r="M22" s="121">
        <v>661304</v>
      </c>
    </row>
    <row r="23" spans="1:13" ht="12.75" customHeight="1">
      <c r="A23" s="215" t="s">
        <v>150</v>
      </c>
      <c r="B23" s="216"/>
      <c r="C23" s="216"/>
      <c r="D23" s="216"/>
      <c r="E23" s="216"/>
      <c r="F23" s="216"/>
      <c r="G23" s="216"/>
      <c r="H23" s="217"/>
      <c r="I23" s="66">
        <v>49</v>
      </c>
      <c r="J23" s="141">
        <f>SUM(J24:J28)</f>
        <v>52461</v>
      </c>
      <c r="K23" s="141">
        <f>SUM(K24:K28)</f>
        <v>51361</v>
      </c>
      <c r="L23" s="141">
        <f>SUM(L24:L28)</f>
        <v>2456321</v>
      </c>
      <c r="M23" s="142">
        <f>SUM(M24:M28)</f>
        <v>2456321</v>
      </c>
    </row>
    <row r="24" spans="1:13" ht="21" customHeight="1">
      <c r="A24" s="221" t="s">
        <v>38</v>
      </c>
      <c r="B24" s="222"/>
      <c r="C24" s="222"/>
      <c r="D24" s="222"/>
      <c r="E24" s="222"/>
      <c r="F24" s="222"/>
      <c r="G24" s="222"/>
      <c r="H24" s="223"/>
      <c r="I24" s="67">
        <v>50</v>
      </c>
      <c r="J24" s="125"/>
      <c r="K24" s="125"/>
      <c r="L24" s="125">
        <v>2247641</v>
      </c>
      <c r="M24" s="126">
        <v>2247641</v>
      </c>
    </row>
    <row r="25" spans="1:13" ht="28.5" customHeight="1">
      <c r="A25" s="221" t="s">
        <v>219</v>
      </c>
      <c r="B25" s="222"/>
      <c r="C25" s="222"/>
      <c r="D25" s="222"/>
      <c r="E25" s="222"/>
      <c r="F25" s="222"/>
      <c r="G25" s="222"/>
      <c r="H25" s="223"/>
      <c r="I25" s="66">
        <v>51</v>
      </c>
      <c r="J25" s="125">
        <v>52461</v>
      </c>
      <c r="K25" s="125">
        <v>51361</v>
      </c>
      <c r="L25" s="125">
        <v>208680</v>
      </c>
      <c r="M25" s="126">
        <v>208680</v>
      </c>
    </row>
    <row r="26" spans="1:13" ht="12.75" customHeight="1">
      <c r="A26" s="221" t="s">
        <v>39</v>
      </c>
      <c r="B26" s="222"/>
      <c r="C26" s="222"/>
      <c r="D26" s="222"/>
      <c r="E26" s="222"/>
      <c r="F26" s="222"/>
      <c r="G26" s="222"/>
      <c r="H26" s="223"/>
      <c r="I26" s="67">
        <v>52</v>
      </c>
      <c r="J26" s="120"/>
      <c r="K26" s="120"/>
      <c r="L26" s="120"/>
      <c r="M26" s="121"/>
    </row>
    <row r="27" spans="1:13" ht="12.75" customHeight="1">
      <c r="A27" s="221" t="s">
        <v>40</v>
      </c>
      <c r="B27" s="222"/>
      <c r="C27" s="222"/>
      <c r="D27" s="222"/>
      <c r="E27" s="222"/>
      <c r="F27" s="222"/>
      <c r="G27" s="222"/>
      <c r="H27" s="223"/>
      <c r="I27" s="66">
        <v>53</v>
      </c>
      <c r="J27" s="120"/>
      <c r="K27" s="120"/>
      <c r="L27" s="120"/>
      <c r="M27" s="121"/>
    </row>
    <row r="28" spans="1:13" ht="12.75" customHeight="1">
      <c r="A28" s="221" t="s">
        <v>41</v>
      </c>
      <c r="B28" s="222"/>
      <c r="C28" s="222"/>
      <c r="D28" s="222"/>
      <c r="E28" s="222"/>
      <c r="F28" s="222"/>
      <c r="G28" s="222"/>
      <c r="H28" s="223"/>
      <c r="I28" s="67">
        <v>54</v>
      </c>
      <c r="J28" s="120"/>
      <c r="K28" s="120"/>
      <c r="L28" s="120"/>
      <c r="M28" s="121"/>
    </row>
    <row r="29" spans="1:13" ht="12.75" customHeight="1">
      <c r="A29" s="215" t="s">
        <v>151</v>
      </c>
      <c r="B29" s="216"/>
      <c r="C29" s="216"/>
      <c r="D29" s="216"/>
      <c r="E29" s="216"/>
      <c r="F29" s="216"/>
      <c r="G29" s="216"/>
      <c r="H29" s="217"/>
      <c r="I29" s="66">
        <v>55</v>
      </c>
      <c r="J29" s="144">
        <f>SUM(J30:J33)</f>
        <v>3915968</v>
      </c>
      <c r="K29" s="144">
        <f>SUM(K30:K33)</f>
        <v>2598075</v>
      </c>
      <c r="L29" s="144">
        <f>SUM(L30:L33)</f>
        <v>2132357</v>
      </c>
      <c r="M29" s="140">
        <f>SUM(M30:M33)</f>
        <v>1018999</v>
      </c>
    </row>
    <row r="30" spans="1:13" ht="12" customHeight="1">
      <c r="A30" s="221" t="s">
        <v>42</v>
      </c>
      <c r="B30" s="222"/>
      <c r="C30" s="222"/>
      <c r="D30" s="222"/>
      <c r="E30" s="222"/>
      <c r="F30" s="222"/>
      <c r="G30" s="222"/>
      <c r="H30" s="223"/>
      <c r="I30" s="67">
        <v>56</v>
      </c>
      <c r="J30" s="120"/>
      <c r="K30" s="120"/>
      <c r="L30" s="120"/>
      <c r="M30" s="121"/>
    </row>
    <row r="31" spans="1:13" ht="21" customHeight="1">
      <c r="A31" s="221" t="s">
        <v>43</v>
      </c>
      <c r="B31" s="222"/>
      <c r="C31" s="222"/>
      <c r="D31" s="222"/>
      <c r="E31" s="222"/>
      <c r="F31" s="222"/>
      <c r="G31" s="222"/>
      <c r="H31" s="223"/>
      <c r="I31" s="66">
        <v>57</v>
      </c>
      <c r="J31" s="120">
        <v>3915968</v>
      </c>
      <c r="K31" s="120">
        <v>2598075</v>
      </c>
      <c r="L31" s="120">
        <v>2132357</v>
      </c>
      <c r="M31" s="121">
        <v>1018999</v>
      </c>
    </row>
    <row r="32" spans="1:13" ht="12.75" customHeight="1">
      <c r="A32" s="221" t="s">
        <v>44</v>
      </c>
      <c r="B32" s="222"/>
      <c r="C32" s="222"/>
      <c r="D32" s="222"/>
      <c r="E32" s="222"/>
      <c r="F32" s="222"/>
      <c r="G32" s="222"/>
      <c r="H32" s="223"/>
      <c r="I32" s="67">
        <v>58</v>
      </c>
      <c r="J32" s="125"/>
      <c r="K32" s="125"/>
      <c r="L32" s="125"/>
      <c r="M32" s="126"/>
    </row>
    <row r="33" spans="1:13" ht="12.75" customHeight="1">
      <c r="A33" s="221" t="s">
        <v>45</v>
      </c>
      <c r="B33" s="222"/>
      <c r="C33" s="222"/>
      <c r="D33" s="222"/>
      <c r="E33" s="222"/>
      <c r="F33" s="222"/>
      <c r="G33" s="222"/>
      <c r="H33" s="223"/>
      <c r="I33" s="66">
        <v>59</v>
      </c>
      <c r="J33" s="120"/>
      <c r="K33" s="120"/>
      <c r="L33" s="120"/>
      <c r="M33" s="121"/>
    </row>
    <row r="34" spans="1:13" ht="12.75" customHeight="1">
      <c r="A34" s="215" t="s">
        <v>46</v>
      </c>
      <c r="B34" s="216"/>
      <c r="C34" s="216"/>
      <c r="D34" s="216"/>
      <c r="E34" s="216"/>
      <c r="F34" s="216"/>
      <c r="G34" s="216"/>
      <c r="H34" s="217"/>
      <c r="I34" s="67">
        <v>60</v>
      </c>
      <c r="J34" s="120"/>
      <c r="K34" s="120"/>
      <c r="L34" s="120"/>
      <c r="M34" s="121"/>
    </row>
    <row r="35" spans="1:13" ht="12.75" customHeight="1">
      <c r="A35" s="215" t="s">
        <v>47</v>
      </c>
      <c r="B35" s="216"/>
      <c r="C35" s="216"/>
      <c r="D35" s="216"/>
      <c r="E35" s="216"/>
      <c r="F35" s="216"/>
      <c r="G35" s="216"/>
      <c r="H35" s="217"/>
      <c r="I35" s="66">
        <v>61</v>
      </c>
      <c r="J35" s="125"/>
      <c r="K35" s="125"/>
      <c r="L35" s="125"/>
      <c r="M35" s="126"/>
    </row>
    <row r="36" spans="1:13" ht="12.75" customHeight="1">
      <c r="A36" s="215" t="s">
        <v>152</v>
      </c>
      <c r="B36" s="216"/>
      <c r="C36" s="216"/>
      <c r="D36" s="216"/>
      <c r="E36" s="216"/>
      <c r="F36" s="216"/>
      <c r="G36" s="216"/>
      <c r="H36" s="217"/>
      <c r="I36" s="67">
        <v>62</v>
      </c>
      <c r="J36" s="144">
        <f>J9+J23+J34</f>
        <v>101003888</v>
      </c>
      <c r="K36" s="144">
        <f>K9+K23+K34</f>
        <v>50503282</v>
      </c>
      <c r="L36" s="144">
        <f>L9+L23+L34</f>
        <v>92130335</v>
      </c>
      <c r="M36" s="140">
        <f>M9+M23+M34</f>
        <v>43309115</v>
      </c>
    </row>
    <row r="37" spans="1:13" ht="12.75" customHeight="1">
      <c r="A37" s="215" t="s">
        <v>153</v>
      </c>
      <c r="B37" s="216"/>
      <c r="C37" s="216"/>
      <c r="D37" s="216"/>
      <c r="E37" s="216"/>
      <c r="F37" s="216"/>
      <c r="G37" s="216"/>
      <c r="H37" s="217"/>
      <c r="I37" s="66">
        <v>63</v>
      </c>
      <c r="J37" s="144">
        <f>J13+J29+J35</f>
        <v>99639992</v>
      </c>
      <c r="K37" s="144">
        <f>K13+K29+K35</f>
        <v>50384109</v>
      </c>
      <c r="L37" s="144">
        <f>L13+L29+L35</f>
        <v>90941771</v>
      </c>
      <c r="M37" s="140">
        <f>M13+M29+M35</f>
        <v>43451401</v>
      </c>
    </row>
    <row r="38" spans="1:13" ht="12.75" customHeight="1">
      <c r="A38" s="215" t="s">
        <v>154</v>
      </c>
      <c r="B38" s="216"/>
      <c r="C38" s="216"/>
      <c r="D38" s="216"/>
      <c r="E38" s="216"/>
      <c r="F38" s="216"/>
      <c r="G38" s="216"/>
      <c r="H38" s="217"/>
      <c r="I38" s="67">
        <v>64</v>
      </c>
      <c r="J38" s="144">
        <f>J36-J37</f>
        <v>1363896</v>
      </c>
      <c r="K38" s="144">
        <f>K36-K37</f>
        <v>119173</v>
      </c>
      <c r="L38" s="144">
        <f>L36-L37</f>
        <v>1188564</v>
      </c>
      <c r="M38" s="140">
        <f>M36-M37</f>
        <v>-142286</v>
      </c>
    </row>
    <row r="39" spans="1:13" ht="12.75" customHeight="1">
      <c r="A39" s="215" t="s">
        <v>155</v>
      </c>
      <c r="B39" s="216"/>
      <c r="C39" s="216"/>
      <c r="D39" s="216"/>
      <c r="E39" s="216"/>
      <c r="F39" s="216"/>
      <c r="G39" s="216"/>
      <c r="H39" s="217"/>
      <c r="I39" s="66">
        <v>65</v>
      </c>
      <c r="J39" s="125"/>
      <c r="K39" s="125"/>
      <c r="L39" s="125"/>
      <c r="M39" s="126"/>
    </row>
    <row r="40" spans="1:13" ht="12.75" customHeight="1">
      <c r="A40" s="215" t="s">
        <v>48</v>
      </c>
      <c r="B40" s="216"/>
      <c r="C40" s="216"/>
      <c r="D40" s="216"/>
      <c r="E40" s="216"/>
      <c r="F40" s="216"/>
      <c r="G40" s="216"/>
      <c r="H40" s="217"/>
      <c r="I40" s="67">
        <v>66</v>
      </c>
      <c r="J40" s="125"/>
      <c r="K40" s="125"/>
      <c r="L40" s="125"/>
      <c r="M40" s="126"/>
    </row>
    <row r="41" spans="1:13" ht="12.75" customHeight="1">
      <c r="A41" s="215" t="s">
        <v>156</v>
      </c>
      <c r="B41" s="216"/>
      <c r="C41" s="216"/>
      <c r="D41" s="216"/>
      <c r="E41" s="216"/>
      <c r="F41" s="216"/>
      <c r="G41" s="216"/>
      <c r="H41" s="217"/>
      <c r="I41" s="66">
        <v>67</v>
      </c>
      <c r="J41" s="144">
        <f>J38-J40</f>
        <v>1363896</v>
      </c>
      <c r="K41" s="144">
        <f>K38-K40</f>
        <v>119173</v>
      </c>
      <c r="L41" s="144">
        <f>L38-L40</f>
        <v>1188564</v>
      </c>
      <c r="M41" s="140">
        <f>M38-M40</f>
        <v>-142286</v>
      </c>
    </row>
    <row r="42" spans="1:13" ht="12.75">
      <c r="A42" s="218" t="s">
        <v>157</v>
      </c>
      <c r="B42" s="219"/>
      <c r="C42" s="219"/>
      <c r="D42" s="219"/>
      <c r="E42" s="219"/>
      <c r="F42" s="219"/>
      <c r="G42" s="219"/>
      <c r="H42" s="220"/>
      <c r="I42" s="68">
        <v>68</v>
      </c>
      <c r="J42" s="127"/>
      <c r="K42" s="127"/>
      <c r="L42" s="127"/>
      <c r="M42" s="128"/>
    </row>
    <row r="43" spans="1:13" ht="12.75">
      <c r="A43" s="244" t="s">
        <v>9</v>
      </c>
      <c r="B43" s="245"/>
      <c r="C43" s="245"/>
      <c r="D43" s="245"/>
      <c r="E43" s="245"/>
      <c r="F43" s="245"/>
      <c r="G43" s="245"/>
      <c r="H43" s="245"/>
      <c r="I43" s="246"/>
      <c r="J43" s="246"/>
      <c r="K43" s="246"/>
      <c r="L43" s="246"/>
      <c r="M43" s="247"/>
    </row>
    <row r="44" spans="1:13" ht="12.75">
      <c r="A44" s="224" t="s">
        <v>122</v>
      </c>
      <c r="B44" s="225"/>
      <c r="C44" s="225"/>
      <c r="D44" s="225"/>
      <c r="E44" s="225"/>
      <c r="F44" s="225"/>
      <c r="G44" s="225"/>
      <c r="H44" s="226"/>
      <c r="I44" s="69">
        <v>69</v>
      </c>
      <c r="J44" s="84"/>
      <c r="K44" s="84"/>
      <c r="L44" s="84"/>
      <c r="M44" s="85"/>
    </row>
    <row r="45" spans="1:13" ht="12.75">
      <c r="A45" s="215" t="s">
        <v>121</v>
      </c>
      <c r="B45" s="216"/>
      <c r="C45" s="216"/>
      <c r="D45" s="216"/>
      <c r="E45" s="216"/>
      <c r="F45" s="216"/>
      <c r="G45" s="216"/>
      <c r="H45" s="217"/>
      <c r="I45" s="67">
        <v>70</v>
      </c>
      <c r="J45" s="82"/>
      <c r="K45" s="82"/>
      <c r="L45" s="82"/>
      <c r="M45" s="83"/>
    </row>
    <row r="46" spans="1:13" ht="12.75">
      <c r="A46" s="215" t="s">
        <v>123</v>
      </c>
      <c r="B46" s="216"/>
      <c r="C46" s="216"/>
      <c r="D46" s="216"/>
      <c r="E46" s="216"/>
      <c r="F46" s="216"/>
      <c r="G46" s="216"/>
      <c r="H46" s="217"/>
      <c r="I46" s="67">
        <v>71</v>
      </c>
      <c r="J46" s="82"/>
      <c r="K46" s="82"/>
      <c r="L46" s="82"/>
      <c r="M46" s="83"/>
    </row>
    <row r="47" spans="1:13" ht="12.75">
      <c r="A47" s="218" t="s">
        <v>10</v>
      </c>
      <c r="B47" s="219"/>
      <c r="C47" s="219"/>
      <c r="D47" s="219"/>
      <c r="E47" s="219"/>
      <c r="F47" s="219"/>
      <c r="G47" s="219"/>
      <c r="H47" s="220"/>
      <c r="I47" s="68">
        <v>72</v>
      </c>
      <c r="J47" s="86"/>
      <c r="K47" s="86"/>
      <c r="L47" s="86"/>
      <c r="M47" s="87"/>
    </row>
  </sheetData>
  <sheetProtection/>
  <protectedRanges>
    <protectedRange sqref="I3:J3 J44:M47 F3 J9:M42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31" right="0.18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31">
      <selection activeCell="J54" sqref="J54"/>
    </sheetView>
  </sheetViews>
  <sheetFormatPr defaultColWidth="9.140625" defaultRowHeight="12.75"/>
  <cols>
    <col min="1" max="4" width="9.140625" style="3" customWidth="1"/>
    <col min="5" max="5" width="7.7109375" style="3" customWidth="1"/>
    <col min="6" max="6" width="9.140625" style="3" customWidth="1"/>
    <col min="7" max="7" width="5.140625" style="3" customWidth="1"/>
    <col min="8" max="8" width="5.28125" style="3" customWidth="1"/>
    <col min="9" max="9" width="6.7109375" style="3" customWidth="1"/>
    <col min="10" max="11" width="12.7109375" style="3" customWidth="1"/>
    <col min="12" max="16384" width="9.140625" style="3" customWidth="1"/>
  </cols>
  <sheetData>
    <row r="1" s="88" customFormat="1" ht="12.75"/>
    <row r="2" spans="1:11" s="89" customFormat="1" ht="15.75">
      <c r="A2" s="274" t="s">
        <v>49</v>
      </c>
      <c r="B2" s="275"/>
      <c r="C2" s="275"/>
      <c r="D2" s="275"/>
      <c r="E2" s="275"/>
      <c r="F2" s="275"/>
      <c r="G2" s="275"/>
      <c r="H2" s="275"/>
      <c r="I2" s="275"/>
      <c r="J2" s="276"/>
      <c r="K2" s="277"/>
    </row>
    <row r="3" spans="1:10" s="89" customFormat="1" ht="15.75">
      <c r="A3" s="90"/>
      <c r="B3" s="91"/>
      <c r="C3" s="91"/>
      <c r="D3" s="91"/>
      <c r="E3" s="91"/>
      <c r="F3" s="91"/>
      <c r="G3" s="91"/>
      <c r="H3" s="91"/>
      <c r="I3" s="91"/>
      <c r="J3" s="92"/>
    </row>
    <row r="4" spans="1:10" s="100" customFormat="1" ht="12.75">
      <c r="A4" s="93"/>
      <c r="B4" s="94"/>
      <c r="C4" s="95"/>
      <c r="D4" s="278" t="s">
        <v>116</v>
      </c>
      <c r="E4" s="279"/>
      <c r="F4" s="96">
        <v>40179</v>
      </c>
      <c r="G4" s="97" t="s">
        <v>95</v>
      </c>
      <c r="H4" s="280">
        <v>40359</v>
      </c>
      <c r="I4" s="281"/>
      <c r="J4" s="99"/>
    </row>
    <row r="5" spans="1:11" s="95" customFormat="1" ht="22.5" customHeight="1">
      <c r="A5" s="282"/>
      <c r="B5" s="282"/>
      <c r="C5" s="282"/>
      <c r="D5" s="282"/>
      <c r="E5" s="282"/>
      <c r="F5" s="282"/>
      <c r="G5" s="101"/>
      <c r="H5" s="101"/>
      <c r="I5" s="101"/>
      <c r="J5" s="283" t="s">
        <v>199</v>
      </c>
      <c r="K5" s="284"/>
    </row>
    <row r="6" spans="1:11" s="95" customFormat="1" ht="12.7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1"/>
    </row>
    <row r="7" spans="1:11" s="100" customFormat="1" ht="24" thickBot="1">
      <c r="A7" s="272" t="s">
        <v>50</v>
      </c>
      <c r="B7" s="272"/>
      <c r="C7" s="272"/>
      <c r="D7" s="272"/>
      <c r="E7" s="272"/>
      <c r="F7" s="272"/>
      <c r="G7" s="272"/>
      <c r="H7" s="272"/>
      <c r="I7" s="102" t="s">
        <v>182</v>
      </c>
      <c r="J7" s="103" t="s">
        <v>138</v>
      </c>
      <c r="K7" s="103" t="s">
        <v>139</v>
      </c>
    </row>
    <row r="8" spans="1:11" s="100" customFormat="1" ht="12.75">
      <c r="A8" s="273">
        <v>1</v>
      </c>
      <c r="B8" s="273"/>
      <c r="C8" s="273"/>
      <c r="D8" s="273"/>
      <c r="E8" s="273"/>
      <c r="F8" s="273"/>
      <c r="G8" s="273"/>
      <c r="H8" s="273"/>
      <c r="I8" s="104">
        <v>2</v>
      </c>
      <c r="J8" s="105" t="s">
        <v>114</v>
      </c>
      <c r="K8" s="105" t="s">
        <v>115</v>
      </c>
    </row>
    <row r="9" spans="1:11" s="106" customFormat="1" ht="12.75">
      <c r="A9" s="265" t="s">
        <v>51</v>
      </c>
      <c r="B9" s="266"/>
      <c r="C9" s="266"/>
      <c r="D9" s="266"/>
      <c r="E9" s="266"/>
      <c r="F9" s="266"/>
      <c r="G9" s="266"/>
      <c r="H9" s="266"/>
      <c r="I9" s="267"/>
      <c r="J9" s="267"/>
      <c r="K9" s="268"/>
    </row>
    <row r="10" spans="1:11" ht="12.75">
      <c r="A10" s="259" t="s">
        <v>52</v>
      </c>
      <c r="B10" s="260"/>
      <c r="C10" s="260"/>
      <c r="D10" s="260"/>
      <c r="E10" s="260"/>
      <c r="F10" s="260"/>
      <c r="G10" s="260"/>
      <c r="H10" s="260"/>
      <c r="I10" s="107">
        <v>73</v>
      </c>
      <c r="J10" s="138">
        <v>1363897</v>
      </c>
      <c r="K10" s="137">
        <v>1188564</v>
      </c>
    </row>
    <row r="11" spans="1:11" ht="12.75">
      <c r="A11" s="259" t="s">
        <v>53</v>
      </c>
      <c r="B11" s="260"/>
      <c r="C11" s="260"/>
      <c r="D11" s="260"/>
      <c r="E11" s="260"/>
      <c r="F11" s="260"/>
      <c r="G11" s="260"/>
      <c r="H11" s="260"/>
      <c r="I11" s="107">
        <v>74</v>
      </c>
      <c r="J11" s="138">
        <v>5631943</v>
      </c>
      <c r="K11" s="137">
        <v>5643132</v>
      </c>
    </row>
    <row r="12" spans="1:11" ht="12.75">
      <c r="A12" s="259" t="s">
        <v>54</v>
      </c>
      <c r="B12" s="260"/>
      <c r="C12" s="260"/>
      <c r="D12" s="260"/>
      <c r="E12" s="260"/>
      <c r="F12" s="260"/>
      <c r="G12" s="260"/>
      <c r="H12" s="260"/>
      <c r="I12" s="107">
        <v>75</v>
      </c>
      <c r="J12" s="138"/>
      <c r="K12" s="137"/>
    </row>
    <row r="13" spans="1:11" ht="12.75">
      <c r="A13" s="259" t="s">
        <v>55</v>
      </c>
      <c r="B13" s="260"/>
      <c r="C13" s="260"/>
      <c r="D13" s="260"/>
      <c r="E13" s="260"/>
      <c r="F13" s="260"/>
      <c r="G13" s="260"/>
      <c r="H13" s="260"/>
      <c r="I13" s="107">
        <v>76</v>
      </c>
      <c r="J13" s="138"/>
      <c r="K13" s="137">
        <v>812825</v>
      </c>
    </row>
    <row r="14" spans="1:11" ht="12.75">
      <c r="A14" s="259" t="s">
        <v>56</v>
      </c>
      <c r="B14" s="260"/>
      <c r="C14" s="260"/>
      <c r="D14" s="260"/>
      <c r="E14" s="260"/>
      <c r="F14" s="260"/>
      <c r="G14" s="260"/>
      <c r="H14" s="260"/>
      <c r="I14" s="107">
        <v>77</v>
      </c>
      <c r="J14" s="138">
        <v>41954</v>
      </c>
      <c r="K14" s="137"/>
    </row>
    <row r="15" spans="1:11" ht="12.75">
      <c r="A15" s="259" t="s">
        <v>57</v>
      </c>
      <c r="B15" s="260"/>
      <c r="C15" s="260"/>
      <c r="D15" s="260"/>
      <c r="E15" s="260"/>
      <c r="F15" s="260"/>
      <c r="G15" s="260"/>
      <c r="H15" s="260"/>
      <c r="I15" s="107">
        <v>78</v>
      </c>
      <c r="J15" s="138">
        <v>7157735</v>
      </c>
      <c r="K15" s="137">
        <v>4940989</v>
      </c>
    </row>
    <row r="16" spans="1:11" ht="12.75">
      <c r="A16" s="263" t="s">
        <v>158</v>
      </c>
      <c r="B16" s="264"/>
      <c r="C16" s="264"/>
      <c r="D16" s="264"/>
      <c r="E16" s="264"/>
      <c r="F16" s="264"/>
      <c r="G16" s="264"/>
      <c r="H16" s="264"/>
      <c r="I16" s="107">
        <v>79</v>
      </c>
      <c r="J16" s="145">
        <f>SUM(J10:J15)</f>
        <v>14195529</v>
      </c>
      <c r="K16" s="146">
        <f>SUM(K10:K15)</f>
        <v>12585510</v>
      </c>
    </row>
    <row r="17" spans="1:11" ht="12.75">
      <c r="A17" s="259" t="s">
        <v>58</v>
      </c>
      <c r="B17" s="260"/>
      <c r="C17" s="260"/>
      <c r="D17" s="260"/>
      <c r="E17" s="260"/>
      <c r="F17" s="260"/>
      <c r="G17" s="260"/>
      <c r="H17" s="260"/>
      <c r="I17" s="107">
        <v>80</v>
      </c>
      <c r="J17" s="138">
        <v>7027682</v>
      </c>
      <c r="K17" s="137">
        <v>1356652</v>
      </c>
    </row>
    <row r="18" spans="1:11" ht="12.75">
      <c r="A18" s="259" t="s">
        <v>59</v>
      </c>
      <c r="B18" s="260"/>
      <c r="C18" s="260"/>
      <c r="D18" s="260"/>
      <c r="E18" s="260"/>
      <c r="F18" s="260"/>
      <c r="G18" s="260"/>
      <c r="H18" s="260"/>
      <c r="I18" s="107">
        <v>81</v>
      </c>
      <c r="J18" s="138">
        <v>1403213</v>
      </c>
      <c r="K18" s="137">
        <v>254491</v>
      </c>
    </row>
    <row r="19" spans="1:11" ht="12.75">
      <c r="A19" s="259" t="s">
        <v>60</v>
      </c>
      <c r="B19" s="260"/>
      <c r="C19" s="260"/>
      <c r="D19" s="260"/>
      <c r="E19" s="260"/>
      <c r="F19" s="260"/>
      <c r="G19" s="260"/>
      <c r="H19" s="260"/>
      <c r="I19" s="107">
        <v>82</v>
      </c>
      <c r="J19" s="132"/>
      <c r="K19" s="137">
        <v>808188</v>
      </c>
    </row>
    <row r="20" spans="1:11" ht="12.75">
      <c r="A20" s="259" t="s">
        <v>61</v>
      </c>
      <c r="B20" s="260"/>
      <c r="C20" s="260"/>
      <c r="D20" s="260"/>
      <c r="E20" s="260"/>
      <c r="F20" s="260"/>
      <c r="G20" s="260"/>
      <c r="H20" s="260"/>
      <c r="I20" s="107">
        <v>83</v>
      </c>
      <c r="J20" s="132">
        <v>552509</v>
      </c>
      <c r="K20" s="137">
        <v>2961701</v>
      </c>
    </row>
    <row r="21" spans="1:11" ht="12.75">
      <c r="A21" s="263" t="s">
        <v>159</v>
      </c>
      <c r="B21" s="264"/>
      <c r="C21" s="264"/>
      <c r="D21" s="264"/>
      <c r="E21" s="264"/>
      <c r="F21" s="264"/>
      <c r="G21" s="264"/>
      <c r="H21" s="264"/>
      <c r="I21" s="107">
        <v>84</v>
      </c>
      <c r="J21" s="144">
        <f>SUM(J17:J20)</f>
        <v>8983404</v>
      </c>
      <c r="K21" s="140">
        <f>SUM(K17:K20)</f>
        <v>5381032</v>
      </c>
    </row>
    <row r="22" spans="1:11" ht="12.75">
      <c r="A22" s="263" t="s">
        <v>183</v>
      </c>
      <c r="B22" s="264"/>
      <c r="C22" s="264"/>
      <c r="D22" s="264"/>
      <c r="E22" s="264"/>
      <c r="F22" s="264"/>
      <c r="G22" s="264"/>
      <c r="H22" s="264"/>
      <c r="I22" s="107">
        <v>85</v>
      </c>
      <c r="J22" s="144">
        <f>J16-J21</f>
        <v>5212125</v>
      </c>
      <c r="K22" s="140">
        <f>K16-K21</f>
        <v>7204478</v>
      </c>
    </row>
    <row r="23" spans="1:11" ht="12.75">
      <c r="A23" s="263" t="s">
        <v>184</v>
      </c>
      <c r="B23" s="264"/>
      <c r="C23" s="264"/>
      <c r="D23" s="264"/>
      <c r="E23" s="264"/>
      <c r="F23" s="264"/>
      <c r="G23" s="264"/>
      <c r="H23" s="264"/>
      <c r="I23" s="107">
        <v>86</v>
      </c>
      <c r="J23" s="144"/>
      <c r="K23" s="140"/>
    </row>
    <row r="24" spans="1:11" s="106" customFormat="1" ht="12.75">
      <c r="A24" s="265" t="s">
        <v>62</v>
      </c>
      <c r="B24" s="266"/>
      <c r="C24" s="266"/>
      <c r="D24" s="266"/>
      <c r="E24" s="266"/>
      <c r="F24" s="266"/>
      <c r="G24" s="266"/>
      <c r="H24" s="266"/>
      <c r="I24" s="267"/>
      <c r="J24" s="267"/>
      <c r="K24" s="268"/>
    </row>
    <row r="25" spans="1:11" ht="12.75">
      <c r="A25" s="259" t="s">
        <v>63</v>
      </c>
      <c r="B25" s="260"/>
      <c r="C25" s="260"/>
      <c r="D25" s="260"/>
      <c r="E25" s="260"/>
      <c r="F25" s="260"/>
      <c r="G25" s="260"/>
      <c r="H25" s="260"/>
      <c r="I25" s="107">
        <v>87</v>
      </c>
      <c r="J25" s="132">
        <v>625167</v>
      </c>
      <c r="K25" s="130"/>
    </row>
    <row r="26" spans="1:11" ht="12.75">
      <c r="A26" s="259" t="s">
        <v>64</v>
      </c>
      <c r="B26" s="260"/>
      <c r="C26" s="260"/>
      <c r="D26" s="260"/>
      <c r="E26" s="260"/>
      <c r="F26" s="260"/>
      <c r="G26" s="260"/>
      <c r="H26" s="260"/>
      <c r="I26" s="107">
        <v>88</v>
      </c>
      <c r="J26" s="132"/>
      <c r="K26" s="130"/>
    </row>
    <row r="27" spans="1:11" ht="12.75">
      <c r="A27" s="259" t="s">
        <v>65</v>
      </c>
      <c r="B27" s="260"/>
      <c r="C27" s="260"/>
      <c r="D27" s="260"/>
      <c r="E27" s="260"/>
      <c r="F27" s="260"/>
      <c r="G27" s="260"/>
      <c r="H27" s="260"/>
      <c r="I27" s="107">
        <v>89</v>
      </c>
      <c r="J27" s="132"/>
      <c r="K27" s="130"/>
    </row>
    <row r="28" spans="1:11" ht="12.75">
      <c r="A28" s="259" t="s">
        <v>66</v>
      </c>
      <c r="B28" s="260"/>
      <c r="C28" s="260"/>
      <c r="D28" s="260"/>
      <c r="E28" s="260"/>
      <c r="F28" s="260"/>
      <c r="G28" s="260"/>
      <c r="H28" s="260"/>
      <c r="I28" s="107">
        <v>90</v>
      </c>
      <c r="J28" s="132"/>
      <c r="K28" s="130"/>
    </row>
    <row r="29" spans="1:11" ht="12.75">
      <c r="A29" s="259" t="s">
        <v>67</v>
      </c>
      <c r="B29" s="260"/>
      <c r="C29" s="260"/>
      <c r="D29" s="260"/>
      <c r="E29" s="260"/>
      <c r="F29" s="260"/>
      <c r="G29" s="260"/>
      <c r="H29" s="260"/>
      <c r="I29" s="107">
        <v>91</v>
      </c>
      <c r="J29" s="132"/>
      <c r="K29" s="130"/>
    </row>
    <row r="30" spans="1:11" ht="12.75">
      <c r="A30" s="263" t="s">
        <v>160</v>
      </c>
      <c r="B30" s="264"/>
      <c r="C30" s="264"/>
      <c r="D30" s="264"/>
      <c r="E30" s="264"/>
      <c r="F30" s="264"/>
      <c r="G30" s="264"/>
      <c r="H30" s="264"/>
      <c r="I30" s="107">
        <v>92</v>
      </c>
      <c r="J30" s="144">
        <f>SUM(J25:J29)</f>
        <v>625167</v>
      </c>
      <c r="K30" s="140">
        <f>SUM(K25:K29)</f>
        <v>0</v>
      </c>
    </row>
    <row r="31" spans="1:11" ht="12.75">
      <c r="A31" s="259" t="s">
        <v>68</v>
      </c>
      <c r="B31" s="260"/>
      <c r="C31" s="260"/>
      <c r="D31" s="260"/>
      <c r="E31" s="260"/>
      <c r="F31" s="260"/>
      <c r="G31" s="260"/>
      <c r="H31" s="260"/>
      <c r="I31" s="107">
        <v>93</v>
      </c>
      <c r="J31" s="132">
        <v>1531883</v>
      </c>
      <c r="K31" s="130">
        <v>536637</v>
      </c>
    </row>
    <row r="32" spans="1:11" ht="12.75">
      <c r="A32" s="259" t="s">
        <v>69</v>
      </c>
      <c r="B32" s="260"/>
      <c r="C32" s="260"/>
      <c r="D32" s="260"/>
      <c r="E32" s="260"/>
      <c r="F32" s="260"/>
      <c r="G32" s="260"/>
      <c r="H32" s="260"/>
      <c r="I32" s="107">
        <v>94</v>
      </c>
      <c r="J32" s="132"/>
      <c r="K32" s="130"/>
    </row>
    <row r="33" spans="1:11" ht="12.75">
      <c r="A33" s="259" t="s">
        <v>70</v>
      </c>
      <c r="B33" s="260"/>
      <c r="C33" s="260"/>
      <c r="D33" s="260"/>
      <c r="E33" s="260"/>
      <c r="F33" s="260"/>
      <c r="G33" s="260"/>
      <c r="H33" s="260"/>
      <c r="I33" s="107">
        <v>95</v>
      </c>
      <c r="J33" s="132"/>
      <c r="K33" s="130"/>
    </row>
    <row r="34" spans="1:11" ht="12.75">
      <c r="A34" s="263" t="s">
        <v>161</v>
      </c>
      <c r="B34" s="264"/>
      <c r="C34" s="264"/>
      <c r="D34" s="264"/>
      <c r="E34" s="264"/>
      <c r="F34" s="264"/>
      <c r="G34" s="264"/>
      <c r="H34" s="264"/>
      <c r="I34" s="107">
        <v>96</v>
      </c>
      <c r="J34" s="144">
        <f>SUM(J31:J33)</f>
        <v>1531883</v>
      </c>
      <c r="K34" s="140">
        <f>SUM(K31:K33)</f>
        <v>536637</v>
      </c>
    </row>
    <row r="35" spans="1:11" ht="12.75">
      <c r="A35" s="263" t="s">
        <v>185</v>
      </c>
      <c r="B35" s="264"/>
      <c r="C35" s="264"/>
      <c r="D35" s="264"/>
      <c r="E35" s="264"/>
      <c r="F35" s="264"/>
      <c r="G35" s="264"/>
      <c r="H35" s="264"/>
      <c r="I35" s="107">
        <v>97</v>
      </c>
      <c r="J35" s="144"/>
      <c r="K35" s="140"/>
    </row>
    <row r="36" spans="1:11" ht="12.75">
      <c r="A36" s="263" t="s">
        <v>186</v>
      </c>
      <c r="B36" s="264"/>
      <c r="C36" s="264"/>
      <c r="D36" s="264"/>
      <c r="E36" s="264"/>
      <c r="F36" s="264"/>
      <c r="G36" s="264"/>
      <c r="H36" s="264"/>
      <c r="I36" s="107">
        <v>98</v>
      </c>
      <c r="J36" s="144">
        <f>J34-J30</f>
        <v>906716</v>
      </c>
      <c r="K36" s="140">
        <f>K34-K30</f>
        <v>536637</v>
      </c>
    </row>
    <row r="37" spans="1:11" s="106" customFormat="1" ht="12.75">
      <c r="A37" s="265" t="s">
        <v>71</v>
      </c>
      <c r="B37" s="266"/>
      <c r="C37" s="266"/>
      <c r="D37" s="266"/>
      <c r="E37" s="266"/>
      <c r="F37" s="266"/>
      <c r="G37" s="266"/>
      <c r="H37" s="266"/>
      <c r="I37" s="267"/>
      <c r="J37" s="267"/>
      <c r="K37" s="268"/>
    </row>
    <row r="38" spans="1:11" ht="12.75">
      <c r="A38" s="259" t="s">
        <v>72</v>
      </c>
      <c r="B38" s="260"/>
      <c r="C38" s="260"/>
      <c r="D38" s="260"/>
      <c r="E38" s="260"/>
      <c r="F38" s="260"/>
      <c r="G38" s="260"/>
      <c r="H38" s="260"/>
      <c r="I38" s="107">
        <v>99</v>
      </c>
      <c r="J38" s="132"/>
      <c r="K38" s="130"/>
    </row>
    <row r="39" spans="1:11" ht="12.75">
      <c r="A39" s="259" t="s">
        <v>73</v>
      </c>
      <c r="B39" s="260"/>
      <c r="C39" s="260"/>
      <c r="D39" s="260"/>
      <c r="E39" s="260"/>
      <c r="F39" s="260"/>
      <c r="G39" s="260"/>
      <c r="H39" s="260"/>
      <c r="I39" s="107">
        <v>100</v>
      </c>
      <c r="J39" s="132">
        <v>1989594</v>
      </c>
      <c r="K39" s="130"/>
    </row>
    <row r="40" spans="1:11" ht="12.75">
      <c r="A40" s="259" t="s">
        <v>74</v>
      </c>
      <c r="B40" s="260"/>
      <c r="C40" s="260"/>
      <c r="D40" s="260"/>
      <c r="E40" s="260"/>
      <c r="F40" s="260"/>
      <c r="G40" s="260"/>
      <c r="H40" s="260"/>
      <c r="I40" s="107">
        <v>101</v>
      </c>
      <c r="J40" s="132"/>
      <c r="K40" s="130"/>
    </row>
    <row r="41" spans="1:11" ht="12.75">
      <c r="A41" s="263" t="s">
        <v>162</v>
      </c>
      <c r="B41" s="264"/>
      <c r="C41" s="264"/>
      <c r="D41" s="264"/>
      <c r="E41" s="264"/>
      <c r="F41" s="264"/>
      <c r="G41" s="264"/>
      <c r="H41" s="264"/>
      <c r="I41" s="107">
        <v>102</v>
      </c>
      <c r="J41" s="144">
        <f>SUM(J38:J40)</f>
        <v>1989594</v>
      </c>
      <c r="K41" s="140">
        <f>SUM(K38:K40)</f>
        <v>0</v>
      </c>
    </row>
    <row r="42" spans="1:11" ht="12.75">
      <c r="A42" s="259" t="s">
        <v>75</v>
      </c>
      <c r="B42" s="260"/>
      <c r="C42" s="260"/>
      <c r="D42" s="260"/>
      <c r="E42" s="260"/>
      <c r="F42" s="260"/>
      <c r="G42" s="260"/>
      <c r="H42" s="260"/>
      <c r="I42" s="107">
        <v>103</v>
      </c>
      <c r="J42" s="132">
        <v>6214829</v>
      </c>
      <c r="K42" s="130">
        <v>6633504</v>
      </c>
    </row>
    <row r="43" spans="1:11" ht="12.75">
      <c r="A43" s="259" t="s">
        <v>76</v>
      </c>
      <c r="B43" s="260"/>
      <c r="C43" s="260"/>
      <c r="D43" s="260"/>
      <c r="E43" s="260"/>
      <c r="F43" s="260"/>
      <c r="G43" s="260"/>
      <c r="H43" s="260"/>
      <c r="I43" s="107">
        <v>104</v>
      </c>
      <c r="J43" s="132"/>
      <c r="K43" s="130"/>
    </row>
    <row r="44" spans="1:11" ht="12.75">
      <c r="A44" s="259" t="s">
        <v>77</v>
      </c>
      <c r="B44" s="260"/>
      <c r="C44" s="260"/>
      <c r="D44" s="260"/>
      <c r="E44" s="260"/>
      <c r="F44" s="260"/>
      <c r="G44" s="260"/>
      <c r="H44" s="260"/>
      <c r="I44" s="107">
        <v>105</v>
      </c>
      <c r="J44" s="132">
        <v>599014</v>
      </c>
      <c r="K44" s="130">
        <v>595487</v>
      </c>
    </row>
    <row r="45" spans="1:11" ht="12.75">
      <c r="A45" s="259" t="s">
        <v>78</v>
      </c>
      <c r="B45" s="260"/>
      <c r="C45" s="260"/>
      <c r="D45" s="260"/>
      <c r="E45" s="260"/>
      <c r="F45" s="260"/>
      <c r="G45" s="260"/>
      <c r="H45" s="260"/>
      <c r="I45" s="107">
        <v>106</v>
      </c>
      <c r="J45" s="132"/>
      <c r="K45" s="130"/>
    </row>
    <row r="46" spans="1:11" ht="12.75">
      <c r="A46" s="259" t="s">
        <v>79</v>
      </c>
      <c r="B46" s="260"/>
      <c r="C46" s="260"/>
      <c r="D46" s="260"/>
      <c r="E46" s="260"/>
      <c r="F46" s="260"/>
      <c r="G46" s="260"/>
      <c r="H46" s="260"/>
      <c r="I46" s="107">
        <v>107</v>
      </c>
      <c r="J46" s="132"/>
      <c r="K46" s="130"/>
    </row>
    <row r="47" spans="1:11" ht="14.25" customHeight="1">
      <c r="A47" s="263" t="s">
        <v>163</v>
      </c>
      <c r="B47" s="264"/>
      <c r="C47" s="264"/>
      <c r="D47" s="264"/>
      <c r="E47" s="264"/>
      <c r="F47" s="264"/>
      <c r="G47" s="264"/>
      <c r="H47" s="264"/>
      <c r="I47" s="107">
        <v>108</v>
      </c>
      <c r="J47" s="144">
        <f>SUM(J42:J46)</f>
        <v>6813843</v>
      </c>
      <c r="K47" s="140">
        <f>SUM(K42:K46)</f>
        <v>7228991</v>
      </c>
    </row>
    <row r="48" spans="1:11" ht="12.75">
      <c r="A48" s="263" t="s">
        <v>187</v>
      </c>
      <c r="B48" s="264"/>
      <c r="C48" s="264"/>
      <c r="D48" s="264"/>
      <c r="E48" s="264"/>
      <c r="F48" s="264"/>
      <c r="G48" s="264"/>
      <c r="H48" s="264"/>
      <c r="I48" s="107">
        <v>109</v>
      </c>
      <c r="J48" s="132"/>
      <c r="K48" s="130"/>
    </row>
    <row r="49" spans="1:11" ht="12.75">
      <c r="A49" s="263" t="s">
        <v>188</v>
      </c>
      <c r="B49" s="264"/>
      <c r="C49" s="264"/>
      <c r="D49" s="264"/>
      <c r="E49" s="264"/>
      <c r="F49" s="264"/>
      <c r="G49" s="264"/>
      <c r="H49" s="264"/>
      <c r="I49" s="107">
        <v>110</v>
      </c>
      <c r="J49" s="144">
        <f>J47-J41</f>
        <v>4824249</v>
      </c>
      <c r="K49" s="140">
        <f>K47-K41</f>
        <v>7228991</v>
      </c>
    </row>
    <row r="50" spans="1:11" ht="12.75">
      <c r="A50" s="259" t="s">
        <v>164</v>
      </c>
      <c r="B50" s="260"/>
      <c r="C50" s="260"/>
      <c r="D50" s="260"/>
      <c r="E50" s="260"/>
      <c r="F50" s="260"/>
      <c r="G50" s="260"/>
      <c r="H50" s="260"/>
      <c r="I50" s="107">
        <v>111</v>
      </c>
      <c r="J50" s="130">
        <f>J22+J35+J48</f>
        <v>5212125</v>
      </c>
      <c r="K50" s="130">
        <f>K22+K35+K48</f>
        <v>7204478</v>
      </c>
    </row>
    <row r="51" spans="1:11" ht="12.75">
      <c r="A51" s="259" t="s">
        <v>165</v>
      </c>
      <c r="B51" s="260"/>
      <c r="C51" s="260"/>
      <c r="D51" s="260"/>
      <c r="E51" s="260"/>
      <c r="F51" s="260"/>
      <c r="G51" s="260"/>
      <c r="H51" s="260"/>
      <c r="I51" s="107">
        <v>112</v>
      </c>
      <c r="J51" s="130">
        <f>J23+J36+J49</f>
        <v>5730965</v>
      </c>
      <c r="K51" s="130">
        <f>K23+K36+K49</f>
        <v>7765628</v>
      </c>
    </row>
    <row r="52" spans="1:11" ht="12.75">
      <c r="A52" s="259" t="s">
        <v>80</v>
      </c>
      <c r="B52" s="260"/>
      <c r="C52" s="260"/>
      <c r="D52" s="260"/>
      <c r="E52" s="260"/>
      <c r="F52" s="260"/>
      <c r="G52" s="260"/>
      <c r="H52" s="260"/>
      <c r="I52" s="107">
        <v>113</v>
      </c>
      <c r="J52" s="132">
        <v>1863734</v>
      </c>
      <c r="K52" s="130">
        <v>2962909</v>
      </c>
    </row>
    <row r="53" spans="1:11" ht="12.75">
      <c r="A53" s="259" t="s">
        <v>81</v>
      </c>
      <c r="B53" s="260"/>
      <c r="C53" s="260"/>
      <c r="D53" s="260"/>
      <c r="E53" s="260"/>
      <c r="F53" s="260"/>
      <c r="G53" s="260"/>
      <c r="H53" s="260"/>
      <c r="I53" s="107">
        <v>114</v>
      </c>
      <c r="J53" s="132"/>
      <c r="K53" s="130"/>
    </row>
    <row r="54" spans="1:11" ht="12.75">
      <c r="A54" s="259" t="s">
        <v>82</v>
      </c>
      <c r="B54" s="260"/>
      <c r="C54" s="260"/>
      <c r="D54" s="260"/>
      <c r="E54" s="260"/>
      <c r="F54" s="260"/>
      <c r="G54" s="260"/>
      <c r="H54" s="260"/>
      <c r="I54" s="107">
        <v>115</v>
      </c>
      <c r="J54" s="130">
        <f>J51-J50</f>
        <v>518840</v>
      </c>
      <c r="K54" s="130">
        <f>K51-K50</f>
        <v>561150</v>
      </c>
    </row>
    <row r="55" spans="1:11" ht="12.75">
      <c r="A55" s="261" t="s">
        <v>83</v>
      </c>
      <c r="B55" s="262"/>
      <c r="C55" s="262"/>
      <c r="D55" s="262"/>
      <c r="E55" s="262"/>
      <c r="F55" s="262"/>
      <c r="G55" s="262"/>
      <c r="H55" s="262"/>
      <c r="I55" s="108">
        <v>116</v>
      </c>
      <c r="J55" s="136">
        <f>J52-J54</f>
        <v>1344894</v>
      </c>
      <c r="K55" s="136">
        <f>K52-K54</f>
        <v>2401759</v>
      </c>
    </row>
  </sheetData>
  <sheetProtection/>
  <protectedRanges>
    <protectedRange sqref="H4:I4 J10:K23 J25:K36 F4 J38:K55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5" right="0.31" top="0.8" bottom="0.57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9"/>
  <sheetViews>
    <sheetView tabSelected="1" workbookViewId="0" topLeftCell="A4">
      <selection activeCell="J17" sqref="J17"/>
    </sheetView>
  </sheetViews>
  <sheetFormatPr defaultColWidth="9.140625" defaultRowHeight="12.75"/>
  <cols>
    <col min="1" max="1" width="7.140625" style="95" customWidth="1"/>
    <col min="2" max="3" width="9.140625" style="95" customWidth="1"/>
    <col min="4" max="4" width="5.57421875" style="95" customWidth="1"/>
    <col min="5" max="5" width="8.8515625" style="95" customWidth="1"/>
    <col min="6" max="6" width="5.00390625" style="95" customWidth="1"/>
    <col min="7" max="7" width="9.57421875" style="95" customWidth="1"/>
    <col min="8" max="8" width="4.57421875" style="95" hidden="1" customWidth="1"/>
    <col min="9" max="9" width="6.28125" style="95" customWidth="1"/>
    <col min="10" max="10" width="10.140625" style="95" customWidth="1"/>
    <col min="11" max="11" width="9.00390625" style="95" customWidth="1"/>
    <col min="12" max="12" width="9.28125" style="95" customWidth="1"/>
    <col min="13" max="13" width="10.00390625" style="95" customWidth="1"/>
    <col min="14" max="16384" width="9.140625" style="95" customWidth="1"/>
  </cols>
  <sheetData>
    <row r="1" s="88" customFormat="1" ht="12.75"/>
    <row r="2" spans="1:13" s="89" customFormat="1" ht="18" customHeight="1">
      <c r="A2" s="294" t="s">
        <v>84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77"/>
    </row>
    <row r="3" spans="1:12" s="89" customFormat="1" ht="8.25" customHeight="1">
      <c r="A3" s="90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s="100" customFormat="1" ht="15.75" customHeight="1">
      <c r="A4" s="93"/>
      <c r="B4" s="94"/>
      <c r="C4" s="110"/>
      <c r="D4" s="111" t="s">
        <v>113</v>
      </c>
      <c r="E4" s="96">
        <v>40179</v>
      </c>
      <c r="F4" s="97" t="s">
        <v>95</v>
      </c>
      <c r="G4" s="96">
        <v>40359</v>
      </c>
      <c r="H4" s="112"/>
      <c r="I4" s="98"/>
      <c r="J4" s="98"/>
      <c r="K4" s="98"/>
      <c r="L4" s="99"/>
    </row>
    <row r="5" spans="1:13" ht="15">
      <c r="A5" s="296"/>
      <c r="B5" s="297"/>
      <c r="C5" s="297"/>
      <c r="D5" s="297"/>
      <c r="E5" s="297"/>
      <c r="F5" s="298"/>
      <c r="G5" s="298"/>
      <c r="H5" s="113"/>
      <c r="I5" s="113"/>
      <c r="J5" s="113"/>
      <c r="K5" s="113"/>
      <c r="L5" s="283" t="s">
        <v>199</v>
      </c>
      <c r="M5" s="284"/>
    </row>
    <row r="6" spans="1:13" ht="13.5" customHeight="1">
      <c r="A6" s="269"/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1"/>
    </row>
    <row r="7" spans="1:13" s="100" customFormat="1" ht="35.25" thickBot="1">
      <c r="A7" s="272" t="s">
        <v>50</v>
      </c>
      <c r="B7" s="272"/>
      <c r="C7" s="272"/>
      <c r="D7" s="272"/>
      <c r="E7" s="272"/>
      <c r="F7" s="272"/>
      <c r="G7" s="272"/>
      <c r="H7" s="272"/>
      <c r="I7" s="102" t="s">
        <v>182</v>
      </c>
      <c r="J7" s="103" t="s">
        <v>138</v>
      </c>
      <c r="K7" s="103" t="s">
        <v>140</v>
      </c>
      <c r="L7" s="103" t="s">
        <v>141</v>
      </c>
      <c r="M7" s="103" t="s">
        <v>139</v>
      </c>
    </row>
    <row r="8" spans="1:13" s="100" customFormat="1" ht="33.75">
      <c r="A8" s="293">
        <v>1</v>
      </c>
      <c r="B8" s="293"/>
      <c r="C8" s="293"/>
      <c r="D8" s="293"/>
      <c r="E8" s="293"/>
      <c r="F8" s="293"/>
      <c r="G8" s="293"/>
      <c r="H8" s="293"/>
      <c r="I8" s="114">
        <v>2</v>
      </c>
      <c r="J8" s="105" t="s">
        <v>142</v>
      </c>
      <c r="K8" s="114"/>
      <c r="L8" s="105" t="s">
        <v>114</v>
      </c>
      <c r="M8" s="105" t="s">
        <v>115</v>
      </c>
    </row>
    <row r="9" spans="1:13" s="3" customFormat="1" ht="12.75">
      <c r="A9" s="259" t="s">
        <v>85</v>
      </c>
      <c r="B9" s="260"/>
      <c r="C9" s="260"/>
      <c r="D9" s="260"/>
      <c r="E9" s="260"/>
      <c r="F9" s="260"/>
      <c r="G9" s="260"/>
      <c r="H9" s="260"/>
      <c r="I9" s="107">
        <v>117</v>
      </c>
      <c r="J9" s="129">
        <v>598047500</v>
      </c>
      <c r="K9" s="129"/>
      <c r="L9" s="129"/>
      <c r="M9" s="129">
        <f>J9+K9-L9</f>
        <v>598047500</v>
      </c>
    </row>
    <row r="10" spans="1:13" s="3" customFormat="1" ht="12.75">
      <c r="A10" s="259" t="s">
        <v>86</v>
      </c>
      <c r="B10" s="260"/>
      <c r="C10" s="260"/>
      <c r="D10" s="260"/>
      <c r="E10" s="260"/>
      <c r="F10" s="260"/>
      <c r="G10" s="260"/>
      <c r="H10" s="260"/>
      <c r="I10" s="107">
        <v>118</v>
      </c>
      <c r="J10" s="130">
        <v>66</v>
      </c>
      <c r="K10" s="130"/>
      <c r="L10" s="130"/>
      <c r="M10" s="129">
        <f aca="true" t="shared" si="0" ref="M10:M17">J10+K10-L10</f>
        <v>66</v>
      </c>
    </row>
    <row r="11" spans="1:13" s="3" customFormat="1" ht="12.75">
      <c r="A11" s="259" t="s">
        <v>87</v>
      </c>
      <c r="B11" s="260"/>
      <c r="C11" s="260"/>
      <c r="D11" s="260"/>
      <c r="E11" s="260"/>
      <c r="F11" s="260"/>
      <c r="G11" s="260"/>
      <c r="H11" s="260"/>
      <c r="I11" s="107">
        <v>119</v>
      </c>
      <c r="J11" s="130"/>
      <c r="K11" s="130"/>
      <c r="L11" s="130"/>
      <c r="M11" s="129">
        <f t="shared" si="0"/>
        <v>0</v>
      </c>
    </row>
    <row r="12" spans="1:13" s="3" customFormat="1" ht="12.75">
      <c r="A12" s="259" t="s">
        <v>88</v>
      </c>
      <c r="B12" s="260"/>
      <c r="C12" s="260"/>
      <c r="D12" s="260"/>
      <c r="E12" s="260"/>
      <c r="F12" s="260"/>
      <c r="G12" s="260"/>
      <c r="H12" s="260"/>
      <c r="I12" s="107">
        <v>120</v>
      </c>
      <c r="J12" s="130">
        <v>-281785321</v>
      </c>
      <c r="K12" s="130">
        <v>3023263</v>
      </c>
      <c r="L12" s="130"/>
      <c r="M12" s="129">
        <f t="shared" si="0"/>
        <v>-278762058</v>
      </c>
    </row>
    <row r="13" spans="1:13" s="3" customFormat="1" ht="12.75">
      <c r="A13" s="259" t="s">
        <v>89</v>
      </c>
      <c r="B13" s="260"/>
      <c r="C13" s="260"/>
      <c r="D13" s="260"/>
      <c r="E13" s="260"/>
      <c r="F13" s="260"/>
      <c r="G13" s="260"/>
      <c r="H13" s="260"/>
      <c r="I13" s="107">
        <v>121</v>
      </c>
      <c r="J13" s="130">
        <v>3023263</v>
      </c>
      <c r="K13" s="130">
        <v>1188564</v>
      </c>
      <c r="L13" s="130">
        <v>3023263</v>
      </c>
      <c r="M13" s="129">
        <f t="shared" si="0"/>
        <v>1188564</v>
      </c>
    </row>
    <row r="14" spans="1:13" s="3" customFormat="1" ht="12.75">
      <c r="A14" s="259" t="s">
        <v>90</v>
      </c>
      <c r="B14" s="260"/>
      <c r="C14" s="260"/>
      <c r="D14" s="260"/>
      <c r="E14" s="260"/>
      <c r="F14" s="260"/>
      <c r="G14" s="260"/>
      <c r="H14" s="260"/>
      <c r="I14" s="107">
        <v>122</v>
      </c>
      <c r="J14" s="130">
        <v>29083500</v>
      </c>
      <c r="K14" s="130"/>
      <c r="L14" s="130"/>
      <c r="M14" s="129">
        <f t="shared" si="0"/>
        <v>29083500</v>
      </c>
    </row>
    <row r="15" spans="1:13" s="3" customFormat="1" ht="12.75">
      <c r="A15" s="259" t="s">
        <v>91</v>
      </c>
      <c r="B15" s="260"/>
      <c r="C15" s="260"/>
      <c r="D15" s="260"/>
      <c r="E15" s="260"/>
      <c r="F15" s="260"/>
      <c r="G15" s="260"/>
      <c r="H15" s="260"/>
      <c r="I15" s="107">
        <v>123</v>
      </c>
      <c r="J15" s="130"/>
      <c r="K15" s="130"/>
      <c r="L15" s="130"/>
      <c r="M15" s="129">
        <f t="shared" si="0"/>
        <v>0</v>
      </c>
    </row>
    <row r="16" spans="1:13" s="3" customFormat="1" ht="12.75">
      <c r="A16" s="259" t="s">
        <v>92</v>
      </c>
      <c r="B16" s="260"/>
      <c r="C16" s="260"/>
      <c r="D16" s="260"/>
      <c r="E16" s="260"/>
      <c r="F16" s="260"/>
      <c r="G16" s="260"/>
      <c r="H16" s="260"/>
      <c r="I16" s="107">
        <v>124</v>
      </c>
      <c r="J16" s="130">
        <v>-8756122</v>
      </c>
      <c r="K16" s="130"/>
      <c r="L16" s="130"/>
      <c r="M16" s="129">
        <f t="shared" si="0"/>
        <v>-8756122</v>
      </c>
    </row>
    <row r="17" spans="1:13" s="3" customFormat="1" ht="12.75">
      <c r="A17" s="259" t="s">
        <v>93</v>
      </c>
      <c r="B17" s="260"/>
      <c r="C17" s="260"/>
      <c r="D17" s="260"/>
      <c r="E17" s="260"/>
      <c r="F17" s="260"/>
      <c r="G17" s="260"/>
      <c r="H17" s="260"/>
      <c r="I17" s="107">
        <v>125</v>
      </c>
      <c r="J17" s="130"/>
      <c r="K17" s="130"/>
      <c r="L17" s="130"/>
      <c r="M17" s="129">
        <f t="shared" si="0"/>
        <v>0</v>
      </c>
    </row>
    <row r="18" spans="1:13" s="3" customFormat="1" ht="13.5" customHeight="1">
      <c r="A18" s="215" t="s">
        <v>218</v>
      </c>
      <c r="B18" s="216"/>
      <c r="C18" s="216"/>
      <c r="D18" s="216"/>
      <c r="E18" s="216"/>
      <c r="F18" s="216"/>
      <c r="G18" s="216"/>
      <c r="H18" s="119"/>
      <c r="I18" s="107"/>
      <c r="J18" s="140">
        <f>J9+J10+J11+J12+J13+J14+J15+J16+J17</f>
        <v>339612886</v>
      </c>
      <c r="K18" s="140">
        <f>K9+K10+K11+K12+K13+K14+K15+K16+K17</f>
        <v>4211827</v>
      </c>
      <c r="L18" s="140">
        <f>L9+L10+L11+L12+L13+L14+L15+L16+L17</f>
        <v>3023263</v>
      </c>
      <c r="M18" s="140">
        <f>M9+M10+M11+M12+M13+M14+M15+M16+M17</f>
        <v>340801450</v>
      </c>
    </row>
    <row r="19" spans="1:13" s="3" customFormat="1" ht="12.75">
      <c r="A19" s="259" t="s">
        <v>170</v>
      </c>
      <c r="B19" s="260"/>
      <c r="C19" s="260"/>
      <c r="D19" s="260"/>
      <c r="E19" s="260"/>
      <c r="F19" s="260"/>
      <c r="G19" s="260"/>
      <c r="H19" s="260"/>
      <c r="I19" s="107">
        <v>126</v>
      </c>
      <c r="J19" s="130"/>
      <c r="K19" s="130"/>
      <c r="L19" s="130"/>
      <c r="M19" s="130"/>
    </row>
    <row r="20" spans="1:13" s="3" customFormat="1" ht="12.75">
      <c r="A20" s="259" t="s">
        <v>171</v>
      </c>
      <c r="B20" s="260"/>
      <c r="C20" s="260"/>
      <c r="D20" s="260"/>
      <c r="E20" s="260"/>
      <c r="F20" s="260"/>
      <c r="G20" s="260"/>
      <c r="H20" s="260"/>
      <c r="I20" s="107">
        <v>127</v>
      </c>
      <c r="J20" s="130"/>
      <c r="K20" s="130"/>
      <c r="L20" s="130"/>
      <c r="M20" s="130"/>
    </row>
    <row r="21" spans="1:13" s="3" customFormat="1" ht="12.75">
      <c r="A21" s="259" t="s">
        <v>172</v>
      </c>
      <c r="B21" s="260"/>
      <c r="C21" s="260"/>
      <c r="D21" s="260"/>
      <c r="E21" s="260"/>
      <c r="F21" s="260"/>
      <c r="G21" s="260"/>
      <c r="H21" s="260"/>
      <c r="I21" s="107">
        <v>128</v>
      </c>
      <c r="J21" s="130"/>
      <c r="K21" s="130"/>
      <c r="L21" s="130"/>
      <c r="M21" s="130"/>
    </row>
    <row r="22" spans="1:13" s="3" customFormat="1" ht="12.75">
      <c r="A22" s="259" t="s">
        <v>173</v>
      </c>
      <c r="B22" s="260"/>
      <c r="C22" s="260"/>
      <c r="D22" s="260"/>
      <c r="E22" s="260"/>
      <c r="F22" s="260"/>
      <c r="G22" s="260"/>
      <c r="H22" s="260"/>
      <c r="I22" s="107">
        <v>129</v>
      </c>
      <c r="J22" s="130"/>
      <c r="K22" s="130"/>
      <c r="L22" s="130"/>
      <c r="M22" s="130"/>
    </row>
    <row r="23" spans="1:13" s="3" customFormat="1" ht="12.75">
      <c r="A23" s="259" t="s">
        <v>174</v>
      </c>
      <c r="B23" s="260"/>
      <c r="C23" s="260"/>
      <c r="D23" s="260"/>
      <c r="E23" s="260"/>
      <c r="F23" s="260"/>
      <c r="G23" s="260"/>
      <c r="H23" s="260"/>
      <c r="I23" s="107">
        <v>130</v>
      </c>
      <c r="J23" s="130"/>
      <c r="K23" s="130"/>
      <c r="L23" s="130"/>
      <c r="M23" s="130"/>
    </row>
    <row r="24" spans="1:13" s="3" customFormat="1" ht="12.75">
      <c r="A24" s="259" t="s">
        <v>175</v>
      </c>
      <c r="B24" s="260"/>
      <c r="C24" s="260"/>
      <c r="D24" s="260"/>
      <c r="E24" s="260"/>
      <c r="F24" s="260"/>
      <c r="G24" s="260"/>
      <c r="H24" s="260"/>
      <c r="I24" s="107">
        <v>131</v>
      </c>
      <c r="J24" s="130"/>
      <c r="K24" s="130"/>
      <c r="L24" s="130"/>
      <c r="M24" s="130"/>
    </row>
    <row r="25" spans="1:13" s="3" customFormat="1" ht="12.75">
      <c r="A25" s="263" t="s">
        <v>176</v>
      </c>
      <c r="B25" s="264"/>
      <c r="C25" s="264"/>
      <c r="D25" s="264"/>
      <c r="E25" s="264"/>
      <c r="F25" s="264"/>
      <c r="G25" s="264"/>
      <c r="H25" s="264"/>
      <c r="I25" s="107">
        <v>132</v>
      </c>
      <c r="J25" s="131"/>
      <c r="K25" s="131"/>
      <c r="L25" s="131"/>
      <c r="M25" s="131"/>
    </row>
    <row r="26" spans="1:13" s="106" customFormat="1" ht="12.75">
      <c r="A26" s="289"/>
      <c r="B26" s="290"/>
      <c r="C26" s="290"/>
      <c r="D26" s="290"/>
      <c r="E26" s="290"/>
      <c r="F26" s="290"/>
      <c r="G26" s="290"/>
      <c r="H26" s="290"/>
      <c r="I26" s="291"/>
      <c r="J26" s="291"/>
      <c r="K26" s="291"/>
      <c r="L26" s="291"/>
      <c r="M26" s="292"/>
    </row>
    <row r="27" spans="1:13" s="3" customFormat="1" ht="12.75">
      <c r="A27" s="285" t="s">
        <v>177</v>
      </c>
      <c r="B27" s="286"/>
      <c r="C27" s="286"/>
      <c r="D27" s="286"/>
      <c r="E27" s="286"/>
      <c r="F27" s="286"/>
      <c r="G27" s="286"/>
      <c r="H27" s="286"/>
      <c r="I27" s="115">
        <v>133</v>
      </c>
      <c r="J27" s="115"/>
      <c r="K27" s="115"/>
      <c r="L27" s="116"/>
      <c r="M27" s="116"/>
    </row>
    <row r="28" spans="1:13" s="3" customFormat="1" ht="12.75">
      <c r="A28" s="261" t="s">
        <v>178</v>
      </c>
      <c r="B28" s="262"/>
      <c r="C28" s="262"/>
      <c r="D28" s="262"/>
      <c r="E28" s="262"/>
      <c r="F28" s="262"/>
      <c r="G28" s="262"/>
      <c r="H28" s="262"/>
      <c r="I28" s="108">
        <v>134</v>
      </c>
      <c r="J28" s="108"/>
      <c r="K28" s="108"/>
      <c r="L28" s="109"/>
      <c r="M28" s="109"/>
    </row>
    <row r="29" spans="1:13" s="3" customFormat="1" ht="20.25" customHeight="1">
      <c r="A29" s="287"/>
      <c r="B29" s="288"/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</row>
  </sheetData>
  <sheetProtection/>
  <protectedRanges>
    <protectedRange sqref="G4 J27:M28 E4 J9:M25" name="Range1"/>
  </protectedRanges>
  <mergeCells count="28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21:H21"/>
    <mergeCell ref="A22:H22"/>
    <mergeCell ref="A14:H14"/>
    <mergeCell ref="A15:H15"/>
    <mergeCell ref="A16:H16"/>
    <mergeCell ref="A17:H17"/>
    <mergeCell ref="A18:G18"/>
    <mergeCell ref="A19:H19"/>
    <mergeCell ref="A20:H20"/>
    <mergeCell ref="A27:H27"/>
    <mergeCell ref="A28:H28"/>
    <mergeCell ref="A29:M29"/>
    <mergeCell ref="A23:H23"/>
    <mergeCell ref="A24:H24"/>
    <mergeCell ref="A25:H25"/>
    <mergeCell ref="A26:M26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28" right="0.23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Ljiljana Cijan Volf</cp:lastModifiedBy>
  <cp:lastPrinted>2010-07-30T07:38:20Z</cp:lastPrinted>
  <dcterms:created xsi:type="dcterms:W3CDTF">2009-04-09T07:10:35Z</dcterms:created>
  <dcterms:modified xsi:type="dcterms:W3CDTF">2010-07-30T08:46:30Z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