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<sst xmlns="http://schemas.openxmlformats.org/spreadsheetml/2006/main" count="251" uniqueCount="228">
  <si>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</si>
  <si>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</si>
  <si>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</si>
  <si>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</si>
  <si>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</si>
  <si>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</si>
  <si>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</si>
  <si>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</si>
  <si>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</si>
  <si>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</si>
  <si>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</si>
  <si>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</si>
  <si>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</si>
  <si>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</si>
  <si>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</si>
  <si>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</si>
  <si>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</si>
  <si>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</si>
  <si>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</si>
  <si>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</si>
  <si>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</si>
  <si>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</si>
  <si>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</si>
  <si>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</si>
  <si>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</si>
  <si>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</si>
  <si>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</si>
  <si>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</si>
  <si>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</si>
  <si>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</si>
  <si>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</si>
  <si>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</si>
  <si>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</si>
  <si>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</si>
  <si>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</si>
  <si>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</si>
  <si>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</si>
  <si>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</si>
  <si>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</si>
  <si>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</si>
  <si>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</si>
  <si>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</si>
  <si>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</si>
  <si>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</si>
  <si>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</si>
  <si>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</si>
  <si>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</si>
  <si>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</si>
  <si>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</si>
  <si>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</si>
  <si>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</si>
  <si>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</si>
  <si>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</si>
  <si>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</si>
  <si>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</si>
  <si>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</si>
  <si>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</si>
  <si>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</si>
  <si>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</si>
  <si>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</si>
  <si>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</si>
  <si>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</si>
  <si>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</si>
  <si>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</si>
  <si>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</si>
  <si>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</si>
  <si>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</si>
  <si>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</si>
  <si>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</si>
  <si>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</si>
  <si>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</si>
  <si>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</si>
  <si>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</si>
  <si>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</si>
  <si>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</si>
  <si>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</si>
  <si>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</si>
  <si>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</si>
  <si>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</si>
  <si>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</si>
  <si>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</si>
  <si>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</si>
  <si>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</si>
  <si>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</si>
  <si>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</si>
  <si>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</si>
  <si>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</si>
  <si>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</si>
  <si>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</si>
  <si>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</si>
  <si>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</si>
  <si>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</si>
  <si>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</si>
  <si>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</si>
  <si>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</si>
  <si>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</si>
  <si>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</si>
  <si>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</si>
  <si>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</si>
  <si>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</si>
  <si>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</si>
  <si>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</si>
  <si>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</si>
  <si>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</si>
  <si>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</si>
  <si>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</si>
  <si>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</si>
  <si>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</si>
  <si>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</si>
  <si>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</si>
  <si>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</si>
  <si>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</si>
  <si>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</si>
  <si>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</si>
  <si>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</si>
  <si>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</si>
  <si>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</si>
  <si>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</si>
  <si>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</si>
  <si>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</si>
  <si>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</si>
  <si>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</si>
  <si>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</si>
  <si>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</si>
  <si>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</si>
  <si>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</si>
  <si>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</si>
  <si>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</si>
  <si>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</si>
  <si>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</si>
  <si>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</si>
  <si>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</si>
  <si>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</si>
  <si>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</si>
  <si>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</si>
  <si>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</si>
  <si>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</si>
  <si>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</si>
  <si>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</si>
  <si>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</si>
  <si>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</si>
  <si>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</si>
  <si>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</si>
  <si>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</si>
  <si>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</si>
  <si>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</si>
  <si>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</si>
  <si>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</si>
  <si>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</si>
  <si>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</si>
  <si>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</si>
  <si>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</si>
  <si>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</si>
  <si>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</si>
  <si>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</si>
  <si>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</si>
  <si>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</si>
  <si>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</si>
  <si>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</si>
  <si>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</si>
  <si>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</si>
  <si>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</si>
  <si>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</si>
  <si>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</si>
  <si>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</si>
  <si>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</si>
  <si>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</si>
  <si>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</si>
  <si>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</si>
  <si>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</si>
  <si>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</si>
  <si>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</si>
  <si>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</si>
  <si>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</si>
  <si>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</si>
  <si>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</si>
  <si>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</si>
  <si>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</si>
  <si>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</si>
  <si>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</si>
  <si>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</si>
  <si>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</si>
  <si>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</si>
  <si>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</si>
  <si>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</si>
  <si>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</si>
  <si>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</si>
  <si>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</si>
  <si>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</si>
  <si>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</si>
  <si>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</si>
  <si>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</si>
  <si>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</si>
  <si>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</si>
  <si>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</si>
  <si>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</si>
  <si>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</si>
  <si>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</si>
  <si>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</si>
  <si>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</si>
  <si>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</si>
  <si>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</si>
  <si>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</si>
  <si>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</si>
  <si>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</si>
  <si>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</si>
  <si>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</si>
  <si>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</si>
  <si>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</si>
  <si>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</si>
  <si>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</si>
  <si>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</si>
  <si>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Jadranska vrata d.d.</t>
  </si>
  <si>
    <t>OPI d.o.o.</t>
  </si>
  <si>
    <t>Luka prijevoz d.o.o.</t>
  </si>
  <si>
    <t>Stanovi d.o.o.</t>
  </si>
  <si>
    <t>Rijeka</t>
  </si>
  <si>
    <t>Škrljevo</t>
  </si>
  <si>
    <t>01574493</t>
  </si>
  <si>
    <t>03342964</t>
  </si>
  <si>
    <t>01230000</t>
  </si>
  <si>
    <t>01230077</t>
  </si>
  <si>
    <t>Janja Reljac</t>
  </si>
  <si>
    <t>051/496-533</t>
  </si>
  <si>
    <t>051/496-008</t>
  </si>
  <si>
    <t>fin@lukarijeka.hr</t>
  </si>
  <si>
    <t>Denis Vukorepa</t>
  </si>
  <si>
    <t xml:space="preserve">      Ukupno kapital i rezerve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</si>
</sst>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7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21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23" xfId="0" applyFont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/>
      <protection hidden="1" locked="0"/>
    </xf>
    <xf numFmtId="1" fontId="10" fillId="2" borderId="20" xfId="0" applyNumberFormat="1" applyFont="1" applyFill="1" applyBorder="1" applyAlignment="1" applyProtection="1">
      <alignment horizontal="center" vertical="center"/>
      <protection hidden="1" locked="0"/>
    </xf>
    <xf numFmtId="1" fontId="10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20" xfId="20" applyFill="1" applyBorder="1" applyAlignment="1" applyProtection="1">
      <alignment/>
      <protection hidden="1" locked="0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5" xfId="0" applyFont="1" applyBorder="1" applyAlignment="1" applyProtection="1">
      <alignment horizontal="center" vertical="top"/>
      <protection hidden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5" fillId="2" borderId="20" xfId="20" applyNumberForma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4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6" xfId="0" applyFont="1" applyBorder="1" applyAlignment="1" applyProtection="1">
      <alignment horizontal="right"/>
      <protection hidden="1"/>
    </xf>
    <xf numFmtId="49" fontId="10" fillId="2" borderId="20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  <protection hidden="1" locked="0"/>
    </xf>
    <xf numFmtId="0" fontId="10" fillId="0" borderId="23" xfId="0" applyFont="1" applyBorder="1" applyAlignment="1" applyProtection="1">
      <alignment horizontal="left" vertical="center"/>
      <protection hidden="1" locked="0"/>
    </xf>
    <xf numFmtId="49" fontId="10" fillId="2" borderId="2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4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wrapText="1"/>
      <protection hidden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  <protection hidden="1"/>
    </xf>
    <xf numFmtId="0" fontId="10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4" borderId="20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8" xfId="0" applyFont="1" applyFill="1" applyBorder="1" applyAlignment="1" applyProtection="1">
      <alignment horizontal="left" vertical="center"/>
      <protection hidden="1" locked="0"/>
    </xf>
    <xf numFmtId="0" fontId="10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/>
    </xf>
    <xf numFmtId="14" fontId="1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H2" sqref="H2"/>
    </sheetView>
  </sheetViews>
  <sheetFormatPr defaultColWidth="9.140625" defaultRowHeight="12.75"/>
  <cols>
    <col min="1" max="1" width="9.140625" style="3" customWidth="1"/>
    <col min="2" max="2" width="10.8515625" style="3" customWidth="1"/>
    <col min="3" max="3" width="9.140625" style="3" customWidth="1"/>
    <col min="4" max="4" width="7.00390625" style="3" customWidth="1"/>
    <col min="5" max="5" width="12.421875" style="3" customWidth="1"/>
    <col min="6" max="6" width="6.8515625" style="3" customWidth="1"/>
    <col min="7" max="7" width="9.421875" style="3" customWidth="1"/>
    <col min="8" max="8" width="15.57421875" style="3" customWidth="1"/>
    <col min="9" max="9" width="10.8515625" style="3" customWidth="1"/>
    <col min="10" max="16384" width="9.140625" style="3" customWidth="1"/>
  </cols>
  <sheetData>
    <row r="1" spans="1:12" ht="15.75">
      <c r="A1" s="191" t="s">
        <v>196</v>
      </c>
      <c r="B1" s="191"/>
      <c r="C1" s="19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2" t="s">
        <v>95</v>
      </c>
      <c r="B2" s="193"/>
      <c r="C2" s="193"/>
      <c r="D2" s="194"/>
      <c r="E2" s="4">
        <v>40179</v>
      </c>
      <c r="F2" s="5"/>
      <c r="G2" s="6" t="s">
        <v>96</v>
      </c>
      <c r="H2" s="4">
        <v>40359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.75">
      <c r="A4" s="195" t="s">
        <v>170</v>
      </c>
      <c r="B4" s="195"/>
      <c r="C4" s="195"/>
      <c r="D4" s="195"/>
      <c r="E4" s="195"/>
      <c r="F4" s="195"/>
      <c r="G4" s="195"/>
      <c r="H4" s="195"/>
      <c r="I4" s="195"/>
      <c r="J4" s="2"/>
      <c r="K4" s="2"/>
      <c r="L4" s="2"/>
    </row>
    <row r="5" spans="1:12" ht="12.75">
      <c r="A5" s="11"/>
      <c r="B5" s="12"/>
      <c r="C5" s="12"/>
      <c r="D5" s="13"/>
      <c r="E5" s="14"/>
      <c r="F5" s="15"/>
      <c r="G5" s="16"/>
      <c r="H5" s="17"/>
      <c r="I5" s="18"/>
      <c r="J5" s="2"/>
      <c r="K5" s="2"/>
      <c r="L5" s="2"/>
    </row>
    <row r="6" spans="1:12" ht="12.75">
      <c r="A6" s="172" t="s">
        <v>97</v>
      </c>
      <c r="B6" s="173"/>
      <c r="C6" s="178" t="s">
        <v>201</v>
      </c>
      <c r="D6" s="179"/>
      <c r="E6" s="196"/>
      <c r="F6" s="196"/>
      <c r="G6" s="196"/>
      <c r="H6" s="196"/>
      <c r="I6" s="20"/>
      <c r="J6" s="2"/>
      <c r="K6" s="2"/>
      <c r="L6" s="2"/>
    </row>
    <row r="7" spans="1:12" ht="12.75">
      <c r="A7" s="21"/>
      <c r="B7" s="21"/>
      <c r="C7" s="11"/>
      <c r="D7" s="11"/>
      <c r="E7" s="196"/>
      <c r="F7" s="196"/>
      <c r="G7" s="196"/>
      <c r="H7" s="196"/>
      <c r="I7" s="20"/>
      <c r="J7" s="2"/>
      <c r="K7" s="2"/>
      <c r="L7" s="2"/>
    </row>
    <row r="8" spans="1:12" ht="12.75">
      <c r="A8" s="197" t="s">
        <v>197</v>
      </c>
      <c r="B8" s="198"/>
      <c r="C8" s="178" t="s">
        <v>202</v>
      </c>
      <c r="D8" s="179"/>
      <c r="E8" s="196"/>
      <c r="F8" s="196"/>
      <c r="G8" s="196"/>
      <c r="H8" s="196"/>
      <c r="I8" s="22"/>
      <c r="J8" s="2"/>
      <c r="K8" s="2"/>
      <c r="L8" s="2"/>
    </row>
    <row r="9" spans="1:12" ht="12.75">
      <c r="A9" s="23"/>
      <c r="B9" s="23"/>
      <c r="C9" s="24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188" t="s">
        <v>98</v>
      </c>
      <c r="B10" s="189"/>
      <c r="C10" s="178" t="s">
        <v>203</v>
      </c>
      <c r="D10" s="179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190"/>
      <c r="B11" s="190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2" t="s">
        <v>195</v>
      </c>
      <c r="B12" s="173"/>
      <c r="C12" s="176" t="s">
        <v>204</v>
      </c>
      <c r="D12" s="187"/>
      <c r="E12" s="187"/>
      <c r="F12" s="187"/>
      <c r="G12" s="187"/>
      <c r="H12" s="187"/>
      <c r="I12" s="175"/>
      <c r="J12" s="2"/>
      <c r="K12" s="2"/>
      <c r="L12" s="2"/>
    </row>
    <row r="13" spans="1:12" ht="12.75">
      <c r="A13" s="21"/>
      <c r="B13" s="21"/>
      <c r="C13" s="25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2" t="s">
        <v>99</v>
      </c>
      <c r="B14" s="173"/>
      <c r="C14" s="145">
        <v>51000</v>
      </c>
      <c r="D14" s="146"/>
      <c r="E14" s="11"/>
      <c r="F14" s="176" t="s">
        <v>205</v>
      </c>
      <c r="G14" s="187"/>
      <c r="H14" s="187"/>
      <c r="I14" s="175"/>
      <c r="J14" s="2"/>
      <c r="K14" s="2"/>
      <c r="L14" s="2"/>
    </row>
    <row r="15" spans="1:12" ht="12.75">
      <c r="A15" s="21"/>
      <c r="B15" s="21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2" t="s">
        <v>100</v>
      </c>
      <c r="B16" s="173"/>
      <c r="C16" s="176" t="s">
        <v>206</v>
      </c>
      <c r="D16" s="187"/>
      <c r="E16" s="187"/>
      <c r="F16" s="187"/>
      <c r="G16" s="187"/>
      <c r="H16" s="187"/>
      <c r="I16" s="175"/>
      <c r="J16" s="2"/>
      <c r="K16" s="2"/>
      <c r="L16" s="2"/>
    </row>
    <row r="17" spans="1:12" ht="12.75">
      <c r="A17" s="21"/>
      <c r="B17" s="21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2" t="s">
        <v>101</v>
      </c>
      <c r="B18" s="173"/>
      <c r="C18" s="150" t="s">
        <v>207</v>
      </c>
      <c r="D18" s="143"/>
      <c r="E18" s="143"/>
      <c r="F18" s="143"/>
      <c r="G18" s="143"/>
      <c r="H18" s="143"/>
      <c r="I18" s="144"/>
      <c r="J18" s="2"/>
      <c r="K18" s="2"/>
      <c r="L18" s="2"/>
    </row>
    <row r="19" spans="1:12" ht="12.75">
      <c r="A19" s="21"/>
      <c r="B19" s="21"/>
      <c r="C19" s="25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2" t="s">
        <v>102</v>
      </c>
      <c r="B20" s="173"/>
      <c r="C20" s="150" t="s">
        <v>208</v>
      </c>
      <c r="D20" s="143"/>
      <c r="E20" s="143"/>
      <c r="F20" s="143"/>
      <c r="G20" s="143"/>
      <c r="H20" s="143"/>
      <c r="I20" s="144"/>
      <c r="J20" s="2"/>
      <c r="K20" s="2"/>
      <c r="L20" s="2"/>
    </row>
    <row r="21" spans="1:12" ht="12.75">
      <c r="A21" s="21"/>
      <c r="B21" s="21"/>
      <c r="C21" s="25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2" t="s">
        <v>131</v>
      </c>
      <c r="B22" s="173"/>
      <c r="C22" s="26">
        <v>373</v>
      </c>
      <c r="D22" s="176" t="s">
        <v>205</v>
      </c>
      <c r="E22" s="151"/>
      <c r="F22" s="147"/>
      <c r="G22" s="148"/>
      <c r="H22" s="149"/>
      <c r="I22" s="28"/>
      <c r="J22" s="2"/>
      <c r="K22" s="2"/>
      <c r="L22" s="2"/>
    </row>
    <row r="23" spans="1:12" ht="12.75">
      <c r="A23" s="21"/>
      <c r="B23" s="21"/>
      <c r="C23" s="11"/>
      <c r="D23" s="29"/>
      <c r="E23" s="29"/>
      <c r="F23" s="29"/>
      <c r="G23" s="29"/>
      <c r="H23" s="11"/>
      <c r="I23" s="22"/>
      <c r="J23" s="2"/>
      <c r="K23" s="2"/>
      <c r="L23" s="2"/>
    </row>
    <row r="24" spans="1:12" ht="12.75">
      <c r="A24" s="172" t="s">
        <v>132</v>
      </c>
      <c r="B24" s="173"/>
      <c r="C24" s="26">
        <v>8</v>
      </c>
      <c r="D24" s="176" t="s">
        <v>209</v>
      </c>
      <c r="E24" s="151"/>
      <c r="F24" s="151"/>
      <c r="G24" s="147"/>
      <c r="H24" s="19" t="s">
        <v>127</v>
      </c>
      <c r="I24" s="30">
        <v>947</v>
      </c>
      <c r="J24" s="2"/>
      <c r="K24" s="2"/>
      <c r="L24" s="2"/>
    </row>
    <row r="25" spans="1:12" ht="12.75">
      <c r="A25" s="21"/>
      <c r="B25" s="21"/>
      <c r="C25" s="11"/>
      <c r="D25" s="29"/>
      <c r="E25" s="29"/>
      <c r="F25" s="29"/>
      <c r="G25" s="21"/>
      <c r="H25" s="21" t="s">
        <v>128</v>
      </c>
      <c r="I25" s="25"/>
      <c r="J25" s="2"/>
      <c r="K25" s="2"/>
      <c r="L25" s="2"/>
    </row>
    <row r="26" spans="1:12" ht="12.75">
      <c r="A26" s="172" t="s">
        <v>104</v>
      </c>
      <c r="B26" s="173"/>
      <c r="C26" s="31" t="s">
        <v>210</v>
      </c>
      <c r="D26" s="33"/>
      <c r="E26" s="2"/>
      <c r="F26" s="34"/>
      <c r="G26" s="172" t="s">
        <v>103</v>
      </c>
      <c r="H26" s="173"/>
      <c r="I26" s="35" t="s">
        <v>211</v>
      </c>
      <c r="J26" s="2"/>
      <c r="K26" s="2"/>
      <c r="L26" s="2"/>
    </row>
    <row r="27" spans="1:12" ht="12.75">
      <c r="A27" s="21"/>
      <c r="B27" s="21"/>
      <c r="C27" s="11"/>
      <c r="D27" s="34"/>
      <c r="E27" s="34"/>
      <c r="F27" s="34"/>
      <c r="G27" s="34"/>
      <c r="H27" s="11"/>
      <c r="I27" s="36"/>
      <c r="J27" s="2"/>
      <c r="K27" s="2"/>
      <c r="L27" s="2"/>
    </row>
    <row r="28" spans="1:12" ht="12.75">
      <c r="A28" s="154" t="s">
        <v>198</v>
      </c>
      <c r="B28" s="155"/>
      <c r="C28" s="156"/>
      <c r="D28" s="156"/>
      <c r="E28" s="157" t="s">
        <v>130</v>
      </c>
      <c r="F28" s="158"/>
      <c r="G28" s="158"/>
      <c r="H28" s="152" t="s">
        <v>129</v>
      </c>
      <c r="I28" s="152"/>
      <c r="J28" s="2"/>
      <c r="K28" s="2"/>
      <c r="L28" s="2"/>
    </row>
    <row r="29" spans="1:12" ht="12.75">
      <c r="A29" s="2"/>
      <c r="B29" s="2"/>
      <c r="C29" s="2"/>
      <c r="D29" s="37"/>
      <c r="E29" s="11"/>
      <c r="F29" s="11"/>
      <c r="G29" s="11"/>
      <c r="H29" s="38"/>
      <c r="I29" s="36"/>
      <c r="J29" s="2"/>
      <c r="K29" s="2"/>
      <c r="L29" s="2"/>
    </row>
    <row r="30" spans="1:12" ht="12.75">
      <c r="A30" s="185" t="s">
        <v>212</v>
      </c>
      <c r="B30" s="180"/>
      <c r="C30" s="180"/>
      <c r="D30" s="181"/>
      <c r="E30" s="185" t="s">
        <v>216</v>
      </c>
      <c r="F30" s="180"/>
      <c r="G30" s="180"/>
      <c r="H30" s="178" t="s">
        <v>218</v>
      </c>
      <c r="I30" s="179"/>
      <c r="J30" s="2"/>
      <c r="K30" s="2"/>
      <c r="L30" s="2"/>
    </row>
    <row r="31" spans="1:12" ht="12.75">
      <c r="A31" s="27"/>
      <c r="B31" s="27"/>
      <c r="C31" s="25"/>
      <c r="D31" s="186"/>
      <c r="E31" s="186"/>
      <c r="F31" s="186"/>
      <c r="G31" s="153"/>
      <c r="H31" s="11"/>
      <c r="I31" s="41"/>
      <c r="J31" s="2"/>
      <c r="K31" s="2"/>
      <c r="L31" s="2"/>
    </row>
    <row r="32" spans="1:12" ht="12.75">
      <c r="A32" s="185" t="s">
        <v>213</v>
      </c>
      <c r="B32" s="180"/>
      <c r="C32" s="180"/>
      <c r="D32" s="181"/>
      <c r="E32" s="185" t="s">
        <v>216</v>
      </c>
      <c r="F32" s="180"/>
      <c r="G32" s="180"/>
      <c r="H32" s="178" t="s">
        <v>219</v>
      </c>
      <c r="I32" s="179"/>
      <c r="J32" s="2"/>
      <c r="K32" s="2"/>
      <c r="L32" s="2"/>
    </row>
    <row r="33" spans="1:12" ht="12.75">
      <c r="A33" s="27"/>
      <c r="B33" s="27"/>
      <c r="C33" s="25"/>
      <c r="D33" s="39"/>
      <c r="E33" s="39"/>
      <c r="F33" s="39"/>
      <c r="G33" s="40"/>
      <c r="H33" s="11"/>
      <c r="I33" s="42"/>
      <c r="J33" s="2"/>
      <c r="K33" s="2"/>
      <c r="L33" s="2"/>
    </row>
    <row r="34" spans="1:12" ht="12.75">
      <c r="A34" s="185" t="s">
        <v>214</v>
      </c>
      <c r="B34" s="180"/>
      <c r="C34" s="180"/>
      <c r="D34" s="181"/>
      <c r="E34" s="185" t="s">
        <v>217</v>
      </c>
      <c r="F34" s="180"/>
      <c r="G34" s="180"/>
      <c r="H34" s="178" t="s">
        <v>220</v>
      </c>
      <c r="I34" s="179"/>
      <c r="J34" s="2"/>
      <c r="K34" s="2"/>
      <c r="L34" s="2"/>
    </row>
    <row r="35" spans="1:12" ht="12.75">
      <c r="A35" s="27"/>
      <c r="B35" s="27"/>
      <c r="C35" s="25"/>
      <c r="D35" s="39"/>
      <c r="E35" s="39"/>
      <c r="F35" s="39"/>
      <c r="G35" s="40"/>
      <c r="H35" s="11"/>
      <c r="I35" s="42"/>
      <c r="J35" s="2"/>
      <c r="K35" s="2"/>
      <c r="L35" s="2"/>
    </row>
    <row r="36" spans="1:12" ht="12.75">
      <c r="A36" s="185" t="s">
        <v>215</v>
      </c>
      <c r="B36" s="180"/>
      <c r="C36" s="180"/>
      <c r="D36" s="181"/>
      <c r="E36" s="185" t="s">
        <v>216</v>
      </c>
      <c r="F36" s="180"/>
      <c r="G36" s="180"/>
      <c r="H36" s="178" t="s">
        <v>221</v>
      </c>
      <c r="I36" s="179"/>
      <c r="J36" s="2"/>
      <c r="K36" s="2"/>
      <c r="L36" s="2"/>
    </row>
    <row r="37" spans="1:12" ht="12.75">
      <c r="A37" s="43"/>
      <c r="B37" s="43"/>
      <c r="C37" s="182"/>
      <c r="D37" s="183"/>
      <c r="E37" s="11"/>
      <c r="F37" s="182"/>
      <c r="G37" s="183"/>
      <c r="H37" s="11"/>
      <c r="I37" s="11"/>
      <c r="J37" s="2"/>
      <c r="K37" s="2"/>
      <c r="L37" s="2"/>
    </row>
    <row r="38" spans="1:12" ht="12.75">
      <c r="A38" s="185"/>
      <c r="B38" s="180"/>
      <c r="C38" s="180"/>
      <c r="D38" s="181"/>
      <c r="E38" s="185"/>
      <c r="F38" s="180"/>
      <c r="G38" s="180"/>
      <c r="H38" s="178"/>
      <c r="I38" s="179"/>
      <c r="J38" s="2"/>
      <c r="K38" s="2"/>
      <c r="L38" s="2"/>
    </row>
    <row r="39" spans="1:12" ht="12.75">
      <c r="A39" s="43"/>
      <c r="B39" s="43"/>
      <c r="C39" s="44"/>
      <c r="D39" s="32"/>
      <c r="E39" s="11"/>
      <c r="F39" s="44"/>
      <c r="G39" s="32"/>
      <c r="H39" s="11"/>
      <c r="I39" s="11"/>
      <c r="J39" s="2"/>
      <c r="K39" s="2"/>
      <c r="L39" s="2"/>
    </row>
    <row r="40" spans="1:12" ht="12.75">
      <c r="A40" s="185"/>
      <c r="B40" s="180"/>
      <c r="C40" s="180"/>
      <c r="D40" s="181"/>
      <c r="E40" s="185"/>
      <c r="F40" s="180"/>
      <c r="G40" s="180"/>
      <c r="H40" s="178"/>
      <c r="I40" s="179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2"/>
      <c r="E42" s="11"/>
      <c r="F42" s="44"/>
      <c r="G42" s="32"/>
      <c r="H42" s="11"/>
      <c r="I42" s="11"/>
      <c r="J42" s="2"/>
      <c r="K42" s="2"/>
      <c r="L42" s="2"/>
    </row>
    <row r="43" spans="1:12" ht="12.75">
      <c r="A43" s="49"/>
      <c r="B43" s="49"/>
      <c r="C43" s="49"/>
      <c r="D43" s="24"/>
      <c r="E43" s="24"/>
      <c r="F43" s="49"/>
      <c r="G43" s="24"/>
      <c r="H43" s="24"/>
      <c r="I43" s="24"/>
      <c r="J43" s="2"/>
      <c r="K43" s="2"/>
      <c r="L43" s="2"/>
    </row>
    <row r="44" spans="1:12" ht="12.75">
      <c r="A44" s="167" t="s">
        <v>105</v>
      </c>
      <c r="B44" s="168"/>
      <c r="C44" s="178"/>
      <c r="D44" s="179"/>
      <c r="E44" s="22"/>
      <c r="F44" s="176"/>
      <c r="G44" s="180"/>
      <c r="H44" s="180"/>
      <c r="I44" s="181"/>
      <c r="J44" s="2"/>
      <c r="K44" s="2"/>
      <c r="L44" s="2"/>
    </row>
    <row r="45" spans="1:12" ht="12.75">
      <c r="A45" s="43"/>
      <c r="B45" s="43"/>
      <c r="C45" s="182"/>
      <c r="D45" s="183"/>
      <c r="E45" s="11"/>
      <c r="F45" s="182"/>
      <c r="G45" s="184"/>
      <c r="H45" s="50"/>
      <c r="I45" s="50"/>
      <c r="J45" s="2"/>
      <c r="K45" s="2"/>
      <c r="L45" s="2"/>
    </row>
    <row r="46" spans="1:12" ht="12.75">
      <c r="A46" s="167" t="s">
        <v>199</v>
      </c>
      <c r="B46" s="168"/>
      <c r="C46" s="176" t="s">
        <v>222</v>
      </c>
      <c r="D46" s="177"/>
      <c r="E46" s="177"/>
      <c r="F46" s="177"/>
      <c r="G46" s="177"/>
      <c r="H46" s="177"/>
      <c r="I46" s="177"/>
      <c r="J46" s="2"/>
      <c r="K46" s="2"/>
      <c r="L46" s="2"/>
    </row>
    <row r="47" spans="1:12" ht="12.75">
      <c r="A47" s="21"/>
      <c r="B47" s="21"/>
      <c r="C47" s="51" t="s">
        <v>106</v>
      </c>
      <c r="D47" s="22"/>
      <c r="E47" s="22"/>
      <c r="F47" s="22"/>
      <c r="G47" s="22"/>
      <c r="H47" s="22"/>
      <c r="I47" s="22"/>
      <c r="J47" s="2"/>
      <c r="K47" s="2"/>
      <c r="L47" s="2"/>
    </row>
    <row r="48" spans="1:12" ht="12.75">
      <c r="A48" s="167" t="s">
        <v>107</v>
      </c>
      <c r="B48" s="168"/>
      <c r="C48" s="174" t="s">
        <v>223</v>
      </c>
      <c r="D48" s="170"/>
      <c r="E48" s="171"/>
      <c r="F48" s="22"/>
      <c r="G48" s="19" t="s">
        <v>108</v>
      </c>
      <c r="H48" s="174" t="s">
        <v>224</v>
      </c>
      <c r="I48" s="171"/>
      <c r="J48" s="2"/>
      <c r="K48" s="2"/>
      <c r="L48" s="2"/>
    </row>
    <row r="49" spans="1:12" ht="12.75">
      <c r="A49" s="21"/>
      <c r="B49" s="21"/>
      <c r="C49" s="51"/>
      <c r="D49" s="22"/>
      <c r="E49" s="22"/>
      <c r="F49" s="22"/>
      <c r="G49" s="22"/>
      <c r="H49" s="22"/>
      <c r="I49" s="22"/>
      <c r="J49" s="2"/>
      <c r="K49" s="2"/>
      <c r="L49" s="2"/>
    </row>
    <row r="50" spans="1:12" ht="12.75">
      <c r="A50" s="167" t="s">
        <v>101</v>
      </c>
      <c r="B50" s="168"/>
      <c r="C50" s="169" t="s">
        <v>225</v>
      </c>
      <c r="D50" s="170"/>
      <c r="E50" s="170"/>
      <c r="F50" s="170"/>
      <c r="G50" s="170"/>
      <c r="H50" s="170"/>
      <c r="I50" s="171"/>
      <c r="J50" s="2"/>
      <c r="K50" s="2"/>
      <c r="L50" s="2"/>
    </row>
    <row r="51" spans="1:12" ht="12.75">
      <c r="A51" s="21"/>
      <c r="B51" s="21"/>
      <c r="C51" s="22"/>
      <c r="D51" s="22"/>
      <c r="E51" s="22"/>
      <c r="F51" s="22"/>
      <c r="G51" s="22"/>
      <c r="H51" s="22"/>
      <c r="I51" s="22"/>
      <c r="J51" s="2"/>
      <c r="K51" s="2"/>
      <c r="L51" s="2"/>
    </row>
    <row r="52" spans="1:12" ht="12.75">
      <c r="A52" s="172" t="s">
        <v>109</v>
      </c>
      <c r="B52" s="173"/>
      <c r="C52" s="174" t="s">
        <v>226</v>
      </c>
      <c r="D52" s="170"/>
      <c r="E52" s="170"/>
      <c r="F52" s="170"/>
      <c r="G52" s="170"/>
      <c r="H52" s="170"/>
      <c r="I52" s="175"/>
      <c r="J52" s="2"/>
      <c r="K52" s="2"/>
      <c r="L52" s="2"/>
    </row>
    <row r="53" spans="1:12" ht="12.75">
      <c r="A53" s="52"/>
      <c r="B53" s="52"/>
      <c r="C53" s="166" t="s">
        <v>110</v>
      </c>
      <c r="D53" s="166"/>
      <c r="E53" s="166"/>
      <c r="F53" s="166"/>
      <c r="G53" s="166"/>
      <c r="H53" s="166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59" t="s">
        <v>190</v>
      </c>
      <c r="C55" s="160"/>
      <c r="D55" s="160"/>
      <c r="E55" s="160"/>
      <c r="F55" s="110"/>
      <c r="G55" s="110"/>
      <c r="H55" s="110"/>
      <c r="I55" s="111"/>
      <c r="J55" s="2"/>
      <c r="K55" s="2"/>
      <c r="L55" s="2"/>
    </row>
    <row r="56" spans="1:12" ht="12.75">
      <c r="A56" s="52"/>
      <c r="B56" s="159" t="s">
        <v>191</v>
      </c>
      <c r="C56" s="160"/>
      <c r="D56" s="160"/>
      <c r="E56" s="160"/>
      <c r="F56" s="160"/>
      <c r="G56" s="160"/>
      <c r="H56" s="160"/>
      <c r="I56" s="160"/>
      <c r="J56" s="2"/>
      <c r="K56" s="2"/>
      <c r="L56" s="2"/>
    </row>
    <row r="57" spans="1:12" ht="12.75">
      <c r="A57" s="52"/>
      <c r="B57" s="159" t="s">
        <v>192</v>
      </c>
      <c r="C57" s="160"/>
      <c r="D57" s="160"/>
      <c r="E57" s="160"/>
      <c r="F57" s="160"/>
      <c r="G57" s="160"/>
      <c r="H57" s="160"/>
      <c r="I57" s="111"/>
      <c r="J57" s="2"/>
      <c r="K57" s="2"/>
      <c r="L57" s="2"/>
    </row>
    <row r="58" spans="1:12" ht="12.75">
      <c r="A58" s="52"/>
      <c r="B58" s="159" t="s">
        <v>193</v>
      </c>
      <c r="C58" s="160"/>
      <c r="D58" s="160"/>
      <c r="E58" s="160"/>
      <c r="F58" s="160"/>
      <c r="G58" s="160"/>
      <c r="H58" s="160"/>
      <c r="I58" s="160"/>
      <c r="J58" s="2"/>
      <c r="K58" s="2"/>
      <c r="L58" s="2"/>
    </row>
    <row r="59" spans="1:12" ht="12.75">
      <c r="A59" s="52"/>
      <c r="B59" s="159" t="s">
        <v>194</v>
      </c>
      <c r="C59" s="160"/>
      <c r="D59" s="160"/>
      <c r="E59" s="160"/>
      <c r="F59" s="160"/>
      <c r="G59" s="160"/>
      <c r="H59" s="160"/>
      <c r="I59" s="160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22"/>
      <c r="C61" s="22"/>
      <c r="D61" s="22"/>
      <c r="E61" s="22"/>
      <c r="F61" s="22"/>
      <c r="G61" s="56"/>
      <c r="H61" s="57"/>
      <c r="I61" s="56"/>
      <c r="J61" s="2"/>
      <c r="K61" s="2"/>
      <c r="L61" s="2"/>
    </row>
    <row r="62" spans="1:12" ht="12.75">
      <c r="A62" s="22"/>
      <c r="B62" s="22"/>
      <c r="C62" s="22"/>
      <c r="D62" s="22"/>
      <c r="E62" s="52" t="s">
        <v>111</v>
      </c>
      <c r="F62" s="2"/>
      <c r="G62" s="161" t="s">
        <v>112</v>
      </c>
      <c r="H62" s="162"/>
      <c r="I62" s="163"/>
      <c r="J62" s="2"/>
      <c r="K62" s="2"/>
      <c r="L62" s="2"/>
    </row>
    <row r="63" spans="1:12" ht="12.75">
      <c r="A63" s="58"/>
      <c r="B63" s="58"/>
      <c r="C63" s="37"/>
      <c r="D63" s="37"/>
      <c r="E63" s="37"/>
      <c r="F63" s="37"/>
      <c r="G63" s="164"/>
      <c r="H63" s="165"/>
      <c r="I63" s="3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51" right="0.27" top="0.33" bottom="0.32" header="0.24" footer="0.3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0">
      <selection activeCell="J44" sqref="J44"/>
    </sheetView>
  </sheetViews>
  <sheetFormatPr defaultColWidth="9.140625" defaultRowHeight="12.75"/>
  <cols>
    <col min="8" max="8" width="0.2890625" style="0" customWidth="1"/>
    <col min="9" max="9" width="6.57421875" style="0" customWidth="1"/>
    <col min="10" max="11" width="9.57421875" style="0" bestFit="1" customWidth="1"/>
  </cols>
  <sheetData>
    <row r="1" spans="1:11" ht="15.75">
      <c r="A1" s="234" t="s">
        <v>120</v>
      </c>
      <c r="B1" s="234"/>
      <c r="C1" s="234"/>
      <c r="D1" s="234"/>
      <c r="E1" s="234"/>
      <c r="F1" s="234"/>
      <c r="G1" s="234"/>
      <c r="H1" s="234"/>
      <c r="I1" s="234"/>
      <c r="J1" s="234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35">
        <v>40359</v>
      </c>
      <c r="H2" s="236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37" t="s">
        <v>200</v>
      </c>
      <c r="K3" s="238"/>
    </row>
    <row r="4" spans="1:11" ht="12.75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34.5" thickBot="1">
      <c r="A5" s="227" t="s">
        <v>51</v>
      </c>
      <c r="B5" s="228"/>
      <c r="C5" s="228"/>
      <c r="D5" s="228"/>
      <c r="E5" s="228"/>
      <c r="F5" s="228"/>
      <c r="G5" s="228"/>
      <c r="H5" s="229"/>
      <c r="I5" s="63" t="s">
        <v>180</v>
      </c>
      <c r="J5" s="64" t="s">
        <v>137</v>
      </c>
      <c r="K5" s="65" t="s">
        <v>138</v>
      </c>
    </row>
    <row r="6" spans="1:11" ht="12.75">
      <c r="A6" s="230">
        <v>1</v>
      </c>
      <c r="B6" s="230"/>
      <c r="C6" s="230"/>
      <c r="D6" s="230"/>
      <c r="E6" s="230"/>
      <c r="F6" s="230"/>
      <c r="G6" s="230"/>
      <c r="H6" s="230"/>
      <c r="I6" s="67">
        <v>2</v>
      </c>
      <c r="J6" s="66">
        <v>3</v>
      </c>
      <c r="K6" s="66">
        <v>4</v>
      </c>
    </row>
    <row r="7" spans="1:11" ht="12.75">
      <c r="A7" s="231" t="s">
        <v>14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71">
        <v>1</v>
      </c>
      <c r="J8" s="114"/>
      <c r="K8" s="115"/>
    </row>
    <row r="9" spans="1:11" ht="12.75">
      <c r="A9" s="213" t="s">
        <v>144</v>
      </c>
      <c r="B9" s="214"/>
      <c r="C9" s="214"/>
      <c r="D9" s="214"/>
      <c r="E9" s="214"/>
      <c r="F9" s="214"/>
      <c r="G9" s="214"/>
      <c r="H9" s="215"/>
      <c r="I9" s="68">
        <v>2</v>
      </c>
      <c r="J9" s="118">
        <f>SUM(J10:J14)</f>
        <v>428444112</v>
      </c>
      <c r="K9" s="119">
        <f>SUM(K10:K14)</f>
        <v>422540296</v>
      </c>
    </row>
    <row r="10" spans="1:11" ht="12.75">
      <c r="A10" s="219" t="s">
        <v>0</v>
      </c>
      <c r="B10" s="220"/>
      <c r="C10" s="220"/>
      <c r="D10" s="220"/>
      <c r="E10" s="220"/>
      <c r="F10" s="220"/>
      <c r="G10" s="220"/>
      <c r="H10" s="221"/>
      <c r="I10" s="68">
        <v>3</v>
      </c>
      <c r="J10" s="112">
        <v>154691</v>
      </c>
      <c r="K10" s="113">
        <v>323945</v>
      </c>
    </row>
    <row r="11" spans="1:11" ht="12.75">
      <c r="A11" s="219" t="s">
        <v>1</v>
      </c>
      <c r="B11" s="220"/>
      <c r="C11" s="220"/>
      <c r="D11" s="220"/>
      <c r="E11" s="220"/>
      <c r="F11" s="220"/>
      <c r="G11" s="220"/>
      <c r="H11" s="221"/>
      <c r="I11" s="68">
        <v>4</v>
      </c>
      <c r="J11" s="112">
        <v>406364490</v>
      </c>
      <c r="K11" s="113">
        <v>401854415</v>
      </c>
    </row>
    <row r="12" spans="1:11" ht="12.75">
      <c r="A12" s="219" t="s">
        <v>2</v>
      </c>
      <c r="B12" s="220"/>
      <c r="C12" s="220"/>
      <c r="D12" s="220"/>
      <c r="E12" s="220"/>
      <c r="F12" s="220"/>
      <c r="G12" s="220"/>
      <c r="H12" s="221"/>
      <c r="I12" s="68">
        <v>5</v>
      </c>
      <c r="J12" s="112">
        <v>6143854</v>
      </c>
      <c r="K12" s="113">
        <v>6143854</v>
      </c>
    </row>
    <row r="13" spans="1:11" ht="12.75">
      <c r="A13" s="219" t="s">
        <v>3</v>
      </c>
      <c r="B13" s="220"/>
      <c r="C13" s="220"/>
      <c r="D13" s="220"/>
      <c r="E13" s="220"/>
      <c r="F13" s="220"/>
      <c r="G13" s="220"/>
      <c r="H13" s="221"/>
      <c r="I13" s="69">
        <v>6</v>
      </c>
      <c r="J13" s="112">
        <v>15781077</v>
      </c>
      <c r="K13" s="113">
        <v>14218082</v>
      </c>
    </row>
    <row r="14" spans="1:11" ht="12.75">
      <c r="A14" s="219" t="s">
        <v>16</v>
      </c>
      <c r="B14" s="220"/>
      <c r="C14" s="220"/>
      <c r="D14" s="220"/>
      <c r="E14" s="220"/>
      <c r="F14" s="220"/>
      <c r="G14" s="220"/>
      <c r="H14" s="221"/>
      <c r="I14" s="68">
        <v>7</v>
      </c>
      <c r="J14" s="112"/>
      <c r="K14" s="113"/>
    </row>
    <row r="15" spans="1:11" ht="12.75">
      <c r="A15" s="213" t="s">
        <v>145</v>
      </c>
      <c r="B15" s="214"/>
      <c r="C15" s="214"/>
      <c r="D15" s="214"/>
      <c r="E15" s="214"/>
      <c r="F15" s="214"/>
      <c r="G15" s="214"/>
      <c r="H15" s="215"/>
      <c r="I15" s="68">
        <v>8</v>
      </c>
      <c r="J15" s="118">
        <f>SUM(J16:J19)</f>
        <v>70720125</v>
      </c>
      <c r="K15" s="119">
        <f>SUM(K16:K19)</f>
        <v>76710667</v>
      </c>
    </row>
    <row r="16" spans="1:11" ht="12.75">
      <c r="A16" s="219" t="s">
        <v>133</v>
      </c>
      <c r="B16" s="220"/>
      <c r="C16" s="220"/>
      <c r="D16" s="220"/>
      <c r="E16" s="220"/>
      <c r="F16" s="220"/>
      <c r="G16" s="220"/>
      <c r="H16" s="221"/>
      <c r="I16" s="68">
        <v>9</v>
      </c>
      <c r="J16" s="112">
        <v>2236902</v>
      </c>
      <c r="K16" s="113">
        <v>2984231</v>
      </c>
    </row>
    <row r="17" spans="1:11" ht="12.75">
      <c r="A17" s="219" t="s">
        <v>134</v>
      </c>
      <c r="B17" s="220"/>
      <c r="C17" s="220"/>
      <c r="D17" s="220"/>
      <c r="E17" s="220"/>
      <c r="F17" s="220"/>
      <c r="G17" s="220"/>
      <c r="H17" s="221"/>
      <c r="I17" s="68">
        <v>10</v>
      </c>
      <c r="J17" s="112">
        <v>61363280</v>
      </c>
      <c r="K17" s="113">
        <v>65340594</v>
      </c>
    </row>
    <row r="18" spans="1:11" ht="12.75">
      <c r="A18" s="219" t="s">
        <v>135</v>
      </c>
      <c r="B18" s="220"/>
      <c r="C18" s="220"/>
      <c r="D18" s="220"/>
      <c r="E18" s="220"/>
      <c r="F18" s="220"/>
      <c r="G18" s="220"/>
      <c r="H18" s="221"/>
      <c r="I18" s="68">
        <v>11</v>
      </c>
      <c r="J18" s="112">
        <v>153200</v>
      </c>
      <c r="K18" s="113">
        <v>2905641</v>
      </c>
    </row>
    <row r="19" spans="1:11" ht="12.75">
      <c r="A19" s="219" t="s">
        <v>17</v>
      </c>
      <c r="B19" s="220"/>
      <c r="C19" s="220"/>
      <c r="D19" s="220"/>
      <c r="E19" s="220"/>
      <c r="F19" s="220"/>
      <c r="G19" s="220"/>
      <c r="H19" s="221"/>
      <c r="I19" s="68">
        <v>12</v>
      </c>
      <c r="J19" s="112">
        <v>6966743</v>
      </c>
      <c r="K19" s="113">
        <v>5480201</v>
      </c>
    </row>
    <row r="20" spans="1:11" ht="12.75">
      <c r="A20" s="213" t="s">
        <v>18</v>
      </c>
      <c r="B20" s="214"/>
      <c r="C20" s="214"/>
      <c r="D20" s="214"/>
      <c r="E20" s="214"/>
      <c r="F20" s="214"/>
      <c r="G20" s="214"/>
      <c r="H20" s="215"/>
      <c r="I20" s="68">
        <v>13</v>
      </c>
      <c r="J20" s="118">
        <v>35943187</v>
      </c>
      <c r="K20" s="119">
        <v>36902920</v>
      </c>
    </row>
    <row r="21" spans="1:11" ht="12.75">
      <c r="A21" s="213" t="s">
        <v>19</v>
      </c>
      <c r="B21" s="214"/>
      <c r="C21" s="214"/>
      <c r="D21" s="214"/>
      <c r="E21" s="214"/>
      <c r="F21" s="214"/>
      <c r="G21" s="214"/>
      <c r="H21" s="215"/>
      <c r="I21" s="68">
        <v>14</v>
      </c>
      <c r="J21" s="118"/>
      <c r="K21" s="119"/>
    </row>
    <row r="22" spans="1:11" ht="12.75">
      <c r="A22" s="213" t="s">
        <v>146</v>
      </c>
      <c r="B22" s="214"/>
      <c r="C22" s="214"/>
      <c r="D22" s="214"/>
      <c r="E22" s="214"/>
      <c r="F22" s="214"/>
      <c r="G22" s="214"/>
      <c r="H22" s="215"/>
      <c r="I22" s="68">
        <v>15</v>
      </c>
      <c r="J22" s="119">
        <f>J8+J9+J15+J20+J21</f>
        <v>535107424</v>
      </c>
      <c r="K22" s="119">
        <f>K8+K9+K15+K20+K21</f>
        <v>536153883</v>
      </c>
    </row>
    <row r="23" spans="1:11" ht="12.75">
      <c r="A23" s="216" t="s">
        <v>20</v>
      </c>
      <c r="B23" s="217"/>
      <c r="C23" s="217"/>
      <c r="D23" s="217"/>
      <c r="E23" s="217"/>
      <c r="F23" s="217"/>
      <c r="G23" s="217"/>
      <c r="H23" s="218"/>
      <c r="I23" s="68">
        <v>16</v>
      </c>
      <c r="J23" s="113">
        <v>2391720</v>
      </c>
      <c r="K23" s="113">
        <v>2391720</v>
      </c>
    </row>
    <row r="24" spans="1:11" ht="12.75">
      <c r="A24" s="199" t="s">
        <v>21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6"/>
    </row>
    <row r="25" spans="1:11" ht="12.75">
      <c r="A25" s="222" t="s">
        <v>147</v>
      </c>
      <c r="B25" s="223"/>
      <c r="C25" s="223"/>
      <c r="D25" s="223"/>
      <c r="E25" s="223"/>
      <c r="F25" s="223"/>
      <c r="G25" s="223"/>
      <c r="H25" s="224"/>
      <c r="I25" s="68">
        <v>17</v>
      </c>
      <c r="J25" s="118">
        <f>SUM(J26+J27+J28+J29+J30-J31+J32-J33+J34)</f>
        <v>347954122</v>
      </c>
      <c r="K25" s="119">
        <f>SUM(K26+K27+K28+K29+K30-K31+K32-K33+K34)</f>
        <v>350963662</v>
      </c>
    </row>
    <row r="26" spans="1:11" ht="12.75">
      <c r="A26" s="219" t="s">
        <v>22</v>
      </c>
      <c r="B26" s="220"/>
      <c r="C26" s="220"/>
      <c r="D26" s="220"/>
      <c r="E26" s="220"/>
      <c r="F26" s="220"/>
      <c r="G26" s="220"/>
      <c r="H26" s="221"/>
      <c r="I26" s="69">
        <v>18</v>
      </c>
      <c r="J26" s="112">
        <v>598047500</v>
      </c>
      <c r="K26" s="113">
        <v>598047500</v>
      </c>
    </row>
    <row r="27" spans="1:11" ht="12.75">
      <c r="A27" s="219" t="s">
        <v>23</v>
      </c>
      <c r="B27" s="220"/>
      <c r="C27" s="220"/>
      <c r="D27" s="220"/>
      <c r="E27" s="220"/>
      <c r="F27" s="220"/>
      <c r="G27" s="220"/>
      <c r="H27" s="221"/>
      <c r="I27" s="68">
        <v>19</v>
      </c>
      <c r="J27" s="112">
        <v>66</v>
      </c>
      <c r="K27" s="113">
        <v>66</v>
      </c>
    </row>
    <row r="28" spans="1:11" ht="12.75">
      <c r="A28" s="219" t="s">
        <v>136</v>
      </c>
      <c r="B28" s="220"/>
      <c r="C28" s="220"/>
      <c r="D28" s="220"/>
      <c r="E28" s="220"/>
      <c r="F28" s="220"/>
      <c r="G28" s="220"/>
      <c r="H28" s="221"/>
      <c r="I28" s="69">
        <v>20</v>
      </c>
      <c r="J28" s="112">
        <v>769158</v>
      </c>
      <c r="K28" s="113">
        <v>769158</v>
      </c>
    </row>
    <row r="29" spans="1:11" ht="12.75">
      <c r="A29" s="219" t="s">
        <v>24</v>
      </c>
      <c r="B29" s="220"/>
      <c r="C29" s="220"/>
      <c r="D29" s="220"/>
      <c r="E29" s="220"/>
      <c r="F29" s="220"/>
      <c r="G29" s="220"/>
      <c r="H29" s="221"/>
      <c r="I29" s="68">
        <v>21</v>
      </c>
      <c r="J29" s="112">
        <v>22446280</v>
      </c>
      <c r="K29" s="113">
        <v>22446280</v>
      </c>
    </row>
    <row r="30" spans="1:11" ht="12.75">
      <c r="A30" s="219" t="s">
        <v>25</v>
      </c>
      <c r="B30" s="220"/>
      <c r="C30" s="220"/>
      <c r="D30" s="220"/>
      <c r="E30" s="220"/>
      <c r="F30" s="220"/>
      <c r="G30" s="220"/>
      <c r="H30" s="221"/>
      <c r="I30" s="69">
        <v>22</v>
      </c>
      <c r="J30" s="112"/>
      <c r="K30" s="113"/>
    </row>
    <row r="31" spans="1:11" ht="12.75">
      <c r="A31" s="219" t="s">
        <v>26</v>
      </c>
      <c r="B31" s="220"/>
      <c r="C31" s="220"/>
      <c r="D31" s="220"/>
      <c r="E31" s="220"/>
      <c r="F31" s="220"/>
      <c r="G31" s="220"/>
      <c r="H31" s="221"/>
      <c r="I31" s="68">
        <v>23</v>
      </c>
      <c r="J31" s="112">
        <v>276887150</v>
      </c>
      <c r="K31" s="113">
        <v>273308883</v>
      </c>
    </row>
    <row r="32" spans="1:11" ht="12.75">
      <c r="A32" s="219" t="s">
        <v>27</v>
      </c>
      <c r="B32" s="220"/>
      <c r="C32" s="220"/>
      <c r="D32" s="220"/>
      <c r="E32" s="220"/>
      <c r="F32" s="220"/>
      <c r="G32" s="220"/>
      <c r="H32" s="221"/>
      <c r="I32" s="69">
        <v>24</v>
      </c>
      <c r="J32" s="112">
        <v>3578268</v>
      </c>
      <c r="K32" s="113">
        <v>3009541</v>
      </c>
    </row>
    <row r="33" spans="1:11" ht="12.75">
      <c r="A33" s="219" t="s">
        <v>28</v>
      </c>
      <c r="B33" s="220"/>
      <c r="C33" s="220"/>
      <c r="D33" s="220"/>
      <c r="E33" s="220"/>
      <c r="F33" s="220"/>
      <c r="G33" s="220"/>
      <c r="H33" s="221"/>
      <c r="I33" s="68">
        <v>25</v>
      </c>
      <c r="J33" s="112"/>
      <c r="K33" s="113"/>
    </row>
    <row r="34" spans="1:11" ht="12.75">
      <c r="A34" s="219" t="s">
        <v>29</v>
      </c>
      <c r="B34" s="220"/>
      <c r="C34" s="220"/>
      <c r="D34" s="220"/>
      <c r="E34" s="220"/>
      <c r="F34" s="220"/>
      <c r="G34" s="220"/>
      <c r="H34" s="221"/>
      <c r="I34" s="69">
        <v>26</v>
      </c>
      <c r="J34" s="112"/>
      <c r="K34" s="113"/>
    </row>
    <row r="35" spans="1:11" ht="12.75">
      <c r="A35" s="213" t="s">
        <v>4</v>
      </c>
      <c r="B35" s="214"/>
      <c r="C35" s="214"/>
      <c r="D35" s="214"/>
      <c r="E35" s="214"/>
      <c r="F35" s="214"/>
      <c r="G35" s="214"/>
      <c r="H35" s="215"/>
      <c r="I35" s="68">
        <v>27</v>
      </c>
      <c r="J35" s="118">
        <v>1987256</v>
      </c>
      <c r="K35" s="119">
        <v>1987256</v>
      </c>
    </row>
    <row r="36" spans="1:11" ht="12.75">
      <c r="A36" s="213" t="s">
        <v>5</v>
      </c>
      <c r="B36" s="214"/>
      <c r="C36" s="214"/>
      <c r="D36" s="214"/>
      <c r="E36" s="214"/>
      <c r="F36" s="214"/>
      <c r="G36" s="214"/>
      <c r="H36" s="215"/>
      <c r="I36" s="69">
        <v>28</v>
      </c>
      <c r="J36" s="118">
        <v>71432336</v>
      </c>
      <c r="K36" s="119">
        <v>71518313</v>
      </c>
    </row>
    <row r="37" spans="1:11" ht="12.75">
      <c r="A37" s="213" t="s">
        <v>6</v>
      </c>
      <c r="B37" s="214"/>
      <c r="C37" s="214"/>
      <c r="D37" s="214"/>
      <c r="E37" s="214"/>
      <c r="F37" s="214"/>
      <c r="G37" s="214"/>
      <c r="H37" s="215"/>
      <c r="I37" s="68">
        <v>29</v>
      </c>
      <c r="J37" s="118">
        <v>88614362</v>
      </c>
      <c r="K37" s="119">
        <v>81581197</v>
      </c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5"/>
      <c r="I38" s="69">
        <v>30</v>
      </c>
      <c r="J38" s="118">
        <v>25119348</v>
      </c>
      <c r="K38" s="119">
        <v>30103455</v>
      </c>
    </row>
    <row r="39" spans="1:11" ht="12.75">
      <c r="A39" s="213" t="s">
        <v>148</v>
      </c>
      <c r="B39" s="214"/>
      <c r="C39" s="214"/>
      <c r="D39" s="214"/>
      <c r="E39" s="214"/>
      <c r="F39" s="214"/>
      <c r="G39" s="214"/>
      <c r="H39" s="215"/>
      <c r="I39" s="68">
        <v>31</v>
      </c>
      <c r="J39" s="118">
        <f>J25+J35+J36+J37+J38</f>
        <v>535107424</v>
      </c>
      <c r="K39" s="119">
        <f>K25+K35+K36+K37+K38</f>
        <v>536153883</v>
      </c>
    </row>
    <row r="40" spans="1:11" ht="12.75">
      <c r="A40" s="216" t="s">
        <v>20</v>
      </c>
      <c r="B40" s="217"/>
      <c r="C40" s="217"/>
      <c r="D40" s="217"/>
      <c r="E40" s="217"/>
      <c r="F40" s="217"/>
      <c r="G40" s="217"/>
      <c r="H40" s="218"/>
      <c r="I40" s="70">
        <v>32</v>
      </c>
      <c r="J40" s="112">
        <v>2391720</v>
      </c>
      <c r="K40" s="113">
        <v>2391720</v>
      </c>
    </row>
    <row r="41" spans="1:11" ht="12.75">
      <c r="A41" s="199" t="s">
        <v>181</v>
      </c>
      <c r="B41" s="200"/>
      <c r="C41" s="200"/>
      <c r="D41" s="200"/>
      <c r="E41" s="200"/>
      <c r="F41" s="200"/>
      <c r="G41" s="200"/>
      <c r="H41" s="200"/>
      <c r="I41" s="201"/>
      <c r="J41" s="201"/>
      <c r="K41" s="202"/>
    </row>
    <row r="42" spans="1:11" ht="12.75">
      <c r="A42" s="203" t="s">
        <v>11</v>
      </c>
      <c r="B42" s="204"/>
      <c r="C42" s="204"/>
      <c r="D42" s="204"/>
      <c r="E42" s="204"/>
      <c r="F42" s="204"/>
      <c r="G42" s="204"/>
      <c r="H42" s="204"/>
      <c r="I42" s="205"/>
      <c r="J42" s="205"/>
      <c r="K42" s="206"/>
    </row>
    <row r="43" spans="1:11" ht="12.75">
      <c r="A43" s="207" t="s">
        <v>12</v>
      </c>
      <c r="B43" s="208"/>
      <c r="C43" s="208"/>
      <c r="D43" s="208"/>
      <c r="E43" s="208"/>
      <c r="F43" s="208"/>
      <c r="G43" s="208"/>
      <c r="H43" s="209"/>
      <c r="I43" s="71">
        <v>33</v>
      </c>
      <c r="J43" s="114">
        <v>347954122</v>
      </c>
      <c r="K43" s="115">
        <v>350963662</v>
      </c>
    </row>
    <row r="44" spans="1:11" ht="12.75">
      <c r="A44" s="210" t="s">
        <v>13</v>
      </c>
      <c r="B44" s="211"/>
      <c r="C44" s="211"/>
      <c r="D44" s="211"/>
      <c r="E44" s="211"/>
      <c r="F44" s="211"/>
      <c r="G44" s="211"/>
      <c r="H44" s="212"/>
      <c r="I44" s="70">
        <v>34</v>
      </c>
      <c r="J44" s="116"/>
      <c r="K44" s="117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6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9">
      <selection activeCell="A21" sqref="A21:H21"/>
    </sheetView>
  </sheetViews>
  <sheetFormatPr defaultColWidth="9.140625" defaultRowHeight="12.75"/>
  <cols>
    <col min="1" max="1" width="9.140625" style="59" customWidth="1"/>
    <col min="2" max="2" width="8.57421875" style="59" customWidth="1"/>
    <col min="3" max="3" width="1.28515625" style="59" customWidth="1"/>
    <col min="4" max="4" width="9.140625" style="59" customWidth="1"/>
    <col min="5" max="5" width="7.00390625" style="59" customWidth="1"/>
    <col min="6" max="6" width="9.140625" style="59" customWidth="1"/>
    <col min="7" max="7" width="7.421875" style="59" customWidth="1"/>
    <col min="8" max="8" width="3.140625" style="59" hidden="1" customWidth="1"/>
    <col min="9" max="9" width="6.28125" style="1" customWidth="1"/>
    <col min="10" max="10" width="10.140625" style="1" customWidth="1"/>
    <col min="11" max="11" width="10.7109375" style="72" customWidth="1"/>
    <col min="12" max="12" width="10.421875" style="72" customWidth="1"/>
    <col min="13" max="13" width="10.421875" style="59" customWidth="1"/>
    <col min="14" max="16384" width="9.140625" style="59" customWidth="1"/>
  </cols>
  <sheetData>
    <row r="1" spans="1:13" ht="15.75">
      <c r="A1" s="234" t="s">
        <v>119</v>
      </c>
      <c r="B1" s="234"/>
      <c r="C1" s="234"/>
      <c r="D1" s="234"/>
      <c r="E1" s="234"/>
      <c r="F1" s="234"/>
      <c r="G1" s="234"/>
      <c r="H1" s="234"/>
      <c r="I1" s="234"/>
      <c r="J1" s="254"/>
      <c r="K1" s="254"/>
      <c r="L1" s="254"/>
      <c r="M1" s="254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5" t="s">
        <v>118</v>
      </c>
      <c r="E3" s="256"/>
      <c r="F3" s="62">
        <v>40179</v>
      </c>
      <c r="G3" s="73" t="s">
        <v>96</v>
      </c>
      <c r="H3" s="74"/>
      <c r="I3" s="235">
        <v>40359</v>
      </c>
      <c r="J3" s="250"/>
    </row>
    <row r="4" spans="3:13" ht="15">
      <c r="C4" s="75"/>
      <c r="D4" s="76"/>
      <c r="E4" s="77"/>
      <c r="G4" s="77"/>
      <c r="L4" s="237" t="s">
        <v>200</v>
      </c>
      <c r="M4" s="238"/>
    </row>
    <row r="5" spans="1:13" ht="12.75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9"/>
      <c r="L5" s="249"/>
      <c r="M5" s="250"/>
    </row>
    <row r="6" spans="1:13" ht="28.5" customHeight="1">
      <c r="A6" s="251" t="s">
        <v>51</v>
      </c>
      <c r="B6" s="251"/>
      <c r="C6" s="251"/>
      <c r="D6" s="251"/>
      <c r="E6" s="251"/>
      <c r="F6" s="251"/>
      <c r="G6" s="251"/>
      <c r="H6" s="251"/>
      <c r="I6" s="78" t="s">
        <v>182</v>
      </c>
      <c r="J6" s="252" t="s">
        <v>139</v>
      </c>
      <c r="K6" s="253"/>
      <c r="L6" s="252" t="s">
        <v>140</v>
      </c>
      <c r="M6" s="253"/>
    </row>
    <row r="7" spans="1:13" ht="16.5" customHeight="1" thickBot="1">
      <c r="A7" s="246"/>
      <c r="B7" s="247"/>
      <c r="C7" s="247"/>
      <c r="D7" s="247"/>
      <c r="E7" s="247"/>
      <c r="F7" s="247"/>
      <c r="G7" s="247"/>
      <c r="H7" s="248"/>
      <c r="I7" s="79"/>
      <c r="J7" s="80" t="s">
        <v>125</v>
      </c>
      <c r="K7" s="81" t="s">
        <v>126</v>
      </c>
      <c r="L7" s="80" t="s">
        <v>125</v>
      </c>
      <c r="M7" s="82" t="s">
        <v>126</v>
      </c>
    </row>
    <row r="8" spans="1:13" ht="12.75" customHeight="1">
      <c r="A8" s="230">
        <v>1</v>
      </c>
      <c r="B8" s="230"/>
      <c r="C8" s="230"/>
      <c r="D8" s="230"/>
      <c r="E8" s="230"/>
      <c r="F8" s="230"/>
      <c r="G8" s="230"/>
      <c r="H8" s="230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22" t="s">
        <v>149</v>
      </c>
      <c r="B9" s="223"/>
      <c r="C9" s="223"/>
      <c r="D9" s="223"/>
      <c r="E9" s="223"/>
      <c r="F9" s="223"/>
      <c r="G9" s="223"/>
      <c r="H9" s="224"/>
      <c r="I9" s="71">
        <v>35</v>
      </c>
      <c r="J9" s="139">
        <f>SUM(J10:J12)</f>
        <v>117317476</v>
      </c>
      <c r="K9" s="139">
        <f>SUM(K10:K12)</f>
        <v>58271961</v>
      </c>
      <c r="L9" s="139">
        <f>SUM(L10:L12)</f>
        <v>104832320</v>
      </c>
      <c r="M9" s="140">
        <f>SUM(M10:M12)</f>
        <v>49007280</v>
      </c>
    </row>
    <row r="10" spans="1:13" ht="12.75" customHeight="1">
      <c r="A10" s="219" t="s">
        <v>31</v>
      </c>
      <c r="B10" s="220"/>
      <c r="C10" s="220"/>
      <c r="D10" s="220"/>
      <c r="E10" s="220"/>
      <c r="F10" s="220"/>
      <c r="G10" s="220"/>
      <c r="H10" s="221"/>
      <c r="I10" s="69">
        <v>36</v>
      </c>
      <c r="J10" s="112">
        <v>107555969</v>
      </c>
      <c r="K10" s="112">
        <v>54050123</v>
      </c>
      <c r="L10" s="112">
        <v>94424074</v>
      </c>
      <c r="M10" s="113">
        <v>43219324</v>
      </c>
    </row>
    <row r="11" spans="1:13" ht="12.75" customHeight="1">
      <c r="A11" s="219" t="s">
        <v>32</v>
      </c>
      <c r="B11" s="220"/>
      <c r="C11" s="220"/>
      <c r="D11" s="220"/>
      <c r="E11" s="220"/>
      <c r="F11" s="220"/>
      <c r="G11" s="220"/>
      <c r="H11" s="221"/>
      <c r="I11" s="68">
        <v>37</v>
      </c>
      <c r="J11" s="112"/>
      <c r="K11" s="112"/>
      <c r="L11" s="112"/>
      <c r="M11" s="113"/>
    </row>
    <row r="12" spans="1:13" ht="12.75" customHeight="1">
      <c r="A12" s="219" t="s">
        <v>33</v>
      </c>
      <c r="B12" s="220"/>
      <c r="C12" s="220"/>
      <c r="D12" s="220"/>
      <c r="E12" s="220"/>
      <c r="F12" s="220"/>
      <c r="G12" s="220"/>
      <c r="H12" s="221"/>
      <c r="I12" s="69">
        <v>38</v>
      </c>
      <c r="J12" s="112">
        <v>9761507</v>
      </c>
      <c r="K12" s="112">
        <v>4221838</v>
      </c>
      <c r="L12" s="112">
        <v>10408246</v>
      </c>
      <c r="M12" s="113">
        <v>5787956</v>
      </c>
    </row>
    <row r="13" spans="1:13" ht="12.75" customHeight="1">
      <c r="A13" s="213" t="s">
        <v>150</v>
      </c>
      <c r="B13" s="214"/>
      <c r="C13" s="214"/>
      <c r="D13" s="214"/>
      <c r="E13" s="214"/>
      <c r="F13" s="214"/>
      <c r="G13" s="214"/>
      <c r="H13" s="215"/>
      <c r="I13" s="68">
        <v>39</v>
      </c>
      <c r="J13" s="128">
        <f>SUM(J14:J22)</f>
        <v>109643680</v>
      </c>
      <c r="K13" s="128">
        <f>SUM(K14:K22)</f>
        <v>55261899</v>
      </c>
      <c r="L13" s="128">
        <f>SUM(L14:L22)</f>
        <v>102013541</v>
      </c>
      <c r="M13" s="136">
        <f>SUM(M14:M22)</f>
        <v>50417211</v>
      </c>
    </row>
    <row r="14" spans="1:13" ht="12.75" customHeight="1">
      <c r="A14" s="219" t="s">
        <v>167</v>
      </c>
      <c r="B14" s="220"/>
      <c r="C14" s="220"/>
      <c r="D14" s="220"/>
      <c r="E14" s="220"/>
      <c r="F14" s="220"/>
      <c r="G14" s="220"/>
      <c r="H14" s="221"/>
      <c r="I14" s="69">
        <v>40</v>
      </c>
      <c r="J14" s="112"/>
      <c r="K14" s="112"/>
      <c r="L14" s="112"/>
      <c r="M14" s="113"/>
    </row>
    <row r="15" spans="1:13" ht="12.75" customHeight="1">
      <c r="A15" s="219" t="s">
        <v>168</v>
      </c>
      <c r="B15" s="220"/>
      <c r="C15" s="220"/>
      <c r="D15" s="220"/>
      <c r="E15" s="220"/>
      <c r="F15" s="220"/>
      <c r="G15" s="220"/>
      <c r="H15" s="221"/>
      <c r="I15" s="68">
        <v>41</v>
      </c>
      <c r="J15" s="112"/>
      <c r="K15" s="112"/>
      <c r="L15" s="112"/>
      <c r="M15" s="113"/>
    </row>
    <row r="16" spans="1:13" ht="12.75" customHeight="1">
      <c r="A16" s="219" t="s">
        <v>169</v>
      </c>
      <c r="B16" s="220"/>
      <c r="C16" s="220"/>
      <c r="D16" s="220"/>
      <c r="E16" s="220"/>
      <c r="F16" s="220"/>
      <c r="G16" s="220"/>
      <c r="H16" s="221"/>
      <c r="I16" s="69">
        <v>42</v>
      </c>
      <c r="J16" s="120">
        <v>27470590</v>
      </c>
      <c r="K16" s="120">
        <v>12620439</v>
      </c>
      <c r="L16" s="120">
        <v>28330957</v>
      </c>
      <c r="M16" s="121">
        <v>14941659</v>
      </c>
    </row>
    <row r="17" spans="1:13" ht="12.75" customHeight="1">
      <c r="A17" s="219" t="s">
        <v>8</v>
      </c>
      <c r="B17" s="220"/>
      <c r="C17" s="220"/>
      <c r="D17" s="220"/>
      <c r="E17" s="220"/>
      <c r="F17" s="220"/>
      <c r="G17" s="220"/>
      <c r="H17" s="221"/>
      <c r="I17" s="68">
        <v>43</v>
      </c>
      <c r="J17" s="120">
        <v>46491670</v>
      </c>
      <c r="K17" s="120">
        <v>23678356</v>
      </c>
      <c r="L17" s="120">
        <v>45397101</v>
      </c>
      <c r="M17" s="121">
        <v>22385052</v>
      </c>
    </row>
    <row r="18" spans="1:13" ht="12.75" customHeight="1">
      <c r="A18" s="219" t="s">
        <v>34</v>
      </c>
      <c r="B18" s="220"/>
      <c r="C18" s="220"/>
      <c r="D18" s="220"/>
      <c r="E18" s="220"/>
      <c r="F18" s="220"/>
      <c r="G18" s="220"/>
      <c r="H18" s="221"/>
      <c r="I18" s="69">
        <v>44</v>
      </c>
      <c r="J18" s="112">
        <v>7792162</v>
      </c>
      <c r="K18" s="112">
        <v>3772362</v>
      </c>
      <c r="L18" s="112">
        <v>7983569</v>
      </c>
      <c r="M18" s="113">
        <v>3929797</v>
      </c>
    </row>
    <row r="19" spans="1:13" ht="12.75" customHeight="1">
      <c r="A19" s="219" t="s">
        <v>35</v>
      </c>
      <c r="B19" s="220"/>
      <c r="C19" s="220"/>
      <c r="D19" s="220"/>
      <c r="E19" s="220"/>
      <c r="F19" s="220"/>
      <c r="G19" s="220"/>
      <c r="H19" s="221"/>
      <c r="I19" s="68">
        <v>45</v>
      </c>
      <c r="J19" s="112">
        <v>21532149</v>
      </c>
      <c r="K19" s="112">
        <v>9716768</v>
      </c>
      <c r="L19" s="112">
        <v>17683767</v>
      </c>
      <c r="M19" s="113">
        <v>6950568</v>
      </c>
    </row>
    <row r="20" spans="1:13" ht="12.75" customHeight="1">
      <c r="A20" s="219" t="s">
        <v>7</v>
      </c>
      <c r="B20" s="220"/>
      <c r="C20" s="220"/>
      <c r="D20" s="220"/>
      <c r="E20" s="220"/>
      <c r="F20" s="220"/>
      <c r="G20" s="220"/>
      <c r="H20" s="221"/>
      <c r="I20" s="69">
        <v>46</v>
      </c>
      <c r="J20" s="112">
        <v>1089348</v>
      </c>
      <c r="K20" s="112">
        <v>1089348</v>
      </c>
      <c r="L20" s="112"/>
      <c r="M20" s="113"/>
    </row>
    <row r="21" spans="1:13" ht="12.75" customHeight="1">
      <c r="A21" s="219" t="s">
        <v>36</v>
      </c>
      <c r="B21" s="220"/>
      <c r="C21" s="220"/>
      <c r="D21" s="220"/>
      <c r="E21" s="220"/>
      <c r="F21" s="220"/>
      <c r="G21" s="220"/>
      <c r="H21" s="221"/>
      <c r="I21" s="68">
        <v>47</v>
      </c>
      <c r="J21" s="120">
        <v>3597636</v>
      </c>
      <c r="K21" s="120">
        <v>3597636</v>
      </c>
      <c r="L21" s="120">
        <v>1473335</v>
      </c>
      <c r="M21" s="121">
        <v>1473335</v>
      </c>
    </row>
    <row r="22" spans="1:13" ht="12.75" customHeight="1">
      <c r="A22" s="219" t="s">
        <v>37</v>
      </c>
      <c r="B22" s="220"/>
      <c r="C22" s="220"/>
      <c r="D22" s="220"/>
      <c r="E22" s="220"/>
      <c r="F22" s="220"/>
      <c r="G22" s="220"/>
      <c r="H22" s="221"/>
      <c r="I22" s="69">
        <v>48</v>
      </c>
      <c r="J22" s="112">
        <v>1670125</v>
      </c>
      <c r="K22" s="112">
        <v>786990</v>
      </c>
      <c r="L22" s="112">
        <v>1144812</v>
      </c>
      <c r="M22" s="113">
        <v>736800</v>
      </c>
    </row>
    <row r="23" spans="1:13" ht="12.75" customHeight="1">
      <c r="A23" s="213" t="s">
        <v>151</v>
      </c>
      <c r="B23" s="214"/>
      <c r="C23" s="214"/>
      <c r="D23" s="214"/>
      <c r="E23" s="214"/>
      <c r="F23" s="214"/>
      <c r="G23" s="214"/>
      <c r="H23" s="215"/>
      <c r="I23" s="68">
        <v>49</v>
      </c>
      <c r="J23" s="118">
        <f>SUM(J24:J28)</f>
        <v>68913</v>
      </c>
      <c r="K23" s="118">
        <f>SUM(K24:K28)</f>
        <v>64641</v>
      </c>
      <c r="L23" s="118">
        <f>SUM(L24:L28)</f>
        <v>2461379</v>
      </c>
      <c r="M23" s="119">
        <f>SUM(M24:M28)</f>
        <v>2459365</v>
      </c>
    </row>
    <row r="24" spans="1:13" ht="25.5" customHeight="1">
      <c r="A24" s="219" t="s">
        <v>38</v>
      </c>
      <c r="B24" s="220"/>
      <c r="C24" s="220"/>
      <c r="D24" s="220"/>
      <c r="E24" s="220"/>
      <c r="F24" s="220"/>
      <c r="G24" s="220"/>
      <c r="H24" s="221"/>
      <c r="I24" s="69">
        <v>50</v>
      </c>
      <c r="J24" s="120"/>
      <c r="K24" s="120"/>
      <c r="L24" s="120">
        <v>2247641</v>
      </c>
      <c r="M24" s="121">
        <v>2247641</v>
      </c>
    </row>
    <row r="25" spans="1:13" ht="25.5" customHeight="1">
      <c r="A25" s="219" t="s">
        <v>39</v>
      </c>
      <c r="B25" s="220"/>
      <c r="C25" s="220"/>
      <c r="D25" s="220"/>
      <c r="E25" s="220"/>
      <c r="F25" s="220"/>
      <c r="G25" s="220"/>
      <c r="H25" s="221"/>
      <c r="I25" s="68">
        <v>51</v>
      </c>
      <c r="J25" s="120">
        <v>26086</v>
      </c>
      <c r="K25" s="120">
        <v>21814</v>
      </c>
      <c r="L25" s="120">
        <v>213738</v>
      </c>
      <c r="M25" s="121">
        <v>211724</v>
      </c>
    </row>
    <row r="26" spans="1:13" ht="24.75" customHeight="1">
      <c r="A26" s="219" t="s">
        <v>40</v>
      </c>
      <c r="B26" s="220"/>
      <c r="C26" s="220"/>
      <c r="D26" s="220"/>
      <c r="E26" s="220"/>
      <c r="F26" s="220"/>
      <c r="G26" s="220"/>
      <c r="H26" s="221"/>
      <c r="I26" s="69">
        <v>52</v>
      </c>
      <c r="J26" s="112"/>
      <c r="K26" s="112"/>
      <c r="L26" s="112"/>
      <c r="M26" s="113"/>
    </row>
    <row r="27" spans="1:13" ht="12.75" customHeight="1">
      <c r="A27" s="219" t="s">
        <v>41</v>
      </c>
      <c r="B27" s="220"/>
      <c r="C27" s="220"/>
      <c r="D27" s="220"/>
      <c r="E27" s="220"/>
      <c r="F27" s="220"/>
      <c r="G27" s="220"/>
      <c r="H27" s="221"/>
      <c r="I27" s="68">
        <v>53</v>
      </c>
      <c r="J27" s="112"/>
      <c r="K27" s="112"/>
      <c r="L27" s="112"/>
      <c r="M27" s="113"/>
    </row>
    <row r="28" spans="1:13" ht="12.75" customHeight="1">
      <c r="A28" s="219" t="s">
        <v>42</v>
      </c>
      <c r="B28" s="220"/>
      <c r="C28" s="220"/>
      <c r="D28" s="220"/>
      <c r="E28" s="220"/>
      <c r="F28" s="220"/>
      <c r="G28" s="220"/>
      <c r="H28" s="221"/>
      <c r="I28" s="69">
        <v>54</v>
      </c>
      <c r="J28" s="112">
        <v>42827</v>
      </c>
      <c r="K28" s="112">
        <v>42827</v>
      </c>
      <c r="L28" s="112"/>
      <c r="M28" s="113"/>
    </row>
    <row r="29" spans="1:13" ht="12.75" customHeight="1">
      <c r="A29" s="213" t="s">
        <v>152</v>
      </c>
      <c r="B29" s="214"/>
      <c r="C29" s="214"/>
      <c r="D29" s="214"/>
      <c r="E29" s="214"/>
      <c r="F29" s="214"/>
      <c r="G29" s="214"/>
      <c r="H29" s="215"/>
      <c r="I29" s="68">
        <v>55</v>
      </c>
      <c r="J29" s="128">
        <f>SUM(J30:J33)</f>
        <v>4309265</v>
      </c>
      <c r="K29" s="128">
        <f>SUM(K30:K33)</f>
        <v>2849494</v>
      </c>
      <c r="L29" s="128">
        <f>SUM(L30:L33)</f>
        <v>2270617</v>
      </c>
      <c r="M29" s="136">
        <f>SUM(M30:M33)</f>
        <v>1090597</v>
      </c>
    </row>
    <row r="30" spans="1:13" ht="22.5" customHeight="1">
      <c r="A30" s="219" t="s">
        <v>43</v>
      </c>
      <c r="B30" s="220"/>
      <c r="C30" s="220"/>
      <c r="D30" s="220"/>
      <c r="E30" s="220"/>
      <c r="F30" s="220"/>
      <c r="G30" s="220"/>
      <c r="H30" s="221"/>
      <c r="I30" s="69">
        <v>56</v>
      </c>
      <c r="J30" s="112"/>
      <c r="K30" s="112"/>
      <c r="L30" s="112"/>
      <c r="M30" s="113"/>
    </row>
    <row r="31" spans="1:13" ht="21" customHeight="1">
      <c r="A31" s="219" t="s">
        <v>44</v>
      </c>
      <c r="B31" s="220"/>
      <c r="C31" s="220"/>
      <c r="D31" s="220"/>
      <c r="E31" s="220"/>
      <c r="F31" s="220"/>
      <c r="G31" s="220"/>
      <c r="H31" s="221"/>
      <c r="I31" s="68">
        <v>57</v>
      </c>
      <c r="J31" s="112">
        <v>2697357</v>
      </c>
      <c r="K31" s="112">
        <v>1237586</v>
      </c>
      <c r="L31" s="112">
        <v>2270617</v>
      </c>
      <c r="M31" s="113">
        <v>1090597</v>
      </c>
    </row>
    <row r="32" spans="1:13" ht="12.75" customHeight="1">
      <c r="A32" s="219" t="s">
        <v>45</v>
      </c>
      <c r="B32" s="220"/>
      <c r="C32" s="220"/>
      <c r="D32" s="220"/>
      <c r="E32" s="220"/>
      <c r="F32" s="220"/>
      <c r="G32" s="220"/>
      <c r="H32" s="221"/>
      <c r="I32" s="69">
        <v>58</v>
      </c>
      <c r="J32" s="120"/>
      <c r="K32" s="120"/>
      <c r="L32" s="120"/>
      <c r="M32" s="121"/>
    </row>
    <row r="33" spans="1:13" ht="12.75" customHeight="1">
      <c r="A33" s="219" t="s">
        <v>46</v>
      </c>
      <c r="B33" s="220"/>
      <c r="C33" s="220"/>
      <c r="D33" s="220"/>
      <c r="E33" s="220"/>
      <c r="F33" s="220"/>
      <c r="G33" s="220"/>
      <c r="H33" s="221"/>
      <c r="I33" s="68">
        <v>59</v>
      </c>
      <c r="J33" s="112">
        <v>1611908</v>
      </c>
      <c r="K33" s="112">
        <v>1611908</v>
      </c>
      <c r="L33" s="112"/>
      <c r="M33" s="113"/>
    </row>
    <row r="34" spans="1:13" ht="12.75" customHeight="1">
      <c r="A34" s="213" t="s">
        <v>47</v>
      </c>
      <c r="B34" s="214"/>
      <c r="C34" s="214"/>
      <c r="D34" s="214"/>
      <c r="E34" s="214"/>
      <c r="F34" s="214"/>
      <c r="G34" s="214"/>
      <c r="H34" s="215"/>
      <c r="I34" s="69">
        <v>60</v>
      </c>
      <c r="J34" s="112"/>
      <c r="K34" s="112"/>
      <c r="L34" s="112"/>
      <c r="M34" s="113"/>
    </row>
    <row r="35" spans="1:13" ht="12.75" customHeight="1">
      <c r="A35" s="213" t="s">
        <v>48</v>
      </c>
      <c r="B35" s="214"/>
      <c r="C35" s="214"/>
      <c r="D35" s="214"/>
      <c r="E35" s="214"/>
      <c r="F35" s="214"/>
      <c r="G35" s="214"/>
      <c r="H35" s="215"/>
      <c r="I35" s="68">
        <v>61</v>
      </c>
      <c r="J35" s="120"/>
      <c r="K35" s="120"/>
      <c r="L35" s="120"/>
      <c r="M35" s="121"/>
    </row>
    <row r="36" spans="1:13" ht="12.75" customHeight="1">
      <c r="A36" s="213" t="s">
        <v>153</v>
      </c>
      <c r="B36" s="214"/>
      <c r="C36" s="214"/>
      <c r="D36" s="214"/>
      <c r="E36" s="214"/>
      <c r="F36" s="214"/>
      <c r="G36" s="214"/>
      <c r="H36" s="215"/>
      <c r="I36" s="69">
        <v>62</v>
      </c>
      <c r="J36" s="128">
        <f>J9+J23+J34</f>
        <v>117386389</v>
      </c>
      <c r="K36" s="128">
        <f>K9+K23+K34</f>
        <v>58336602</v>
      </c>
      <c r="L36" s="128">
        <f>L9+L23+L34</f>
        <v>107293699</v>
      </c>
      <c r="M36" s="136">
        <f>M9+M23+M34</f>
        <v>51466645</v>
      </c>
    </row>
    <row r="37" spans="1:13" ht="12.75" customHeight="1">
      <c r="A37" s="213" t="s">
        <v>154</v>
      </c>
      <c r="B37" s="214"/>
      <c r="C37" s="214"/>
      <c r="D37" s="214"/>
      <c r="E37" s="214"/>
      <c r="F37" s="214"/>
      <c r="G37" s="214"/>
      <c r="H37" s="215"/>
      <c r="I37" s="68">
        <v>63</v>
      </c>
      <c r="J37" s="128">
        <f>J13+J29+J35</f>
        <v>113952945</v>
      </c>
      <c r="K37" s="128">
        <f>K13+K29+K35</f>
        <v>58111393</v>
      </c>
      <c r="L37" s="128">
        <f>L13+L29+L35</f>
        <v>104284158</v>
      </c>
      <c r="M37" s="136">
        <f>M13+M29+M35</f>
        <v>51507808</v>
      </c>
    </row>
    <row r="38" spans="1:13" ht="12.75" customHeight="1">
      <c r="A38" s="213" t="s">
        <v>155</v>
      </c>
      <c r="B38" s="214"/>
      <c r="C38" s="214"/>
      <c r="D38" s="214"/>
      <c r="E38" s="214"/>
      <c r="F38" s="214"/>
      <c r="G38" s="214"/>
      <c r="H38" s="215"/>
      <c r="I38" s="69">
        <v>64</v>
      </c>
      <c r="J38" s="128">
        <f>J36-J37</f>
        <v>3433444</v>
      </c>
      <c r="K38" s="128">
        <f>K36-K37</f>
        <v>225209</v>
      </c>
      <c r="L38" s="128">
        <f>L36-L37</f>
        <v>3009541</v>
      </c>
      <c r="M38" s="136">
        <f>M36-M37</f>
        <v>-41163</v>
      </c>
    </row>
    <row r="39" spans="1:13" ht="12.75" customHeight="1">
      <c r="A39" s="213" t="s">
        <v>156</v>
      </c>
      <c r="B39" s="214"/>
      <c r="C39" s="214"/>
      <c r="D39" s="214"/>
      <c r="E39" s="214"/>
      <c r="F39" s="214"/>
      <c r="G39" s="214"/>
      <c r="H39" s="215"/>
      <c r="I39" s="68">
        <v>65</v>
      </c>
      <c r="J39" s="120"/>
      <c r="K39" s="120"/>
      <c r="L39" s="120"/>
      <c r="M39" s="121"/>
    </row>
    <row r="40" spans="1:13" ht="12.75" customHeight="1">
      <c r="A40" s="213" t="s">
        <v>49</v>
      </c>
      <c r="B40" s="214"/>
      <c r="C40" s="214"/>
      <c r="D40" s="214"/>
      <c r="E40" s="214"/>
      <c r="F40" s="214"/>
      <c r="G40" s="214"/>
      <c r="H40" s="215"/>
      <c r="I40" s="69">
        <v>66</v>
      </c>
      <c r="J40" s="120">
        <v>234113</v>
      </c>
      <c r="K40" s="120">
        <v>232953</v>
      </c>
      <c r="L40" s="120">
        <v>233332</v>
      </c>
      <c r="M40" s="121">
        <v>233332</v>
      </c>
    </row>
    <row r="41" spans="1:13" ht="12.75" customHeight="1">
      <c r="A41" s="213" t="s">
        <v>157</v>
      </c>
      <c r="B41" s="214"/>
      <c r="C41" s="214"/>
      <c r="D41" s="214"/>
      <c r="E41" s="214"/>
      <c r="F41" s="214"/>
      <c r="G41" s="214"/>
      <c r="H41" s="215"/>
      <c r="I41" s="68">
        <v>67</v>
      </c>
      <c r="J41" s="128">
        <f>J38-J40</f>
        <v>3199331</v>
      </c>
      <c r="K41" s="128">
        <f>K38-K40</f>
        <v>-7744</v>
      </c>
      <c r="L41" s="128">
        <f>L38-L40</f>
        <v>2776209</v>
      </c>
      <c r="M41" s="136">
        <f>M38-M40</f>
        <v>-274495</v>
      </c>
    </row>
    <row r="42" spans="1:13" ht="12.75">
      <c r="A42" s="216" t="s">
        <v>158</v>
      </c>
      <c r="B42" s="217"/>
      <c r="C42" s="217"/>
      <c r="D42" s="217"/>
      <c r="E42" s="217"/>
      <c r="F42" s="217"/>
      <c r="G42" s="217"/>
      <c r="H42" s="218"/>
      <c r="I42" s="70">
        <v>68</v>
      </c>
      <c r="J42" s="122"/>
      <c r="K42" s="122"/>
      <c r="L42" s="122"/>
      <c r="M42" s="123"/>
    </row>
    <row r="43" spans="1:13" ht="12.75">
      <c r="A43" s="242" t="s">
        <v>9</v>
      </c>
      <c r="B43" s="243"/>
      <c r="C43" s="243"/>
      <c r="D43" s="243"/>
      <c r="E43" s="243"/>
      <c r="F43" s="243"/>
      <c r="G43" s="243"/>
      <c r="H43" s="243"/>
      <c r="I43" s="244"/>
      <c r="J43" s="244"/>
      <c r="K43" s="244"/>
      <c r="L43" s="244"/>
      <c r="M43" s="245"/>
    </row>
    <row r="44" spans="1:13" ht="12.75">
      <c r="A44" s="222" t="s">
        <v>123</v>
      </c>
      <c r="B44" s="223"/>
      <c r="C44" s="223"/>
      <c r="D44" s="223"/>
      <c r="E44" s="223"/>
      <c r="F44" s="223"/>
      <c r="G44" s="223"/>
      <c r="H44" s="224"/>
      <c r="I44" s="71">
        <v>69</v>
      </c>
      <c r="J44" s="124">
        <v>3433444</v>
      </c>
      <c r="K44" s="124"/>
      <c r="L44" s="124">
        <v>3009541</v>
      </c>
      <c r="M44" s="125"/>
    </row>
    <row r="45" spans="1:13" ht="12.75">
      <c r="A45" s="213" t="s">
        <v>122</v>
      </c>
      <c r="B45" s="214"/>
      <c r="C45" s="214"/>
      <c r="D45" s="214"/>
      <c r="E45" s="214"/>
      <c r="F45" s="214"/>
      <c r="G45" s="214"/>
      <c r="H45" s="215"/>
      <c r="I45" s="69">
        <v>70</v>
      </c>
      <c r="J45" s="120"/>
      <c r="K45" s="120"/>
      <c r="L45" s="120"/>
      <c r="M45" s="121"/>
    </row>
    <row r="46" spans="1:13" ht="12.75">
      <c r="A46" s="213" t="s">
        <v>124</v>
      </c>
      <c r="B46" s="214"/>
      <c r="C46" s="214"/>
      <c r="D46" s="214"/>
      <c r="E46" s="214"/>
      <c r="F46" s="214"/>
      <c r="G46" s="214"/>
      <c r="H46" s="215"/>
      <c r="I46" s="69">
        <v>71</v>
      </c>
      <c r="J46" s="120"/>
      <c r="K46" s="120"/>
      <c r="L46" s="120"/>
      <c r="M46" s="121"/>
    </row>
    <row r="47" spans="1:13" ht="12.75">
      <c r="A47" s="216" t="s">
        <v>10</v>
      </c>
      <c r="B47" s="217"/>
      <c r="C47" s="217"/>
      <c r="D47" s="217"/>
      <c r="E47" s="217"/>
      <c r="F47" s="217"/>
      <c r="G47" s="217"/>
      <c r="H47" s="218"/>
      <c r="I47" s="70">
        <v>72</v>
      </c>
      <c r="J47" s="126"/>
      <c r="K47" s="126"/>
      <c r="L47" s="126"/>
      <c r="M47" s="127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25">
      <selection activeCell="N51" sqref="N51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7.28125" style="3" customWidth="1"/>
    <col min="8" max="8" width="2.421875" style="3" customWidth="1"/>
    <col min="9" max="9" width="6.7109375" style="3" customWidth="1"/>
    <col min="10" max="11" width="12.7109375" style="3" customWidth="1"/>
    <col min="12" max="16384" width="9.140625" style="3" customWidth="1"/>
  </cols>
  <sheetData>
    <row r="1" s="83" customFormat="1" ht="12.75"/>
    <row r="2" spans="1:11" s="84" customFormat="1" ht="15.75">
      <c r="A2" s="274" t="s">
        <v>50</v>
      </c>
      <c r="B2" s="275"/>
      <c r="C2" s="275"/>
      <c r="D2" s="275"/>
      <c r="E2" s="275"/>
      <c r="F2" s="275"/>
      <c r="G2" s="275"/>
      <c r="H2" s="275"/>
      <c r="I2" s="275"/>
      <c r="J2" s="276"/>
      <c r="K2" s="277"/>
    </row>
    <row r="3" spans="1:10" s="84" customFormat="1" ht="15.75">
      <c r="A3" s="85"/>
      <c r="B3" s="86"/>
      <c r="C3" s="86"/>
      <c r="D3" s="86"/>
      <c r="E3" s="86"/>
      <c r="F3" s="86"/>
      <c r="G3" s="86"/>
      <c r="H3" s="86"/>
      <c r="I3" s="86"/>
      <c r="J3" s="87"/>
    </row>
    <row r="4" spans="1:10" s="95" customFormat="1" ht="12.75">
      <c r="A4" s="88"/>
      <c r="B4" s="89"/>
      <c r="C4" s="90"/>
      <c r="D4" s="278" t="s">
        <v>117</v>
      </c>
      <c r="E4" s="279"/>
      <c r="F4" s="91">
        <v>40179</v>
      </c>
      <c r="G4" s="92" t="s">
        <v>96</v>
      </c>
      <c r="H4" s="280">
        <v>40359</v>
      </c>
      <c r="I4" s="281"/>
      <c r="J4" s="94"/>
    </row>
    <row r="5" spans="1:11" s="90" customFormat="1" ht="22.5" customHeight="1">
      <c r="A5" s="282"/>
      <c r="B5" s="282"/>
      <c r="C5" s="282"/>
      <c r="D5" s="282"/>
      <c r="E5" s="282"/>
      <c r="F5" s="282"/>
      <c r="G5" s="96"/>
      <c r="H5" s="96"/>
      <c r="I5" s="96"/>
      <c r="J5" s="283" t="s">
        <v>200</v>
      </c>
      <c r="K5" s="284"/>
    </row>
    <row r="6" spans="1:11" s="90" customFormat="1" ht="12.7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s="95" customFormat="1" ht="24" thickBot="1">
      <c r="A7" s="272" t="s">
        <v>51</v>
      </c>
      <c r="B7" s="272"/>
      <c r="C7" s="272"/>
      <c r="D7" s="272"/>
      <c r="E7" s="272"/>
      <c r="F7" s="272"/>
      <c r="G7" s="272"/>
      <c r="H7" s="272"/>
      <c r="I7" s="97" t="s">
        <v>183</v>
      </c>
      <c r="J7" s="98" t="s">
        <v>139</v>
      </c>
      <c r="K7" s="98" t="s">
        <v>140</v>
      </c>
    </row>
    <row r="8" spans="1:11" s="95" customFormat="1" ht="12.75">
      <c r="A8" s="273">
        <v>1</v>
      </c>
      <c r="B8" s="273"/>
      <c r="C8" s="273"/>
      <c r="D8" s="273"/>
      <c r="E8" s="273"/>
      <c r="F8" s="273"/>
      <c r="G8" s="273"/>
      <c r="H8" s="273"/>
      <c r="I8" s="99">
        <v>2</v>
      </c>
      <c r="J8" s="100" t="s">
        <v>115</v>
      </c>
      <c r="K8" s="100" t="s">
        <v>116</v>
      </c>
    </row>
    <row r="9" spans="1:11" s="101" customFormat="1" ht="12.75">
      <c r="A9" s="263" t="s">
        <v>52</v>
      </c>
      <c r="B9" s="264"/>
      <c r="C9" s="264"/>
      <c r="D9" s="264"/>
      <c r="E9" s="264"/>
      <c r="F9" s="264"/>
      <c r="G9" s="264"/>
      <c r="H9" s="264"/>
      <c r="I9" s="265"/>
      <c r="J9" s="265"/>
      <c r="K9" s="266"/>
    </row>
    <row r="10" spans="1:11" ht="12.75">
      <c r="A10" s="267" t="s">
        <v>53</v>
      </c>
      <c r="B10" s="268"/>
      <c r="C10" s="268"/>
      <c r="D10" s="268"/>
      <c r="E10" s="268"/>
      <c r="F10" s="268"/>
      <c r="G10" s="268"/>
      <c r="H10" s="268"/>
      <c r="I10" s="109">
        <v>73</v>
      </c>
      <c r="J10" s="141">
        <v>3433444</v>
      </c>
      <c r="K10" s="142">
        <v>3009541</v>
      </c>
    </row>
    <row r="11" spans="1:11" ht="12.75">
      <c r="A11" s="257" t="s">
        <v>54</v>
      </c>
      <c r="B11" s="258"/>
      <c r="C11" s="258"/>
      <c r="D11" s="258"/>
      <c r="E11" s="258"/>
      <c r="F11" s="258"/>
      <c r="G11" s="258"/>
      <c r="H11" s="258"/>
      <c r="I11" s="102">
        <v>74</v>
      </c>
      <c r="J11" s="129">
        <v>7792162</v>
      </c>
      <c r="K11" s="130">
        <v>7983569</v>
      </c>
    </row>
    <row r="12" spans="1:11" ht="12.75">
      <c r="A12" s="257" t="s">
        <v>55</v>
      </c>
      <c r="B12" s="258"/>
      <c r="C12" s="258"/>
      <c r="D12" s="258"/>
      <c r="E12" s="258"/>
      <c r="F12" s="258"/>
      <c r="G12" s="258"/>
      <c r="H12" s="258"/>
      <c r="I12" s="102">
        <v>75</v>
      </c>
      <c r="J12" s="129"/>
      <c r="K12" s="130">
        <v>1895243</v>
      </c>
    </row>
    <row r="13" spans="1:11" ht="12.75">
      <c r="A13" s="257" t="s">
        <v>56</v>
      </c>
      <c r="B13" s="258"/>
      <c r="C13" s="258"/>
      <c r="D13" s="258"/>
      <c r="E13" s="258"/>
      <c r="F13" s="258"/>
      <c r="G13" s="258"/>
      <c r="H13" s="258"/>
      <c r="I13" s="102">
        <v>76</v>
      </c>
      <c r="J13" s="129"/>
      <c r="K13" s="130"/>
    </row>
    <row r="14" spans="1:11" ht="12.75">
      <c r="A14" s="257" t="s">
        <v>57</v>
      </c>
      <c r="B14" s="258"/>
      <c r="C14" s="258"/>
      <c r="D14" s="258"/>
      <c r="E14" s="258"/>
      <c r="F14" s="258"/>
      <c r="G14" s="258"/>
      <c r="H14" s="258"/>
      <c r="I14" s="102">
        <v>77</v>
      </c>
      <c r="J14" s="129">
        <v>41954</v>
      </c>
      <c r="K14" s="130"/>
    </row>
    <row r="15" spans="1:11" ht="12.75">
      <c r="A15" s="257" t="s">
        <v>58</v>
      </c>
      <c r="B15" s="258"/>
      <c r="C15" s="258"/>
      <c r="D15" s="258"/>
      <c r="E15" s="258"/>
      <c r="F15" s="258"/>
      <c r="G15" s="258"/>
      <c r="H15" s="258"/>
      <c r="I15" s="102">
        <v>78</v>
      </c>
      <c r="J15" s="129">
        <v>10200362</v>
      </c>
      <c r="K15" s="130">
        <v>6547102</v>
      </c>
    </row>
    <row r="16" spans="1:11" ht="12.75">
      <c r="A16" s="261" t="s">
        <v>159</v>
      </c>
      <c r="B16" s="262"/>
      <c r="C16" s="262"/>
      <c r="D16" s="262"/>
      <c r="E16" s="262"/>
      <c r="F16" s="262"/>
      <c r="G16" s="262"/>
      <c r="H16" s="262"/>
      <c r="I16" s="102">
        <v>79</v>
      </c>
      <c r="J16" s="128">
        <f>SUM(J10:J15)</f>
        <v>21467922</v>
      </c>
      <c r="K16" s="136">
        <f>SUM(K10:K15)</f>
        <v>19435455</v>
      </c>
    </row>
    <row r="17" spans="1:11" ht="12.75">
      <c r="A17" s="257" t="s">
        <v>59</v>
      </c>
      <c r="B17" s="258"/>
      <c r="C17" s="258"/>
      <c r="D17" s="258"/>
      <c r="E17" s="258"/>
      <c r="F17" s="258"/>
      <c r="G17" s="258"/>
      <c r="H17" s="258"/>
      <c r="I17" s="102">
        <v>80</v>
      </c>
      <c r="J17" s="129">
        <v>1857001</v>
      </c>
      <c r="K17" s="130"/>
    </row>
    <row r="18" spans="1:11" ht="12.75">
      <c r="A18" s="257" t="s">
        <v>60</v>
      </c>
      <c r="B18" s="258"/>
      <c r="C18" s="258"/>
      <c r="D18" s="258"/>
      <c r="E18" s="258"/>
      <c r="F18" s="258"/>
      <c r="G18" s="258"/>
      <c r="H18" s="258"/>
      <c r="I18" s="102">
        <v>81</v>
      </c>
      <c r="J18" s="129">
        <v>3190619</v>
      </c>
      <c r="K18" s="130">
        <v>3470135</v>
      </c>
    </row>
    <row r="19" spans="1:11" ht="12.75">
      <c r="A19" s="257" t="s">
        <v>61</v>
      </c>
      <c r="B19" s="258"/>
      <c r="C19" s="258"/>
      <c r="D19" s="258"/>
      <c r="E19" s="258"/>
      <c r="F19" s="258"/>
      <c r="G19" s="258"/>
      <c r="H19" s="258"/>
      <c r="I19" s="102">
        <v>82</v>
      </c>
      <c r="J19" s="129"/>
      <c r="K19" s="130">
        <v>747329</v>
      </c>
    </row>
    <row r="20" spans="1:11" ht="12.75">
      <c r="A20" s="257" t="s">
        <v>62</v>
      </c>
      <c r="B20" s="258"/>
      <c r="C20" s="258"/>
      <c r="D20" s="258"/>
      <c r="E20" s="258"/>
      <c r="F20" s="258"/>
      <c r="G20" s="258"/>
      <c r="H20" s="258"/>
      <c r="I20" s="102">
        <v>83</v>
      </c>
      <c r="J20" s="129">
        <v>617500</v>
      </c>
      <c r="K20" s="130">
        <v>4510828</v>
      </c>
    </row>
    <row r="21" spans="1:11" ht="12.75">
      <c r="A21" s="261" t="s">
        <v>160</v>
      </c>
      <c r="B21" s="262"/>
      <c r="C21" s="262"/>
      <c r="D21" s="262"/>
      <c r="E21" s="262"/>
      <c r="F21" s="262"/>
      <c r="G21" s="262"/>
      <c r="H21" s="262"/>
      <c r="I21" s="102">
        <v>84</v>
      </c>
      <c r="J21" s="128">
        <f>SUM(J17:J20)</f>
        <v>5665120</v>
      </c>
      <c r="K21" s="136">
        <f>SUM(K17:K20)</f>
        <v>8728292</v>
      </c>
    </row>
    <row r="22" spans="1:11" ht="12.75">
      <c r="A22" s="261" t="s">
        <v>184</v>
      </c>
      <c r="B22" s="262"/>
      <c r="C22" s="262"/>
      <c r="D22" s="262"/>
      <c r="E22" s="262"/>
      <c r="F22" s="262"/>
      <c r="G22" s="262"/>
      <c r="H22" s="262"/>
      <c r="I22" s="102">
        <v>85</v>
      </c>
      <c r="J22" s="136">
        <f>J16-J21</f>
        <v>15802802</v>
      </c>
      <c r="K22" s="136">
        <f>K16-K21</f>
        <v>10707163</v>
      </c>
    </row>
    <row r="23" spans="1:11" ht="12.75">
      <c r="A23" s="261" t="s">
        <v>185</v>
      </c>
      <c r="B23" s="262"/>
      <c r="C23" s="262"/>
      <c r="D23" s="262"/>
      <c r="E23" s="262"/>
      <c r="F23" s="262"/>
      <c r="G23" s="262"/>
      <c r="H23" s="262"/>
      <c r="I23" s="102">
        <v>86</v>
      </c>
      <c r="J23" s="129"/>
      <c r="K23" s="130"/>
    </row>
    <row r="24" spans="1:11" s="101" customFormat="1" ht="12.75">
      <c r="A24" s="263" t="s">
        <v>63</v>
      </c>
      <c r="B24" s="264"/>
      <c r="C24" s="264"/>
      <c r="D24" s="264"/>
      <c r="E24" s="264"/>
      <c r="F24" s="264"/>
      <c r="G24" s="264"/>
      <c r="H24" s="264"/>
      <c r="I24" s="265"/>
      <c r="J24" s="265"/>
      <c r="K24" s="266"/>
    </row>
    <row r="25" spans="1:11" ht="12.75">
      <c r="A25" s="257" t="s">
        <v>64</v>
      </c>
      <c r="B25" s="258"/>
      <c r="C25" s="258"/>
      <c r="D25" s="258"/>
      <c r="E25" s="258"/>
      <c r="F25" s="258"/>
      <c r="G25" s="258"/>
      <c r="H25" s="258"/>
      <c r="I25" s="102">
        <v>87</v>
      </c>
      <c r="J25" s="129">
        <v>625167</v>
      </c>
      <c r="K25" s="130"/>
    </row>
    <row r="26" spans="1:11" ht="12.75">
      <c r="A26" s="257" t="s">
        <v>65</v>
      </c>
      <c r="B26" s="258"/>
      <c r="C26" s="258"/>
      <c r="D26" s="258"/>
      <c r="E26" s="258"/>
      <c r="F26" s="258"/>
      <c r="G26" s="258"/>
      <c r="H26" s="258"/>
      <c r="I26" s="102">
        <v>88</v>
      </c>
      <c r="J26" s="129"/>
      <c r="K26" s="130"/>
    </row>
    <row r="27" spans="1:11" ht="12.75">
      <c r="A27" s="257" t="s">
        <v>66</v>
      </c>
      <c r="B27" s="258"/>
      <c r="C27" s="258"/>
      <c r="D27" s="258"/>
      <c r="E27" s="258"/>
      <c r="F27" s="258"/>
      <c r="G27" s="258"/>
      <c r="H27" s="258"/>
      <c r="I27" s="102">
        <v>89</v>
      </c>
      <c r="J27" s="129"/>
      <c r="K27" s="130"/>
    </row>
    <row r="28" spans="1:11" ht="12.75">
      <c r="A28" s="257" t="s">
        <v>67</v>
      </c>
      <c r="B28" s="258"/>
      <c r="C28" s="258"/>
      <c r="D28" s="258"/>
      <c r="E28" s="258"/>
      <c r="F28" s="258"/>
      <c r="G28" s="258"/>
      <c r="H28" s="258"/>
      <c r="I28" s="102">
        <v>90</v>
      </c>
      <c r="J28" s="129"/>
      <c r="K28" s="130"/>
    </row>
    <row r="29" spans="1:11" ht="12.75">
      <c r="A29" s="257" t="s">
        <v>68</v>
      </c>
      <c r="B29" s="258"/>
      <c r="C29" s="258"/>
      <c r="D29" s="258"/>
      <c r="E29" s="258"/>
      <c r="F29" s="258"/>
      <c r="G29" s="258"/>
      <c r="H29" s="258"/>
      <c r="I29" s="102">
        <v>91</v>
      </c>
      <c r="J29" s="129"/>
      <c r="K29" s="130"/>
    </row>
    <row r="30" spans="1:11" ht="12.75">
      <c r="A30" s="261" t="s">
        <v>161</v>
      </c>
      <c r="B30" s="262"/>
      <c r="C30" s="262"/>
      <c r="D30" s="262"/>
      <c r="E30" s="262"/>
      <c r="F30" s="262"/>
      <c r="G30" s="262"/>
      <c r="H30" s="262"/>
      <c r="I30" s="102">
        <v>92</v>
      </c>
      <c r="J30" s="128">
        <f>SUM(J25:J29)</f>
        <v>625167</v>
      </c>
      <c r="K30" s="136">
        <f>SUM(K25:K29)</f>
        <v>0</v>
      </c>
    </row>
    <row r="31" spans="1:11" ht="12.75">
      <c r="A31" s="257" t="s">
        <v>69</v>
      </c>
      <c r="B31" s="258"/>
      <c r="C31" s="258"/>
      <c r="D31" s="258"/>
      <c r="E31" s="258"/>
      <c r="F31" s="258"/>
      <c r="G31" s="258"/>
      <c r="H31" s="258"/>
      <c r="I31" s="102">
        <v>93</v>
      </c>
      <c r="J31" s="129">
        <v>3993271</v>
      </c>
      <c r="K31" s="130">
        <v>3642748</v>
      </c>
    </row>
    <row r="32" spans="1:11" ht="12.75">
      <c r="A32" s="257" t="s">
        <v>70</v>
      </c>
      <c r="B32" s="258"/>
      <c r="C32" s="258"/>
      <c r="D32" s="258"/>
      <c r="E32" s="258"/>
      <c r="F32" s="258"/>
      <c r="G32" s="258"/>
      <c r="H32" s="258"/>
      <c r="I32" s="102">
        <v>94</v>
      </c>
      <c r="J32" s="129"/>
      <c r="K32" s="130"/>
    </row>
    <row r="33" spans="1:11" ht="12.75">
      <c r="A33" s="257" t="s">
        <v>71</v>
      </c>
      <c r="B33" s="258"/>
      <c r="C33" s="258"/>
      <c r="D33" s="258"/>
      <c r="E33" s="258"/>
      <c r="F33" s="258"/>
      <c r="G33" s="258"/>
      <c r="H33" s="258"/>
      <c r="I33" s="102">
        <v>95</v>
      </c>
      <c r="J33" s="129"/>
      <c r="K33" s="130"/>
    </row>
    <row r="34" spans="1:11" ht="12.75">
      <c r="A34" s="261" t="s">
        <v>162</v>
      </c>
      <c r="B34" s="262"/>
      <c r="C34" s="262"/>
      <c r="D34" s="262"/>
      <c r="E34" s="262"/>
      <c r="F34" s="262"/>
      <c r="G34" s="262"/>
      <c r="H34" s="262"/>
      <c r="I34" s="102">
        <v>96</v>
      </c>
      <c r="J34" s="128">
        <f>SUM(J31:J33)</f>
        <v>3993271</v>
      </c>
      <c r="K34" s="136">
        <f>SUM(K31:K33)</f>
        <v>3642748</v>
      </c>
    </row>
    <row r="35" spans="1:11" ht="12.75">
      <c r="A35" s="261" t="s">
        <v>186</v>
      </c>
      <c r="B35" s="262"/>
      <c r="C35" s="262"/>
      <c r="D35" s="262"/>
      <c r="E35" s="262"/>
      <c r="F35" s="262"/>
      <c r="G35" s="262"/>
      <c r="H35" s="262"/>
      <c r="I35" s="102">
        <v>97</v>
      </c>
      <c r="J35" s="129"/>
      <c r="K35" s="130"/>
    </row>
    <row r="36" spans="1:11" ht="12.75">
      <c r="A36" s="261" t="s">
        <v>187</v>
      </c>
      <c r="B36" s="262"/>
      <c r="C36" s="262"/>
      <c r="D36" s="262"/>
      <c r="E36" s="262"/>
      <c r="F36" s="262"/>
      <c r="G36" s="262"/>
      <c r="H36" s="262"/>
      <c r="I36" s="102">
        <v>98</v>
      </c>
      <c r="J36" s="136">
        <f>J34-J30</f>
        <v>3368104</v>
      </c>
      <c r="K36" s="136">
        <f>K34-K30</f>
        <v>3642748</v>
      </c>
    </row>
    <row r="37" spans="1:11" s="101" customFormat="1" ht="12.75">
      <c r="A37" s="263" t="s">
        <v>72</v>
      </c>
      <c r="B37" s="264"/>
      <c r="C37" s="264"/>
      <c r="D37" s="264"/>
      <c r="E37" s="264"/>
      <c r="F37" s="264"/>
      <c r="G37" s="264"/>
      <c r="H37" s="264"/>
      <c r="I37" s="265"/>
      <c r="J37" s="265"/>
      <c r="K37" s="266"/>
    </row>
    <row r="38" spans="1:11" ht="12.75">
      <c r="A38" s="257" t="s">
        <v>73</v>
      </c>
      <c r="B38" s="258"/>
      <c r="C38" s="258"/>
      <c r="D38" s="258"/>
      <c r="E38" s="258"/>
      <c r="F38" s="258"/>
      <c r="G38" s="258"/>
      <c r="H38" s="258"/>
      <c r="I38" s="102">
        <v>99</v>
      </c>
      <c r="J38" s="129"/>
      <c r="K38" s="130"/>
    </row>
    <row r="39" spans="1:11" ht="12.75">
      <c r="A39" s="257" t="s">
        <v>74</v>
      </c>
      <c r="B39" s="258"/>
      <c r="C39" s="258"/>
      <c r="D39" s="258"/>
      <c r="E39" s="258"/>
      <c r="F39" s="258"/>
      <c r="G39" s="258"/>
      <c r="H39" s="258"/>
      <c r="I39" s="102">
        <v>100</v>
      </c>
      <c r="J39" s="129">
        <v>3958614</v>
      </c>
      <c r="K39" s="130"/>
    </row>
    <row r="40" spans="1:11" ht="12.75">
      <c r="A40" s="257" t="s">
        <v>75</v>
      </c>
      <c r="B40" s="258"/>
      <c r="C40" s="258"/>
      <c r="D40" s="258"/>
      <c r="E40" s="258"/>
      <c r="F40" s="258"/>
      <c r="G40" s="258"/>
      <c r="H40" s="258"/>
      <c r="I40" s="102">
        <v>101</v>
      </c>
      <c r="J40" s="129"/>
      <c r="K40" s="130"/>
    </row>
    <row r="41" spans="1:11" ht="12.75">
      <c r="A41" s="261" t="s">
        <v>163</v>
      </c>
      <c r="B41" s="262"/>
      <c r="C41" s="262"/>
      <c r="D41" s="262"/>
      <c r="E41" s="262"/>
      <c r="F41" s="262"/>
      <c r="G41" s="262"/>
      <c r="H41" s="262"/>
      <c r="I41" s="102">
        <v>102</v>
      </c>
      <c r="J41" s="128">
        <f>SUM(J38:J40)</f>
        <v>3958614</v>
      </c>
      <c r="K41" s="136">
        <f>SUM(K38:K40)</f>
        <v>0</v>
      </c>
    </row>
    <row r="42" spans="1:11" ht="12.75">
      <c r="A42" s="257" t="s">
        <v>76</v>
      </c>
      <c r="B42" s="258"/>
      <c r="C42" s="258"/>
      <c r="D42" s="258"/>
      <c r="E42" s="258"/>
      <c r="F42" s="258"/>
      <c r="G42" s="258"/>
      <c r="H42" s="258"/>
      <c r="I42" s="102">
        <v>103</v>
      </c>
      <c r="J42" s="129">
        <v>14818635</v>
      </c>
      <c r="K42" s="130">
        <v>7099887</v>
      </c>
    </row>
    <row r="43" spans="1:11" ht="12.75">
      <c r="A43" s="257" t="s">
        <v>77</v>
      </c>
      <c r="B43" s="258"/>
      <c r="C43" s="258"/>
      <c r="D43" s="258"/>
      <c r="E43" s="258"/>
      <c r="F43" s="258"/>
      <c r="G43" s="258"/>
      <c r="H43" s="258"/>
      <c r="I43" s="102">
        <v>104</v>
      </c>
      <c r="J43" s="129"/>
      <c r="K43" s="130"/>
    </row>
    <row r="44" spans="1:11" ht="12.75">
      <c r="A44" s="257" t="s">
        <v>78</v>
      </c>
      <c r="B44" s="258"/>
      <c r="C44" s="258"/>
      <c r="D44" s="258"/>
      <c r="E44" s="258"/>
      <c r="F44" s="258"/>
      <c r="G44" s="258"/>
      <c r="H44" s="258"/>
      <c r="I44" s="102">
        <v>105</v>
      </c>
      <c r="J44" s="129">
        <v>2174356</v>
      </c>
      <c r="K44" s="130">
        <v>1451070</v>
      </c>
    </row>
    <row r="45" spans="1:11" ht="12.75">
      <c r="A45" s="257" t="s">
        <v>79</v>
      </c>
      <c r="B45" s="258"/>
      <c r="C45" s="258"/>
      <c r="D45" s="258"/>
      <c r="E45" s="258"/>
      <c r="F45" s="258"/>
      <c r="G45" s="258"/>
      <c r="H45" s="258"/>
      <c r="I45" s="102">
        <v>106</v>
      </c>
      <c r="J45" s="129"/>
      <c r="K45" s="130"/>
    </row>
    <row r="46" spans="1:11" ht="12.75">
      <c r="A46" s="257" t="s">
        <v>80</v>
      </c>
      <c r="B46" s="258"/>
      <c r="C46" s="258"/>
      <c r="D46" s="258"/>
      <c r="E46" s="258"/>
      <c r="F46" s="258"/>
      <c r="G46" s="258"/>
      <c r="H46" s="258"/>
      <c r="I46" s="102">
        <v>107</v>
      </c>
      <c r="J46" s="129"/>
      <c r="K46" s="130"/>
    </row>
    <row r="47" spans="1:11" ht="14.25" customHeight="1">
      <c r="A47" s="261" t="s">
        <v>164</v>
      </c>
      <c r="B47" s="262"/>
      <c r="C47" s="262"/>
      <c r="D47" s="262"/>
      <c r="E47" s="262"/>
      <c r="F47" s="262"/>
      <c r="G47" s="262"/>
      <c r="H47" s="262"/>
      <c r="I47" s="102">
        <v>108</v>
      </c>
      <c r="J47" s="128">
        <f>SUM(J42:J46)</f>
        <v>16992991</v>
      </c>
      <c r="K47" s="136">
        <f>SUM(K42:K46)</f>
        <v>8550957</v>
      </c>
    </row>
    <row r="48" spans="1:11" ht="12.75">
      <c r="A48" s="261" t="s">
        <v>188</v>
      </c>
      <c r="B48" s="262"/>
      <c r="C48" s="262"/>
      <c r="D48" s="262"/>
      <c r="E48" s="262"/>
      <c r="F48" s="262"/>
      <c r="G48" s="262"/>
      <c r="H48" s="262"/>
      <c r="I48" s="102">
        <v>109</v>
      </c>
      <c r="J48" s="129"/>
      <c r="K48" s="130"/>
    </row>
    <row r="49" spans="1:11" ht="12.75">
      <c r="A49" s="261" t="s">
        <v>189</v>
      </c>
      <c r="B49" s="262"/>
      <c r="C49" s="262"/>
      <c r="D49" s="262"/>
      <c r="E49" s="262"/>
      <c r="F49" s="262"/>
      <c r="G49" s="262"/>
      <c r="H49" s="262"/>
      <c r="I49" s="102">
        <v>110</v>
      </c>
      <c r="J49" s="128">
        <f>J47-J41</f>
        <v>13034377</v>
      </c>
      <c r="K49" s="136">
        <f>K47-K41</f>
        <v>8550957</v>
      </c>
    </row>
    <row r="50" spans="1:11" ht="12.75">
      <c r="A50" s="257" t="s">
        <v>165</v>
      </c>
      <c r="B50" s="258"/>
      <c r="C50" s="258"/>
      <c r="D50" s="258"/>
      <c r="E50" s="258"/>
      <c r="F50" s="258"/>
      <c r="G50" s="258"/>
      <c r="H50" s="258"/>
      <c r="I50" s="102">
        <v>111</v>
      </c>
      <c r="J50" s="129">
        <f>J16+J30+J41</f>
        <v>26051703</v>
      </c>
      <c r="K50" s="130">
        <f>K16+K30+K41</f>
        <v>19435455</v>
      </c>
    </row>
    <row r="51" spans="1:11" ht="12.75">
      <c r="A51" s="257" t="s">
        <v>166</v>
      </c>
      <c r="B51" s="258"/>
      <c r="C51" s="258"/>
      <c r="D51" s="258"/>
      <c r="E51" s="258"/>
      <c r="F51" s="258"/>
      <c r="G51" s="258"/>
      <c r="H51" s="258"/>
      <c r="I51" s="102">
        <v>112</v>
      </c>
      <c r="J51" s="129">
        <f>J21+J34+J47</f>
        <v>26651382</v>
      </c>
      <c r="K51" s="130">
        <f>K21+K34+K47</f>
        <v>20921997</v>
      </c>
    </row>
    <row r="52" spans="1:11" ht="12.75">
      <c r="A52" s="257" t="s">
        <v>81</v>
      </c>
      <c r="B52" s="258"/>
      <c r="C52" s="258"/>
      <c r="D52" s="258"/>
      <c r="E52" s="258"/>
      <c r="F52" s="258"/>
      <c r="G52" s="258"/>
      <c r="H52" s="258"/>
      <c r="I52" s="102">
        <v>113</v>
      </c>
      <c r="J52" s="129">
        <v>5669041</v>
      </c>
      <c r="K52" s="130">
        <v>6966743</v>
      </c>
    </row>
    <row r="53" spans="1:11" ht="12.75">
      <c r="A53" s="257" t="s">
        <v>82</v>
      </c>
      <c r="B53" s="258"/>
      <c r="C53" s="258"/>
      <c r="D53" s="258"/>
      <c r="E53" s="258"/>
      <c r="F53" s="258"/>
      <c r="G53" s="258"/>
      <c r="H53" s="258"/>
      <c r="I53" s="102">
        <v>114</v>
      </c>
      <c r="J53" s="129"/>
      <c r="K53" s="130"/>
    </row>
    <row r="54" spans="1:11" ht="12.75">
      <c r="A54" s="257" t="s">
        <v>83</v>
      </c>
      <c r="B54" s="258"/>
      <c r="C54" s="258"/>
      <c r="D54" s="258"/>
      <c r="E54" s="258"/>
      <c r="F54" s="258"/>
      <c r="G54" s="258"/>
      <c r="H54" s="258"/>
      <c r="I54" s="102">
        <v>115</v>
      </c>
      <c r="J54" s="130">
        <f>J49+J36-J22</f>
        <v>599679</v>
      </c>
      <c r="K54" s="130">
        <f>K49+K36-K22</f>
        <v>1486542</v>
      </c>
    </row>
    <row r="55" spans="1:11" ht="12.75">
      <c r="A55" s="259" t="s">
        <v>84</v>
      </c>
      <c r="B55" s="260"/>
      <c r="C55" s="260"/>
      <c r="D55" s="260"/>
      <c r="E55" s="260"/>
      <c r="F55" s="260"/>
      <c r="G55" s="260"/>
      <c r="H55" s="260"/>
      <c r="I55" s="103">
        <v>116</v>
      </c>
      <c r="J55" s="131">
        <f>J52-J54</f>
        <v>5069362</v>
      </c>
      <c r="K55" s="131">
        <f>K52-K54</f>
        <v>5480201</v>
      </c>
    </row>
  </sheetData>
  <sheetProtection/>
  <protectedRanges>
    <protectedRange sqref="H4:I4 J25:K36 J10:K23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44" right="0.32" top="0.54" bottom="0.5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1">
      <selection activeCell="M28" sqref="M28"/>
    </sheetView>
  </sheetViews>
  <sheetFormatPr defaultColWidth="9.140625" defaultRowHeight="12.75"/>
  <cols>
    <col min="1" max="2" width="9.140625" style="90" customWidth="1"/>
    <col min="3" max="3" width="0.13671875" style="90" customWidth="1"/>
    <col min="4" max="4" width="6.140625" style="90" customWidth="1"/>
    <col min="5" max="5" width="11.28125" style="90" customWidth="1"/>
    <col min="6" max="6" width="8.140625" style="90" customWidth="1"/>
    <col min="7" max="7" width="9.28125" style="90" customWidth="1"/>
    <col min="8" max="8" width="4.57421875" style="90" hidden="1" customWidth="1"/>
    <col min="9" max="9" width="6.57421875" style="90" customWidth="1"/>
    <col min="10" max="13" width="10.00390625" style="90" customWidth="1"/>
    <col min="14" max="16384" width="9.140625" style="90" customWidth="1"/>
  </cols>
  <sheetData>
    <row r="1" s="83" customFormat="1" ht="12.75"/>
    <row r="2" spans="1:13" s="84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77"/>
    </row>
    <row r="3" spans="1:12" s="84" customFormat="1" ht="8.2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s="95" customFormat="1" ht="15.75" customHeight="1">
      <c r="A4" s="88"/>
      <c r="B4" s="89"/>
      <c r="C4" s="104"/>
      <c r="D4" s="105" t="s">
        <v>114</v>
      </c>
      <c r="E4" s="91">
        <v>40179</v>
      </c>
      <c r="F4" s="92" t="s">
        <v>96</v>
      </c>
      <c r="G4" s="91">
        <v>40359</v>
      </c>
      <c r="H4" s="106"/>
      <c r="I4" s="93"/>
      <c r="J4" s="93"/>
      <c r="K4" s="93"/>
      <c r="L4" s="94"/>
    </row>
    <row r="5" spans="1:13" ht="15">
      <c r="A5" s="294"/>
      <c r="B5" s="295"/>
      <c r="C5" s="295"/>
      <c r="D5" s="295"/>
      <c r="E5" s="295"/>
      <c r="F5" s="296"/>
      <c r="G5" s="296"/>
      <c r="H5" s="107"/>
      <c r="I5" s="107"/>
      <c r="J5" s="107"/>
      <c r="K5" s="107"/>
      <c r="L5" s="283" t="s">
        <v>200</v>
      </c>
      <c r="M5" s="284"/>
    </row>
    <row r="6" spans="1:13" ht="13.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</row>
    <row r="7" spans="1:13" s="95" customFormat="1" ht="24" thickBot="1">
      <c r="A7" s="272" t="s">
        <v>51</v>
      </c>
      <c r="B7" s="272"/>
      <c r="C7" s="272"/>
      <c r="D7" s="272"/>
      <c r="E7" s="272"/>
      <c r="F7" s="272"/>
      <c r="G7" s="272"/>
      <c r="H7" s="272"/>
      <c r="I7" s="97" t="s">
        <v>183</v>
      </c>
      <c r="J7" s="98" t="s">
        <v>139</v>
      </c>
      <c r="K7" s="98" t="s">
        <v>141</v>
      </c>
      <c r="L7" s="98" t="s">
        <v>142</v>
      </c>
      <c r="M7" s="98" t="s">
        <v>140</v>
      </c>
    </row>
    <row r="8" spans="1:13" s="95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08">
        <v>2</v>
      </c>
      <c r="J8" s="100" t="s">
        <v>143</v>
      </c>
      <c r="K8" s="108"/>
      <c r="L8" s="100" t="s">
        <v>115</v>
      </c>
      <c r="M8" s="100" t="s">
        <v>116</v>
      </c>
    </row>
    <row r="9" spans="1:13" s="3" customFormat="1" ht="12.75">
      <c r="A9" s="257" t="s">
        <v>86</v>
      </c>
      <c r="B9" s="258"/>
      <c r="C9" s="258"/>
      <c r="D9" s="258"/>
      <c r="E9" s="258"/>
      <c r="F9" s="258"/>
      <c r="G9" s="258"/>
      <c r="H9" s="258"/>
      <c r="I9" s="102">
        <v>117</v>
      </c>
      <c r="J9" s="133">
        <v>598047500</v>
      </c>
      <c r="K9" s="133"/>
      <c r="L9" s="133"/>
      <c r="M9" s="133">
        <f>J9+K9-L9</f>
        <v>598047500</v>
      </c>
    </row>
    <row r="10" spans="1:13" s="3" customFormat="1" ht="12.75">
      <c r="A10" s="257" t="s">
        <v>87</v>
      </c>
      <c r="B10" s="258"/>
      <c r="C10" s="258"/>
      <c r="D10" s="258"/>
      <c r="E10" s="258"/>
      <c r="F10" s="258"/>
      <c r="G10" s="258"/>
      <c r="H10" s="258"/>
      <c r="I10" s="102">
        <v>118</v>
      </c>
      <c r="J10" s="130">
        <v>66</v>
      </c>
      <c r="K10" s="130"/>
      <c r="L10" s="130"/>
      <c r="M10" s="133">
        <f aca="true" t="shared" si="0" ref="M10:M17">J10+K10-L10</f>
        <v>66</v>
      </c>
    </row>
    <row r="11" spans="1:13" s="3" customFormat="1" ht="12.75">
      <c r="A11" s="257" t="s">
        <v>88</v>
      </c>
      <c r="B11" s="258"/>
      <c r="C11" s="258"/>
      <c r="D11" s="258"/>
      <c r="E11" s="258"/>
      <c r="F11" s="258"/>
      <c r="G11" s="258"/>
      <c r="H11" s="258"/>
      <c r="I11" s="102">
        <v>119</v>
      </c>
      <c r="J11" s="130">
        <v>769158</v>
      </c>
      <c r="K11" s="130"/>
      <c r="L11" s="130"/>
      <c r="M11" s="133">
        <f t="shared" si="0"/>
        <v>769158</v>
      </c>
    </row>
    <row r="12" spans="1:13" s="3" customFormat="1" ht="12.75">
      <c r="A12" s="257" t="s">
        <v>89</v>
      </c>
      <c r="B12" s="258"/>
      <c r="C12" s="258"/>
      <c r="D12" s="258"/>
      <c r="E12" s="258"/>
      <c r="F12" s="258"/>
      <c r="G12" s="258"/>
      <c r="H12" s="258"/>
      <c r="I12" s="102">
        <v>120</v>
      </c>
      <c r="J12" s="130">
        <v>-276887150</v>
      </c>
      <c r="K12" s="130">
        <v>3578268</v>
      </c>
      <c r="L12" s="130"/>
      <c r="M12" s="133">
        <f t="shared" si="0"/>
        <v>-273308882</v>
      </c>
    </row>
    <row r="13" spans="1:13" s="3" customFormat="1" ht="12.75">
      <c r="A13" s="257" t="s">
        <v>90</v>
      </c>
      <c r="B13" s="258"/>
      <c r="C13" s="258"/>
      <c r="D13" s="258"/>
      <c r="E13" s="258"/>
      <c r="F13" s="258"/>
      <c r="G13" s="258"/>
      <c r="H13" s="258"/>
      <c r="I13" s="102">
        <v>121</v>
      </c>
      <c r="J13" s="130">
        <v>3578268</v>
      </c>
      <c r="K13" s="130">
        <v>3009541</v>
      </c>
      <c r="L13" s="130">
        <v>3578268</v>
      </c>
      <c r="M13" s="133">
        <f t="shared" si="0"/>
        <v>3009541</v>
      </c>
    </row>
    <row r="14" spans="1:13" s="3" customFormat="1" ht="12.75">
      <c r="A14" s="257" t="s">
        <v>91</v>
      </c>
      <c r="B14" s="258"/>
      <c r="C14" s="258"/>
      <c r="D14" s="258"/>
      <c r="E14" s="258"/>
      <c r="F14" s="258"/>
      <c r="G14" s="258"/>
      <c r="H14" s="258"/>
      <c r="I14" s="102">
        <v>122</v>
      </c>
      <c r="J14" s="130">
        <v>31202402</v>
      </c>
      <c r="K14" s="130"/>
      <c r="L14" s="130"/>
      <c r="M14" s="133">
        <f t="shared" si="0"/>
        <v>31202402</v>
      </c>
    </row>
    <row r="15" spans="1:13" s="3" customFormat="1" ht="12.75">
      <c r="A15" s="257" t="s">
        <v>92</v>
      </c>
      <c r="B15" s="258"/>
      <c r="C15" s="258"/>
      <c r="D15" s="258"/>
      <c r="E15" s="258"/>
      <c r="F15" s="258"/>
      <c r="G15" s="258"/>
      <c r="H15" s="258"/>
      <c r="I15" s="102">
        <v>123</v>
      </c>
      <c r="J15" s="130"/>
      <c r="K15" s="130"/>
      <c r="L15" s="130"/>
      <c r="M15" s="133">
        <f t="shared" si="0"/>
        <v>0</v>
      </c>
    </row>
    <row r="16" spans="1:13" s="3" customFormat="1" ht="12.75">
      <c r="A16" s="257" t="s">
        <v>93</v>
      </c>
      <c r="B16" s="258"/>
      <c r="C16" s="258"/>
      <c r="D16" s="258"/>
      <c r="E16" s="258"/>
      <c r="F16" s="258"/>
      <c r="G16" s="258"/>
      <c r="H16" s="258"/>
      <c r="I16" s="102">
        <v>124</v>
      </c>
      <c r="J16" s="130">
        <v>-8756122</v>
      </c>
      <c r="K16" s="130"/>
      <c r="L16" s="130"/>
      <c r="M16" s="133">
        <f t="shared" si="0"/>
        <v>-8756122</v>
      </c>
    </row>
    <row r="17" spans="1:13" s="3" customFormat="1" ht="12.75">
      <c r="A17" s="257" t="s">
        <v>94</v>
      </c>
      <c r="B17" s="258"/>
      <c r="C17" s="258"/>
      <c r="D17" s="258"/>
      <c r="E17" s="258"/>
      <c r="F17" s="258"/>
      <c r="G17" s="258"/>
      <c r="H17" s="258"/>
      <c r="I17" s="102">
        <v>125</v>
      </c>
      <c r="J17" s="130"/>
      <c r="K17" s="130"/>
      <c r="L17" s="130"/>
      <c r="M17" s="133">
        <f t="shared" si="0"/>
        <v>0</v>
      </c>
    </row>
    <row r="18" spans="1:13" s="3" customFormat="1" ht="13.5" customHeight="1">
      <c r="A18" s="213" t="s">
        <v>227</v>
      </c>
      <c r="B18" s="214"/>
      <c r="C18" s="214"/>
      <c r="D18" s="214"/>
      <c r="E18" s="214"/>
      <c r="F18" s="214"/>
      <c r="G18" s="214"/>
      <c r="H18" s="132"/>
      <c r="I18" s="102"/>
      <c r="J18" s="136">
        <f>SUM(J9:J17)</f>
        <v>347954122</v>
      </c>
      <c r="K18" s="136">
        <f>SUM(K9:K17)</f>
        <v>6587809</v>
      </c>
      <c r="L18" s="136">
        <f>SUM(L9:L17)</f>
        <v>3578268</v>
      </c>
      <c r="M18" s="136">
        <f>SUM(M9:M17)</f>
        <v>350963663</v>
      </c>
    </row>
    <row r="19" spans="1:13" s="3" customFormat="1" ht="12.75">
      <c r="A19" s="257" t="s">
        <v>171</v>
      </c>
      <c r="B19" s="258"/>
      <c r="C19" s="258"/>
      <c r="D19" s="258"/>
      <c r="E19" s="258"/>
      <c r="F19" s="258"/>
      <c r="G19" s="258"/>
      <c r="H19" s="258"/>
      <c r="I19" s="102">
        <v>126</v>
      </c>
      <c r="J19" s="130"/>
      <c r="K19" s="130"/>
      <c r="L19" s="130"/>
      <c r="M19" s="130"/>
    </row>
    <row r="20" spans="1:13" s="3" customFormat="1" ht="12.75">
      <c r="A20" s="257" t="s">
        <v>172</v>
      </c>
      <c r="B20" s="258"/>
      <c r="C20" s="258"/>
      <c r="D20" s="258"/>
      <c r="E20" s="258"/>
      <c r="F20" s="258"/>
      <c r="G20" s="258"/>
      <c r="H20" s="258"/>
      <c r="I20" s="102">
        <v>127</v>
      </c>
      <c r="J20" s="130"/>
      <c r="K20" s="130"/>
      <c r="L20" s="130"/>
      <c r="M20" s="130"/>
    </row>
    <row r="21" spans="1:13" s="3" customFormat="1" ht="12.75">
      <c r="A21" s="257" t="s">
        <v>173</v>
      </c>
      <c r="B21" s="258"/>
      <c r="C21" s="258"/>
      <c r="D21" s="258"/>
      <c r="E21" s="258"/>
      <c r="F21" s="258"/>
      <c r="G21" s="258"/>
      <c r="H21" s="258"/>
      <c r="I21" s="102">
        <v>128</v>
      </c>
      <c r="J21" s="130"/>
      <c r="K21" s="130"/>
      <c r="L21" s="130"/>
      <c r="M21" s="130"/>
    </row>
    <row r="22" spans="1:13" s="3" customFormat="1" ht="12.75">
      <c r="A22" s="257" t="s">
        <v>174</v>
      </c>
      <c r="B22" s="258"/>
      <c r="C22" s="258"/>
      <c r="D22" s="258"/>
      <c r="E22" s="258"/>
      <c r="F22" s="258"/>
      <c r="G22" s="258"/>
      <c r="H22" s="258"/>
      <c r="I22" s="102">
        <v>129</v>
      </c>
      <c r="J22" s="130"/>
      <c r="K22" s="130"/>
      <c r="L22" s="130"/>
      <c r="M22" s="130"/>
    </row>
    <row r="23" spans="1:13" s="3" customFormat="1" ht="12.75">
      <c r="A23" s="257" t="s">
        <v>175</v>
      </c>
      <c r="B23" s="258"/>
      <c r="C23" s="258"/>
      <c r="D23" s="258"/>
      <c r="E23" s="258"/>
      <c r="F23" s="258"/>
      <c r="G23" s="258"/>
      <c r="H23" s="258"/>
      <c r="I23" s="102">
        <v>130</v>
      </c>
      <c r="J23" s="130"/>
      <c r="K23" s="130"/>
      <c r="L23" s="130"/>
      <c r="M23" s="130"/>
    </row>
    <row r="24" spans="1:13" s="3" customFormat="1" ht="12.75">
      <c r="A24" s="257" t="s">
        <v>176</v>
      </c>
      <c r="B24" s="258"/>
      <c r="C24" s="258"/>
      <c r="D24" s="258"/>
      <c r="E24" s="258"/>
      <c r="F24" s="258"/>
      <c r="G24" s="258"/>
      <c r="H24" s="258"/>
      <c r="I24" s="102">
        <v>131</v>
      </c>
      <c r="J24" s="130">
        <v>3558279</v>
      </c>
      <c r="K24" s="130"/>
      <c r="L24" s="130"/>
      <c r="M24" s="130"/>
    </row>
    <row r="25" spans="1:13" s="3" customFormat="1" ht="12.75">
      <c r="A25" s="261" t="s">
        <v>177</v>
      </c>
      <c r="B25" s="262"/>
      <c r="C25" s="262"/>
      <c r="D25" s="262"/>
      <c r="E25" s="262"/>
      <c r="F25" s="262"/>
      <c r="G25" s="262"/>
      <c r="H25" s="262"/>
      <c r="I25" s="102">
        <v>132</v>
      </c>
      <c r="J25" s="137">
        <f>SUM(J19:J24)</f>
        <v>3558279</v>
      </c>
      <c r="K25" s="137"/>
      <c r="L25" s="137"/>
      <c r="M25" s="137"/>
    </row>
    <row r="26" spans="1:13" s="101" customFormat="1" ht="12.75">
      <c r="A26" s="287"/>
      <c r="B26" s="288"/>
      <c r="C26" s="288"/>
      <c r="D26" s="288"/>
      <c r="E26" s="288"/>
      <c r="F26" s="288"/>
      <c r="G26" s="288"/>
      <c r="H26" s="288"/>
      <c r="I26" s="289"/>
      <c r="J26" s="289"/>
      <c r="K26" s="289"/>
      <c r="L26" s="289"/>
      <c r="M26" s="290"/>
    </row>
    <row r="27" spans="1:13" s="3" customFormat="1" ht="12.75">
      <c r="A27" s="267" t="s">
        <v>178</v>
      </c>
      <c r="B27" s="268"/>
      <c r="C27" s="268"/>
      <c r="D27" s="268"/>
      <c r="E27" s="268"/>
      <c r="F27" s="268"/>
      <c r="G27" s="268"/>
      <c r="H27" s="268"/>
      <c r="I27" s="109">
        <v>133</v>
      </c>
      <c r="J27" s="138">
        <v>347954122</v>
      </c>
      <c r="K27" s="134"/>
      <c r="L27" s="125"/>
      <c r="M27" s="125">
        <v>350963663</v>
      </c>
    </row>
    <row r="28" spans="1:13" s="3" customFormat="1" ht="12.75">
      <c r="A28" s="259" t="s">
        <v>179</v>
      </c>
      <c r="B28" s="260"/>
      <c r="C28" s="260"/>
      <c r="D28" s="260"/>
      <c r="E28" s="260"/>
      <c r="F28" s="260"/>
      <c r="G28" s="260"/>
      <c r="H28" s="260"/>
      <c r="I28" s="103">
        <v>134</v>
      </c>
      <c r="J28" s="135"/>
      <c r="K28" s="135"/>
      <c r="L28" s="123"/>
      <c r="M28" s="123"/>
    </row>
    <row r="29" spans="1:13" s="3" customFormat="1" ht="20.25" customHeight="1">
      <c r="A29" s="285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</row>
  </sheetData>
  <sheetProtection/>
  <protectedRanges>
    <protectedRange sqref="G4 J27:M28 E4 J9:M25" name="Range1"/>
  </protectedRanges>
  <mergeCells count="28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14:H14"/>
    <mergeCell ref="A15:H15"/>
    <mergeCell ref="A16:H16"/>
    <mergeCell ref="A17:H17"/>
    <mergeCell ref="A18:G18"/>
    <mergeCell ref="A19:H19"/>
    <mergeCell ref="A20:H20"/>
    <mergeCell ref="A27:H27"/>
    <mergeCell ref="A28:H28"/>
    <mergeCell ref="A29:M29"/>
    <mergeCell ref="A23:H23"/>
    <mergeCell ref="A24:H24"/>
    <mergeCell ref="A25:H25"/>
    <mergeCell ref="A26:M26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28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Ljiljana Cijan Volf</cp:lastModifiedBy>
  <cp:lastPrinted>2010-07-30T07:59:04Z</cp:lastPrinted>
  <dcterms:created xsi:type="dcterms:W3CDTF">2009-04-09T07:10:35Z</dcterms:created>
  <dcterms:modified xsi:type="dcterms:W3CDTF">2010-07-30T08:46:16Z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