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List1" sheetId="8" r:id="rId8"/>
  </sheets>
  <definedNames>
    <definedName name="_xlnm.Print_Area" localSheetId="6">'Bilješke'!$A$2:$J$49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<sst xmlns="http://schemas.openxmlformats.org/spreadsheetml/2006/main" count="426" uniqueCount="374">
  <si>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</si>
  <si>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</si>
  <si>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</si>
  <si>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</si>
  <si>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</si>
  <si>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</si>
  <si>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</si>
  <si>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</si>
  <si>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</si>
  <si>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</si>
  <si>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</si>
  <si>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</si>
  <si>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</si>
  <si>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</si>
  <si>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</si>
  <si>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</si>
  <si>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</si>
  <si>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</si>
  <si>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</si>
  <si>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</si>
  <si>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</si>
  <si>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</si>
  <si>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</si>
  <si>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</si>
  <si>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</si>
  <si>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</si>
  <si>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</si>
  <si>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</si>
  <si>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</si>
  <si>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</si>
  <si>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</si>
  <si>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</si>
  <si>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</si>
  <si>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</si>
  <si>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</si>
  <si>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</si>
  <si>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</si>
  <si>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</si>
  <si>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</si>
  <si>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</si>
  <si>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</si>
  <si>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</si>
  <si>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</si>
  <si>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</si>
  <si>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</si>
  <si>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</si>
  <si>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</si>
  <si>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</si>
  <si>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</si>
  <si>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</si>
  <si>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</si>
  <si>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</si>
  <si>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</si>
  <si>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</si>
  <si>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</si>
  <si>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</si>
  <si>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</si>
  <si>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</si>
  <si>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</si>
  <si>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</si>
  <si>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</si>
  <si>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</si>
  <si>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</si>
  <si>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</si>
  <si>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</si>
  <si>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</si>
  <si>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</si>
  <si>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</si>
  <si>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</si>
  <si>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</si>
  <si>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</si>
  <si>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</si>
  <si>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</si>
  <si>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</si>
  <si>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</si>
  <si>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</si>
  <si>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</si>
  <si>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</si>
  <si>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</si>
  <si>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</si>
  <si>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</si>
  <si>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</si>
  <si>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</si>
  <si>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</si>
  <si>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</si>
  <si>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</si>
  <si>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</si>
  <si>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</si>
  <si>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</si>
  <si>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</si>
  <si>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</si>
  <si>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</si>
  <si>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</si>
  <si>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</si>
  <si>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</si>
  <si>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</si>
  <si>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</si>
  <si>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</si>
  <si>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</si>
  <si>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</si>
  <si>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</si>
  <si>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</si>
  <si>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</si>
  <si>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</si>
  <si>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</si>
  <si>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</si>
  <si>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</si>
  <si>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</si>
  <si>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</si>
  <si>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</si>
  <si>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</si>
  <si>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</si>
  <si>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</si>
  <si>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</si>
  <si>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</si>
  <si>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</si>
  <si>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</si>
  <si>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</si>
  <si>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</si>
  <si>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</si>
  <si>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</si>
  <si>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</si>
  <si>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</si>
  <si>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</si>
  <si>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</si>
  <si>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</si>
  <si>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</si>
  <si>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</si>
  <si>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</si>
  <si>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</si>
  <si>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</si>
  <si>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</si>
  <si>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</si>
  <si>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</si>
  <si>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</si>
  <si>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</si>
  <si>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</si>
  <si>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</si>
  <si>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</si>
  <si>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</si>
  <si>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</si>
  <si>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</si>
  <si>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</si>
  <si>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</si>
  <si>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</si>
  <si>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</si>
  <si>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</si>
  <si>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</si>
  <si>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</si>
  <si>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</si>
  <si>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</si>
  <si>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</si>
  <si>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</si>
  <si>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</si>
  <si>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</si>
  <si>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</si>
  <si>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</si>
  <si>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</si>
  <si>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</si>
  <si>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</si>
  <si>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</si>
  <si>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</si>
  <si>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</si>
  <si>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</si>
  <si>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</si>
  <si>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</si>
  <si>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</si>
  <si>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</si>
  <si>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</si>
  <si>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</si>
  <si>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</si>
  <si>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</si>
  <si>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</si>
  <si>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</si>
  <si>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</si>
  <si>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</si>
  <si>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</si>
  <si>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</si>
  <si>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</si>
  <si>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</si>
  <si>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</si>
  <si>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</si>
  <si>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</si>
  <si>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</si>
  <si>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</si>
  <si>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</si>
  <si>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</si>
  <si>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</si>
  <si>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</si>
  <si>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</si>
  <si>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</si>
  <si>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</si>
  <si>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</si>
  <si>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</si>
  <si>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</si>
  <si>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</si>
  <si>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</si>
  <si>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</si>
  <si>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</si>
  <si>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</si>
  <si>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</si>
  <si>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</si>
  <si>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</si>
  <si>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</si>
  <si>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</si>
  <si>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</si>
  <si>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</si>
  <si>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</si>
  <si>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</si>
  <si>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</si>
  <si>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</si>
  <si>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</si>
  <si>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</si>
  <si>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</si>
  <si>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</si>
  <si>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</si>
  <si>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</si>
  <si>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</si>
  <si>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</si>
  <si>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</si>
  <si>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</si>
  <si>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</si>
  <si>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</si>
  <si>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</si>
  <si>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</si>
  <si>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</si>
  <si>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</si>
  <si>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</si>
  <si>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</si>
  <si>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</si>
  <si>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</si>
  <si>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</si>
  <si>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</si>
  <si>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</si>
  <si>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</si>
  <si>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</si>
  <si>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</si>
  <si>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</si>
  <si>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</si>
  <si>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</si>
  <si>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</si>
  <si>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</si>
  <si>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</si>
  <si>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</si>
  <si>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</si>
  <si>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</si>
  <si>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</si>
  <si>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</si>
  <si>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</si>
  <si>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</si>
  <si>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</si>
  <si>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</si>
  <si>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</si>
  <si>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</si>
  <si>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</si>
  <si>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</si>
  <si>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</si>
  <si>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</si>
  <si>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</si>
  <si>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</si>
  <si>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</si>
  <si>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</si>
  <si>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</si>
  <si>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</si>
  <si>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</si>
  <si>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</si>
  <si>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</si>
  <si>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</si>
  <si>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</si>
  <si>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</si>
  <si>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</si>
  <si>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</si>
  <si>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</si>
  <si>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</si>
  <si>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</si>
  <si>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</si>
  <si>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</si>
  <si>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</si>
  <si>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</si>
  <si>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</si>
  <si>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</si>
  <si>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</si>
  <si>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</si>
  <si>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</si>
  <si>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</si>
  <si>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</si>
  <si>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</si>
  <si>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</si>
  <si>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</si>
  <si>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</si>
  <si>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</si>
  <si>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</si>
  <si>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</si>
  <si>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</si>
  <si>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</si>
  <si>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</si>
  <si>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</si>
  <si>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</si>
  <si>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</si>
  <si>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</si>
  <si>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</si>
  <si>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</si>
  <si>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</si>
  <si>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</si>
  <si>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</si>
  <si>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</si>
  <si>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</si>
  <si>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</si>
  <si>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</si>
  <si>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</si>
  <si>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</si>
  <si>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</si>
  <si>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</si>
  <si>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</si>
  <si>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</si>
  <si>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</si>
  <si>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</si>
  <si>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</si>
  <si>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</si>
  <si>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</si>
  <si>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03125050</t>
  </si>
  <si>
    <t>060012593</t>
  </si>
  <si>
    <t>57001982985</t>
  </si>
  <si>
    <t>KOTEKS d.d.</t>
  </si>
  <si>
    <t>SPLIT</t>
  </si>
  <si>
    <t>Kralja Zvonimira 14</t>
  </si>
  <si>
    <t>kuprava@koteks.hr</t>
  </si>
  <si>
    <t>www.koteks.hr</t>
  </si>
  <si>
    <t>Split</t>
  </si>
  <si>
    <t>SPLITSKO-DALMATINSKA</t>
  </si>
  <si>
    <t>DA</t>
  </si>
  <si>
    <t>4719</t>
  </si>
  <si>
    <t>MIRA RUBIĆ</t>
  </si>
  <si>
    <t>021/482 901</t>
  </si>
  <si>
    <t>021/482 928</t>
  </si>
  <si>
    <t>racunovodstvo@koteks.hr</t>
  </si>
  <si>
    <t>za razdoblje od 01.01.2011</t>
  </si>
  <si>
    <t>Obveznik: _____KOTEKS d.d Split_______________________________________________________</t>
  </si>
  <si>
    <t>Bilješke uz financijske izvještaje Koteks-a d.d.</t>
  </si>
  <si>
    <t>Koteks d.d. ( u daljnjem tekstu Društvo) upisan je 13.06.1996.g u Sudski registar Trgovačkog suda u Splitu</t>
  </si>
  <si>
    <t>broj TZ-96/26-4 s matičnim brojem subjekta upisa (MBS) 060012593. Sjedište Društva je u Splitu,Kralja</t>
  </si>
  <si>
    <t>Zvonimira 14.</t>
  </si>
  <si>
    <t>Društvo obavlja djelatnost trgovine na veliko i malo tekstilnom robom u Splitu (PC Koteks) i u Solinu</t>
  </si>
  <si>
    <t>((Dujmovača).</t>
  </si>
  <si>
    <t>Društvo ostvaruje prihode i od davanja poslovnih prostora u zakup.</t>
  </si>
  <si>
    <t xml:space="preserve">I    OPĆI PODACI </t>
  </si>
  <si>
    <t>Društvo je uvršteno na kotaciju javnih društava na Zagrebačkoj burzi.Temeljni kapital Društva podijeljen</t>
  </si>
  <si>
    <t>je na 669.467 dionica nominalne vrijednosti  50,00 kuna po dionici.</t>
  </si>
  <si>
    <t>2. R.HRVATSKA</t>
  </si>
  <si>
    <t>19.329          =      2,89%</t>
  </si>
  <si>
    <t>Nadzorni odbor:</t>
  </si>
  <si>
    <t>Predsjednik                Ivica Vidović</t>
  </si>
  <si>
    <t>Član</t>
  </si>
  <si>
    <t>Miroslav Šarić</t>
  </si>
  <si>
    <t>Ankica Petrović</t>
  </si>
  <si>
    <t>II  SAŽETAK OSNOVNIH RAČUNOVODSTVENIH POLITIKA</t>
  </si>
  <si>
    <t xml:space="preserve">Financijski izvještaji sastavljeni su u skladu sa Zakonom o računovodstvu i Međunarodnim standardima </t>
  </si>
  <si>
    <t>finnacijskog izvještavanja koji su na snazi u Republici Hrvatskoj za 2011.godinu.</t>
  </si>
  <si>
    <t>Ovi konsolidirani tromjesečni izvještaji sastavljeni su za razdoblje tijekom godine,te obuhvaćaju</t>
  </si>
  <si>
    <t>skraćeni set financijskih izvještaja, a sastavljeni su po načelu povijesnog troška.</t>
  </si>
  <si>
    <t>do 30.06.2011.</t>
  </si>
  <si>
    <t>1. KERUM d.o.o.                        Broj dionica 603.456         =      90,14%</t>
  </si>
  <si>
    <t>3. RODOLJUB NAJEV</t>
  </si>
  <si>
    <t xml:space="preserve">    =       0,08%</t>
  </si>
  <si>
    <t>GORAN SAPUNAR</t>
  </si>
  <si>
    <t>u razdoblju _01.01.2012. do _30.06.2012.</t>
  </si>
  <si>
    <t>u razdoblju 01.01.2012.  do 30.06.2012.</t>
  </si>
  <si>
    <t xml:space="preserve">   =        6,89%</t>
  </si>
  <si>
    <t>4. OSTALI DIONIČARI</t>
  </si>
  <si>
    <t>Na dan 30.06.2012. Društvo zapošljava 73 zaposlenika.</t>
  </si>
  <si>
    <t>Vlasnička struktura Društva na dan 30.06.2012. g. je slijedeća:</t>
  </si>
  <si>
    <t>U financijskim izvještajima za razdoblje .01.01.-30.06.2012. godine primjenjivane su iste računovodstvene</t>
  </si>
  <si>
    <t>politike i metode izračunavanja kao i kod posljednjeg godišnjeg financijskog izvještaja za godinu 2011.</t>
  </si>
  <si>
    <t>Direktor Društva gosp.Goran Sapunar, Društvo zastupa pojedinačno i samostalno.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</si>
</sst>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6" applyFill="1" applyAlignme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18" fillId="0" borderId="0" xfId="56" applyFont="1">
      <alignment vertical="top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56" applyFont="1" applyFill="1" applyBorder="1" applyAlignment="1" applyProtection="1">
      <alignment horizontal="center"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2" fillId="0" borderId="27" xfId="5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center"/>
      <protection/>
    </xf>
    <xf numFmtId="0" fontId="3" fillId="0" borderId="29" xfId="51" applyFont="1" applyFill="1" applyBorder="1" applyAlignment="1">
      <alignment horizontal="center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center" vertical="center"/>
      <protection/>
    </xf>
    <xf numFmtId="0" fontId="3" fillId="0" borderId="29" xfId="51" applyFont="1" applyFill="1" applyBorder="1" applyAlignment="1">
      <alignment horizontal="center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4" fontId="7" fillId="0" borderId="28" xfId="0" applyNumberFormat="1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9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1" t="s">
        <v>248</v>
      </c>
      <c r="B1" s="152"/>
      <c r="C1" s="152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94" t="s">
        <v>249</v>
      </c>
      <c r="B2" s="195"/>
      <c r="C2" s="195"/>
      <c r="D2" s="196"/>
      <c r="E2" s="119">
        <v>40909</v>
      </c>
      <c r="F2" s="12"/>
      <c r="G2" s="13" t="s">
        <v>250</v>
      </c>
      <c r="H2" s="119">
        <v>41090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7" t="s">
        <v>314</v>
      </c>
      <c r="B4" s="198"/>
      <c r="C4" s="198"/>
      <c r="D4" s="198"/>
      <c r="E4" s="198"/>
      <c r="F4" s="198"/>
      <c r="G4" s="198"/>
      <c r="H4" s="198"/>
      <c r="I4" s="199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2" t="s">
        <v>251</v>
      </c>
      <c r="B6" s="143"/>
      <c r="C6" s="157" t="s">
        <v>320</v>
      </c>
      <c r="D6" s="158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200" t="s">
        <v>252</v>
      </c>
      <c r="B8" s="201"/>
      <c r="C8" s="157" t="s">
        <v>321</v>
      </c>
      <c r="D8" s="158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7" t="s">
        <v>253</v>
      </c>
      <c r="B10" s="192"/>
      <c r="C10" s="157" t="s">
        <v>322</v>
      </c>
      <c r="D10" s="158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93"/>
      <c r="B11" s="192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2" t="s">
        <v>254</v>
      </c>
      <c r="B12" s="143"/>
      <c r="C12" s="170" t="s">
        <v>323</v>
      </c>
      <c r="D12" s="187"/>
      <c r="E12" s="187"/>
      <c r="F12" s="187"/>
      <c r="G12" s="187"/>
      <c r="H12" s="187"/>
      <c r="I12" s="188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2" t="s">
        <v>255</v>
      </c>
      <c r="B14" s="143"/>
      <c r="C14" s="189">
        <v>21000</v>
      </c>
      <c r="D14" s="190"/>
      <c r="E14" s="16"/>
      <c r="F14" s="159" t="s">
        <v>324</v>
      </c>
      <c r="G14" s="191"/>
      <c r="H14" s="191"/>
      <c r="I14" s="14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2" t="s">
        <v>256</v>
      </c>
      <c r="B16" s="143"/>
      <c r="C16" s="159" t="s">
        <v>325</v>
      </c>
      <c r="D16" s="191"/>
      <c r="E16" s="191"/>
      <c r="F16" s="191"/>
      <c r="G16" s="191"/>
      <c r="H16" s="191"/>
      <c r="I16" s="14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2" t="s">
        <v>257</v>
      </c>
      <c r="B18" s="143"/>
      <c r="C18" s="183" t="s">
        <v>326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2" t="s">
        <v>258</v>
      </c>
      <c r="B20" s="143"/>
      <c r="C20" s="183" t="s">
        <v>327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2" t="s">
        <v>259</v>
      </c>
      <c r="B22" s="143"/>
      <c r="C22" s="120">
        <v>409</v>
      </c>
      <c r="D22" s="159" t="s">
        <v>328</v>
      </c>
      <c r="E22" s="168"/>
      <c r="F22" s="169"/>
      <c r="G22" s="142"/>
      <c r="H22" s="186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2" t="s">
        <v>260</v>
      </c>
      <c r="B24" s="143"/>
      <c r="C24" s="120">
        <v>17</v>
      </c>
      <c r="D24" s="159" t="s">
        <v>329</v>
      </c>
      <c r="E24" s="168"/>
      <c r="F24" s="168"/>
      <c r="G24" s="169"/>
      <c r="H24" s="50" t="s">
        <v>261</v>
      </c>
      <c r="I24" s="121">
        <v>73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315</v>
      </c>
      <c r="I25" s="97"/>
      <c r="J25" s="10"/>
      <c r="K25" s="10"/>
      <c r="L25" s="10"/>
    </row>
    <row r="26" spans="1:12" ht="12.75">
      <c r="A26" s="142" t="s">
        <v>262</v>
      </c>
      <c r="B26" s="143"/>
      <c r="C26" s="122" t="s">
        <v>330</v>
      </c>
      <c r="D26" s="25"/>
      <c r="E26" s="33"/>
      <c r="F26" s="24"/>
      <c r="G26" s="175" t="s">
        <v>263</v>
      </c>
      <c r="H26" s="143"/>
      <c r="I26" s="123" t="s">
        <v>331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6" t="s">
        <v>264</v>
      </c>
      <c r="B28" s="177"/>
      <c r="C28" s="178"/>
      <c r="D28" s="178"/>
      <c r="E28" s="179" t="s">
        <v>265</v>
      </c>
      <c r="F28" s="180"/>
      <c r="G28" s="180"/>
      <c r="H28" s="181" t="s">
        <v>266</v>
      </c>
      <c r="I28" s="182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9.75" customHeight="1">
      <c r="A30" s="159"/>
      <c r="B30" s="168"/>
      <c r="C30" s="168"/>
      <c r="D30" s="169"/>
      <c r="E30" s="170"/>
      <c r="F30" s="171"/>
      <c r="G30" s="172"/>
      <c r="H30" s="157"/>
      <c r="I30" s="158"/>
      <c r="J30" s="10"/>
      <c r="K30" s="10"/>
      <c r="L30" s="10"/>
    </row>
    <row r="31" spans="1:12" ht="12.75">
      <c r="A31" s="93"/>
      <c r="B31" s="22"/>
      <c r="C31" s="21"/>
      <c r="D31" s="173"/>
      <c r="E31" s="173"/>
      <c r="F31" s="173"/>
      <c r="G31" s="174"/>
      <c r="H31" s="16"/>
      <c r="I31" s="100"/>
      <c r="J31" s="10"/>
      <c r="K31" s="10"/>
      <c r="L31" s="10"/>
    </row>
    <row r="32" spans="1:12" ht="12.75">
      <c r="A32" s="159"/>
      <c r="B32" s="168"/>
      <c r="C32" s="168"/>
      <c r="D32" s="169"/>
      <c r="E32" s="170" t="s">
        <v>328</v>
      </c>
      <c r="F32" s="171"/>
      <c r="G32" s="172"/>
      <c r="H32" s="157"/>
      <c r="I32" s="158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59"/>
      <c r="B34" s="168"/>
      <c r="C34" s="168"/>
      <c r="D34" s="169"/>
      <c r="E34" s="170"/>
      <c r="F34" s="171"/>
      <c r="G34" s="172"/>
      <c r="H34" s="157"/>
      <c r="I34" s="158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7"/>
      <c r="B36" s="160"/>
      <c r="C36" s="160"/>
      <c r="D36" s="161"/>
      <c r="E36" s="167"/>
      <c r="F36" s="160"/>
      <c r="G36" s="160"/>
      <c r="H36" s="157"/>
      <c r="I36" s="158"/>
      <c r="J36" s="10"/>
      <c r="K36" s="10"/>
      <c r="L36" s="10"/>
    </row>
    <row r="37" spans="1:12" ht="12.75">
      <c r="A37" s="102"/>
      <c r="B37" s="30"/>
      <c r="C37" s="162"/>
      <c r="D37" s="163"/>
      <c r="E37" s="16"/>
      <c r="F37" s="162"/>
      <c r="G37" s="163"/>
      <c r="H37" s="16"/>
      <c r="I37" s="94"/>
      <c r="J37" s="10"/>
      <c r="K37" s="10"/>
      <c r="L37" s="10"/>
    </row>
    <row r="38" spans="1:12" ht="12.75">
      <c r="A38" s="167"/>
      <c r="B38" s="160"/>
      <c r="C38" s="160"/>
      <c r="D38" s="161"/>
      <c r="E38" s="167"/>
      <c r="F38" s="160"/>
      <c r="G38" s="160"/>
      <c r="H38" s="157"/>
      <c r="I38" s="158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7"/>
      <c r="B40" s="160"/>
      <c r="C40" s="160"/>
      <c r="D40" s="161"/>
      <c r="E40" s="167"/>
      <c r="F40" s="160"/>
      <c r="G40" s="160"/>
      <c r="H40" s="157"/>
      <c r="I40" s="158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7" t="s">
        <v>267</v>
      </c>
      <c r="B44" s="138"/>
      <c r="C44" s="157"/>
      <c r="D44" s="158"/>
      <c r="E44" s="26"/>
      <c r="F44" s="159"/>
      <c r="G44" s="160"/>
      <c r="H44" s="160"/>
      <c r="I44" s="161"/>
      <c r="J44" s="10"/>
      <c r="K44" s="10"/>
      <c r="L44" s="10"/>
    </row>
    <row r="45" spans="1:12" ht="12.75">
      <c r="A45" s="102"/>
      <c r="B45" s="30"/>
      <c r="C45" s="162"/>
      <c r="D45" s="163"/>
      <c r="E45" s="16"/>
      <c r="F45" s="162"/>
      <c r="G45" s="164"/>
      <c r="H45" s="35"/>
      <c r="I45" s="106"/>
      <c r="J45" s="10"/>
      <c r="K45" s="10"/>
      <c r="L45" s="10"/>
    </row>
    <row r="46" spans="1:12" ht="12.75">
      <c r="A46" s="137" t="s">
        <v>268</v>
      </c>
      <c r="B46" s="138"/>
      <c r="C46" s="159" t="s">
        <v>332</v>
      </c>
      <c r="D46" s="165"/>
      <c r="E46" s="165"/>
      <c r="F46" s="165"/>
      <c r="G46" s="165"/>
      <c r="H46" s="165"/>
      <c r="I46" s="166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7" t="s">
        <v>270</v>
      </c>
      <c r="B48" s="138"/>
      <c r="C48" s="144" t="s">
        <v>333</v>
      </c>
      <c r="D48" s="140"/>
      <c r="E48" s="141"/>
      <c r="F48" s="16"/>
      <c r="G48" s="50" t="s">
        <v>271</v>
      </c>
      <c r="H48" s="144" t="s">
        <v>334</v>
      </c>
      <c r="I48" s="141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7" t="s">
        <v>257</v>
      </c>
      <c r="B50" s="138"/>
      <c r="C50" s="139" t="s">
        <v>335</v>
      </c>
      <c r="D50" s="140"/>
      <c r="E50" s="140"/>
      <c r="F50" s="140"/>
      <c r="G50" s="140"/>
      <c r="H50" s="140"/>
      <c r="I50" s="141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2" t="s">
        <v>272</v>
      </c>
      <c r="B52" s="143"/>
      <c r="C52" s="144" t="s">
        <v>364</v>
      </c>
      <c r="D52" s="140"/>
      <c r="E52" s="140"/>
      <c r="F52" s="140"/>
      <c r="G52" s="140"/>
      <c r="H52" s="140"/>
      <c r="I52" s="145"/>
      <c r="J52" s="10"/>
      <c r="K52" s="10"/>
      <c r="L52" s="10"/>
    </row>
    <row r="53" spans="1:12" ht="12.75">
      <c r="A53" s="107"/>
      <c r="B53" s="20"/>
      <c r="C53" s="153" t="s">
        <v>273</v>
      </c>
      <c r="D53" s="153"/>
      <c r="E53" s="153"/>
      <c r="F53" s="153"/>
      <c r="G53" s="153"/>
      <c r="H53" s="153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46" t="s">
        <v>274</v>
      </c>
      <c r="C55" s="147"/>
      <c r="D55" s="147"/>
      <c r="E55" s="147"/>
      <c r="F55" s="48"/>
      <c r="G55" s="48"/>
      <c r="H55" s="48"/>
      <c r="I55" s="109"/>
      <c r="J55" s="10"/>
      <c r="K55" s="10"/>
      <c r="L55" s="10"/>
    </row>
    <row r="56" spans="1:12" ht="12.75">
      <c r="A56" s="107"/>
      <c r="B56" s="148" t="s">
        <v>304</v>
      </c>
      <c r="C56" s="149"/>
      <c r="D56" s="149"/>
      <c r="E56" s="149"/>
      <c r="F56" s="149"/>
      <c r="G56" s="149"/>
      <c r="H56" s="149"/>
      <c r="I56" s="150"/>
      <c r="J56" s="10"/>
      <c r="K56" s="10"/>
      <c r="L56" s="10"/>
    </row>
    <row r="57" spans="1:12" ht="12.75">
      <c r="A57" s="107"/>
      <c r="B57" s="148" t="s">
        <v>305</v>
      </c>
      <c r="C57" s="149"/>
      <c r="D57" s="149"/>
      <c r="E57" s="149"/>
      <c r="F57" s="149"/>
      <c r="G57" s="149"/>
      <c r="H57" s="149"/>
      <c r="I57" s="109"/>
      <c r="J57" s="10"/>
      <c r="K57" s="10"/>
      <c r="L57" s="10"/>
    </row>
    <row r="58" spans="1:12" ht="12.75">
      <c r="A58" s="107"/>
      <c r="B58" s="148" t="s">
        <v>306</v>
      </c>
      <c r="C58" s="149"/>
      <c r="D58" s="149"/>
      <c r="E58" s="149"/>
      <c r="F58" s="149"/>
      <c r="G58" s="149"/>
      <c r="H58" s="149"/>
      <c r="I58" s="150"/>
      <c r="J58" s="10"/>
      <c r="K58" s="10"/>
      <c r="L58" s="10"/>
    </row>
    <row r="59" spans="1:12" ht="12.75">
      <c r="A59" s="107"/>
      <c r="B59" s="148" t="s">
        <v>307</v>
      </c>
      <c r="C59" s="149"/>
      <c r="D59" s="149"/>
      <c r="E59" s="149"/>
      <c r="F59" s="149"/>
      <c r="G59" s="149"/>
      <c r="H59" s="149"/>
      <c r="I59" s="150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54" t="s">
        <v>277</v>
      </c>
      <c r="H62" s="155"/>
      <c r="I62" s="156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35"/>
      <c r="H63" s="136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0">
      <selection activeCell="K67" sqref="K67"/>
    </sheetView>
  </sheetViews>
  <sheetFormatPr defaultColWidth="9.140625" defaultRowHeight="12.75"/>
  <cols>
    <col min="1" max="9" width="9.140625" style="51" customWidth="1"/>
    <col min="10" max="10" width="10.8515625" style="51" customWidth="1"/>
    <col min="11" max="11" width="11.00390625" style="51" customWidth="1"/>
    <col min="12" max="16384" width="9.140625" style="51" customWidth="1"/>
  </cols>
  <sheetData>
    <row r="1" spans="1:11" ht="12.75" customHeight="1">
      <c r="A1" s="212" t="s">
        <v>153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>
        <v>41090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2.75">
      <c r="A3" s="215" t="s">
        <v>337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ht="22.5">
      <c r="A4" s="218" t="s">
        <v>59</v>
      </c>
      <c r="B4" s="219"/>
      <c r="C4" s="219"/>
      <c r="D4" s="219"/>
      <c r="E4" s="219"/>
      <c r="F4" s="219"/>
      <c r="G4" s="219"/>
      <c r="H4" s="220"/>
      <c r="I4" s="57" t="s">
        <v>278</v>
      </c>
      <c r="J4" s="58" t="s">
        <v>316</v>
      </c>
      <c r="K4" s="59" t="s">
        <v>317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6">
        <v>2</v>
      </c>
      <c r="J5" s="55">
        <v>3</v>
      </c>
      <c r="K5" s="55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2">
        <f>J9+J16+J26+J35+J39</f>
        <v>27524542</v>
      </c>
      <c r="K8" s="52">
        <v>26314766</v>
      </c>
    </row>
    <row r="9" spans="1:11" ht="12.75">
      <c r="A9" s="221" t="s">
        <v>205</v>
      </c>
      <c r="B9" s="222"/>
      <c r="C9" s="222"/>
      <c r="D9" s="222"/>
      <c r="E9" s="222"/>
      <c r="F9" s="222"/>
      <c r="G9" s="222"/>
      <c r="H9" s="223"/>
      <c r="I9" s="1">
        <v>3</v>
      </c>
      <c r="J9" s="7">
        <f>J10+J11+J12+J13+J14+J15</f>
        <v>3026</v>
      </c>
      <c r="K9" s="7">
        <f>K10+K11+K12+K13+K14+K15</f>
        <v>3026</v>
      </c>
    </row>
    <row r="10" spans="1:11" ht="12.75">
      <c r="A10" s="221" t="s">
        <v>112</v>
      </c>
      <c r="B10" s="222"/>
      <c r="C10" s="222"/>
      <c r="D10" s="222"/>
      <c r="E10" s="222"/>
      <c r="F10" s="222"/>
      <c r="G10" s="222"/>
      <c r="H10" s="223"/>
      <c r="I10" s="1">
        <v>4</v>
      </c>
      <c r="J10" s="7"/>
      <c r="K10" s="7"/>
    </row>
    <row r="11" spans="1:11" ht="12.75">
      <c r="A11" s="221" t="s">
        <v>14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3026</v>
      </c>
      <c r="K11" s="7">
        <v>3026</v>
      </c>
    </row>
    <row r="12" spans="1:11" ht="12.75">
      <c r="A12" s="221" t="s">
        <v>113</v>
      </c>
      <c r="B12" s="222"/>
      <c r="C12" s="222"/>
      <c r="D12" s="222"/>
      <c r="E12" s="222"/>
      <c r="F12" s="222"/>
      <c r="G12" s="222"/>
      <c r="H12" s="223"/>
      <c r="I12" s="1">
        <v>6</v>
      </c>
      <c r="J12" s="7"/>
      <c r="K12" s="7"/>
    </row>
    <row r="13" spans="1:11" ht="12.75">
      <c r="A13" s="221" t="s">
        <v>208</v>
      </c>
      <c r="B13" s="222"/>
      <c r="C13" s="222"/>
      <c r="D13" s="222"/>
      <c r="E13" s="222"/>
      <c r="F13" s="222"/>
      <c r="G13" s="222"/>
      <c r="H13" s="223"/>
      <c r="I13" s="1">
        <v>7</v>
      </c>
      <c r="J13" s="7"/>
      <c r="K13" s="7"/>
    </row>
    <row r="14" spans="1:11" ht="12.75">
      <c r="A14" s="221" t="s">
        <v>209</v>
      </c>
      <c r="B14" s="222"/>
      <c r="C14" s="222"/>
      <c r="D14" s="222"/>
      <c r="E14" s="222"/>
      <c r="F14" s="222"/>
      <c r="G14" s="222"/>
      <c r="H14" s="223"/>
      <c r="I14" s="1">
        <v>8</v>
      </c>
      <c r="J14" s="7"/>
      <c r="K14" s="7"/>
    </row>
    <row r="15" spans="1:11" ht="12.75">
      <c r="A15" s="221" t="s">
        <v>210</v>
      </c>
      <c r="B15" s="222"/>
      <c r="C15" s="222"/>
      <c r="D15" s="222"/>
      <c r="E15" s="222"/>
      <c r="F15" s="222"/>
      <c r="G15" s="222"/>
      <c r="H15" s="223"/>
      <c r="I15" s="1">
        <v>9</v>
      </c>
      <c r="J15" s="7"/>
      <c r="K15" s="7"/>
    </row>
    <row r="16" spans="1:11" ht="12.75">
      <c r="A16" s="221" t="s">
        <v>206</v>
      </c>
      <c r="B16" s="222"/>
      <c r="C16" s="222"/>
      <c r="D16" s="222"/>
      <c r="E16" s="222"/>
      <c r="F16" s="222"/>
      <c r="G16" s="222"/>
      <c r="H16" s="223"/>
      <c r="I16" s="1">
        <v>10</v>
      </c>
      <c r="J16" s="52">
        <f>J17+J18+J19+J20+J21+J22+J23+J24+J25</f>
        <v>27459946</v>
      </c>
      <c r="K16" s="52">
        <v>25939570</v>
      </c>
    </row>
    <row r="17" spans="1:11" ht="12.75">
      <c r="A17" s="221" t="s">
        <v>211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7583310</v>
      </c>
      <c r="K17" s="7">
        <v>7062771</v>
      </c>
    </row>
    <row r="18" spans="1:11" ht="12.75">
      <c r="A18" s="221" t="s">
        <v>247</v>
      </c>
      <c r="B18" s="222"/>
      <c r="C18" s="222"/>
      <c r="D18" s="222"/>
      <c r="E18" s="222"/>
      <c r="F18" s="222"/>
      <c r="G18" s="222"/>
      <c r="H18" s="223"/>
      <c r="I18" s="1">
        <v>12</v>
      </c>
      <c r="J18" s="134">
        <v>19707394</v>
      </c>
      <c r="K18" s="7">
        <v>18698400</v>
      </c>
    </row>
    <row r="19" spans="1:11" ht="12.75">
      <c r="A19" s="221" t="s">
        <v>212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/>
      <c r="K19" s="7"/>
    </row>
    <row r="20" spans="1:11" ht="12.75">
      <c r="A20" s="221" t="s">
        <v>27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169242</v>
      </c>
      <c r="K20" s="7">
        <v>178399</v>
      </c>
    </row>
    <row r="21" spans="1:11" ht="12.75">
      <c r="A21" s="221" t="s">
        <v>28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/>
      <c r="K21" s="7"/>
    </row>
    <row r="22" spans="1:11" ht="12.75">
      <c r="A22" s="221" t="s">
        <v>72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/>
      <c r="K22" s="7"/>
    </row>
    <row r="23" spans="1:11" ht="12.75">
      <c r="A23" s="221" t="s">
        <v>73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/>
      <c r="K23" s="7"/>
    </row>
    <row r="24" spans="1:11" ht="12.75">
      <c r="A24" s="221" t="s">
        <v>74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/>
      <c r="K24" s="7"/>
    </row>
    <row r="25" spans="1:11" ht="12.75">
      <c r="A25" s="221" t="s">
        <v>75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/>
      <c r="K25" s="7"/>
    </row>
    <row r="26" spans="1:11" ht="12.75">
      <c r="A26" s="221" t="s">
        <v>190</v>
      </c>
      <c r="B26" s="222"/>
      <c r="C26" s="222"/>
      <c r="D26" s="222"/>
      <c r="E26" s="222"/>
      <c r="F26" s="222"/>
      <c r="G26" s="222"/>
      <c r="H26" s="223"/>
      <c r="I26" s="1">
        <v>20</v>
      </c>
      <c r="J26" s="52">
        <f>J27+J33</f>
        <v>61570</v>
      </c>
      <c r="K26" s="52">
        <v>372170</v>
      </c>
    </row>
    <row r="27" spans="1:11" ht="12.75">
      <c r="A27" s="221" t="s">
        <v>76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>
        <v>7320</v>
      </c>
      <c r="K27" s="7">
        <v>7320</v>
      </c>
    </row>
    <row r="28" spans="1:11" ht="12.75">
      <c r="A28" s="221" t="s">
        <v>77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/>
      <c r="K28" s="7"/>
    </row>
    <row r="29" spans="1:11" ht="12.75">
      <c r="A29" s="221" t="s">
        <v>78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/>
      <c r="K29" s="7"/>
    </row>
    <row r="30" spans="1:11" ht="12.75">
      <c r="A30" s="221" t="s">
        <v>83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/>
      <c r="K30" s="7"/>
    </row>
    <row r="31" spans="1:11" ht="12.75">
      <c r="A31" s="221" t="s">
        <v>84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/>
      <c r="K31" s="7"/>
    </row>
    <row r="32" spans="1:11" ht="12.75">
      <c r="A32" s="221" t="s">
        <v>85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/>
      <c r="K32" s="7"/>
    </row>
    <row r="33" spans="1:11" ht="12.75">
      <c r="A33" s="221" t="s">
        <v>79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v>54250</v>
      </c>
      <c r="K33" s="7">
        <v>364850</v>
      </c>
    </row>
    <row r="34" spans="1:11" ht="12.75">
      <c r="A34" s="221" t="s">
        <v>183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/>
      <c r="K34" s="7"/>
    </row>
    <row r="35" spans="1:11" ht="12.75">
      <c r="A35" s="221" t="s">
        <v>184</v>
      </c>
      <c r="B35" s="222"/>
      <c r="C35" s="222"/>
      <c r="D35" s="222"/>
      <c r="E35" s="222"/>
      <c r="F35" s="222"/>
      <c r="G35" s="222"/>
      <c r="H35" s="223"/>
      <c r="I35" s="1">
        <v>29</v>
      </c>
      <c r="J35" s="52"/>
      <c r="K35" s="52"/>
    </row>
    <row r="36" spans="1:11" ht="12.75">
      <c r="A36" s="221" t="s">
        <v>80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/>
      <c r="K36" s="7"/>
    </row>
    <row r="37" spans="1:11" ht="12.75">
      <c r="A37" s="221" t="s">
        <v>81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/>
      <c r="K37" s="7"/>
    </row>
    <row r="38" spans="1:11" ht="12.75">
      <c r="A38" s="221" t="s">
        <v>82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/>
      <c r="K38" s="7"/>
    </row>
    <row r="39" spans="1:11" ht="12.75">
      <c r="A39" s="221" t="s">
        <v>185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2">
        <f>J41+J49+J56+J64</f>
        <v>13231210</v>
      </c>
      <c r="K40" s="52">
        <v>14148761</v>
      </c>
    </row>
    <row r="41" spans="1:11" ht="12.75">
      <c r="A41" s="221" t="s">
        <v>100</v>
      </c>
      <c r="B41" s="222"/>
      <c r="C41" s="222"/>
      <c r="D41" s="222"/>
      <c r="E41" s="222"/>
      <c r="F41" s="222"/>
      <c r="G41" s="222"/>
      <c r="H41" s="223"/>
      <c r="I41" s="1">
        <v>35</v>
      </c>
      <c r="J41" s="52">
        <f>J42+J43+J44+J45+J46+J47+J48</f>
        <v>2090496</v>
      </c>
      <c r="K41" s="52">
        <v>2112580</v>
      </c>
    </row>
    <row r="42" spans="1:11" ht="12.75">
      <c r="A42" s="221" t="s">
        <v>117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184</v>
      </c>
      <c r="K42" s="7">
        <v>184</v>
      </c>
    </row>
    <row r="43" spans="1:11" ht="12.75">
      <c r="A43" s="221" t="s">
        <v>118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/>
      <c r="K43" s="7"/>
    </row>
    <row r="44" spans="1:11" ht="12.75">
      <c r="A44" s="221" t="s">
        <v>86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/>
      <c r="K44" s="7"/>
    </row>
    <row r="45" spans="1:11" ht="12.75">
      <c r="A45" s="221" t="s">
        <v>87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2090312</v>
      </c>
      <c r="K45" s="7">
        <v>2112396</v>
      </c>
    </row>
    <row r="46" spans="1:11" ht="12.75">
      <c r="A46" s="221" t="s">
        <v>88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/>
      <c r="K46" s="7"/>
    </row>
    <row r="47" spans="1:11" ht="12.75">
      <c r="A47" s="221" t="s">
        <v>89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/>
      <c r="K47" s="7"/>
    </row>
    <row r="48" spans="1:11" ht="12.75">
      <c r="A48" s="221" t="s">
        <v>90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/>
      <c r="K48" s="7"/>
    </row>
    <row r="49" spans="1:11" ht="12.75">
      <c r="A49" s="221" t="s">
        <v>101</v>
      </c>
      <c r="B49" s="222"/>
      <c r="C49" s="222"/>
      <c r="D49" s="222"/>
      <c r="E49" s="222"/>
      <c r="F49" s="222"/>
      <c r="G49" s="222"/>
      <c r="H49" s="223"/>
      <c r="I49" s="1">
        <v>43</v>
      </c>
      <c r="J49" s="52">
        <f>J50+J51+J52+J53+J54+J55</f>
        <v>5726862</v>
      </c>
      <c r="K49" s="52">
        <v>5189036</v>
      </c>
    </row>
    <row r="50" spans="1:11" ht="12.75">
      <c r="A50" s="221" t="s">
        <v>200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/>
      <c r="K50" s="7"/>
    </row>
    <row r="51" spans="1:11" ht="12.75">
      <c r="A51" s="221" t="s">
        <v>201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5435284</v>
      </c>
      <c r="K51" s="7">
        <v>4945990</v>
      </c>
    </row>
    <row r="52" spans="1:11" ht="12.75">
      <c r="A52" s="221" t="s">
        <v>202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/>
      <c r="K52" s="7"/>
    </row>
    <row r="53" spans="1:11" ht="12.75">
      <c r="A53" s="221" t="s">
        <v>203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27555</v>
      </c>
      <c r="K53" s="7">
        <v>5365</v>
      </c>
    </row>
    <row r="54" spans="1:11" ht="12.75">
      <c r="A54" s="221" t="s">
        <v>10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112823</v>
      </c>
      <c r="K54" s="7">
        <v>74264</v>
      </c>
    </row>
    <row r="55" spans="1:11" ht="12.75">
      <c r="A55" s="221" t="s">
        <v>11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151200</v>
      </c>
      <c r="K55" s="7">
        <v>151200</v>
      </c>
    </row>
    <row r="56" spans="1:11" ht="12.75">
      <c r="A56" s="221" t="s">
        <v>102</v>
      </c>
      <c r="B56" s="222"/>
      <c r="C56" s="222"/>
      <c r="D56" s="222"/>
      <c r="E56" s="222"/>
      <c r="F56" s="222"/>
      <c r="G56" s="222"/>
      <c r="H56" s="223"/>
      <c r="I56" s="1">
        <v>50</v>
      </c>
      <c r="J56" s="52">
        <f>J58+J61+J63</f>
        <v>5395239</v>
      </c>
      <c r="K56" s="52">
        <v>5797224</v>
      </c>
    </row>
    <row r="57" spans="1:11" ht="12.75">
      <c r="A57" s="221" t="s">
        <v>76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/>
      <c r="K57" s="7"/>
    </row>
    <row r="58" spans="1:11" ht="12.75">
      <c r="A58" s="221" t="s">
        <v>77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>
        <v>30882</v>
      </c>
      <c r="K58" s="7">
        <v>30882</v>
      </c>
    </row>
    <row r="59" spans="1:11" ht="12.75">
      <c r="A59" s="221" t="s">
        <v>242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/>
      <c r="K59" s="7"/>
    </row>
    <row r="60" spans="1:11" ht="12.75">
      <c r="A60" s="221" t="s">
        <v>83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/>
      <c r="K60" s="7"/>
    </row>
    <row r="61" spans="1:11" ht="12.75">
      <c r="A61" s="221" t="s">
        <v>84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>
        <v>105215</v>
      </c>
      <c r="K61" s="7">
        <v>6108</v>
      </c>
    </row>
    <row r="62" spans="1:11" ht="12.75">
      <c r="A62" s="221" t="s">
        <v>85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/>
      <c r="K62" s="7">
        <v>506879</v>
      </c>
    </row>
    <row r="63" spans="1:11" ht="12.75">
      <c r="A63" s="221" t="s">
        <v>46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v>5259142</v>
      </c>
      <c r="K63" s="7">
        <v>5253355</v>
      </c>
    </row>
    <row r="64" spans="1:11" ht="12.75">
      <c r="A64" s="221" t="s">
        <v>207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18613</v>
      </c>
      <c r="K64" s="7">
        <v>1049921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/>
      <c r="K65" s="7"/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2">
        <f>J65+J40+J8</f>
        <v>40755752</v>
      </c>
      <c r="K66" s="52">
        <v>40337113</v>
      </c>
    </row>
    <row r="67" spans="1:11" ht="12.75">
      <c r="A67" s="224" t="s">
        <v>91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>
        <v>11792548</v>
      </c>
      <c r="K67" s="8">
        <v>3650396</v>
      </c>
    </row>
    <row r="68" spans="1:11" ht="12.75">
      <c r="A68" s="227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53">
        <v>18012883</v>
      </c>
      <c r="K69" s="53">
        <v>22368594</v>
      </c>
    </row>
    <row r="70" spans="1:11" ht="12.75">
      <c r="A70" s="221" t="s">
        <v>141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33473350</v>
      </c>
      <c r="K70" s="7">
        <v>33473350</v>
      </c>
    </row>
    <row r="71" spans="1:11" ht="12.75">
      <c r="A71" s="221" t="s">
        <v>142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>
        <v>1673668</v>
      </c>
      <c r="K71" s="7">
        <v>1673668</v>
      </c>
    </row>
    <row r="72" spans="1:11" ht="12.75">
      <c r="A72" s="221" t="s">
        <v>143</v>
      </c>
      <c r="B72" s="222"/>
      <c r="C72" s="222"/>
      <c r="D72" s="222"/>
      <c r="E72" s="222"/>
      <c r="F72" s="222"/>
      <c r="G72" s="222"/>
      <c r="H72" s="223"/>
      <c r="I72" s="1">
        <v>65</v>
      </c>
      <c r="J72" s="52"/>
      <c r="K72" s="52"/>
    </row>
    <row r="73" spans="1:11" ht="12.75">
      <c r="A73" s="221" t="s">
        <v>144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/>
      <c r="K73" s="7"/>
    </row>
    <row r="74" spans="1:11" ht="12.75">
      <c r="A74" s="221" t="s">
        <v>145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/>
      <c r="K74" s="7"/>
    </row>
    <row r="75" spans="1:11" ht="12.75">
      <c r="A75" s="221" t="s">
        <v>133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/>
      <c r="K75" s="7"/>
    </row>
    <row r="76" spans="1:11" ht="12.75">
      <c r="A76" s="221" t="s">
        <v>134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/>
      <c r="K76" s="7"/>
    </row>
    <row r="77" spans="1:11" ht="12.75">
      <c r="A77" s="221" t="s">
        <v>135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/>
      <c r="K77" s="7"/>
    </row>
    <row r="78" spans="1:11" ht="12.75">
      <c r="A78" s="221" t="s">
        <v>136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/>
      <c r="K78" s="7"/>
    </row>
    <row r="79" spans="1:11" ht="12.75">
      <c r="A79" s="221" t="s">
        <v>238</v>
      </c>
      <c r="B79" s="222"/>
      <c r="C79" s="222"/>
      <c r="D79" s="222"/>
      <c r="E79" s="222"/>
      <c r="F79" s="222"/>
      <c r="G79" s="222"/>
      <c r="H79" s="223"/>
      <c r="I79" s="1">
        <v>72</v>
      </c>
      <c r="J79" s="52">
        <f>J80+J81</f>
        <v>14239178</v>
      </c>
      <c r="K79" s="7">
        <v>15494512</v>
      </c>
    </row>
    <row r="80" spans="1:11" ht="12.75">
      <c r="A80" s="230" t="s">
        <v>169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0</v>
      </c>
      <c r="K80" s="7"/>
    </row>
    <row r="81" spans="1:11" ht="12.75">
      <c r="A81" s="230" t="s">
        <v>170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14239178</v>
      </c>
      <c r="K81" s="7">
        <v>15494512</v>
      </c>
    </row>
    <row r="82" spans="1:11" ht="12.75">
      <c r="A82" s="221" t="s">
        <v>239</v>
      </c>
      <c r="B82" s="222"/>
      <c r="C82" s="222"/>
      <c r="D82" s="222"/>
      <c r="E82" s="222"/>
      <c r="F82" s="222"/>
      <c r="G82" s="222"/>
      <c r="H82" s="223"/>
      <c r="I82" s="1">
        <v>75</v>
      </c>
      <c r="J82" s="52">
        <f>J83+J84</f>
        <v>2894957</v>
      </c>
      <c r="K82" s="52"/>
    </row>
    <row r="83" spans="1:11" ht="12.75">
      <c r="A83" s="230" t="s">
        <v>171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/>
      <c r="K83" s="7">
        <v>4355711</v>
      </c>
    </row>
    <row r="84" spans="1:11" ht="12.75">
      <c r="A84" s="230" t="s">
        <v>172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2894957</v>
      </c>
      <c r="K84" s="7"/>
    </row>
    <row r="85" spans="1:11" ht="12.75">
      <c r="A85" s="221" t="s">
        <v>173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2"/>
      <c r="K86" s="52"/>
    </row>
    <row r="87" spans="1:11" ht="12.75">
      <c r="A87" s="221" t="s">
        <v>129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/>
      <c r="K87" s="7"/>
    </row>
    <row r="88" spans="1:11" ht="12.75">
      <c r="A88" s="221" t="s">
        <v>130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/>
      <c r="K88" s="7"/>
    </row>
    <row r="89" spans="1:11" ht="12.75">
      <c r="A89" s="221" t="s">
        <v>131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/>
      <c r="K89" s="7"/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2">
        <f>J91+J92+J93+J94+J95+J96+J97+J98+J99</f>
        <v>827071</v>
      </c>
      <c r="K90" s="52">
        <v>845448</v>
      </c>
    </row>
    <row r="91" spans="1:11" ht="12.75">
      <c r="A91" s="221" t="s">
        <v>132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/>
      <c r="K91" s="7"/>
    </row>
    <row r="92" spans="1:11" ht="12.75">
      <c r="A92" s="221" t="s">
        <v>243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/>
      <c r="K92" s="7"/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/>
      <c r="K93" s="7"/>
    </row>
    <row r="94" spans="1:11" ht="12.75">
      <c r="A94" s="221" t="s">
        <v>244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/>
      <c r="K94" s="7"/>
    </row>
    <row r="95" spans="1:11" ht="12.75">
      <c r="A95" s="221" t="s">
        <v>245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/>
      <c r="K95" s="7"/>
    </row>
    <row r="96" spans="1:11" ht="12.75">
      <c r="A96" s="221" t="s">
        <v>246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/>
      <c r="K96" s="7"/>
    </row>
    <row r="97" spans="1:11" ht="12.75">
      <c r="A97" s="221" t="s">
        <v>94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/>
      <c r="K97" s="7"/>
    </row>
    <row r="98" spans="1:11" ht="12.75">
      <c r="A98" s="221" t="s">
        <v>92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/>
      <c r="K98" s="7"/>
    </row>
    <row r="99" spans="1:11" ht="12.75">
      <c r="A99" s="221" t="s">
        <v>93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>
        <v>827071</v>
      </c>
      <c r="K99" s="7">
        <v>845448</v>
      </c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2">
        <f>J101+J102+J103+J104+J105+J106+J108+J109+J110+J111+J112</f>
        <v>21033585</v>
      </c>
      <c r="K100" s="52">
        <v>16877752</v>
      </c>
    </row>
    <row r="101" spans="1:11" ht="12.75">
      <c r="A101" s="221" t="s">
        <v>132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>
        <v>6429033</v>
      </c>
      <c r="K101" s="7">
        <v>4115514</v>
      </c>
    </row>
    <row r="102" spans="1:11" ht="12.75">
      <c r="A102" s="221" t="s">
        <v>243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>
        <v>1233530</v>
      </c>
      <c r="K102" s="7">
        <v>1226810</v>
      </c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720090</v>
      </c>
      <c r="K103" s="7">
        <v>466824</v>
      </c>
    </row>
    <row r="104" spans="1:11" ht="12.75">
      <c r="A104" s="221" t="s">
        <v>244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/>
      <c r="K104" s="7"/>
    </row>
    <row r="105" spans="1:11" ht="12.75">
      <c r="A105" s="221" t="s">
        <v>245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7362864</v>
      </c>
      <c r="K105" s="7">
        <v>6181632</v>
      </c>
    </row>
    <row r="106" spans="1:11" ht="12.75">
      <c r="A106" s="221" t="s">
        <v>246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/>
      <c r="K106" s="7"/>
    </row>
    <row r="107" spans="1:11" ht="12.75">
      <c r="A107" s="221" t="s">
        <v>94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/>
      <c r="K107" s="7"/>
    </row>
    <row r="108" spans="1:11" ht="12.75">
      <c r="A108" s="221" t="s">
        <v>95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299389</v>
      </c>
      <c r="K108" s="7">
        <v>237405</v>
      </c>
    </row>
    <row r="109" spans="1:11" ht="12.75">
      <c r="A109" s="221" t="s">
        <v>96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2124350</v>
      </c>
      <c r="K109" s="7">
        <v>522984</v>
      </c>
    </row>
    <row r="110" spans="1:11" ht="12.75">
      <c r="A110" s="221" t="s">
        <v>99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/>
      <c r="K110" s="7"/>
    </row>
    <row r="111" spans="1:11" ht="12.75">
      <c r="A111" s="221" t="s">
        <v>97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/>
      <c r="K111" s="7"/>
    </row>
    <row r="112" spans="1:11" ht="12.75">
      <c r="A112" s="221" t="s">
        <v>98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2864329</v>
      </c>
      <c r="K112" s="7">
        <v>2401117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882213</v>
      </c>
      <c r="K113" s="7">
        <v>371733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2">
        <v>40755752</v>
      </c>
      <c r="K114" s="52">
        <v>40337113</v>
      </c>
    </row>
    <row r="115" spans="1:11" ht="12.75">
      <c r="A115" s="235" t="s">
        <v>57</v>
      </c>
      <c r="B115" s="236"/>
      <c r="C115" s="236"/>
      <c r="D115" s="236"/>
      <c r="E115" s="236"/>
      <c r="F115" s="236"/>
      <c r="G115" s="236"/>
      <c r="H115" s="237"/>
      <c r="I115" s="2">
        <v>108</v>
      </c>
      <c r="J115" s="8">
        <v>11792548</v>
      </c>
      <c r="K115" s="8">
        <v>3650396</v>
      </c>
    </row>
    <row r="116" spans="1:11" ht="12.75">
      <c r="A116" s="227" t="s">
        <v>308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41"/>
      <c r="J117" s="241"/>
      <c r="K117" s="242"/>
    </row>
    <row r="118" spans="1:11" ht="12.75">
      <c r="A118" s="221" t="s">
        <v>8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/>
      <c r="K118" s="7"/>
    </row>
    <row r="119" spans="1:11" ht="12.75">
      <c r="A119" s="243" t="s">
        <v>9</v>
      </c>
      <c r="B119" s="244"/>
      <c r="C119" s="244"/>
      <c r="D119" s="244"/>
      <c r="E119" s="244"/>
      <c r="F119" s="244"/>
      <c r="G119" s="244"/>
      <c r="H119" s="245"/>
      <c r="I119" s="4">
        <v>110</v>
      </c>
      <c r="J119" s="8"/>
      <c r="K119" s="8"/>
    </row>
    <row r="120" spans="1:11" ht="12.75">
      <c r="A120" s="246" t="s">
        <v>309</v>
      </c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</row>
    <row r="121" spans="1:11" ht="12.75">
      <c r="A121" s="233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60">
      <selection activeCell="J67" sqref="J67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12" t="s">
        <v>154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2.75" customHeight="1">
      <c r="A2" s="257" t="s">
        <v>365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>
      <c r="A3" s="248" t="s">
        <v>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49" t="s">
        <v>59</v>
      </c>
      <c r="B4" s="249"/>
      <c r="C4" s="249"/>
      <c r="D4" s="249"/>
      <c r="E4" s="249"/>
      <c r="F4" s="249"/>
      <c r="G4" s="249"/>
      <c r="H4" s="249"/>
      <c r="I4" s="57" t="s">
        <v>279</v>
      </c>
      <c r="J4" s="250" t="s">
        <v>316</v>
      </c>
      <c r="K4" s="250"/>
      <c r="L4" s="250" t="s">
        <v>317</v>
      </c>
      <c r="M4" s="250"/>
    </row>
    <row r="5" spans="1:13" ht="22.5">
      <c r="A5" s="249"/>
      <c r="B5" s="249"/>
      <c r="C5" s="249"/>
      <c r="D5" s="249"/>
      <c r="E5" s="249"/>
      <c r="F5" s="249"/>
      <c r="G5" s="249"/>
      <c r="H5" s="249"/>
      <c r="I5" s="57"/>
      <c r="J5" s="59" t="s">
        <v>312</v>
      </c>
      <c r="K5" s="59" t="s">
        <v>313</v>
      </c>
      <c r="L5" s="59" t="s">
        <v>312</v>
      </c>
      <c r="M5" s="59" t="s">
        <v>313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2">
        <v>2</v>
      </c>
      <c r="J6" s="59"/>
      <c r="K6" s="59">
        <v>4</v>
      </c>
      <c r="L6" s="59">
        <v>5</v>
      </c>
      <c r="M6" s="59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3">
        <v>6649941</v>
      </c>
      <c r="K7" s="53">
        <v>3856920</v>
      </c>
      <c r="L7" s="53">
        <v>5448230</v>
      </c>
      <c r="M7" s="53">
        <v>2602186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3356192</v>
      </c>
      <c r="K8" s="7">
        <v>1532814</v>
      </c>
      <c r="L8" s="7">
        <v>5404535</v>
      </c>
      <c r="M8" s="7">
        <v>2558491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3293749</v>
      </c>
      <c r="K9" s="7">
        <v>2324106</v>
      </c>
      <c r="L9" s="7">
        <v>43695</v>
      </c>
      <c r="M9" s="7">
        <v>43695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2">
        <v>8013017</v>
      </c>
      <c r="K10" s="52">
        <v>4111124</v>
      </c>
      <c r="L10" s="52">
        <v>6531662</v>
      </c>
      <c r="M10" s="52">
        <v>3279747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2">
        <v>3120079</v>
      </c>
      <c r="K12" s="52">
        <v>1663528</v>
      </c>
      <c r="L12" s="52">
        <v>2830636</v>
      </c>
      <c r="M12" s="52">
        <v>1469669</v>
      </c>
    </row>
    <row r="13" spans="1:13" ht="12.75">
      <c r="A13" s="221" t="s">
        <v>146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998462</v>
      </c>
      <c r="K13" s="7">
        <v>540521</v>
      </c>
      <c r="L13" s="7">
        <v>1192579</v>
      </c>
      <c r="M13" s="7">
        <v>654334</v>
      </c>
    </row>
    <row r="14" spans="1:13" ht="12.75">
      <c r="A14" s="221" t="s">
        <v>147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930775</v>
      </c>
      <c r="K14" s="7">
        <v>467825</v>
      </c>
      <c r="L14" s="7">
        <v>564219</v>
      </c>
      <c r="M14" s="7">
        <v>208884</v>
      </c>
    </row>
    <row r="15" spans="1:13" ht="12.75">
      <c r="A15" s="221" t="s">
        <v>61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1190842</v>
      </c>
      <c r="K15" s="7">
        <v>655182</v>
      </c>
      <c r="L15" s="7">
        <v>1073838</v>
      </c>
      <c r="M15" s="7">
        <v>606423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2">
        <v>3585480</v>
      </c>
      <c r="K16" s="52">
        <v>1779488</v>
      </c>
      <c r="L16" s="52">
        <v>2452380</v>
      </c>
      <c r="M16" s="52">
        <v>122406</v>
      </c>
    </row>
    <row r="17" spans="1:13" ht="12.75">
      <c r="A17" s="221" t="s">
        <v>62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2230800</v>
      </c>
      <c r="K17" s="7">
        <v>1106374</v>
      </c>
      <c r="L17" s="7">
        <v>1536409</v>
      </c>
      <c r="M17" s="7">
        <v>772127</v>
      </c>
    </row>
    <row r="18" spans="1:13" ht="12.75">
      <c r="A18" s="221" t="s">
        <v>63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826734</v>
      </c>
      <c r="K18" s="7">
        <v>410666</v>
      </c>
      <c r="L18" s="7">
        <v>566336</v>
      </c>
      <c r="M18" s="7">
        <v>282047</v>
      </c>
    </row>
    <row r="19" spans="1:13" ht="12.75">
      <c r="A19" s="221" t="s">
        <v>64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528955</v>
      </c>
      <c r="K19" s="7">
        <v>282448</v>
      </c>
      <c r="L19" s="7">
        <v>349635</v>
      </c>
      <c r="M19" s="7">
        <v>168232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959077</v>
      </c>
      <c r="K20" s="7">
        <v>479539</v>
      </c>
      <c r="L20" s="7">
        <v>858184</v>
      </c>
      <c r="M20" s="7">
        <v>415620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/>
      <c r="K21" s="7"/>
      <c r="L21" s="7"/>
      <c r="M21" s="7"/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2"/>
      <c r="K22" s="52"/>
      <c r="L22" s="52"/>
      <c r="M22" s="52"/>
    </row>
    <row r="23" spans="1:13" ht="12.75">
      <c r="A23" s="221" t="s">
        <v>137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/>
      <c r="K23" s="7"/>
      <c r="L23" s="7"/>
      <c r="M23" s="7"/>
    </row>
    <row r="24" spans="1:13" ht="12.75">
      <c r="A24" s="221" t="s">
        <v>138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/>
      <c r="K24" s="7"/>
      <c r="L24" s="7"/>
      <c r="M24" s="7"/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347372</v>
      </c>
      <c r="K26" s="7">
        <v>168569</v>
      </c>
      <c r="L26" s="7">
        <v>390462</v>
      </c>
      <c r="M26" s="7">
        <v>390462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2">
        <v>31868</v>
      </c>
      <c r="K27" s="52">
        <v>2600</v>
      </c>
      <c r="L27" s="52">
        <v>4569</v>
      </c>
      <c r="M27" s="52">
        <v>2721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31868</v>
      </c>
      <c r="K29" s="7">
        <v>2600</v>
      </c>
      <c r="L29" s="7">
        <v>4569</v>
      </c>
      <c r="M29" s="7">
        <v>2721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2">
        <v>224082</v>
      </c>
      <c r="K33" s="52">
        <v>103181</v>
      </c>
      <c r="L33" s="52">
        <v>232079</v>
      </c>
      <c r="M33" s="52">
        <v>159760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224082</v>
      </c>
      <c r="K35" s="7">
        <v>103181</v>
      </c>
      <c r="L35" s="7">
        <v>232079</v>
      </c>
      <c r="M35" s="7">
        <v>159760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>
        <v>6338000</v>
      </c>
      <c r="M40" s="7">
        <v>1338000</v>
      </c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>
        <v>671347</v>
      </c>
      <c r="M41" s="7">
        <v>150808</v>
      </c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2">
        <v>6681809</v>
      </c>
      <c r="K42" s="52">
        <v>3859520</v>
      </c>
      <c r="L42" s="52">
        <v>11790799</v>
      </c>
      <c r="M42" s="52">
        <v>3942907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2">
        <v>8237099</v>
      </c>
      <c r="K43" s="52">
        <v>4214305</v>
      </c>
      <c r="L43" s="52">
        <v>7435088</v>
      </c>
      <c r="M43" s="52">
        <v>3590315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2"/>
      <c r="K44" s="52"/>
      <c r="L44" s="52"/>
      <c r="M44" s="52"/>
    </row>
    <row r="45" spans="1:13" ht="12.75">
      <c r="A45" s="230" t="s">
        <v>218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2"/>
      <c r="K45" s="52"/>
      <c r="L45" s="52">
        <v>4355711</v>
      </c>
      <c r="M45" s="52">
        <v>352592</v>
      </c>
    </row>
    <row r="46" spans="1:13" ht="12.75">
      <c r="A46" s="230" t="s">
        <v>219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2">
        <v>1555290</v>
      </c>
      <c r="K46" s="52">
        <v>354785</v>
      </c>
      <c r="L46" s="52"/>
      <c r="M46" s="52"/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2"/>
      <c r="K48" s="52"/>
      <c r="L48" s="52"/>
      <c r="M48" s="52"/>
    </row>
    <row r="49" spans="1:13" ht="12.75">
      <c r="A49" s="230" t="s">
        <v>192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2"/>
      <c r="K49" s="52"/>
      <c r="L49" s="52">
        <v>4355711</v>
      </c>
      <c r="M49" s="52">
        <v>352592</v>
      </c>
    </row>
    <row r="50" spans="1:13" ht="12.75">
      <c r="A50" s="254" t="s">
        <v>220</v>
      </c>
      <c r="B50" s="255"/>
      <c r="C50" s="255"/>
      <c r="D50" s="255"/>
      <c r="E50" s="255"/>
      <c r="F50" s="255"/>
      <c r="G50" s="255"/>
      <c r="H50" s="256"/>
      <c r="I50" s="2">
        <v>154</v>
      </c>
      <c r="J50" s="60">
        <v>1555290</v>
      </c>
      <c r="K50" s="60">
        <v>354785</v>
      </c>
      <c r="L50" s="60"/>
      <c r="M50" s="60"/>
    </row>
    <row r="51" spans="1:13" ht="12.75" customHeight="1">
      <c r="A51" s="227" t="s">
        <v>310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4"/>
      <c r="J52" s="54"/>
      <c r="K52" s="54"/>
      <c r="L52" s="54"/>
      <c r="M52" s="61"/>
    </row>
    <row r="53" spans="1:13" ht="12.75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/>
      <c r="K53" s="7"/>
      <c r="L53" s="7"/>
      <c r="M53" s="7"/>
    </row>
    <row r="54" spans="1:13" ht="12.75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2.75" customHeight="1">
      <c r="A55" s="227" t="s">
        <v>189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v>1555290</v>
      </c>
      <c r="K56" s="6">
        <v>354785</v>
      </c>
      <c r="L56" s="6">
        <v>4355711</v>
      </c>
      <c r="M56" s="6">
        <v>352592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0">
        <f>J56+J66</f>
        <v>1555290</v>
      </c>
      <c r="K67" s="60">
        <f>K56+K66</f>
        <v>354785</v>
      </c>
      <c r="L67" s="60">
        <f>L56+L66</f>
        <v>4355711</v>
      </c>
      <c r="M67" s="60">
        <f>M56+M66</f>
        <v>352592</v>
      </c>
    </row>
    <row r="68" spans="1:13" ht="12.75" customHeight="1">
      <c r="A68" s="261" t="s">
        <v>311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  <row r="69" spans="1:13" ht="12.75" customHeight="1">
      <c r="A69" s="263" t="s">
        <v>188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ht="12.75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/>
      <c r="K70" s="7"/>
      <c r="L70" s="7"/>
      <c r="M70" s="7"/>
    </row>
    <row r="71" spans="1:13" ht="12.75">
      <c r="A71" s="258" t="s">
        <v>235</v>
      </c>
      <c r="B71" s="259"/>
      <c r="C71" s="259"/>
      <c r="D71" s="259"/>
      <c r="E71" s="259"/>
      <c r="F71" s="259"/>
      <c r="G71" s="259"/>
      <c r="H71" s="26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M16 J7:M7 L8:L9 K22:M22 K23:L26 J34:J46 J48:M50 K13:L21 L28:L32 J33:M33 K36:K41 J16 J10:M10 K27:M27 J8:J9 L34:L41 J22:J32 J12:M1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8">
      <selection activeCell="K53" sqref="K53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8" t="s">
        <v>164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5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33.75">
      <c r="A4" s="270" t="s">
        <v>59</v>
      </c>
      <c r="B4" s="270"/>
      <c r="C4" s="270"/>
      <c r="D4" s="270"/>
      <c r="E4" s="270"/>
      <c r="F4" s="270"/>
      <c r="G4" s="270"/>
      <c r="H4" s="270"/>
      <c r="I4" s="65" t="s">
        <v>279</v>
      </c>
      <c r="J4" s="66" t="s">
        <v>316</v>
      </c>
      <c r="K4" s="66" t="s">
        <v>317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7">
        <v>2</v>
      </c>
      <c r="J5" s="68" t="s">
        <v>281</v>
      </c>
      <c r="K5" s="68" t="s">
        <v>282</v>
      </c>
    </row>
    <row r="6" spans="1:11" ht="12.75">
      <c r="A6" s="227" t="s">
        <v>156</v>
      </c>
      <c r="B6" s="238"/>
      <c r="C6" s="238"/>
      <c r="D6" s="238"/>
      <c r="E6" s="238"/>
      <c r="F6" s="238"/>
      <c r="G6" s="238"/>
      <c r="H6" s="238"/>
      <c r="I6" s="272"/>
      <c r="J6" s="272"/>
      <c r="K6" s="273"/>
    </row>
    <row r="7" spans="1:11" ht="12.75">
      <c r="A7" s="221" t="s">
        <v>40</v>
      </c>
      <c r="B7" s="222"/>
      <c r="C7" s="222"/>
      <c r="D7" s="222"/>
      <c r="E7" s="222"/>
      <c r="F7" s="222"/>
      <c r="G7" s="222"/>
      <c r="H7" s="222"/>
      <c r="I7" s="1">
        <v>1</v>
      </c>
      <c r="J7" s="7">
        <v>-2894957</v>
      </c>
      <c r="K7" s="7">
        <v>4355711</v>
      </c>
    </row>
    <row r="8" spans="1:11" ht="12.75">
      <c r="A8" s="221" t="s">
        <v>41</v>
      </c>
      <c r="B8" s="222"/>
      <c r="C8" s="222"/>
      <c r="D8" s="222"/>
      <c r="E8" s="222"/>
      <c r="F8" s="222"/>
      <c r="G8" s="222"/>
      <c r="H8" s="222"/>
      <c r="I8" s="1">
        <v>2</v>
      </c>
      <c r="J8" s="7">
        <v>1770256</v>
      </c>
      <c r="K8" s="7">
        <v>858184</v>
      </c>
    </row>
    <row r="9" spans="1:11" ht="12.75">
      <c r="A9" s="221" t="s">
        <v>42</v>
      </c>
      <c r="B9" s="222"/>
      <c r="C9" s="222"/>
      <c r="D9" s="222"/>
      <c r="E9" s="222"/>
      <c r="F9" s="222"/>
      <c r="G9" s="222"/>
      <c r="H9" s="222"/>
      <c r="I9" s="1">
        <v>3</v>
      </c>
      <c r="J9" s="7">
        <v>579491</v>
      </c>
      <c r="K9" s="7"/>
    </row>
    <row r="10" spans="1:11" ht="12.75">
      <c r="A10" s="221" t="s">
        <v>43</v>
      </c>
      <c r="B10" s="222"/>
      <c r="C10" s="222"/>
      <c r="D10" s="222"/>
      <c r="E10" s="222"/>
      <c r="F10" s="222"/>
      <c r="G10" s="222"/>
      <c r="H10" s="222"/>
      <c r="I10" s="1">
        <v>4</v>
      </c>
      <c r="J10" s="7"/>
      <c r="K10" s="7">
        <v>489294</v>
      </c>
    </row>
    <row r="11" spans="1:11" ht="12.75">
      <c r="A11" s="221" t="s">
        <v>44</v>
      </c>
      <c r="B11" s="222"/>
      <c r="C11" s="222"/>
      <c r="D11" s="222"/>
      <c r="E11" s="222"/>
      <c r="F11" s="222"/>
      <c r="G11" s="222"/>
      <c r="H11" s="222"/>
      <c r="I11" s="1">
        <v>5</v>
      </c>
      <c r="J11" s="7">
        <v>1008694</v>
      </c>
      <c r="K11" s="7"/>
    </row>
    <row r="12" spans="1:11" ht="12.75">
      <c r="A12" s="221" t="s">
        <v>51</v>
      </c>
      <c r="B12" s="222"/>
      <c r="C12" s="222"/>
      <c r="D12" s="222"/>
      <c r="E12" s="222"/>
      <c r="F12" s="222"/>
      <c r="G12" s="222"/>
      <c r="H12" s="222"/>
      <c r="I12" s="1">
        <v>6</v>
      </c>
      <c r="J12" s="7"/>
      <c r="K12" s="7"/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52">
        <v>463484</v>
      </c>
      <c r="K13" s="52">
        <v>5703189</v>
      </c>
    </row>
    <row r="14" spans="1:11" ht="12.75">
      <c r="A14" s="221" t="s">
        <v>52</v>
      </c>
      <c r="B14" s="222"/>
      <c r="C14" s="222"/>
      <c r="D14" s="222"/>
      <c r="E14" s="222"/>
      <c r="F14" s="222"/>
      <c r="G14" s="222"/>
      <c r="H14" s="222"/>
      <c r="I14" s="1">
        <v>8</v>
      </c>
      <c r="J14" s="7">
        <v>1024028</v>
      </c>
      <c r="K14" s="7">
        <v>5881359</v>
      </c>
    </row>
    <row r="15" spans="1:11" ht="12.75">
      <c r="A15" s="221" t="s">
        <v>53</v>
      </c>
      <c r="B15" s="222"/>
      <c r="C15" s="222"/>
      <c r="D15" s="222"/>
      <c r="E15" s="222"/>
      <c r="F15" s="222"/>
      <c r="G15" s="222"/>
      <c r="H15" s="222"/>
      <c r="I15" s="1">
        <v>9</v>
      </c>
      <c r="J15" s="7">
        <v>0</v>
      </c>
      <c r="K15" s="7"/>
    </row>
    <row r="16" spans="1:11" ht="12.75">
      <c r="A16" s="221" t="s">
        <v>54</v>
      </c>
      <c r="B16" s="222"/>
      <c r="C16" s="222"/>
      <c r="D16" s="222"/>
      <c r="E16" s="222"/>
      <c r="F16" s="222"/>
      <c r="G16" s="222"/>
      <c r="H16" s="222"/>
      <c r="I16" s="1">
        <v>10</v>
      </c>
      <c r="J16" s="7">
        <v>0</v>
      </c>
      <c r="K16" s="7">
        <v>22084</v>
      </c>
    </row>
    <row r="17" spans="1:11" ht="12.75">
      <c r="A17" s="221" t="s">
        <v>55</v>
      </c>
      <c r="B17" s="222"/>
      <c r="C17" s="222"/>
      <c r="D17" s="222"/>
      <c r="E17" s="222"/>
      <c r="F17" s="222"/>
      <c r="G17" s="222"/>
      <c r="H17" s="222"/>
      <c r="I17" s="1">
        <v>11</v>
      </c>
      <c r="J17" s="7">
        <v>20302</v>
      </c>
      <c r="K17" s="7">
        <v>892630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2">
        <v>1044330</v>
      </c>
      <c r="K18" s="52">
        <v>6796073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52"/>
      <c r="K19" s="52"/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52">
        <v>580848</v>
      </c>
      <c r="K20" s="52">
        <v>1092884</v>
      </c>
    </row>
    <row r="21" spans="1:11" ht="12.75">
      <c r="A21" s="227" t="s">
        <v>159</v>
      </c>
      <c r="B21" s="238"/>
      <c r="C21" s="238"/>
      <c r="D21" s="238"/>
      <c r="E21" s="238"/>
      <c r="F21" s="238"/>
      <c r="G21" s="238"/>
      <c r="H21" s="238"/>
      <c r="I21" s="272"/>
      <c r="J21" s="272"/>
      <c r="K21" s="273"/>
    </row>
    <row r="22" spans="1:11" ht="12.75">
      <c r="A22" s="221" t="s">
        <v>178</v>
      </c>
      <c r="B22" s="222"/>
      <c r="C22" s="222"/>
      <c r="D22" s="222"/>
      <c r="E22" s="222"/>
      <c r="F22" s="222"/>
      <c r="G22" s="222"/>
      <c r="H22" s="222"/>
      <c r="I22" s="1">
        <v>15</v>
      </c>
      <c r="J22" s="5">
        <v>3956</v>
      </c>
      <c r="K22" s="7">
        <v>6338000</v>
      </c>
    </row>
    <row r="23" spans="1:11" ht="12.75">
      <c r="A23" s="221" t="s">
        <v>179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180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181</v>
      </c>
      <c r="B25" s="222"/>
      <c r="C25" s="222"/>
      <c r="D25" s="222"/>
      <c r="E25" s="222"/>
      <c r="F25" s="222"/>
      <c r="G25" s="222"/>
      <c r="H25" s="222"/>
      <c r="I25" s="1">
        <v>18</v>
      </c>
      <c r="J25" s="7"/>
      <c r="K25" s="7"/>
    </row>
    <row r="26" spans="1:11" ht="12.75">
      <c r="A26" s="221" t="s">
        <v>182</v>
      </c>
      <c r="B26" s="222"/>
      <c r="C26" s="222"/>
      <c r="D26" s="222"/>
      <c r="E26" s="222"/>
      <c r="F26" s="222"/>
      <c r="G26" s="222"/>
      <c r="H26" s="222"/>
      <c r="I26" s="1">
        <v>19</v>
      </c>
      <c r="J26" s="7">
        <v>178938</v>
      </c>
      <c r="K26" s="7">
        <v>8426</v>
      </c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52">
        <v>182894</v>
      </c>
      <c r="K27" s="52">
        <v>6346426</v>
      </c>
    </row>
    <row r="28" spans="1:11" ht="12.75">
      <c r="A28" s="221" t="s">
        <v>115</v>
      </c>
      <c r="B28" s="222"/>
      <c r="C28" s="222"/>
      <c r="D28" s="222"/>
      <c r="E28" s="222"/>
      <c r="F28" s="222"/>
      <c r="G28" s="222"/>
      <c r="H28" s="222"/>
      <c r="I28" s="1">
        <v>21</v>
      </c>
      <c r="J28" s="7">
        <v>43363</v>
      </c>
      <c r="K28" s="7">
        <v>9157</v>
      </c>
    </row>
    <row r="29" spans="1:11" ht="12.75">
      <c r="A29" s="221" t="s">
        <v>116</v>
      </c>
      <c r="B29" s="222"/>
      <c r="C29" s="222"/>
      <c r="D29" s="222"/>
      <c r="E29" s="222"/>
      <c r="F29" s="222"/>
      <c r="G29" s="222"/>
      <c r="H29" s="222"/>
      <c r="I29" s="1">
        <v>22</v>
      </c>
      <c r="J29" s="7"/>
      <c r="K29" s="7">
        <v>295600</v>
      </c>
    </row>
    <row r="30" spans="1:11" ht="12.75">
      <c r="A30" s="221" t="s">
        <v>16</v>
      </c>
      <c r="B30" s="222"/>
      <c r="C30" s="222"/>
      <c r="D30" s="222"/>
      <c r="E30" s="222"/>
      <c r="F30" s="222"/>
      <c r="G30" s="222"/>
      <c r="H30" s="222"/>
      <c r="I30" s="1">
        <v>23</v>
      </c>
      <c r="J30" s="7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52">
        <v>43363</v>
      </c>
      <c r="K31" s="52">
        <v>304757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52">
        <v>139531</v>
      </c>
      <c r="K32" s="52">
        <v>6041669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52"/>
      <c r="K33" s="52"/>
    </row>
    <row r="34" spans="1:11" ht="12.75">
      <c r="A34" s="227" t="s">
        <v>160</v>
      </c>
      <c r="B34" s="238"/>
      <c r="C34" s="238"/>
      <c r="D34" s="238"/>
      <c r="E34" s="238"/>
      <c r="F34" s="238"/>
      <c r="G34" s="238"/>
      <c r="H34" s="238"/>
      <c r="I34" s="272"/>
      <c r="J34" s="272"/>
      <c r="K34" s="273"/>
    </row>
    <row r="35" spans="1:11" ht="12.75">
      <c r="A35" s="221" t="s">
        <v>174</v>
      </c>
      <c r="B35" s="222"/>
      <c r="C35" s="222"/>
      <c r="D35" s="222"/>
      <c r="E35" s="222"/>
      <c r="F35" s="222"/>
      <c r="G35" s="222"/>
      <c r="H35" s="222"/>
      <c r="I35" s="1">
        <v>27</v>
      </c>
      <c r="J35" s="5"/>
      <c r="K35" s="7"/>
    </row>
    <row r="36" spans="1:11" ht="12.75">
      <c r="A36" s="221" t="s">
        <v>29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>
        <v>41298</v>
      </c>
      <c r="K36" s="7">
        <v>407756</v>
      </c>
    </row>
    <row r="37" spans="1:11" ht="12.75">
      <c r="A37" s="221" t="s">
        <v>30</v>
      </c>
      <c r="B37" s="222"/>
      <c r="C37" s="222"/>
      <c r="D37" s="222"/>
      <c r="E37" s="222"/>
      <c r="F37" s="222"/>
      <c r="G37" s="222"/>
      <c r="H37" s="222"/>
      <c r="I37" s="1">
        <v>29</v>
      </c>
      <c r="J37" s="7">
        <v>1263777</v>
      </c>
      <c r="K37" s="7">
        <v>38559</v>
      </c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52">
        <v>1305078</v>
      </c>
      <c r="K38" s="52">
        <v>38633</v>
      </c>
    </row>
    <row r="39" spans="1:11" ht="12.75">
      <c r="A39" s="221" t="s">
        <v>31</v>
      </c>
      <c r="B39" s="222"/>
      <c r="C39" s="222"/>
      <c r="D39" s="222"/>
      <c r="E39" s="222"/>
      <c r="F39" s="222"/>
      <c r="G39" s="222"/>
      <c r="H39" s="222"/>
      <c r="I39" s="1">
        <v>31</v>
      </c>
      <c r="J39" s="7">
        <v>238426</v>
      </c>
      <c r="K39" s="7">
        <v>2313519</v>
      </c>
    </row>
    <row r="40" spans="1:11" ht="12.75">
      <c r="A40" s="221" t="s">
        <v>32</v>
      </c>
      <c r="B40" s="222"/>
      <c r="C40" s="222"/>
      <c r="D40" s="222"/>
      <c r="E40" s="222"/>
      <c r="F40" s="222"/>
      <c r="G40" s="222"/>
      <c r="H40" s="222"/>
      <c r="I40" s="1">
        <v>32</v>
      </c>
      <c r="J40" s="7"/>
      <c r="K40" s="7"/>
    </row>
    <row r="41" spans="1:11" ht="12.75">
      <c r="A41" s="221" t="s">
        <v>33</v>
      </c>
      <c r="B41" s="222"/>
      <c r="C41" s="222"/>
      <c r="D41" s="222"/>
      <c r="E41" s="222"/>
      <c r="F41" s="222"/>
      <c r="G41" s="222"/>
      <c r="H41" s="222"/>
      <c r="I41" s="1">
        <v>33</v>
      </c>
      <c r="J41" s="7"/>
      <c r="K41" s="7"/>
    </row>
    <row r="42" spans="1:11" ht="12.75">
      <c r="A42" s="221" t="s">
        <v>34</v>
      </c>
      <c r="B42" s="222"/>
      <c r="C42" s="222"/>
      <c r="D42" s="222"/>
      <c r="E42" s="222"/>
      <c r="F42" s="222"/>
      <c r="G42" s="222"/>
      <c r="H42" s="222"/>
      <c r="I42" s="1">
        <v>34</v>
      </c>
      <c r="J42" s="7"/>
      <c r="K42" s="7"/>
    </row>
    <row r="43" spans="1:11" ht="12.75">
      <c r="A43" s="221" t="s">
        <v>35</v>
      </c>
      <c r="B43" s="222"/>
      <c r="C43" s="222"/>
      <c r="D43" s="222"/>
      <c r="E43" s="222"/>
      <c r="F43" s="222"/>
      <c r="G43" s="222"/>
      <c r="H43" s="222"/>
      <c r="I43" s="1">
        <v>35</v>
      </c>
      <c r="J43" s="7">
        <v>637807</v>
      </c>
      <c r="K43" s="7">
        <v>2050347</v>
      </c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52">
        <v>876233</v>
      </c>
      <c r="K44" s="52">
        <v>4363866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52">
        <v>428842</v>
      </c>
      <c r="K45" s="52"/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52">
        <v>19690</v>
      </c>
      <c r="K46" s="52">
        <v>3917551</v>
      </c>
    </row>
    <row r="47" spans="1:11" ht="12.75">
      <c r="A47" s="221" t="s">
        <v>70</v>
      </c>
      <c r="B47" s="222"/>
      <c r="C47" s="222"/>
      <c r="D47" s="222"/>
      <c r="E47" s="222"/>
      <c r="F47" s="222"/>
      <c r="G47" s="222"/>
      <c r="H47" s="222"/>
      <c r="I47" s="1">
        <v>39</v>
      </c>
      <c r="J47" s="52"/>
      <c r="K47" s="52">
        <v>1031234</v>
      </c>
    </row>
    <row r="48" spans="1:11" ht="12.75">
      <c r="A48" s="221" t="s">
        <v>71</v>
      </c>
      <c r="B48" s="222"/>
      <c r="C48" s="222"/>
      <c r="D48" s="222"/>
      <c r="E48" s="222"/>
      <c r="F48" s="222"/>
      <c r="G48" s="222"/>
      <c r="H48" s="222"/>
      <c r="I48" s="1">
        <v>40</v>
      </c>
      <c r="J48" s="52">
        <v>12473</v>
      </c>
      <c r="K48" s="52"/>
    </row>
    <row r="49" spans="1:11" ht="12.75">
      <c r="A49" s="221" t="s">
        <v>161</v>
      </c>
      <c r="B49" s="222"/>
      <c r="C49" s="222"/>
      <c r="D49" s="222"/>
      <c r="E49" s="222"/>
      <c r="F49" s="222"/>
      <c r="G49" s="222"/>
      <c r="H49" s="222"/>
      <c r="I49" s="1">
        <v>41</v>
      </c>
      <c r="J49" s="7">
        <v>31086</v>
      </c>
      <c r="K49" s="7">
        <v>18613</v>
      </c>
    </row>
    <row r="50" spans="1:11" ht="12.75">
      <c r="A50" s="221" t="s">
        <v>175</v>
      </c>
      <c r="B50" s="222"/>
      <c r="C50" s="222"/>
      <c r="D50" s="222"/>
      <c r="E50" s="222"/>
      <c r="F50" s="222"/>
      <c r="G50" s="222"/>
      <c r="H50" s="222"/>
      <c r="I50" s="1">
        <v>42</v>
      </c>
      <c r="J50" s="7"/>
      <c r="K50" s="7">
        <v>1031234</v>
      </c>
    </row>
    <row r="51" spans="1:11" ht="12.75">
      <c r="A51" s="221" t="s">
        <v>176</v>
      </c>
      <c r="B51" s="222"/>
      <c r="C51" s="222"/>
      <c r="D51" s="222"/>
      <c r="E51" s="222"/>
      <c r="F51" s="222"/>
      <c r="G51" s="222"/>
      <c r="H51" s="222"/>
      <c r="I51" s="1">
        <v>43</v>
      </c>
      <c r="J51" s="7">
        <v>12473</v>
      </c>
      <c r="K51" s="7"/>
    </row>
    <row r="52" spans="1:11" ht="12.75">
      <c r="A52" s="243" t="s">
        <v>177</v>
      </c>
      <c r="B52" s="244"/>
      <c r="C52" s="244"/>
      <c r="D52" s="244"/>
      <c r="E52" s="244"/>
      <c r="F52" s="244"/>
      <c r="G52" s="244"/>
      <c r="H52" s="244"/>
      <c r="I52" s="4">
        <v>44</v>
      </c>
      <c r="J52" s="60">
        <v>18613</v>
      </c>
      <c r="K52" s="60">
        <v>1049921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9:K43 J28:K30 J7:K12 J14:K17 J22:K26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8:K20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8" t="s">
        <v>197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75" t="s">
        <v>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70" t="s">
        <v>59</v>
      </c>
      <c r="B4" s="270"/>
      <c r="C4" s="270"/>
      <c r="D4" s="270"/>
      <c r="E4" s="270"/>
      <c r="F4" s="270"/>
      <c r="G4" s="270"/>
      <c r="H4" s="270"/>
      <c r="I4" s="65" t="s">
        <v>279</v>
      </c>
      <c r="J4" s="66" t="s">
        <v>316</v>
      </c>
      <c r="K4" s="66" t="s">
        <v>317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71">
        <v>2</v>
      </c>
      <c r="J5" s="72" t="s">
        <v>281</v>
      </c>
      <c r="K5" s="72" t="s">
        <v>282</v>
      </c>
    </row>
    <row r="6" spans="1:11" ht="12.75">
      <c r="A6" s="227" t="s">
        <v>156</v>
      </c>
      <c r="B6" s="238"/>
      <c r="C6" s="238"/>
      <c r="D6" s="238"/>
      <c r="E6" s="238"/>
      <c r="F6" s="238"/>
      <c r="G6" s="238"/>
      <c r="H6" s="238"/>
      <c r="I6" s="272"/>
      <c r="J6" s="272"/>
      <c r="K6" s="273"/>
    </row>
    <row r="7" spans="1:11" ht="12.75">
      <c r="A7" s="221" t="s">
        <v>199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119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120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121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21" t="s">
        <v>123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124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125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127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128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9" t="s">
        <v>108</v>
      </c>
      <c r="B20" s="277"/>
      <c r="C20" s="277"/>
      <c r="D20" s="277"/>
      <c r="E20" s="277"/>
      <c r="F20" s="277"/>
      <c r="G20" s="277"/>
      <c r="H20" s="278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24" t="s">
        <v>109</v>
      </c>
      <c r="B21" s="279"/>
      <c r="C21" s="279"/>
      <c r="D21" s="279"/>
      <c r="E21" s="279"/>
      <c r="F21" s="279"/>
      <c r="G21" s="279"/>
      <c r="H21" s="280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27" t="s">
        <v>159</v>
      </c>
      <c r="B22" s="238"/>
      <c r="C22" s="238"/>
      <c r="D22" s="238"/>
      <c r="E22" s="238"/>
      <c r="F22" s="238"/>
      <c r="G22" s="238"/>
      <c r="H22" s="238"/>
      <c r="I22" s="272"/>
      <c r="J22" s="272"/>
      <c r="K22" s="273"/>
    </row>
    <row r="23" spans="1:11" ht="12.75">
      <c r="A23" s="221" t="s">
        <v>165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166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318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319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27" t="s">
        <v>160</v>
      </c>
      <c r="B35" s="238"/>
      <c r="C35" s="238"/>
      <c r="D35" s="238"/>
      <c r="E35" s="238"/>
      <c r="F35" s="238"/>
      <c r="G35" s="238"/>
      <c r="H35" s="238"/>
      <c r="I35" s="272">
        <v>0</v>
      </c>
      <c r="J35" s="272"/>
      <c r="K35" s="273"/>
    </row>
    <row r="36" spans="1:11" ht="12.75">
      <c r="A36" s="221" t="s">
        <v>174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4" t="s">
        <v>177</v>
      </c>
      <c r="B53" s="225"/>
      <c r="C53" s="225"/>
      <c r="D53" s="225"/>
      <c r="E53" s="225"/>
      <c r="F53" s="225"/>
      <c r="G53" s="225"/>
      <c r="H53" s="225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3">
      <selection activeCell="K15" sqref="K15"/>
    </sheetView>
  </sheetViews>
  <sheetFormatPr defaultColWidth="9.140625" defaultRowHeight="12.75"/>
  <cols>
    <col min="1" max="3" width="9.140625" style="75" customWidth="1"/>
    <col min="4" max="4" width="14.28125" style="75" customWidth="1"/>
    <col min="5" max="5" width="5.140625" style="75" customWidth="1"/>
    <col min="6" max="6" width="11.57421875" style="75" customWidth="1"/>
    <col min="7" max="16384" width="9.140625" style="75" customWidth="1"/>
  </cols>
  <sheetData>
    <row r="1" spans="1:12" ht="12.75">
      <c r="A1" s="287" t="s">
        <v>280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74"/>
    </row>
    <row r="2" spans="1:12" ht="15.75">
      <c r="A2" s="42"/>
      <c r="B2" s="73"/>
      <c r="C2" s="297" t="s">
        <v>336</v>
      </c>
      <c r="D2" s="297"/>
      <c r="E2" s="76"/>
      <c r="F2" s="133" t="s">
        <v>360</v>
      </c>
      <c r="G2" s="298"/>
      <c r="H2" s="299"/>
      <c r="I2" s="73"/>
      <c r="J2" s="73"/>
      <c r="K2" s="73"/>
      <c r="L2" s="77"/>
    </row>
    <row r="3" spans="1:11" ht="23.25">
      <c r="A3" s="300" t="s">
        <v>59</v>
      </c>
      <c r="B3" s="300"/>
      <c r="C3" s="300"/>
      <c r="D3" s="300"/>
      <c r="E3" s="300"/>
      <c r="F3" s="300"/>
      <c r="G3" s="300"/>
      <c r="H3" s="300"/>
      <c r="I3" s="80" t="s">
        <v>303</v>
      </c>
      <c r="J3" s="81" t="s">
        <v>150</v>
      </c>
      <c r="K3" s="81" t="s">
        <v>151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83">
        <v>2</v>
      </c>
      <c r="J4" s="82" t="s">
        <v>281</v>
      </c>
      <c r="K4" s="82" t="s">
        <v>282</v>
      </c>
    </row>
    <row r="5" spans="1:11" ht="12.75">
      <c r="A5" s="289" t="s">
        <v>283</v>
      </c>
      <c r="B5" s="290"/>
      <c r="C5" s="290"/>
      <c r="D5" s="290"/>
      <c r="E5" s="290"/>
      <c r="F5" s="290"/>
      <c r="G5" s="290"/>
      <c r="H5" s="290"/>
      <c r="I5" s="43">
        <v>1</v>
      </c>
      <c r="J5" s="44">
        <v>33473350</v>
      </c>
      <c r="K5" s="44">
        <v>33473350</v>
      </c>
    </row>
    <row r="6" spans="1:11" ht="12.75">
      <c r="A6" s="289" t="s">
        <v>284</v>
      </c>
      <c r="B6" s="290"/>
      <c r="C6" s="290"/>
      <c r="D6" s="290"/>
      <c r="E6" s="290"/>
      <c r="F6" s="290"/>
      <c r="G6" s="290"/>
      <c r="H6" s="290"/>
      <c r="I6" s="43">
        <v>2</v>
      </c>
      <c r="J6" s="45">
        <v>1673668</v>
      </c>
      <c r="K6" s="45">
        <v>1673668</v>
      </c>
    </row>
    <row r="7" spans="1:11" ht="12.75">
      <c r="A7" s="289" t="s">
        <v>285</v>
      </c>
      <c r="B7" s="290"/>
      <c r="C7" s="290"/>
      <c r="D7" s="290"/>
      <c r="E7" s="290"/>
      <c r="F7" s="290"/>
      <c r="G7" s="290"/>
      <c r="H7" s="290"/>
      <c r="I7" s="43">
        <v>3</v>
      </c>
      <c r="J7" s="45"/>
      <c r="K7" s="45"/>
    </row>
    <row r="8" spans="1:11" ht="12.75">
      <c r="A8" s="289" t="s">
        <v>286</v>
      </c>
      <c r="B8" s="290"/>
      <c r="C8" s="290"/>
      <c r="D8" s="290"/>
      <c r="E8" s="290"/>
      <c r="F8" s="290"/>
      <c r="G8" s="290"/>
      <c r="H8" s="290"/>
      <c r="I8" s="43">
        <v>4</v>
      </c>
      <c r="J8" s="45">
        <v>-14239178</v>
      </c>
      <c r="K8" s="45">
        <v>-15494512</v>
      </c>
    </row>
    <row r="9" spans="1:11" ht="12.75">
      <c r="A9" s="289" t="s">
        <v>287</v>
      </c>
      <c r="B9" s="290"/>
      <c r="C9" s="290"/>
      <c r="D9" s="290"/>
      <c r="E9" s="290"/>
      <c r="F9" s="290"/>
      <c r="G9" s="290"/>
      <c r="H9" s="290"/>
      <c r="I9" s="43">
        <v>5</v>
      </c>
      <c r="J9" s="45">
        <v>-2894957</v>
      </c>
      <c r="K9" s="45">
        <v>4355711</v>
      </c>
    </row>
    <row r="10" spans="1:11" ht="12.75">
      <c r="A10" s="289" t="s">
        <v>288</v>
      </c>
      <c r="B10" s="290"/>
      <c r="C10" s="290"/>
      <c r="D10" s="290"/>
      <c r="E10" s="290"/>
      <c r="F10" s="290"/>
      <c r="G10" s="290"/>
      <c r="H10" s="290"/>
      <c r="I10" s="43">
        <v>6</v>
      </c>
      <c r="J10" s="45"/>
      <c r="K10" s="45"/>
    </row>
    <row r="11" spans="1:11" ht="12.75">
      <c r="A11" s="289" t="s">
        <v>289</v>
      </c>
      <c r="B11" s="290"/>
      <c r="C11" s="290"/>
      <c r="D11" s="290"/>
      <c r="E11" s="290"/>
      <c r="F11" s="290"/>
      <c r="G11" s="290"/>
      <c r="H11" s="290"/>
      <c r="I11" s="43">
        <v>7</v>
      </c>
      <c r="J11" s="45"/>
      <c r="K11" s="45"/>
    </row>
    <row r="12" spans="1:11" ht="12.75">
      <c r="A12" s="289" t="s">
        <v>290</v>
      </c>
      <c r="B12" s="290"/>
      <c r="C12" s="290"/>
      <c r="D12" s="290"/>
      <c r="E12" s="290"/>
      <c r="F12" s="290"/>
      <c r="G12" s="290"/>
      <c r="H12" s="290"/>
      <c r="I12" s="43">
        <v>8</v>
      </c>
      <c r="J12" s="45"/>
      <c r="K12" s="45"/>
    </row>
    <row r="13" spans="1:11" ht="12.75">
      <c r="A13" s="289" t="s">
        <v>291</v>
      </c>
      <c r="B13" s="290"/>
      <c r="C13" s="290"/>
      <c r="D13" s="290"/>
      <c r="E13" s="290"/>
      <c r="F13" s="290"/>
      <c r="G13" s="290"/>
      <c r="H13" s="290"/>
      <c r="I13" s="43">
        <v>9</v>
      </c>
      <c r="J13" s="45"/>
      <c r="K13" s="45"/>
    </row>
    <row r="14" spans="1:11" ht="12.75">
      <c r="A14" s="291" t="s">
        <v>292</v>
      </c>
      <c r="B14" s="292"/>
      <c r="C14" s="292"/>
      <c r="D14" s="292"/>
      <c r="E14" s="292"/>
      <c r="F14" s="292"/>
      <c r="G14" s="292"/>
      <c r="H14" s="292"/>
      <c r="I14" s="43">
        <v>10</v>
      </c>
      <c r="J14" s="78">
        <f>SUM(J5:J13)</f>
        <v>18012883</v>
      </c>
      <c r="K14" s="78">
        <v>22368594</v>
      </c>
    </row>
    <row r="15" spans="1:11" ht="12.75">
      <c r="A15" s="289" t="s">
        <v>293</v>
      </c>
      <c r="B15" s="290"/>
      <c r="C15" s="290"/>
      <c r="D15" s="290"/>
      <c r="E15" s="290"/>
      <c r="F15" s="290"/>
      <c r="G15" s="290"/>
      <c r="H15" s="290"/>
      <c r="I15" s="43">
        <v>11</v>
      </c>
      <c r="J15" s="45"/>
      <c r="K15" s="45"/>
    </row>
    <row r="16" spans="1:11" ht="12.75">
      <c r="A16" s="289" t="s">
        <v>294</v>
      </c>
      <c r="B16" s="290"/>
      <c r="C16" s="290"/>
      <c r="D16" s="290"/>
      <c r="E16" s="290"/>
      <c r="F16" s="290"/>
      <c r="G16" s="290"/>
      <c r="H16" s="290"/>
      <c r="I16" s="43">
        <v>12</v>
      </c>
      <c r="J16" s="45"/>
      <c r="K16" s="45"/>
    </row>
    <row r="17" spans="1:11" ht="12.75">
      <c r="A17" s="289" t="s">
        <v>295</v>
      </c>
      <c r="B17" s="290"/>
      <c r="C17" s="290"/>
      <c r="D17" s="290"/>
      <c r="E17" s="290"/>
      <c r="F17" s="290"/>
      <c r="G17" s="290"/>
      <c r="H17" s="290"/>
      <c r="I17" s="43">
        <v>13</v>
      </c>
      <c r="J17" s="45"/>
      <c r="K17" s="45"/>
    </row>
    <row r="18" spans="1:11" ht="12.75">
      <c r="A18" s="289" t="s">
        <v>296</v>
      </c>
      <c r="B18" s="290"/>
      <c r="C18" s="290"/>
      <c r="D18" s="290"/>
      <c r="E18" s="290"/>
      <c r="F18" s="290"/>
      <c r="G18" s="290"/>
      <c r="H18" s="290"/>
      <c r="I18" s="43">
        <v>14</v>
      </c>
      <c r="J18" s="45"/>
      <c r="K18" s="45"/>
    </row>
    <row r="19" spans="1:11" ht="12.75">
      <c r="A19" s="289" t="s">
        <v>297</v>
      </c>
      <c r="B19" s="290"/>
      <c r="C19" s="290"/>
      <c r="D19" s="290"/>
      <c r="E19" s="290"/>
      <c r="F19" s="290"/>
      <c r="G19" s="290"/>
      <c r="H19" s="290"/>
      <c r="I19" s="43">
        <v>15</v>
      </c>
      <c r="J19" s="45"/>
      <c r="K19" s="45"/>
    </row>
    <row r="20" spans="1:11" ht="12.75">
      <c r="A20" s="289" t="s">
        <v>298</v>
      </c>
      <c r="B20" s="290"/>
      <c r="C20" s="290"/>
      <c r="D20" s="290"/>
      <c r="E20" s="290"/>
      <c r="F20" s="290"/>
      <c r="G20" s="290"/>
      <c r="H20" s="290"/>
      <c r="I20" s="43">
        <v>16</v>
      </c>
      <c r="J20" s="45"/>
      <c r="K20" s="45"/>
    </row>
    <row r="21" spans="1:11" ht="12.75">
      <c r="A21" s="291" t="s">
        <v>299</v>
      </c>
      <c r="B21" s="292"/>
      <c r="C21" s="292"/>
      <c r="D21" s="292"/>
      <c r="E21" s="292"/>
      <c r="F21" s="292"/>
      <c r="G21" s="292"/>
      <c r="H21" s="292"/>
      <c r="I21" s="43">
        <v>17</v>
      </c>
      <c r="J21" s="79">
        <f>SUM(J15:J20)</f>
        <v>0</v>
      </c>
      <c r="K21" s="79">
        <f>SUM(K15:K20)</f>
        <v>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1" t="s">
        <v>300</v>
      </c>
      <c r="B23" s="282"/>
      <c r="C23" s="282"/>
      <c r="D23" s="282"/>
      <c r="E23" s="282"/>
      <c r="F23" s="282"/>
      <c r="G23" s="282"/>
      <c r="H23" s="282"/>
      <c r="I23" s="46">
        <v>18</v>
      </c>
      <c r="J23" s="44"/>
      <c r="K23" s="44"/>
    </row>
    <row r="24" spans="1:11" ht="17.25" customHeight="1">
      <c r="A24" s="283" t="s">
        <v>301</v>
      </c>
      <c r="B24" s="284"/>
      <c r="C24" s="284"/>
      <c r="D24" s="284"/>
      <c r="E24" s="284"/>
      <c r="F24" s="284"/>
      <c r="G24" s="284"/>
      <c r="H24" s="284"/>
      <c r="I24" s="47">
        <v>19</v>
      </c>
      <c r="J24" s="79"/>
      <c r="K24" s="79"/>
    </row>
    <row r="25" spans="1:11" ht="30" customHeight="1">
      <c r="A25" s="285" t="s">
        <v>302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110" zoomScaleSheetLayoutView="110" zoomScalePageLayoutView="0" workbookViewId="0" topLeftCell="A17">
      <selection activeCell="A18" sqref="A18:J21"/>
    </sheetView>
  </sheetViews>
  <sheetFormatPr defaultColWidth="9.140625" defaultRowHeight="12.75"/>
  <cols>
    <col min="1" max="1" width="9.140625" style="0" customWidth="1"/>
  </cols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2" t="s">
        <v>338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" customHeight="1">
      <c r="A3" s="130" t="s">
        <v>345</v>
      </c>
      <c r="B3" s="130"/>
      <c r="C3" s="39"/>
      <c r="D3" s="39"/>
      <c r="E3" s="39"/>
      <c r="F3" s="39"/>
      <c r="G3" s="39"/>
      <c r="H3" s="39"/>
      <c r="I3" s="39"/>
      <c r="J3" s="39"/>
    </row>
    <row r="4" spans="1:10" ht="12.75" customHeight="1" hidden="1">
      <c r="A4" s="303"/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 hidden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 hidden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 hidden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 hidden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 hidden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 hidden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 t="s">
        <v>339</v>
      </c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40" t="s">
        <v>340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 t="s">
        <v>341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 t="s">
        <v>342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 t="s">
        <v>343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 t="s">
        <v>344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 t="s">
        <v>369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 t="s">
        <v>346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 t="s">
        <v>347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5">
      <c r="A22" s="40" t="s">
        <v>370</v>
      </c>
      <c r="B22" s="40"/>
      <c r="C22" s="40"/>
      <c r="D22" s="40"/>
      <c r="E22" s="40"/>
      <c r="F22" s="40"/>
      <c r="G22" s="40"/>
      <c r="H22" s="40"/>
      <c r="I22" s="41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 t="s">
        <v>361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5" ht="12.75">
      <c r="A25" s="127" t="s">
        <v>348</v>
      </c>
      <c r="E25" t="s">
        <v>349</v>
      </c>
    </row>
    <row r="26" spans="1:6" ht="12.75">
      <c r="A26" s="127" t="s">
        <v>362</v>
      </c>
      <c r="D26" s="128"/>
      <c r="E26" s="129">
        <v>515</v>
      </c>
      <c r="F26" t="s">
        <v>363</v>
      </c>
    </row>
    <row r="27" spans="1:6" ht="12.75">
      <c r="A27" s="127" t="s">
        <v>368</v>
      </c>
      <c r="E27" s="129">
        <v>46167</v>
      </c>
      <c r="F27" t="s">
        <v>367</v>
      </c>
    </row>
    <row r="29" ht="12.75">
      <c r="A29" s="127" t="s">
        <v>350</v>
      </c>
    </row>
    <row r="31" ht="12.75">
      <c r="A31" s="127" t="s">
        <v>351</v>
      </c>
    </row>
    <row r="32" spans="1:3" ht="12.75">
      <c r="A32" t="s">
        <v>352</v>
      </c>
      <c r="C32" t="s">
        <v>353</v>
      </c>
    </row>
    <row r="34" spans="1:3" ht="12.75">
      <c r="A34" s="127" t="s">
        <v>352</v>
      </c>
      <c r="C34" t="s">
        <v>354</v>
      </c>
    </row>
    <row r="36" ht="12.75">
      <c r="A36" s="127" t="s">
        <v>373</v>
      </c>
    </row>
    <row r="38" spans="1:6" ht="12.75">
      <c r="A38" s="131" t="s">
        <v>355</v>
      </c>
      <c r="B38" s="131"/>
      <c r="C38" s="131"/>
      <c r="D38" s="131"/>
      <c r="E38" s="131"/>
      <c r="F38" s="131"/>
    </row>
    <row r="40" ht="12.75">
      <c r="A40" s="132" t="s">
        <v>356</v>
      </c>
    </row>
    <row r="41" ht="12.75">
      <c r="A41" s="132" t="s">
        <v>357</v>
      </c>
    </row>
    <row r="42" ht="12.75">
      <c r="A42" s="132" t="s">
        <v>358</v>
      </c>
    </row>
    <row r="43" ht="12.75">
      <c r="A43" s="132" t="s">
        <v>359</v>
      </c>
    </row>
    <row r="44" ht="12.75">
      <c r="A44" s="132" t="s">
        <v>371</v>
      </c>
    </row>
    <row r="45" ht="12.75">
      <c r="A45" s="132" t="s">
        <v>372</v>
      </c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2012-08-04T06:37:50Z</cp:lastPrinted>
  <dcterms:created xsi:type="dcterms:W3CDTF">2008-10-17T11:51:54Z</dcterms:created>
  <dcterms:modified xsi:type="dcterms:W3CDTF">2013-07-09T11:23:15Z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