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4955" windowHeight="765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MEĐUIZVJEŠTAJ I IZJAVA" sheetId="7" r:id="rId7"/>
    <sheet name="Bilješke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dan1">'[1]Izracun  po robi'!#REF!</definedName>
    <definedName name="___________________________________________t3">'[1]Izracun  po robi'!#REF!</definedName>
    <definedName name="___________________________________________t4">'[1]Izracun  po robi'!#REF!</definedName>
    <definedName name="___________________________________________t5">'[1]Izracun  po robi'!#REF!</definedName>
    <definedName name="__________________________________________dan1">'[1]Izracun  po robi'!#REF!</definedName>
    <definedName name="__________________________________________t3">'[1]Izracun  po robi'!#REF!</definedName>
    <definedName name="__________________________________________t4">'[1]Izracun  po robi'!#REF!</definedName>
    <definedName name="__________________________________________t5">'[1]Izracun  po robi'!#REF!</definedName>
    <definedName name="_________________________________________dan1">'[2]Izracun  po robi'!#REF!</definedName>
    <definedName name="_________________________________________t1">'[1]Izracun  po robi'!#REF!</definedName>
    <definedName name="_________________________________________t2">'[1]Izracun  po robi'!#REF!</definedName>
    <definedName name="_________________________________________t3">'[2]Izracun  po robi'!#REF!</definedName>
    <definedName name="_________________________________________t4">'[2]Izracun  po robi'!#REF!</definedName>
    <definedName name="_________________________________________t5">'[2]Izracun  po robi'!#REF!</definedName>
    <definedName name="________________________________________dan1">'[1]Izracun  po robi'!#REF!</definedName>
    <definedName name="________________________________________t1">'[1]Izracun  po robi'!#REF!</definedName>
    <definedName name="________________________________________t2">'[1]Izracun  po robi'!#REF!</definedName>
    <definedName name="________________________________________t3">'[1]Izracun  po robi'!#REF!</definedName>
    <definedName name="________________________________________t4">'[1]Izracun  po robi'!#REF!</definedName>
    <definedName name="________________________________________t5">'[1]Izracun  po robi'!#REF!</definedName>
    <definedName name="_______________________________________dan1">'[2]Izracun  po robi'!#REF!</definedName>
    <definedName name="_______________________________________t1">'[1]Izracun  po robi'!#REF!</definedName>
    <definedName name="_______________________________________t2">'[1]Izracun  po robi'!#REF!</definedName>
    <definedName name="_______________________________________t3">'[2]Izracun  po robi'!#REF!</definedName>
    <definedName name="_______________________________________t4">'[2]Izracun  po robi'!#REF!</definedName>
    <definedName name="_______________________________________t5">'[2]Izracun  po robi'!#REF!</definedName>
    <definedName name="______________________________________dan1">'[1]Izracun  po robi'!#REF!</definedName>
    <definedName name="______________________________________t1">'[2]Izracun  po robi'!#REF!</definedName>
    <definedName name="______________________________________t2">'[2]Izracun  po robi'!#REF!</definedName>
    <definedName name="______________________________________t3">'[1]Izracun  po robi'!#REF!</definedName>
    <definedName name="______________________________________t4">'[1]Izracun  po robi'!#REF!</definedName>
    <definedName name="______________________________________t5">'[1]Izracun  po robi'!#REF!</definedName>
    <definedName name="_____________________________________dan1">'[1]Izracun  po robi'!#REF!</definedName>
    <definedName name="_____________________________________t1">'[2]Izracun  po robi'!#REF!</definedName>
    <definedName name="_____________________________________t2">'[2]Izracun  po robi'!#REF!</definedName>
    <definedName name="_____________________________________t3">'[1]Izracun  po robi'!#REF!</definedName>
    <definedName name="_____________________________________t4">'[1]Izracun  po robi'!#REF!</definedName>
    <definedName name="_____________________________________t5">'[1]Izracun  po robi'!#REF!</definedName>
    <definedName name="____________________________________dan1">'[1]Izracun  po robi'!#REF!</definedName>
    <definedName name="____________________________________t1">'[1]Izracun  po robi'!#REF!</definedName>
    <definedName name="____________________________________t2">'[1]Izracun  po robi'!#REF!</definedName>
    <definedName name="____________________________________t3">'[1]Izracun  po robi'!#REF!</definedName>
    <definedName name="____________________________________t4">'[1]Izracun  po robi'!#REF!</definedName>
    <definedName name="____________________________________t5">'[1]Izracun  po robi'!#REF!</definedName>
    <definedName name="___________________________________dan1">'[1]Izracun  po robi'!#REF!</definedName>
    <definedName name="___________________________________t1">'[1]Izracun  po robi'!#REF!</definedName>
    <definedName name="___________________________________t2">'[1]Izracun  po robi'!#REF!</definedName>
    <definedName name="___________________________________t3">'[1]Izracun  po robi'!#REF!</definedName>
    <definedName name="___________________________________t4">'[1]Izracun  po robi'!#REF!</definedName>
    <definedName name="___________________________________t5">'[1]Izracun  po robi'!#REF!</definedName>
    <definedName name="__________________________________dan1">'[1]Izracun  po robi'!#REF!</definedName>
    <definedName name="__________________________________t1">'[1]Izracun  po robi'!#REF!</definedName>
    <definedName name="__________________________________t2">'[1]Izracun  po robi'!#REF!</definedName>
    <definedName name="__________________________________t3">'[1]Izracun  po robi'!#REF!</definedName>
    <definedName name="__________________________________t4">'[1]Izracun  po robi'!#REF!</definedName>
    <definedName name="__________________________________t5">'[1]Izracun  po robi'!#REF!</definedName>
    <definedName name="_________________________________dan1">'[2]Izracun  po robi'!#REF!</definedName>
    <definedName name="_________________________________t1">'[2]Izracun  po robi'!#REF!</definedName>
    <definedName name="_________________________________t2">'[2]Izracun  po robi'!#REF!</definedName>
    <definedName name="_________________________________t3">'[2]Izracun  po robi'!#REF!</definedName>
    <definedName name="_________________________________t4">'[2]Izracun  po robi'!#REF!</definedName>
    <definedName name="_________________________________t5">'[2]Izracun  po robi'!#REF!</definedName>
    <definedName name="________________________________dan1">'[1]Izracun  po robi'!#REF!</definedName>
    <definedName name="________________________________t1">'[1]Izracun  po robi'!#REF!</definedName>
    <definedName name="________________________________t2">'[1]Izracun  po robi'!#REF!</definedName>
    <definedName name="________________________________t3">'[1]Izracun  po robi'!#REF!</definedName>
    <definedName name="________________________________t4">'[1]Izracun  po robi'!#REF!</definedName>
    <definedName name="________________________________t5">'[1]Izracun  po robi'!#REF!</definedName>
    <definedName name="_______________________________dan1">'[2]Izracun  po robi'!#REF!</definedName>
    <definedName name="_______________________________t1">'[2]Izracun  po robi'!#REF!</definedName>
    <definedName name="_______________________________t2">'[2]Izracun  po robi'!#REF!</definedName>
    <definedName name="_______________________________t3">'[2]Izracun  po robi'!#REF!</definedName>
    <definedName name="_______________________________t4">'[2]Izracun  po robi'!#REF!</definedName>
    <definedName name="_______________________________t5">'[2]Izracun  po robi'!#REF!</definedName>
    <definedName name="______________________________dan1">'[1]Izracun  po robi'!#REF!</definedName>
    <definedName name="______________________________t1">'[1]Izracun  po robi'!#REF!</definedName>
    <definedName name="______________________________t2">'[1]Izracun  po robi'!#REF!</definedName>
    <definedName name="______________________________t3">'[1]Izracun  po robi'!#REF!</definedName>
    <definedName name="______________________________t4">'[1]Izracun  po robi'!#REF!</definedName>
    <definedName name="______________________________t5">'[1]Izracun  po robi'!#REF!</definedName>
    <definedName name="_____________________________dan1">'[1]Izracun  po robi'!#REF!</definedName>
    <definedName name="_____________________________t1">'[1]Izracun  po robi'!#REF!</definedName>
    <definedName name="_____________________________t2">'[1]Izracun  po robi'!#REF!</definedName>
    <definedName name="_____________________________t3">'[1]Izracun  po robi'!#REF!</definedName>
    <definedName name="_____________________________t4">'[1]Izracun  po robi'!#REF!</definedName>
    <definedName name="_____________________________t5">'[1]Izracun  po robi'!#REF!</definedName>
    <definedName name="____________________________dan1">'[1]Izracun  po robi'!#REF!</definedName>
    <definedName name="____________________________t1">'[1]Izracun  po robi'!#REF!</definedName>
    <definedName name="____________________________t2">'[1]Izracun  po robi'!#REF!</definedName>
    <definedName name="____________________________t3">'[1]Izracun  po robi'!#REF!</definedName>
    <definedName name="____________________________t4">'[1]Izracun  po robi'!#REF!</definedName>
    <definedName name="____________________________t5">'[1]Izracun  po robi'!#REF!</definedName>
    <definedName name="___________________________dan1">'[1]Izracun  po robi'!#REF!</definedName>
    <definedName name="___________________________t1">'[1]Izracun  po robi'!#REF!</definedName>
    <definedName name="___________________________t2">'[1]Izracun  po robi'!#REF!</definedName>
    <definedName name="___________________________t3">'[1]Izracun  po robi'!#REF!</definedName>
    <definedName name="___________________________t4">'[1]Izracun  po robi'!#REF!</definedName>
    <definedName name="___________________________t5">'[1]Izracun  po robi'!#REF!</definedName>
    <definedName name="__________________________dan1">'[1]Izracun  po robi'!#REF!</definedName>
    <definedName name="__________________________t1">'[1]Izracun  po robi'!#REF!</definedName>
    <definedName name="__________________________t2">'[1]Izracun  po robi'!#REF!</definedName>
    <definedName name="__________________________t3">'[1]Izracun  po robi'!#REF!</definedName>
    <definedName name="__________________________t4">'[1]Izracun  po robi'!#REF!</definedName>
    <definedName name="__________________________t5">'[1]Izracun  po robi'!#REF!</definedName>
    <definedName name="_________________________dan1">'[2]Izracun  po robi'!#REF!</definedName>
    <definedName name="_________________________t1">'[2]Izracun  po robi'!#REF!</definedName>
    <definedName name="_________________________t2">'[2]Izracun  po robi'!#REF!</definedName>
    <definedName name="_________________________t3">'[2]Izracun  po robi'!#REF!</definedName>
    <definedName name="_________________________t4">'[2]Izracun  po robi'!#REF!</definedName>
    <definedName name="_________________________t5">'[2]Izracun  po robi'!#REF!</definedName>
    <definedName name="________________________dan1">'[1]Izracun  po robi'!#REF!</definedName>
    <definedName name="________________________t1">'[1]Izracun  po robi'!#REF!</definedName>
    <definedName name="________________________t2">'[1]Izracun  po robi'!#REF!</definedName>
    <definedName name="________________________t3">'[1]Izracun  po robi'!#REF!</definedName>
    <definedName name="________________________t4">'[1]Izracun  po robi'!#REF!</definedName>
    <definedName name="________________________t5">'[1]Izracun  po robi'!#REF!</definedName>
    <definedName name="_______________________dan1">'[2]Izracun  po robi'!#REF!</definedName>
    <definedName name="_______________________t1">'[2]Izracun  po robi'!#REF!</definedName>
    <definedName name="_______________________t2">'[2]Izracun  po robi'!#REF!</definedName>
    <definedName name="_______________________t3">'[2]Izracun  po robi'!#REF!</definedName>
    <definedName name="_______________________t4">'[2]Izracun  po robi'!#REF!</definedName>
    <definedName name="_______________________t5">'[2]Izracun  po robi'!#REF!</definedName>
    <definedName name="______________________dan1">'[1]Izracun  po robi'!#REF!</definedName>
    <definedName name="______________________t1">'[1]Izracun  po robi'!#REF!</definedName>
    <definedName name="______________________t2">'[1]Izracun  po robi'!#REF!</definedName>
    <definedName name="______________________t3">'[1]Izracun  po robi'!#REF!</definedName>
    <definedName name="______________________t4">'[1]Izracun  po robi'!#REF!</definedName>
    <definedName name="______________________t5">'[1]Izracun  po robi'!#REF!</definedName>
    <definedName name="_____________________dan1">'[1]Izracun  po robi'!#REF!</definedName>
    <definedName name="_____________________t1">'[1]Izracun  po robi'!#REF!</definedName>
    <definedName name="_____________________t2">'[1]Izracun  po robi'!#REF!</definedName>
    <definedName name="_____________________t3">'[1]Izracun  po robi'!#REF!</definedName>
    <definedName name="_____________________t4">'[1]Izracun  po robi'!#REF!</definedName>
    <definedName name="_____________________t5">'[1]Izracun  po robi'!#REF!</definedName>
    <definedName name="____________________dan1">'[1]Izracun  po robi'!#REF!</definedName>
    <definedName name="____________________t1">'[1]Izracun  po robi'!#REF!</definedName>
    <definedName name="____________________t2">'[1]Izracun  po robi'!#REF!</definedName>
    <definedName name="____________________t3">'[1]Izracun  po robi'!#REF!</definedName>
    <definedName name="____________________t4">'[1]Izracun  po robi'!#REF!</definedName>
    <definedName name="____________________t5">'[1]Izracun  po robi'!#REF!</definedName>
    <definedName name="___________________dan1">'[2]Izracun  po robi'!#REF!</definedName>
    <definedName name="___________________t1">'[2]Izracun  po robi'!#REF!</definedName>
    <definedName name="___________________t2">'[2]Izracun  po robi'!#REF!</definedName>
    <definedName name="___________________t3">'[2]Izracun  po robi'!#REF!</definedName>
    <definedName name="___________________t4">'[2]Izracun  po robi'!#REF!</definedName>
    <definedName name="___________________t5">'[2]Izracun  po robi'!#REF!</definedName>
    <definedName name="__________________dan1">'[1]Izracun  po robi'!#REF!</definedName>
    <definedName name="__________________t1">'[1]Izracun  po robi'!#REF!</definedName>
    <definedName name="__________________t2">'[1]Izracun  po robi'!#REF!</definedName>
    <definedName name="__________________t3">'[1]Izracun  po robi'!#REF!</definedName>
    <definedName name="__________________t4">'[1]Izracun  po robi'!#REF!</definedName>
    <definedName name="__________________t5">'[1]Izracun  po robi'!#REF!</definedName>
    <definedName name="_________________dan1">'[1]Izracun  po robi'!#REF!</definedName>
    <definedName name="_________________t1">'[1]Izracun  po robi'!#REF!</definedName>
    <definedName name="_________________t2">'[1]Izracun  po robi'!#REF!</definedName>
    <definedName name="_________________t3">'[1]Izracun  po robi'!#REF!</definedName>
    <definedName name="_________________t4">'[1]Izracun  po robi'!#REF!</definedName>
    <definedName name="_________________t5">'[1]Izracun  po robi'!#REF!</definedName>
    <definedName name="________________dan1">'[1]Izracun  po robi'!#REF!</definedName>
    <definedName name="________________t1">'[1]Izracun  po robi'!#REF!</definedName>
    <definedName name="________________t2">'[1]Izracun  po robi'!#REF!</definedName>
    <definedName name="________________t3">'[1]Izracun  po robi'!#REF!</definedName>
    <definedName name="________________t4">'[1]Izracun  po robi'!#REF!</definedName>
    <definedName name="________________t5">'[1]Izracun  po robi'!#REF!</definedName>
    <definedName name="_______________dan1">'[1]Izracun  po robi'!#REF!</definedName>
    <definedName name="_______________t1">'[1]Izracun  po robi'!#REF!</definedName>
    <definedName name="_______________t2">'[1]Izracun  po robi'!#REF!</definedName>
    <definedName name="_______________t3">'[1]Izracun  po robi'!#REF!</definedName>
    <definedName name="_______________t4">'[1]Izracun  po robi'!#REF!</definedName>
    <definedName name="_______________t5">'[1]Izracun  po robi'!#REF!</definedName>
    <definedName name="______________dan1">'[1]Izracun  po robi'!#REF!</definedName>
    <definedName name="______________t1">'[1]Izracun  po robi'!#REF!</definedName>
    <definedName name="______________t2">'[1]Izracun  po robi'!#REF!</definedName>
    <definedName name="______________t3">'[1]Izracun  po robi'!#REF!</definedName>
    <definedName name="______________t4">'[1]Izracun  po robi'!#REF!</definedName>
    <definedName name="______________t5">'[1]Izracun  po robi'!#REF!</definedName>
    <definedName name="_____________dan1">'[2]Izracun  po robi'!#REF!</definedName>
    <definedName name="_____________t1">'[2]Izracun  po robi'!#REF!</definedName>
    <definedName name="_____________t2">'[2]Izracun  po robi'!#REF!</definedName>
    <definedName name="_____________t3">'[2]Izracun  po robi'!#REF!</definedName>
    <definedName name="_____________t4">'[2]Izracun  po robi'!#REF!</definedName>
    <definedName name="_____________t5">'[2]Izracun  po robi'!#REF!</definedName>
    <definedName name="____________dan1">'[2]Izracun  po robi'!#REF!</definedName>
    <definedName name="____________t1">'[2]Izracun  po robi'!#REF!</definedName>
    <definedName name="____________t2">'[2]Izracun  po robi'!#REF!</definedName>
    <definedName name="____________t3">'[2]Izracun  po robi'!#REF!</definedName>
    <definedName name="____________t4">'[2]Izracun  po robi'!#REF!</definedName>
    <definedName name="____________t5">'[2]Izracun  po robi'!#REF!</definedName>
    <definedName name="___________dan1">'[1]Izracun  po robi'!#REF!</definedName>
    <definedName name="___________t1">'[1]Izracun  po robi'!#REF!</definedName>
    <definedName name="___________t2">'[1]Izracun  po robi'!#REF!</definedName>
    <definedName name="___________t3">'[1]Izracun  po robi'!#REF!</definedName>
    <definedName name="___________t4">'[1]Izracun  po robi'!#REF!</definedName>
    <definedName name="___________t5">'[1]Izracun  po robi'!#REF!</definedName>
    <definedName name="__________dan1">'[1]Izracun  po robi'!#REF!</definedName>
    <definedName name="__________t1">'[1]Izracun  po robi'!#REF!</definedName>
    <definedName name="__________t2">'[1]Izracun  po robi'!#REF!</definedName>
    <definedName name="__________t3">'[1]Izracun  po robi'!#REF!</definedName>
    <definedName name="__________t4">'[1]Izracun  po robi'!#REF!</definedName>
    <definedName name="__________t5">'[1]Izracun  po robi'!#REF!</definedName>
    <definedName name="_________dan1">'[1]Izracun  po robi'!#REF!</definedName>
    <definedName name="_________t1">'[1]Izracun  po robi'!#REF!</definedName>
    <definedName name="_________t2">'[1]Izracun  po robi'!#REF!</definedName>
    <definedName name="_________t3">'[1]Izracun  po robi'!#REF!</definedName>
    <definedName name="_________t4">'[1]Izracun  po robi'!#REF!</definedName>
    <definedName name="_________t5">'[1]Izracun  po robi'!#REF!</definedName>
    <definedName name="________dan1">'[1]Izracun  po robi'!#REF!</definedName>
    <definedName name="________t1">'[1]Izracun  po robi'!#REF!</definedName>
    <definedName name="________t2">'[1]Izracun  po robi'!#REF!</definedName>
    <definedName name="________t3">'[1]Izracun  po robi'!#REF!</definedName>
    <definedName name="________t4">'[1]Izracun  po robi'!#REF!</definedName>
    <definedName name="________t5">'[1]Izracun  po robi'!#REF!</definedName>
    <definedName name="_______dan1">'[2]Izracun  po robi'!#REF!</definedName>
    <definedName name="_______t1">'[2]Izracun  po robi'!#REF!</definedName>
    <definedName name="_______t2">'[2]Izracun  po robi'!#REF!</definedName>
    <definedName name="_______t3">'[2]Izracun  po robi'!#REF!</definedName>
    <definedName name="_______t4">'[2]Izracun  po robi'!#REF!</definedName>
    <definedName name="_______t5">'[2]Izracun  po robi'!#REF!</definedName>
    <definedName name="______dan1">'[1]Izracun  po robi'!#REF!</definedName>
    <definedName name="______t1">'[1]Izracun  po robi'!#REF!</definedName>
    <definedName name="______t2">'[1]Izracun  po robi'!#REF!</definedName>
    <definedName name="______t3">'[1]Izracun  po robi'!#REF!</definedName>
    <definedName name="______t4">'[1]Izracun  po robi'!#REF!</definedName>
    <definedName name="______t5">'[1]Izracun  po robi'!#REF!</definedName>
    <definedName name="_____dan1">'[1]Izracun  po robi'!#REF!</definedName>
    <definedName name="_____t1">'[1]Izracun  po robi'!#REF!</definedName>
    <definedName name="_____t2">'[1]Izracun  po robi'!#REF!</definedName>
    <definedName name="_____t3">'[1]Izracun  po robi'!#REF!</definedName>
    <definedName name="_____t4">'[1]Izracun  po robi'!#REF!</definedName>
    <definedName name="_____t5">'[1]Izracun  po robi'!#REF!</definedName>
    <definedName name="____dan1">'[1]Izracun  po robi'!#REF!</definedName>
    <definedName name="____t1">'[1]Izracun  po robi'!#REF!</definedName>
    <definedName name="____t2">'[1]Izracun  po robi'!#REF!</definedName>
    <definedName name="____t3">'[1]Izracun  po robi'!#REF!</definedName>
    <definedName name="____t4">'[1]Izracun  po robi'!#REF!</definedName>
    <definedName name="____t5">'[1]Izracun  po robi'!#REF!</definedName>
    <definedName name="___dan1">'[1]Izracun  po robi'!#REF!</definedName>
    <definedName name="___t1">'[1]Izracun  po robi'!#REF!</definedName>
    <definedName name="___t2">'[1]Izracun  po robi'!#REF!</definedName>
    <definedName name="___t3">'[1]Izracun  po robi'!#REF!</definedName>
    <definedName name="___t4">'[1]Izracun  po robi'!#REF!</definedName>
    <definedName name="___t5">'[1]Izracun  po robi'!#REF!</definedName>
    <definedName name="__dan1">'[1]Izracun  po robi'!#REF!</definedName>
    <definedName name="__t1">'[1]Izracun  po robi'!#REF!</definedName>
    <definedName name="__t2">'[1]Izracun  po robi'!#REF!</definedName>
    <definedName name="__t3">'[1]Izracun  po robi'!#REF!</definedName>
    <definedName name="__t4">'[1]Izracun  po robi'!#REF!</definedName>
    <definedName name="__t5">'[1]Izracun  po robi'!#REF!</definedName>
    <definedName name="_1_EUR">#REF!</definedName>
    <definedName name="_1555">'[1]Izracun  po robi'!#REF!</definedName>
    <definedName name="_1DEM">#REF!</definedName>
    <definedName name="_dan1">'[1]Izracun  po robi'!#REF!</definedName>
    <definedName name="_t1">'[1]Izracun  po robi'!#REF!</definedName>
    <definedName name="_t2">'[1]Izracun  po robi'!#REF!</definedName>
    <definedName name="_t3">'[1]Izracun  po robi'!#REF!</definedName>
    <definedName name="_t4">'[1]Izracun  po robi'!#REF!</definedName>
    <definedName name="_t5">'[1]Izracun  po robi'!#REF!</definedName>
    <definedName name="A">'[4]raspodjela I-XI-1'!$E$8</definedName>
    <definedName name="aaaa">'[5]VŽ'!#REF!,'[5]VŽ'!#REF!,'[5]VŽ'!#REF!,'[5]VŽ'!#REF!,'[5]VŽ'!#REF!,'[5]VŽ'!#REF!,'[5]VŽ'!#REF!</definedName>
    <definedName name="adf">#REF!</definedName>
    <definedName name="asdr">'[1]Izracun  po robi'!#REF!</definedName>
    <definedName name="ASORTIMAN">'[6]VŽ'!#REF!</definedName>
    <definedName name="ATS">#REF!</definedName>
    <definedName name="b">'[1]Izracun  po robi'!#REF!</definedName>
    <definedName name="bbbb">'[2]Izracun  po robi'!#REF!</definedName>
    <definedName name="broj_dana">'[7]Podaci'!$C$6</definedName>
    <definedName name="broj_subota">'[7]Podaci'!$C$7</definedName>
    <definedName name="bvfsdgfsd">'[1]Izracun  po robi'!#REF!</definedName>
    <definedName name="CHF">#REF!</definedName>
    <definedName name="č">'[2]Izracun  po robi'!#REF!</definedName>
    <definedName name="čć">'[2]Izracun  po robi'!#REF!</definedName>
    <definedName name="člđšl">'[6]VŽ'!#REF!</definedName>
    <definedName name="D">'[4]raspodjela I-VII (2)'!$E$8</definedName>
    <definedName name="D_pred">'[8]TOTAL'!#REF!</definedName>
    <definedName name="D_pro">'[8]TOTAL'!#REF!</definedName>
    <definedName name="D_tren">'[8]TOTAL'!#REF!</definedName>
    <definedName name="da">'[2]Izracun  po robi'!#REF!</definedName>
    <definedName name="DAN">'[2]Izracun  po robi'!#REF!</definedName>
    <definedName name="dan1">'[2]Izracun  po robi'!#REF!</definedName>
    <definedName name="datum">'[9]List1'!$B$2</definedName>
    <definedName name="df">'[1]Izracun  po robi'!#REF!</definedName>
    <definedName name="dfs">#REF!</definedName>
    <definedName name="DFSA">'[10]Izracun  po robi'!#REF!</definedName>
    <definedName name="DKK">#REF!</definedName>
    <definedName name="dkl">#REF!</definedName>
    <definedName name="dpg">'[9]List1'!$B$3</definedName>
    <definedName name="drftgwetgreq">'[2]Izracun  po robi'!#REF!</definedName>
    <definedName name="E">'[4]raspodjela I-VII (2)'!$F$8</definedName>
    <definedName name="erqe">'[1]Izracun  po robi'!#REF!</definedName>
    <definedName name="ew">'[1]Izracun  po robi'!#REF!</definedName>
    <definedName name="F">'[4]raspodjela I-X-1'!$H$8</definedName>
    <definedName name="FORMULA">'[6]VŽ'!#REF!,'[6]VŽ'!#REF!,'[6]VŽ'!#REF!,'[6]VŽ'!#REF!,'[6]VŽ'!#REF!,'[6]VŽ'!#REF!,'[6]VŽ'!#REF!</definedName>
    <definedName name="FSS">'[11]S'!$A$10:$A$82</definedName>
    <definedName name="g">'[4]raspodjela I-X-1'!$I$8</definedName>
    <definedName name="gfsdgfasd">'[2]Izracun  po robi'!#REF!</definedName>
    <definedName name="grupe_mt">#REF!</definedName>
    <definedName name="gzjj">'[1]Izracun  po robi'!#REF!</definedName>
    <definedName name="h">'[2]Izracun  po robi'!#REF!</definedName>
    <definedName name="hfd">'[1]Izracun  po robi'!#REF!</definedName>
    <definedName name="hhhh">'[1]Izracun  po robi'!#REF!</definedName>
    <definedName name="hjdfj">'[1]Izracun  po robi'!#REF!</definedName>
    <definedName name="IZU">'[1]Izracun  po robi'!#REF!</definedName>
    <definedName name="j">'[2]Izracun  po robi'!#REF!</definedName>
    <definedName name="jft">'[1]Izracun  po robi'!#REF!</definedName>
    <definedName name="jhz">#REF!</definedName>
    <definedName name="jjzh">'[1]Izracun  po robi'!#REF!</definedName>
    <definedName name="k">'[1]Izracun  po robi'!#REF!</definedName>
    <definedName name="kkkkk">'[6]VŽ'!#REF!</definedName>
    <definedName name="KL">'[6]VŽ'!#REF!,'[6]VŽ'!#REF!,'[6]VŽ'!#REF!,'[6]VŽ'!#REF!,'[6]VŽ'!#REF!,'[6]VŽ'!#REF!,'[6]VŽ'!#REF!</definedName>
    <definedName name="KOKA">'[6]VŽ'!#REF!</definedName>
    <definedName name="koop.">'[1]Izracun  po robi'!#REF!</definedName>
    <definedName name="KURS_DEM">#REF!</definedName>
    <definedName name="mghmghmgh">'[1]Izracun  po robi'!#REF!</definedName>
    <definedName name="mirjana">#N/A</definedName>
    <definedName name="MJ">'[2]PC plan'!$D$27</definedName>
    <definedName name="mjera">'[2]PC plan'!$D$27</definedName>
    <definedName name="MMMM">'[5]VŽ'!#REF!,'[5]VŽ'!#REF!,'[5]VŽ'!#REF!,'[5]VŽ'!#REF!,'[5]VŽ'!#REF!,'[5]VŽ'!#REF!,'[5]VŽ'!#REF!</definedName>
    <definedName name="MMMMMMM">'[1]Izracun  po robi'!#REF!</definedName>
    <definedName name="Naslov1">'[9]List1'!$A$5</definedName>
    <definedName name="naslov2">'[9]List1'!$A$6</definedName>
    <definedName name="NAZIV">'[11]M'!#REF!</definedName>
    <definedName name="ne">'[2]Izracun  po robi'!#REF!</definedName>
    <definedName name="NENO">'[11]S'!$A$2:$A$85</definedName>
    <definedName name="ngh">'[1]Izracun  po robi'!#REF!</definedName>
    <definedName name="NLG">#REF!</definedName>
    <definedName name="obrt.f">'[1]Izracun  po robi'!#REF!</definedName>
    <definedName name="_xlnm.Print_Area" localSheetId="7">'Bilješke'!$A$1:$J$53</definedName>
    <definedName name="_xlnm.Print_Area" localSheetId="0">'OPĆI PODACI'!$A$1:$I$63</definedName>
    <definedName name="_xlnm.Print_Area" localSheetId="5">'PK'!$A$1:$K$25</definedName>
    <definedName name="RADNE_SUBOTE">'[12]TOTAL-KO'!$B$53</definedName>
    <definedName name="RADNI_DANI">'[12]TOTAL-KO'!$B$52</definedName>
    <definedName name="RD">#REF!</definedName>
    <definedName name="rdd">#REF!</definedName>
    <definedName name="RDPROŠLA">'[12]TOTAL-KO'!$C$52</definedName>
    <definedName name="reprom">#REF!</definedName>
    <definedName name="repromaterijal">#REF!</definedName>
    <definedName name="ROSS">#REF!</definedName>
    <definedName name="ROSS1">#REF!</definedName>
    <definedName name="rrr">#REF!</definedName>
    <definedName name="RS">#REF!</definedName>
    <definedName name="RSPROŠLA">'[12]TOTAL-KO'!$C$53</definedName>
    <definedName name="s">'[13]Izracun  po robi'!#REF!</definedName>
    <definedName name="SDFAS">'[1]Izracun  po robi'!#REF!</definedName>
    <definedName name="t">'[2]Izracun  po robi'!#REF!</definedName>
    <definedName name="t_1">'[2]Izracun  po robi'!#REF!</definedName>
    <definedName name="t_2">'[2]Izracun  po robi'!#REF!</definedName>
    <definedName name="t_3">'[2]Izracun  po robi'!#REF!</definedName>
    <definedName name="t_4">'[2]Izracun  po robi'!#REF!</definedName>
    <definedName name="t_5">'[2]Izracun  po robi'!#REF!</definedName>
    <definedName name="t_6">'[2]Izracun  po robi'!#REF!</definedName>
    <definedName name="t1">'[2]Izracun  po robi'!#REF!</definedName>
    <definedName name="t2">'[2]Izracun  po robi'!#REF!</definedName>
    <definedName name="t3">'[2]Izracun  po robi'!#REF!</definedName>
    <definedName name="t4">'[2]Izracun  po robi'!#REF!</definedName>
    <definedName name="t5">'[2]Izracun  po robi'!#REF!</definedName>
    <definedName name="USD">#REF!</definedName>
    <definedName name="W">'[1]Izracun  po robi'!#REF!</definedName>
    <definedName name="wad">#REF!</definedName>
    <definedName name="wq">'[10]Izracun  po robi'!#REF!</definedName>
    <definedName name="z">'[2]Izracun  po robi'!#REF!</definedName>
    <definedName name="ZI">'[2]Izracun  po robi'!#REF!</definedName>
    <definedName name="ZT">'[1]Izracun  po robi'!#REF!</definedName>
    <definedName name="ž">'[2]Izracun  po robi'!#REF!</definedName>
  </definedNames>
  <calcPr fullCalcOnLoad="1"/>
</workbook>
</file>

<file path=xl/sharedStrings.xml><?xml version="1.0" encoding="utf-8"?>
<sst xmlns="http://schemas.openxmlformats.org/spreadsheetml/2006/main" count="449" uniqueCount="400">
  <si>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</si>
  <si>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</si>
  <si>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</si>
  <si>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</si>
  <si>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</si>
  <si>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</si>
  <si>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</si>
  <si>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</si>
  <si>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</si>
  <si>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</si>
  <si>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</si>
  <si>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</si>
  <si>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</si>
  <si>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</si>
  <si>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</si>
  <si>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</si>
  <si>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</si>
  <si>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</si>
  <si>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</si>
  <si>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</si>
  <si>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</si>
  <si>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</si>
  <si>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</si>
  <si>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</si>
  <si>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</si>
  <si>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</si>
  <si>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</si>
  <si>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</si>
  <si>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</si>
  <si>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</si>
  <si>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</si>
  <si>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</si>
  <si>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</si>
  <si>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</si>
  <si>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</si>
  <si>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</si>
  <si>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</si>
  <si>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</si>
  <si>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</si>
  <si>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</si>
  <si>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</si>
  <si>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</si>
  <si>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</si>
  <si>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</si>
  <si>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</si>
  <si>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</si>
  <si>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</si>
  <si>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</si>
  <si>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</si>
  <si>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</si>
  <si>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</si>
  <si>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</si>
  <si>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</si>
  <si>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</si>
  <si>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</si>
  <si>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</si>
  <si>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</si>
  <si>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</si>
  <si>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</si>
  <si>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</si>
  <si>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</si>
  <si>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</si>
  <si>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</si>
  <si>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</si>
  <si>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</si>
  <si>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</si>
  <si>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</si>
  <si>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</si>
  <si>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</si>
  <si>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</si>
  <si>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</si>
  <si>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</si>
  <si>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</si>
  <si>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</si>
  <si>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</si>
  <si>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</si>
  <si>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</si>
  <si>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</si>
  <si>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</si>
  <si>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</si>
  <si>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</si>
  <si>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</si>
  <si>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</si>
  <si>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</si>
  <si>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</si>
  <si>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</si>
  <si>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</si>
  <si>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</si>
  <si>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</si>
  <si>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</si>
  <si>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</si>
  <si>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</si>
  <si>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</si>
  <si>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</si>
  <si>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</si>
  <si>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</si>
  <si>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</si>
  <si>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</si>
  <si>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</si>
  <si>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</si>
  <si>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</si>
  <si>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</si>
  <si>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</si>
  <si>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</si>
  <si>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</si>
  <si>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</si>
  <si>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</si>
  <si>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</si>
  <si>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</si>
  <si>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</si>
  <si>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</si>
  <si>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</si>
  <si>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</si>
  <si>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</si>
  <si>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</si>
  <si>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</si>
  <si>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</si>
  <si>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</si>
  <si>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</si>
  <si>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</si>
  <si>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</si>
  <si>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</si>
  <si>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</si>
  <si>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</si>
  <si>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</si>
  <si>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</si>
  <si>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</si>
  <si>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</si>
  <si>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</si>
  <si>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</si>
  <si>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</si>
  <si>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</si>
  <si>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</si>
  <si>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</si>
  <si>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</si>
  <si>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</si>
  <si>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</si>
  <si>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</si>
  <si>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</si>
  <si>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</si>
  <si>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</si>
  <si>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</si>
  <si>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</si>
  <si>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</si>
  <si>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</si>
  <si>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</si>
  <si>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</si>
  <si>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</si>
  <si>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</si>
  <si>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</si>
  <si>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</si>
  <si>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</si>
  <si>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</si>
  <si>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</si>
  <si>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</si>
  <si>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</si>
  <si>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</si>
  <si>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</si>
  <si>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</si>
  <si>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</si>
  <si>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</si>
  <si>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</si>
  <si>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</si>
  <si>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</si>
  <si>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</si>
  <si>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</si>
  <si>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</si>
  <si>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</si>
  <si>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</si>
  <si>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</si>
  <si>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</si>
  <si>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</si>
  <si>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</si>
  <si>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</si>
  <si>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</si>
  <si>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</si>
  <si>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</si>
  <si>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</si>
  <si>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</si>
  <si>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</si>
  <si>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</si>
  <si>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</si>
  <si>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</si>
  <si>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</si>
  <si>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</si>
  <si>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</si>
  <si>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</si>
  <si>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</si>
  <si>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</si>
  <si>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</si>
  <si>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</si>
  <si>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</si>
  <si>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</si>
  <si>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</si>
  <si>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</si>
  <si>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</si>
  <si>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</si>
  <si>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</si>
  <si>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</si>
  <si>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</si>
  <si>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</si>
  <si>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</si>
  <si>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</si>
  <si>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</si>
  <si>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</si>
  <si>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</si>
  <si>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</si>
  <si>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</si>
  <si>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</si>
  <si>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</si>
  <si>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</si>
  <si>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</si>
  <si>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</si>
  <si>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</si>
  <si>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</si>
  <si>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</si>
  <si>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</si>
  <si>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</si>
  <si>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</si>
  <si>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</si>
  <si>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</si>
  <si>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</si>
  <si>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</si>
  <si>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</si>
  <si>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</si>
  <si>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</si>
  <si>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</si>
  <si>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</si>
  <si>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</si>
  <si>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</si>
  <si>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</si>
  <si>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</si>
  <si>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</si>
  <si>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</si>
  <si>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</si>
  <si>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</si>
  <si>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</si>
  <si>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</si>
  <si>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</si>
  <si>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</si>
  <si>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</si>
  <si>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</si>
  <si>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</si>
  <si>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</si>
  <si>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</si>
  <si>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</si>
  <si>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</si>
  <si>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</si>
  <si>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</si>
  <si>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</si>
  <si>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</si>
  <si>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</si>
  <si>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</si>
  <si>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</si>
  <si>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</si>
  <si>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</si>
  <si>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</si>
  <si>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</si>
  <si>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</si>
  <si>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</si>
  <si>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</si>
  <si>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</si>
  <si>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</si>
  <si>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</si>
  <si>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</si>
  <si>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</si>
  <si>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</si>
  <si>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</si>
  <si>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</si>
  <si>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</si>
  <si>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</si>
  <si>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</si>
  <si>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</si>
  <si>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</si>
  <si>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</si>
  <si>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</si>
  <si>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</si>
  <si>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</si>
  <si>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</si>
  <si>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</si>
  <si>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</si>
  <si>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</si>
  <si>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</si>
  <si>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</si>
  <si>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</si>
  <si>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</si>
  <si>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</si>
  <si>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</si>
  <si>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</si>
  <si>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</si>
  <si>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</si>
  <si>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</si>
  <si>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</si>
  <si>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</si>
  <si>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</si>
  <si>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</si>
  <si>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</si>
  <si>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</si>
  <si>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</si>
  <si>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</si>
  <si>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</si>
  <si>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</si>
  <si>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</si>
  <si>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</si>
  <si>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</si>
  <si>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</si>
  <si>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</si>
  <si>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</si>
  <si>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</si>
  <si>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</si>
  <si>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</si>
  <si>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</si>
  <si>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</si>
  <si>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</si>
  <si>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</si>
  <si>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</si>
  <si>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</si>
  <si>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</si>
  <si>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</si>
  <si>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</si>
  <si>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03026264</t>
  </si>
  <si>
    <t>070020360</t>
  </si>
  <si>
    <t>21031321242</t>
  </si>
  <si>
    <t>KOKA PERADARSKO PREHRAMBENA INDUSTRIJA DIONIČKO DRUŠTVO VARAŽDIN</t>
  </si>
  <si>
    <t>VARAŽDIN</t>
  </si>
  <si>
    <t>info@koka.hr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</si>
  <si>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</si>
  <si>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</si>
  <si>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</si>
  <si>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</si>
  <si>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</si>
  <si>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</si>
  <si>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</si>
  <si>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>Obveznik: KOKA D.D. VARAŽDIN</t>
  </si>
  <si>
    <t xml:space="preserve">                                    </t>
  </si>
  <si>
    <t xml:space="preserve">MEĐUIZVJEŠTAJ UPRAVE O POSLOVANJU </t>
  </si>
  <si>
    <t xml:space="preserve">KOKA d.d. daje slijedeću </t>
  </si>
  <si>
    <t xml:space="preserve">IZJAVU </t>
  </si>
  <si>
    <t>O  ODGOVORNOSTI</t>
  </si>
  <si>
    <t>Financijski  izvještaji  sastavljeni  su  u  skladu  s  Međunarodnim  standardima  financijskog  izvještavanja</t>
  </si>
  <si>
    <t xml:space="preserve">(MSFI)  i  Međunarodnim  računovodstvenim  standardima (MRS) te  su  u  skladu  sa  Zakonom  o </t>
  </si>
  <si>
    <t>računovodstvu  Republike  Hrvatske.</t>
  </si>
  <si>
    <t>prikaz  financijskog  položaja  Društva  te  rezultate  njegova  poslovanja  i  novčanih  tijekova,  u  skladu</t>
  </si>
  <si>
    <t>proizvodnog asortimana atraktivnim i inovativnim proizvodima dodatno je približilo proizvodni asortiman</t>
  </si>
  <si>
    <t xml:space="preserve">produktivnosti i povećanja plasmana proizvoda na tržište EU gdje se pojednostavljenjem carinskih </t>
  </si>
  <si>
    <t>formalnosti otvaraju mogućnosti za plasman cjelokupne palete visokokvalitetnih proizvoda Koke.</t>
  </si>
  <si>
    <t xml:space="preserve">STJEPAN SABLJAK dipl.ing.                           NENAD KLEPAČ dipl.oec.               </t>
  </si>
  <si>
    <t>www.cekin.org</t>
  </si>
  <si>
    <t>U skladu sa tim okolnostima na koje se najvećim dijelom nije moglo utjecati, poduzimane su mjere</t>
  </si>
  <si>
    <t>poboljšanja interne organizacije, a u cilju povećanja efikasnosti i produktivnosti, te smanjenja troškova.</t>
  </si>
  <si>
    <t>1.1.2017.</t>
  </si>
  <si>
    <t>Prethodno razdoblje 31.12.2016.</t>
  </si>
  <si>
    <t xml:space="preserve">                  Na temelju članka 407. do 410. Zakona o tržištu kapitala ( Narodne novine 54/13 i 110/15 )  </t>
  </si>
  <si>
    <t>Biškupečka ulica 58</t>
  </si>
  <si>
    <r>
      <t xml:space="preserve">     42000 VARAŽDIN</t>
    </r>
    <r>
      <rPr>
        <b/>
        <sz val="10"/>
        <rFont val="Times New Roman"/>
        <family val="1"/>
      </rPr>
      <t xml:space="preserve"> , </t>
    </r>
    <r>
      <rPr>
        <b/>
        <sz val="16"/>
        <rFont val="Times New Roman"/>
        <family val="1"/>
      </rPr>
      <t>Biškupečka ulica 58</t>
    </r>
  </si>
  <si>
    <t>1. Financijski izvještaji (bilanca, račun dobiti i gubitka, izvještaj o novčanom tijeku, izvještaj o promjenama</t>
  </si>
  <si>
    <t>finalnih proizvoda mesa i mesnih prerađevina od strane trgovačkih lanaca.</t>
  </si>
  <si>
    <t>Poduzimaju se i dalje, u kontinuitetu, ranije navedene aktivnosti u cilju smanjenja troškova, povećanja</t>
  </si>
  <si>
    <t>Koke d.d. konačnim potrošačima.</t>
  </si>
  <si>
    <t>odnosno nepovoljnim općim ekonomskim uvjetima poslovanja.</t>
  </si>
  <si>
    <t xml:space="preserve">nabave, odnosno inputa, za koje su vezani cjenovni rizici. Uvjetovano je i otežanim uvjetima na tržištu, </t>
  </si>
  <si>
    <t>Smanjena kupovna moć potrošača značajnim je dijelom uvjetovana okruženjem koje je  tijekom prethodnih</t>
  </si>
  <si>
    <t>godina bilo u recesiji, a te se posljedice osjećaju i u ovoj godini. U skladu s time pojačane su tržne</t>
  </si>
  <si>
    <t>aktivnosti, prije svega putem asortimanskog i cjenovnog prilagođavanja takvim uvjetima. Širenje</t>
  </si>
  <si>
    <t>31.12.2017.</t>
  </si>
  <si>
    <t>(osobe ovlaštene za zastupanje)</t>
  </si>
  <si>
    <t>stanje na dan 31.12.2017.</t>
  </si>
  <si>
    <t>Tekuće razdoblje 31.12.2017.</t>
  </si>
  <si>
    <t>u razdoblju 1.01. do 31.12.2017.</t>
  </si>
  <si>
    <t>Prethodno razdoblje           01.01.-31.12.2016.</t>
  </si>
  <si>
    <t>Tekuće razdoblje                 01.01.-31.12.2017.</t>
  </si>
  <si>
    <t>u razdoblju 01.01.2017 do 31.12.2017</t>
  </si>
  <si>
    <t>za razdoblje od 01.01.2017. do 31.12.2017.</t>
  </si>
  <si>
    <t>s  primjenjenim  računovodstvenim  standardima uz slijedeću ogradu:.</t>
  </si>
  <si>
    <t xml:space="preserve">privremeni i nerevidirani podaci za koje ocjenjujemo da će odstupati u odnosu na završni </t>
  </si>
  <si>
    <t xml:space="preserve">godišnji financijski izvještaj. Razlog navedenim odstupanjima je objektivne prirode jer se za </t>
  </si>
  <si>
    <t xml:space="preserve">dvanaesti mjesec još uvijek vrše knjiženja po računima koji pristižu a koji se odnose na </t>
  </si>
  <si>
    <t xml:space="preserve"> ostvarene obveze u poslovnoj godini na koju se odnose financijski izvještaji. Zbog nedostatka </t>
  </si>
  <si>
    <t xml:space="preserve">vremena (kratkoća roka za njihovu izradu) i nedostatka dokumenata pri izradi ovih financijskih </t>
  </si>
  <si>
    <t xml:space="preserve"> izvještaja uključene su značajne procjene koje se zasnivaju na iskustvu i drugim čimbenicima.</t>
  </si>
  <si>
    <t>Kako su računovodstvene procjene u rijetkim slučajevima izjednačene sa stvarnim rezultatom,</t>
  </si>
  <si>
    <t>konačne i točne podatke moguće je iskazati tek nakon izvršenih svih knjiženja i revidiranja</t>
  </si>
  <si>
    <t>financijskih izvještaja.</t>
  </si>
  <si>
    <t>Slijedom svega navedenog ovi financijski izvještaji ne mogu biti isključivi temelj za</t>
  </si>
  <si>
    <t>investicijske odluke, već eventualno mogu poslužiti samo kao okvirna informacija investitorima.</t>
  </si>
  <si>
    <t>I - XII 2017.</t>
  </si>
  <si>
    <t>U 2017. godini  ostvareni su  ukupni  prihodi u  visini  od 1.302,99 mil. kuna što je u usporedbi s istim</t>
  </si>
  <si>
    <t xml:space="preserve">razdobljem  prethodne  godine  veće za 5,04%.  Unatoč tome što određeni pokazatelji gospodarskih </t>
  </si>
  <si>
    <t>kretanja pokazuju blago poboljšanje (rast prometa u osobnoj potrošnji i turizmu) isto poboljšanje se</t>
  </si>
  <si>
    <t xml:space="preserve">nije na isti način odrazilo na poslovanje Koke d.d., prvenstveno zbog značajnog uvoza peradskog </t>
  </si>
  <si>
    <t xml:space="preserve">i ostalih vrsta mesa iz zemalja EU, te daljnjeg cjenovnog pritiska za stalnim snižavanjem cijena </t>
  </si>
  <si>
    <t>U  istom  razdoblju  ostvareni  su  ukupni  rashodi  u  visini  od  1.293,88 mil. kuna  što  je  za  4,60%</t>
  </si>
  <si>
    <t>veće  u  odnosu  na  isto razdoblje prethodne godine. Ovo povećanje uvjetovano je povećanim troškovima</t>
  </si>
  <si>
    <t xml:space="preserve">Ostvarena dobit prije oporezivanja u iznosu od 9,1 mil. kuna veća je u odnosu na ostvarenu dobit u istom </t>
  </si>
  <si>
    <t>razdoblju prethodne godine. Ostvarena dobit nakon oporezivanja iznosi 7,47 mil. kuna.</t>
  </si>
  <si>
    <t>Financijski  izvještaji  za  razdoblje  od  1. siječnja  do  31. prosinca 2017.  godine  daju  istinit  i  vjeran</t>
  </si>
  <si>
    <t xml:space="preserve">U financijskim izvještajima za razdoblje 1.siječnja do 31.prosinca 2017. godine iskazani su </t>
  </si>
  <si>
    <t xml:space="preserve">Potrebno je napomenuti da se još uvijek osjećaju posljedice gubitka značajnog dijela tržišta zemalja </t>
  </si>
  <si>
    <t>CEFTA-e. Dio gubitka realizacije na tržištima CEFTA-e nadoknađen je povećanim plasmanom na</t>
  </si>
  <si>
    <t>trdicionalna tržišta Koke d.d. u zemljama EU.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</si>
</sst>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([$€]* #,##0.00_);_([$€]* \(#,##0.00\);_([$€]* &quot;-&quot;??_);_(@_)"/>
    <numFmt numFmtId="195" formatCode="_-&quot;kn&quot;\ * #,##0.00_-;\-&quot;kn&quot;\ * #,##0.00_-;_-&quot;kn&quot;\ * &quot;-&quot;??_-;_-@_-"/>
    <numFmt numFmtId="196" formatCode="_-* #,##0.00_-;\-* #,##0.00_-;_-* &quot;-&quot;??_-;_-@_-"/>
  </numFmts>
  <fonts count="6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14"/>
      <name val="Eras Bk BT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u val="single"/>
      <sz val="15"/>
      <color indexed="12"/>
      <name val="Times New Roman CE"/>
      <family val="0"/>
    </font>
    <font>
      <sz val="10"/>
      <name val="CRO_Swiss-Normal"/>
      <family val="0"/>
    </font>
    <font>
      <sz val="10"/>
      <name val="CRO_Charter-Normal"/>
      <family val="0"/>
    </font>
    <font>
      <sz val="10"/>
      <name val="Arial CE"/>
      <family val="0"/>
    </font>
    <font>
      <sz val="12"/>
      <name val="CRO_Swiss-Normal"/>
      <family val="0"/>
    </font>
    <font>
      <sz val="8"/>
      <name val="CRO_Charter-Norm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Eras Bk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4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25" fillId="14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37" borderId="0" applyNumberFormat="0" applyBorder="0" applyAlignment="0" applyProtection="0"/>
    <xf numFmtId="0" fontId="0" fillId="3" borderId="0" applyNumberFormat="0" applyBorder="0" applyAlignment="0" applyProtection="0"/>
    <xf numFmtId="0" fontId="0" fillId="38" borderId="1" applyNumberFormat="0" applyFont="0" applyAlignment="0" applyProtection="0"/>
    <xf numFmtId="0" fontId="0" fillId="39" borderId="2" applyNumberFormat="0" applyAlignment="0" applyProtection="0"/>
    <xf numFmtId="0" fontId="0" fillId="40" borderId="3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41" borderId="0" applyNumberFormat="0" applyBorder="0" applyAlignment="0" applyProtection="0"/>
    <xf numFmtId="194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7" borderId="2" applyNumberFormat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3" fillId="48" borderId="7" applyNumberFormat="0" applyAlignment="0" applyProtection="0"/>
    <xf numFmtId="0" fontId="54" fillId="48" borderId="8" applyNumberFormat="0" applyAlignment="0" applyProtection="0"/>
    <xf numFmtId="0" fontId="0" fillId="0" borderId="9" applyNumberFormat="0" applyFill="0" applyAlignment="0" applyProtection="0"/>
    <xf numFmtId="0" fontId="55" fillId="4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0" fillId="50" borderId="0" applyNumberFormat="0" applyBorder="0" applyAlignment="0" applyProtection="0"/>
    <xf numFmtId="0" fontId="60" fillId="51" borderId="0" applyNumberFormat="0" applyBorder="0" applyAlignment="0" applyProtection="0"/>
    <xf numFmtId="0" fontId="27" fillId="52" borderId="0" applyNumberFormat="0" applyFont="0" applyAlignment="0">
      <protection/>
    </xf>
    <xf numFmtId="0" fontId="50" fillId="0" borderId="0">
      <alignment/>
      <protection/>
    </xf>
    <xf numFmtId="0" fontId="27" fillId="52" borderId="0" applyNumberFormat="0" applyFont="0" applyAlignment="0"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52" borderId="0" applyNumberFormat="0" applyFont="0" applyAlignment="0"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 hidden="1" locked="0"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52" borderId="0" applyNumberFormat="0" applyFont="0" applyAlignment="0">
      <protection/>
    </xf>
    <xf numFmtId="0" fontId="25" fillId="52" borderId="0" applyNumberFormat="0" applyFont="0" applyAlignment="0">
      <protection/>
    </xf>
    <xf numFmtId="0" fontId="25" fillId="52" borderId="0" applyNumberFormat="0" applyFont="0" applyAlignment="0">
      <protection/>
    </xf>
    <xf numFmtId="0" fontId="25" fillId="52" borderId="0" applyNumberFormat="0" applyFont="0" applyAlignment="0">
      <protection/>
    </xf>
    <xf numFmtId="0" fontId="25" fillId="52" borderId="0" applyNumberFormat="0" applyFont="0" applyAlignment="0">
      <protection/>
    </xf>
    <xf numFmtId="0" fontId="25" fillId="52" borderId="0" applyNumberFormat="0" applyFont="0" applyAlignment="0">
      <protection/>
    </xf>
    <xf numFmtId="0" fontId="25" fillId="52" borderId="0" applyNumberFormat="0" applyFont="0" applyAlignment="0">
      <protection/>
    </xf>
    <xf numFmtId="0" fontId="0" fillId="0" borderId="0">
      <alignment/>
      <protection/>
    </xf>
    <xf numFmtId="0" fontId="25" fillId="52" borderId="0" applyNumberFormat="0" applyFont="0" applyAlignment="0">
      <protection/>
    </xf>
    <xf numFmtId="0" fontId="25" fillId="52" borderId="0" applyNumberFormat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 hidden="1" locked="0"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 hidden="1" locked="0"/>
    </xf>
    <xf numFmtId="0" fontId="2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 hidden="1" locked="0"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5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8" fillId="0" borderId="0">
      <alignment vertical="center"/>
      <protection hidden="1" locked="0"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52" borderId="0" applyNumberFormat="0" applyFont="0" applyAlignment="0">
      <protection/>
    </xf>
    <xf numFmtId="0" fontId="0" fillId="52" borderId="0" applyNumberFormat="0" applyFont="0" applyAlignment="0"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39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2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54" borderId="16" applyNumberFormat="0" applyAlignment="0" applyProtection="0"/>
    <xf numFmtId="0" fontId="9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5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5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8" fillId="0" borderId="0" applyFont="0" applyFill="0" applyBorder="0" applyAlignment="0" applyProtection="0"/>
    <xf numFmtId="196" fontId="3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209" applyFont="1" applyAlignment="1">
      <alignment/>
      <protection/>
    </xf>
    <xf numFmtId="0" fontId="0" fillId="0" borderId="0" xfId="209" applyFont="1" applyAlignment="1">
      <alignment/>
      <protection/>
    </xf>
    <xf numFmtId="0" fontId="3" fillId="0" borderId="22" xfId="209" applyFont="1" applyFill="1" applyBorder="1" applyAlignment="1" applyProtection="1">
      <alignment horizontal="center" vertical="center"/>
      <protection hidden="1" locked="0"/>
    </xf>
    <xf numFmtId="0" fontId="2" fillId="0" borderId="0" xfId="209" applyFont="1" applyFill="1" applyBorder="1" applyAlignment="1" applyProtection="1">
      <alignment horizontal="left" vertical="center"/>
      <protection hidden="1"/>
    </xf>
    <xf numFmtId="0" fontId="3" fillId="0" borderId="0" xfId="209" applyFont="1" applyFill="1" applyBorder="1" applyAlignment="1" applyProtection="1">
      <alignment vertical="center"/>
      <protection hidden="1"/>
    </xf>
    <xf numFmtId="0" fontId="3" fillId="0" borderId="0" xfId="209" applyFont="1" applyFill="1" applyBorder="1" applyAlignment="1" applyProtection="1">
      <alignment horizontal="center" vertical="center" wrapText="1"/>
      <protection hidden="1"/>
    </xf>
    <xf numFmtId="0" fontId="3" fillId="0" borderId="0" xfId="209" applyFont="1" applyBorder="1" applyAlignment="1" applyProtection="1">
      <alignment/>
      <protection hidden="1"/>
    </xf>
    <xf numFmtId="0" fontId="12" fillId="0" borderId="0" xfId="209" applyFont="1" applyBorder="1" applyAlignment="1" applyProtection="1">
      <alignment horizontal="right" vertical="center" wrapText="1"/>
      <protection hidden="1"/>
    </xf>
    <xf numFmtId="0" fontId="12" fillId="0" borderId="0" xfId="20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09" applyFont="1" applyFill="1" applyBorder="1" applyAlignment="1" applyProtection="1">
      <alignment horizontal="left" vertical="center"/>
      <protection hidden="1"/>
    </xf>
    <xf numFmtId="0" fontId="3" fillId="0" borderId="0" xfId="209" applyFont="1" applyBorder="1" applyAlignment="1" applyProtection="1">
      <alignment horizontal="left"/>
      <protection hidden="1"/>
    </xf>
    <xf numFmtId="0" fontId="3" fillId="0" borderId="0" xfId="209" applyFont="1" applyBorder="1" applyAlignment="1" applyProtection="1">
      <alignment vertical="top"/>
      <protection hidden="1"/>
    </xf>
    <xf numFmtId="0" fontId="3" fillId="0" borderId="0" xfId="209" applyFont="1" applyBorder="1" applyAlignment="1" applyProtection="1">
      <alignment horizontal="right"/>
      <protection hidden="1"/>
    </xf>
    <xf numFmtId="0" fontId="2" fillId="0" borderId="0" xfId="209" applyFont="1" applyFill="1" applyBorder="1" applyAlignment="1" applyProtection="1">
      <alignment horizontal="right" vertical="center"/>
      <protection hidden="1" locked="0"/>
    </xf>
    <xf numFmtId="0" fontId="3" fillId="0" borderId="0" xfId="209" applyFont="1" applyBorder="1" applyAlignment="1" applyProtection="1">
      <alignment/>
      <protection hidden="1"/>
    </xf>
    <xf numFmtId="0" fontId="2" fillId="0" borderId="0" xfId="209" applyFont="1" applyBorder="1" applyAlignment="1" applyProtection="1">
      <alignment vertical="top"/>
      <protection hidden="1"/>
    </xf>
    <xf numFmtId="0" fontId="3" fillId="0" borderId="0" xfId="209" applyFont="1" applyFill="1" applyBorder="1" applyAlignment="1" applyProtection="1">
      <alignment/>
      <protection hidden="1"/>
    </xf>
    <xf numFmtId="0" fontId="3" fillId="0" borderId="0" xfId="209" applyFont="1" applyBorder="1" applyAlignment="1" applyProtection="1">
      <alignment horizontal="center" vertical="center"/>
      <protection hidden="1" locked="0"/>
    </xf>
    <xf numFmtId="0" fontId="3" fillId="0" borderId="0" xfId="209" applyFont="1" applyBorder="1" applyAlignment="1" applyProtection="1">
      <alignment vertical="top" wrapText="1"/>
      <protection hidden="1"/>
    </xf>
    <xf numFmtId="0" fontId="3" fillId="0" borderId="0" xfId="209" applyFont="1" applyBorder="1" applyAlignment="1" applyProtection="1">
      <alignment wrapText="1"/>
      <protection hidden="1"/>
    </xf>
    <xf numFmtId="0" fontId="3" fillId="0" borderId="0" xfId="209" applyFont="1" applyBorder="1" applyAlignment="1" applyProtection="1">
      <alignment horizontal="right" vertical="top"/>
      <protection hidden="1"/>
    </xf>
    <xf numFmtId="0" fontId="3" fillId="0" borderId="0" xfId="209" applyFont="1" applyBorder="1" applyAlignment="1" applyProtection="1">
      <alignment horizontal="center" vertical="top"/>
      <protection hidden="1"/>
    </xf>
    <xf numFmtId="0" fontId="3" fillId="0" borderId="0" xfId="209" applyFont="1" applyBorder="1" applyAlignment="1" applyProtection="1">
      <alignment horizontal="center"/>
      <protection hidden="1"/>
    </xf>
    <xf numFmtId="0" fontId="3" fillId="0" borderId="0" xfId="209" applyFont="1" applyBorder="1" applyAlignment="1">
      <alignment/>
      <protection/>
    </xf>
    <xf numFmtId="0" fontId="3" fillId="0" borderId="0" xfId="209" applyFont="1" applyBorder="1" applyAlignment="1" applyProtection="1">
      <alignment horizontal="left" vertical="top"/>
      <protection hidden="1"/>
    </xf>
    <xf numFmtId="0" fontId="3" fillId="0" borderId="23" xfId="209" applyFont="1" applyBorder="1" applyAlignment="1" applyProtection="1">
      <alignment/>
      <protection hidden="1"/>
    </xf>
    <xf numFmtId="0" fontId="3" fillId="0" borderId="0" xfId="209" applyFont="1" applyBorder="1" applyAlignment="1" applyProtection="1">
      <alignment vertical="center"/>
      <protection hidden="1"/>
    </xf>
    <xf numFmtId="0" fontId="3" fillId="0" borderId="24" xfId="209" applyFont="1" applyBorder="1" applyAlignment="1" applyProtection="1">
      <alignment/>
      <protection hidden="1"/>
    </xf>
    <xf numFmtId="0" fontId="3" fillId="0" borderId="24" xfId="209" applyFont="1" applyBorder="1" applyAlignment="1">
      <alignment/>
      <protection/>
    </xf>
    <xf numFmtId="0" fontId="9" fillId="0" borderId="0" xfId="411">
      <alignment vertical="top"/>
      <protection/>
    </xf>
    <xf numFmtId="0" fontId="9" fillId="0" borderId="0" xfId="411" applyAlignment="1">
      <alignment/>
      <protection/>
    </xf>
    <xf numFmtId="0" fontId="16" fillId="0" borderId="0" xfId="411" applyFont="1" applyAlignment="1">
      <alignment/>
      <protection/>
    </xf>
    <xf numFmtId="0" fontId="10" fillId="0" borderId="0" xfId="411" applyFont="1" applyFill="1" applyBorder="1" applyAlignment="1">
      <alignment horizontal="center" vertical="center" wrapText="1"/>
      <protection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0" fontId="13" fillId="0" borderId="0" xfId="411" applyFont="1" applyBorder="1" applyAlignment="1" applyProtection="1">
      <alignment vertical="center"/>
      <protection hidden="1"/>
    </xf>
    <xf numFmtId="0" fontId="3" fillId="0" borderId="0" xfId="209" applyFont="1" applyBorder="1" applyAlignment="1" applyProtection="1">
      <alignment horizontal="right" wrapText="1"/>
      <protection hidden="1"/>
    </xf>
    <xf numFmtId="0" fontId="3" fillId="0" borderId="0" xfId="20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1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4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0" fontId="3" fillId="0" borderId="23" xfId="209" applyFont="1" applyBorder="1" applyAlignment="1">
      <alignment/>
      <protection/>
    </xf>
    <xf numFmtId="0" fontId="3" fillId="0" borderId="29" xfId="209" applyFont="1" applyBorder="1" applyAlignment="1">
      <alignment/>
      <protection/>
    </xf>
    <xf numFmtId="0" fontId="3" fillId="0" borderId="30" xfId="209" applyFont="1" applyFill="1" applyBorder="1" applyAlignment="1" applyProtection="1">
      <alignment horizontal="left" vertical="center" wrapText="1"/>
      <protection hidden="1"/>
    </xf>
    <xf numFmtId="0" fontId="3" fillId="0" borderId="22" xfId="209" applyFont="1" applyFill="1" applyBorder="1" applyAlignment="1" applyProtection="1">
      <alignment vertical="center"/>
      <protection hidden="1"/>
    </xf>
    <xf numFmtId="0" fontId="3" fillId="0" borderId="30" xfId="209" applyFont="1" applyBorder="1" applyAlignment="1" applyProtection="1">
      <alignment horizontal="left" vertical="center" wrapText="1"/>
      <protection hidden="1"/>
    </xf>
    <xf numFmtId="0" fontId="3" fillId="0" borderId="22" xfId="209" applyFont="1" applyBorder="1" applyAlignment="1" applyProtection="1">
      <alignment/>
      <protection hidden="1"/>
    </xf>
    <xf numFmtId="0" fontId="12" fillId="0" borderId="0" xfId="209" applyFont="1" applyBorder="1" applyAlignment="1" applyProtection="1">
      <alignment horizontal="right"/>
      <protection hidden="1"/>
    </xf>
    <xf numFmtId="0" fontId="3" fillId="0" borderId="30" xfId="209" applyFont="1" applyFill="1" applyBorder="1" applyAlignment="1" applyProtection="1">
      <alignment/>
      <protection hidden="1"/>
    </xf>
    <xf numFmtId="0" fontId="3" fillId="0" borderId="30" xfId="209" applyFont="1" applyBorder="1" applyAlignment="1" applyProtection="1">
      <alignment wrapText="1"/>
      <protection hidden="1"/>
    </xf>
    <xf numFmtId="0" fontId="3" fillId="0" borderId="22" xfId="209" applyFont="1" applyBorder="1" applyAlignment="1" applyProtection="1">
      <alignment horizontal="right"/>
      <protection hidden="1"/>
    </xf>
    <xf numFmtId="0" fontId="3" fillId="0" borderId="30" xfId="209" applyFont="1" applyBorder="1" applyAlignment="1" applyProtection="1">
      <alignment/>
      <protection hidden="1"/>
    </xf>
    <xf numFmtId="0" fontId="3" fillId="0" borderId="22" xfId="209" applyFont="1" applyBorder="1" applyAlignment="1" applyProtection="1">
      <alignment horizontal="right" wrapText="1"/>
      <protection hidden="1"/>
    </xf>
    <xf numFmtId="0" fontId="2" fillId="0" borderId="30" xfId="209" applyFont="1" applyFill="1" applyBorder="1" applyAlignment="1" applyProtection="1">
      <alignment horizontal="right" vertical="center"/>
      <protection hidden="1" locked="0"/>
    </xf>
    <xf numFmtId="0" fontId="3" fillId="0" borderId="30" xfId="209" applyFont="1" applyBorder="1" applyAlignment="1" applyProtection="1">
      <alignment vertical="top"/>
      <protection hidden="1"/>
    </xf>
    <xf numFmtId="0" fontId="3" fillId="0" borderId="30" xfId="209" applyFont="1" applyBorder="1" applyAlignment="1" applyProtection="1">
      <alignment horizontal="left" vertical="top" wrapText="1"/>
      <protection hidden="1"/>
    </xf>
    <xf numFmtId="0" fontId="3" fillId="0" borderId="22" xfId="209" applyFont="1" applyBorder="1" applyAlignment="1">
      <alignment/>
      <protection/>
    </xf>
    <xf numFmtId="0" fontId="3" fillId="0" borderId="30" xfId="209" applyFont="1" applyBorder="1" applyAlignment="1" applyProtection="1">
      <alignment horizontal="left" vertical="top" indent="2"/>
      <protection hidden="1"/>
    </xf>
    <xf numFmtId="0" fontId="3" fillId="0" borderId="30" xfId="209" applyFont="1" applyBorder="1" applyAlignment="1" applyProtection="1">
      <alignment horizontal="left" vertical="top" wrapText="1" indent="2"/>
      <protection hidden="1"/>
    </xf>
    <xf numFmtId="0" fontId="3" fillId="0" borderId="22" xfId="209" applyFont="1" applyBorder="1" applyAlignment="1" applyProtection="1">
      <alignment horizontal="right" vertical="top"/>
      <protection hidden="1"/>
    </xf>
    <xf numFmtId="49" fontId="2" fillId="0" borderId="30" xfId="209" applyNumberFormat="1" applyFont="1" applyBorder="1" applyAlignment="1" applyProtection="1">
      <alignment horizontal="center" vertical="center"/>
      <protection hidden="1" locked="0"/>
    </xf>
    <xf numFmtId="0" fontId="3" fillId="0" borderId="22" xfId="209" applyFont="1" applyBorder="1" applyAlignment="1" applyProtection="1">
      <alignment horizontal="left" vertical="top"/>
      <protection hidden="1"/>
    </xf>
    <xf numFmtId="0" fontId="3" fillId="0" borderId="30" xfId="209" applyFont="1" applyBorder="1" applyAlignment="1" applyProtection="1">
      <alignment horizontal="left"/>
      <protection hidden="1"/>
    </xf>
    <xf numFmtId="0" fontId="3" fillId="0" borderId="29" xfId="209" applyFont="1" applyBorder="1" applyAlignment="1" applyProtection="1">
      <alignment/>
      <protection hidden="1"/>
    </xf>
    <xf numFmtId="0" fontId="3" fillId="0" borderId="22" xfId="209" applyFont="1" applyBorder="1" applyAlignment="1" applyProtection="1">
      <alignment horizontal="left"/>
      <protection hidden="1"/>
    </xf>
    <xf numFmtId="0" fontId="3" fillId="0" borderId="30" xfId="209" applyFont="1" applyFill="1" applyBorder="1" applyAlignment="1" applyProtection="1">
      <alignment vertical="center"/>
      <protection hidden="1"/>
    </xf>
    <xf numFmtId="0" fontId="13" fillId="0" borderId="30" xfId="411" applyFont="1" applyFill="1" applyBorder="1" applyAlignment="1" applyProtection="1">
      <alignment vertical="center"/>
      <protection hidden="1"/>
    </xf>
    <xf numFmtId="0" fontId="13" fillId="0" borderId="0" xfId="411" applyFont="1" applyBorder="1" applyAlignment="1" applyProtection="1">
      <alignment horizontal="left"/>
      <protection hidden="1"/>
    </xf>
    <xf numFmtId="0" fontId="9" fillId="0" borderId="0" xfId="411" applyBorder="1" applyAlignment="1">
      <alignment/>
      <protection/>
    </xf>
    <xf numFmtId="0" fontId="9" fillId="0" borderId="30" xfId="411" applyBorder="1" applyAlignment="1">
      <alignment/>
      <protection/>
    </xf>
    <xf numFmtId="0" fontId="2" fillId="0" borderId="22" xfId="209" applyFont="1" applyBorder="1" applyAlignment="1" applyProtection="1">
      <alignment vertical="center"/>
      <protection hidden="1"/>
    </xf>
    <xf numFmtId="0" fontId="3" fillId="0" borderId="31" xfId="209" applyFont="1" applyBorder="1" applyAlignment="1" applyProtection="1">
      <alignment/>
      <protection hidden="1"/>
    </xf>
    <xf numFmtId="0" fontId="3" fillId="0" borderId="32" xfId="209" applyFont="1" applyFill="1" applyBorder="1" applyAlignment="1" applyProtection="1">
      <alignment horizontal="right" vertical="top" wrapText="1"/>
      <protection hidden="1"/>
    </xf>
    <xf numFmtId="0" fontId="3" fillId="0" borderId="33" xfId="209" applyFont="1" applyFill="1" applyBorder="1" applyAlignment="1" applyProtection="1">
      <alignment horizontal="right" vertical="top" wrapText="1"/>
      <protection hidden="1"/>
    </xf>
    <xf numFmtId="0" fontId="3" fillId="0" borderId="33" xfId="209" applyFont="1" applyFill="1" applyBorder="1" applyAlignment="1" applyProtection="1">
      <alignment/>
      <protection hidden="1"/>
    </xf>
    <xf numFmtId="0" fontId="3" fillId="0" borderId="34" xfId="209" applyFont="1" applyFill="1" applyBorder="1" applyAlignment="1" applyProtection="1">
      <alignment/>
      <protection hidden="1"/>
    </xf>
    <xf numFmtId="14" fontId="2" fillId="0" borderId="27" xfId="209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209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209" applyFont="1" applyFill="1" applyBorder="1" applyAlignment="1" applyProtection="1">
      <alignment horizontal="center" vertical="center"/>
      <protection hidden="1" locked="0"/>
    </xf>
    <xf numFmtId="49" fontId="2" fillId="0" borderId="28" xfId="209" applyNumberFormat="1" applyFont="1" applyFill="1" applyBorder="1" applyAlignment="1" applyProtection="1">
      <alignment horizontal="right" vertical="center"/>
      <protection hidden="1" locked="0"/>
    </xf>
    <xf numFmtId="0" fontId="2" fillId="0" borderId="22" xfId="209" applyFont="1" applyFill="1" applyBorder="1" applyAlignment="1" applyProtection="1">
      <alignment horizontal="right" vertical="center"/>
      <protection hidden="1" locked="0"/>
    </xf>
    <xf numFmtId="0" fontId="3" fillId="0" borderId="0" xfId="209" applyFont="1" applyFill="1" applyBorder="1" applyAlignment="1">
      <alignment/>
      <protection/>
    </xf>
    <xf numFmtId="49" fontId="2" fillId="0" borderId="0" xfId="20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/>
    </xf>
    <xf numFmtId="0" fontId="0" fillId="0" borderId="0" xfId="261">
      <alignment/>
      <protection/>
    </xf>
    <xf numFmtId="0" fontId="16" fillId="0" borderId="0" xfId="411" applyFont="1" applyBorder="1" applyAlignment="1">
      <alignment/>
      <protection/>
    </xf>
    <xf numFmtId="0" fontId="16" fillId="0" borderId="0" xfId="411" applyFont="1" applyFill="1" applyBorder="1" applyAlignment="1">
      <alignment/>
      <protection/>
    </xf>
    <xf numFmtId="0" fontId="9" fillId="0" borderId="0" xfId="411" applyFill="1" applyBorder="1" applyAlignment="1">
      <alignment/>
      <protection/>
    </xf>
    <xf numFmtId="0" fontId="0" fillId="0" borderId="0" xfId="218" applyFill="1">
      <alignment/>
      <protection/>
    </xf>
    <xf numFmtId="0" fontId="2" fillId="0" borderId="27" xfId="218" applyFont="1" applyFill="1" applyBorder="1" applyAlignment="1" applyProtection="1">
      <alignment horizontal="center" vertical="center" wrapText="1"/>
      <protection hidden="1"/>
    </xf>
    <xf numFmtId="0" fontId="6" fillId="0" borderId="35" xfId="218" applyFont="1" applyFill="1" applyBorder="1" applyAlignment="1" applyProtection="1">
      <alignment horizontal="center" vertical="center" wrapText="1"/>
      <protection hidden="1"/>
    </xf>
    <xf numFmtId="0" fontId="6" fillId="0" borderId="27" xfId="218" applyFont="1" applyFill="1" applyBorder="1" applyAlignment="1" applyProtection="1">
      <alignment horizontal="center" vertical="center" wrapText="1"/>
      <protection hidden="1"/>
    </xf>
    <xf numFmtId="0" fontId="6" fillId="0" borderId="28" xfId="218" applyFont="1" applyFill="1" applyBorder="1" applyAlignment="1" applyProtection="1">
      <alignment horizontal="center" vertical="center" wrapText="1"/>
      <protection hidden="1"/>
    </xf>
    <xf numFmtId="0" fontId="6" fillId="0" borderId="28" xfId="218" applyFont="1" applyFill="1" applyBorder="1" applyAlignment="1" applyProtection="1">
      <alignment horizontal="center" vertical="center"/>
      <protection hidden="1"/>
    </xf>
    <xf numFmtId="167" fontId="2" fillId="0" borderId="36" xfId="218" applyNumberFormat="1" applyFont="1" applyFill="1" applyBorder="1" applyAlignment="1">
      <alignment horizontal="center" vertical="center"/>
      <protection/>
    </xf>
    <xf numFmtId="3" fontId="1" fillId="0" borderId="25" xfId="218" applyNumberFormat="1" applyFont="1" applyFill="1" applyBorder="1" applyAlignment="1" applyProtection="1">
      <alignment vertical="center"/>
      <protection locked="0"/>
    </xf>
    <xf numFmtId="167" fontId="2" fillId="0" borderId="19" xfId="218" applyNumberFormat="1" applyFont="1" applyFill="1" applyBorder="1" applyAlignment="1">
      <alignment horizontal="center" vertical="center"/>
      <protection/>
    </xf>
    <xf numFmtId="3" fontId="1" fillId="0" borderId="19" xfId="218" applyNumberFormat="1" applyFont="1" applyFill="1" applyBorder="1" applyAlignment="1" applyProtection="1">
      <alignment vertical="center"/>
      <protection hidden="1"/>
    </xf>
    <xf numFmtId="3" fontId="1" fillId="0" borderId="19" xfId="218" applyNumberFormat="1" applyFont="1" applyFill="1" applyBorder="1" applyAlignment="1" applyProtection="1">
      <alignment vertical="center"/>
      <protection locked="0"/>
    </xf>
    <xf numFmtId="167" fontId="2" fillId="0" borderId="20" xfId="218" applyNumberFormat="1" applyFont="1" applyFill="1" applyBorder="1" applyAlignment="1">
      <alignment horizontal="center" vertical="center"/>
      <protection/>
    </xf>
    <xf numFmtId="3" fontId="1" fillId="0" borderId="20" xfId="218" applyNumberFormat="1" applyFont="1" applyFill="1" applyBorder="1" applyAlignment="1" applyProtection="1">
      <alignment vertical="center"/>
      <protection locked="0"/>
    </xf>
    <xf numFmtId="3" fontId="1" fillId="0" borderId="25" xfId="218" applyNumberFormat="1" applyFont="1" applyFill="1" applyBorder="1" applyAlignment="1" applyProtection="1">
      <alignment vertical="center"/>
      <protection hidden="1"/>
    </xf>
    <xf numFmtId="167" fontId="2" fillId="0" borderId="37" xfId="218" applyNumberFormat="1" applyFont="1" applyFill="1" applyBorder="1" applyAlignment="1">
      <alignment horizontal="center" vertical="center"/>
      <protection/>
    </xf>
    <xf numFmtId="0" fontId="0" fillId="0" borderId="38" xfId="218" applyFont="1" applyFill="1" applyBorder="1" applyAlignment="1">
      <alignment vertical="center"/>
      <protection/>
    </xf>
    <xf numFmtId="0" fontId="6" fillId="0" borderId="27" xfId="218" applyFont="1" applyFill="1" applyBorder="1" applyAlignment="1" applyProtection="1">
      <alignment horizontal="center" vertical="center"/>
      <protection hidden="1"/>
    </xf>
    <xf numFmtId="3" fontId="1" fillId="0" borderId="20" xfId="218" applyNumberFormat="1" applyFont="1" applyFill="1" applyBorder="1" applyAlignment="1" applyProtection="1">
      <alignment vertical="center"/>
      <protection hidden="1"/>
    </xf>
    <xf numFmtId="0" fontId="0" fillId="0" borderId="38" xfId="218" applyFill="1" applyBorder="1">
      <alignment/>
      <protection/>
    </xf>
    <xf numFmtId="167" fontId="2" fillId="0" borderId="25" xfId="218" applyNumberFormat="1" applyFont="1" applyFill="1" applyBorder="1" applyAlignment="1">
      <alignment horizontal="center" vertical="center"/>
      <protection/>
    </xf>
    <xf numFmtId="3" fontId="2" fillId="0" borderId="28" xfId="209" applyNumberFormat="1" applyFont="1" applyFill="1" applyBorder="1" applyAlignment="1" applyProtection="1">
      <alignment horizontal="right" vertical="center"/>
      <protection hidden="1" locked="0"/>
    </xf>
    <xf numFmtId="0" fontId="0" fillId="0" borderId="0" xfId="261" applyBorder="1" applyAlignment="1">
      <alignment/>
      <protection/>
    </xf>
    <xf numFmtId="0" fontId="3" fillId="0" borderId="22" xfId="209" applyFont="1" applyBorder="1" applyAlignment="1" applyProtection="1">
      <alignment horizontal="right" vertical="center"/>
      <protection hidden="1"/>
    </xf>
    <xf numFmtId="0" fontId="3" fillId="0" borderId="30" xfId="209" applyFont="1" applyBorder="1" applyAlignment="1" applyProtection="1">
      <alignment horizontal="right"/>
      <protection hidden="1"/>
    </xf>
    <xf numFmtId="0" fontId="4" fillId="0" borderId="32" xfId="114" applyFill="1" applyBorder="1" applyAlignment="1" applyProtection="1">
      <alignment/>
      <protection hidden="1" locked="0"/>
    </xf>
    <xf numFmtId="0" fontId="2" fillId="0" borderId="33" xfId="209" applyFont="1" applyFill="1" applyBorder="1" applyAlignment="1" applyProtection="1">
      <alignment/>
      <protection hidden="1" locked="0"/>
    </xf>
    <xf numFmtId="0" fontId="2" fillId="0" borderId="34" xfId="209" applyFont="1" applyFill="1" applyBorder="1" applyAlignment="1" applyProtection="1">
      <alignment/>
      <protection hidden="1" locked="0"/>
    </xf>
    <xf numFmtId="0" fontId="3" fillId="0" borderId="22" xfId="209" applyFont="1" applyBorder="1" applyAlignment="1" applyProtection="1">
      <alignment horizontal="right" vertical="center" wrapText="1"/>
      <protection hidden="1"/>
    </xf>
    <xf numFmtId="0" fontId="3" fillId="0" borderId="0" xfId="209" applyFont="1" applyBorder="1" applyAlignment="1" applyProtection="1">
      <alignment horizontal="right" wrapText="1"/>
      <protection hidden="1"/>
    </xf>
    <xf numFmtId="0" fontId="3" fillId="0" borderId="22" xfId="209" applyFont="1" applyBorder="1" applyAlignment="1" applyProtection="1">
      <alignment horizontal="right" wrapText="1"/>
      <protection hidden="1"/>
    </xf>
    <xf numFmtId="49" fontId="2" fillId="0" borderId="32" xfId="209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20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209" applyFont="1" applyFill="1" applyBorder="1" applyAlignment="1" applyProtection="1">
      <alignment horizontal="left" vertical="center" wrapText="1"/>
      <protection hidden="1"/>
    </xf>
    <xf numFmtId="0" fontId="2" fillId="0" borderId="0" xfId="209" applyFont="1" applyFill="1" applyBorder="1" applyAlignment="1" applyProtection="1">
      <alignment horizontal="left" vertical="center" wrapText="1"/>
      <protection hidden="1"/>
    </xf>
    <xf numFmtId="0" fontId="2" fillId="0" borderId="30" xfId="209" applyFont="1" applyFill="1" applyBorder="1" applyAlignment="1" applyProtection="1">
      <alignment horizontal="left" vertical="center" wrapText="1"/>
      <protection hidden="1"/>
    </xf>
    <xf numFmtId="0" fontId="11" fillId="0" borderId="22" xfId="209" applyFont="1" applyBorder="1" applyAlignment="1" applyProtection="1">
      <alignment horizontal="center" vertical="center" wrapText="1"/>
      <protection hidden="1"/>
    </xf>
    <xf numFmtId="0" fontId="11" fillId="0" borderId="0" xfId="209" applyFont="1" applyBorder="1" applyAlignment="1" applyProtection="1">
      <alignment horizontal="center" vertical="center" wrapText="1"/>
      <protection hidden="1"/>
    </xf>
    <xf numFmtId="0" fontId="11" fillId="0" borderId="30" xfId="209" applyFont="1" applyBorder="1" applyAlignment="1" applyProtection="1">
      <alignment horizontal="center" vertical="center" wrapText="1"/>
      <protection hidden="1"/>
    </xf>
    <xf numFmtId="0" fontId="1" fillId="0" borderId="22" xfId="209" applyFont="1" applyBorder="1" applyAlignment="1" applyProtection="1">
      <alignment horizontal="right" vertical="center" wrapText="1"/>
      <protection hidden="1"/>
    </xf>
    <xf numFmtId="0" fontId="1" fillId="0" borderId="30" xfId="209" applyFont="1" applyBorder="1" applyAlignment="1" applyProtection="1">
      <alignment horizontal="right" wrapText="1"/>
      <protection hidden="1"/>
    </xf>
    <xf numFmtId="0" fontId="2" fillId="0" borderId="32" xfId="209" applyFont="1" applyFill="1" applyBorder="1" applyAlignment="1" applyProtection="1">
      <alignment horizontal="left" vertical="center"/>
      <protection hidden="1" locked="0"/>
    </xf>
    <xf numFmtId="0" fontId="3" fillId="0" borderId="33" xfId="209" applyFont="1" applyFill="1" applyBorder="1" applyAlignment="1">
      <alignment horizontal="left"/>
      <protection/>
    </xf>
    <xf numFmtId="0" fontId="3" fillId="0" borderId="34" xfId="209" applyFont="1" applyFill="1" applyBorder="1" applyAlignment="1">
      <alignment horizontal="left"/>
      <protection/>
    </xf>
    <xf numFmtId="0" fontId="3" fillId="0" borderId="0" xfId="209" applyFont="1" applyBorder="1" applyAlignment="1" applyProtection="1">
      <alignment horizontal="right" vertical="center"/>
      <protection hidden="1"/>
    </xf>
    <xf numFmtId="0" fontId="2" fillId="0" borderId="33" xfId="209" applyFont="1" applyFill="1" applyBorder="1" applyAlignment="1" applyProtection="1">
      <alignment horizontal="left" vertical="center"/>
      <protection hidden="1" locked="0"/>
    </xf>
    <xf numFmtId="0" fontId="2" fillId="0" borderId="34" xfId="209" applyFont="1" applyFill="1" applyBorder="1" applyAlignment="1" applyProtection="1">
      <alignment horizontal="left" vertical="center"/>
      <protection hidden="1" locked="0"/>
    </xf>
    <xf numFmtId="1" fontId="2" fillId="0" borderId="32" xfId="209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209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209" applyFont="1" applyFill="1" applyBorder="1" applyAlignment="1">
      <alignment horizontal="left" vertical="center"/>
      <protection/>
    </xf>
    <xf numFmtId="0" fontId="3" fillId="0" borderId="34" xfId="209" applyFont="1" applyFill="1" applyBorder="1" applyAlignment="1">
      <alignment horizontal="left" vertical="center"/>
      <protection/>
    </xf>
    <xf numFmtId="0" fontId="3" fillId="0" borderId="0" xfId="209" applyFont="1" applyBorder="1" applyAlignment="1" applyProtection="1">
      <alignment vertical="top" wrapText="1"/>
      <protection hidden="1"/>
    </xf>
    <xf numFmtId="0" fontId="3" fillId="0" borderId="0" xfId="209" applyFont="1" applyBorder="1" applyAlignment="1" applyProtection="1">
      <alignment wrapText="1"/>
      <protection hidden="1"/>
    </xf>
    <xf numFmtId="0" fontId="2" fillId="0" borderId="32" xfId="209" applyFont="1" applyFill="1" applyBorder="1" applyAlignment="1" applyProtection="1">
      <alignment horizontal="right" vertical="center"/>
      <protection hidden="1" locked="0"/>
    </xf>
    <xf numFmtId="0" fontId="3" fillId="0" borderId="33" xfId="209" applyFont="1" applyFill="1" applyBorder="1" applyAlignment="1">
      <alignment/>
      <protection/>
    </xf>
    <xf numFmtId="0" fontId="3" fillId="0" borderId="34" xfId="209" applyFont="1" applyFill="1" applyBorder="1" applyAlignment="1">
      <alignment/>
      <protection/>
    </xf>
    <xf numFmtId="0" fontId="3" fillId="0" borderId="0" xfId="209" applyFont="1" applyBorder="1" applyAlignment="1" applyProtection="1">
      <alignment horizontal="right"/>
      <protection hidden="1"/>
    </xf>
    <xf numFmtId="0" fontId="3" fillId="0" borderId="22" xfId="209" applyFont="1" applyBorder="1" applyAlignment="1" applyProtection="1">
      <alignment horizontal="center" vertical="center"/>
      <protection hidden="1"/>
    </xf>
    <xf numFmtId="0" fontId="3" fillId="0" borderId="0" xfId="209" applyFont="1" applyBorder="1" applyAlignment="1">
      <alignment horizontal="center" vertical="center"/>
      <protection/>
    </xf>
    <xf numFmtId="0" fontId="3" fillId="0" borderId="0" xfId="209" applyFont="1" applyBorder="1" applyAlignment="1">
      <alignment horizontal="center"/>
      <protection/>
    </xf>
    <xf numFmtId="0" fontId="3" fillId="0" borderId="0" xfId="209" applyFont="1" applyBorder="1" applyAlignment="1">
      <alignment horizontal="center" vertical="center"/>
      <protection/>
    </xf>
    <xf numFmtId="0" fontId="3" fillId="0" borderId="0" xfId="209" applyFont="1" applyBorder="1" applyAlignment="1">
      <alignment vertical="center"/>
      <protection/>
    </xf>
    <xf numFmtId="0" fontId="3" fillId="0" borderId="0" xfId="209" applyFont="1" applyBorder="1" applyAlignment="1">
      <alignment horizontal="center"/>
      <protection/>
    </xf>
    <xf numFmtId="0" fontId="3" fillId="0" borderId="30" xfId="209" applyFont="1" applyBorder="1" applyAlignment="1">
      <alignment horizontal="center"/>
      <protection/>
    </xf>
    <xf numFmtId="0" fontId="3" fillId="0" borderId="0" xfId="209" applyFont="1" applyBorder="1" applyAlignment="1" applyProtection="1">
      <alignment horizontal="center" vertical="top"/>
      <protection hidden="1"/>
    </xf>
    <xf numFmtId="0" fontId="3" fillId="0" borderId="0" xfId="209" applyFont="1" applyBorder="1" applyAlignment="1" applyProtection="1">
      <alignment horizontal="center"/>
      <protection hidden="1"/>
    </xf>
    <xf numFmtId="0" fontId="3" fillId="0" borderId="23" xfId="209" applyFont="1" applyBorder="1" applyAlignment="1" applyProtection="1">
      <alignment horizontal="center"/>
      <protection hidden="1"/>
    </xf>
    <xf numFmtId="0" fontId="3" fillId="0" borderId="39" xfId="209" applyFont="1" applyBorder="1" applyAlignment="1" applyProtection="1">
      <alignment horizontal="center" vertical="top"/>
      <protection hidden="1"/>
    </xf>
    <xf numFmtId="0" fontId="3" fillId="0" borderId="39" xfId="209" applyFont="1" applyBorder="1" applyAlignment="1">
      <alignment horizontal="center"/>
      <protection/>
    </xf>
    <xf numFmtId="0" fontId="3" fillId="0" borderId="40" xfId="209" applyFont="1" applyBorder="1" applyAlignment="1">
      <alignment/>
      <protection/>
    </xf>
    <xf numFmtId="0" fontId="3" fillId="0" borderId="33" xfId="209" applyFont="1" applyFill="1" applyBorder="1" applyAlignment="1" applyProtection="1">
      <alignment horizontal="center" vertical="top"/>
      <protection hidden="1"/>
    </xf>
    <xf numFmtId="0" fontId="3" fillId="0" borderId="33" xfId="209" applyFont="1" applyFill="1" applyBorder="1" applyAlignment="1" applyProtection="1">
      <alignment horizontal="center"/>
      <protection hidden="1"/>
    </xf>
    <xf numFmtId="0" fontId="3" fillId="0" borderId="30" xfId="209" applyFont="1" applyBorder="1" applyAlignment="1" applyProtection="1">
      <alignment horizontal="right" wrapText="1"/>
      <protection hidden="1"/>
    </xf>
    <xf numFmtId="49" fontId="4" fillId="0" borderId="32" xfId="114" applyNumberFormat="1" applyFill="1" applyBorder="1" applyAlignment="1" applyProtection="1">
      <alignment horizontal="left" vertical="center"/>
      <protection hidden="1" locked="0"/>
    </xf>
    <xf numFmtId="49" fontId="2" fillId="0" borderId="33" xfId="209" applyNumberFormat="1" applyFont="1" applyFill="1" applyBorder="1" applyAlignment="1" applyProtection="1">
      <alignment horizontal="left" vertical="center"/>
      <protection hidden="1" locked="0"/>
    </xf>
    <xf numFmtId="49" fontId="2" fillId="0" borderId="34" xfId="209" applyNumberFormat="1" applyFont="1" applyFill="1" applyBorder="1" applyAlignment="1" applyProtection="1">
      <alignment horizontal="left" vertical="center"/>
      <protection hidden="1" locked="0"/>
    </xf>
    <xf numFmtId="49" fontId="2" fillId="0" borderId="32" xfId="209" applyNumberFormat="1" applyFont="1" applyFill="1" applyBorder="1" applyAlignment="1" applyProtection="1">
      <alignment horizontal="left" vertical="center"/>
      <protection hidden="1" locked="0"/>
    </xf>
    <xf numFmtId="0" fontId="17" fillId="0" borderId="0" xfId="411" applyFont="1" applyBorder="1" applyAlignment="1" applyProtection="1">
      <alignment horizontal="left"/>
      <protection hidden="1"/>
    </xf>
    <xf numFmtId="0" fontId="18" fillId="0" borderId="0" xfId="411" applyFont="1" applyBorder="1" applyAlignment="1">
      <alignment/>
      <protection/>
    </xf>
    <xf numFmtId="0" fontId="13" fillId="0" borderId="0" xfId="411" applyFont="1" applyBorder="1" applyAlignment="1" applyProtection="1">
      <alignment horizontal="left"/>
      <protection hidden="1"/>
    </xf>
    <xf numFmtId="0" fontId="9" fillId="0" borderId="0" xfId="411" applyBorder="1" applyAlignment="1">
      <alignment/>
      <protection/>
    </xf>
    <xf numFmtId="0" fontId="9" fillId="0" borderId="30" xfId="411" applyBorder="1" applyAlignment="1">
      <alignment/>
      <protection/>
    </xf>
    <xf numFmtId="0" fontId="10" fillId="0" borderId="41" xfId="209" applyFont="1" applyBorder="1" applyAlignment="1">
      <alignment/>
      <protection/>
    </xf>
    <xf numFmtId="0" fontId="10" fillId="0" borderId="23" xfId="209" applyFont="1" applyBorder="1" applyAlignment="1">
      <alignment/>
      <protection/>
    </xf>
    <xf numFmtId="0" fontId="3" fillId="0" borderId="0" xfId="209" applyFont="1" applyBorder="1" applyAlignment="1" applyProtection="1">
      <alignment vertical="center"/>
      <protection hidden="1"/>
    </xf>
    <xf numFmtId="0" fontId="3" fillId="0" borderId="0" xfId="209" applyFont="1" applyBorder="1" applyAlignment="1" applyProtection="1">
      <alignment vertical="center"/>
      <protection hidden="1"/>
    </xf>
    <xf numFmtId="0" fontId="10" fillId="0" borderId="0" xfId="218" applyFont="1" applyFill="1" applyBorder="1" applyAlignment="1" applyProtection="1">
      <alignment horizontal="center" vertical="center" wrapText="1"/>
      <protection hidden="1"/>
    </xf>
    <xf numFmtId="0" fontId="7" fillId="0" borderId="33" xfId="218" applyFont="1" applyFill="1" applyBorder="1" applyAlignment="1" applyProtection="1">
      <alignment horizontal="center" vertical="top" wrapText="1"/>
      <protection hidden="1"/>
    </xf>
    <xf numFmtId="0" fontId="7" fillId="0" borderId="35" xfId="218" applyFont="1" applyFill="1" applyBorder="1" applyAlignment="1" applyProtection="1">
      <alignment vertical="center" wrapText="1"/>
      <protection hidden="1"/>
    </xf>
    <xf numFmtId="0" fontId="7" fillId="0" borderId="42" xfId="218" applyFont="1" applyFill="1" applyBorder="1" applyAlignment="1" applyProtection="1">
      <alignment vertical="center" wrapText="1"/>
      <protection hidden="1"/>
    </xf>
    <xf numFmtId="0" fontId="7" fillId="0" borderId="43" xfId="218" applyFont="1" applyFill="1" applyBorder="1" applyAlignment="1" applyProtection="1">
      <alignment vertical="center" wrapText="1"/>
      <protection hidden="1"/>
    </xf>
    <xf numFmtId="0" fontId="2" fillId="0" borderId="35" xfId="218" applyFont="1" applyFill="1" applyBorder="1" applyAlignment="1" applyProtection="1">
      <alignment horizontal="center" vertical="center" wrapText="1"/>
      <protection hidden="1"/>
    </xf>
    <xf numFmtId="0" fontId="2" fillId="0" borderId="42" xfId="218" applyFont="1" applyFill="1" applyBorder="1" applyAlignment="1" applyProtection="1">
      <alignment horizontal="center" vertical="center" wrapText="1"/>
      <protection hidden="1"/>
    </xf>
    <xf numFmtId="0" fontId="2" fillId="0" borderId="43" xfId="218" applyFont="1" applyFill="1" applyBorder="1" applyAlignment="1" applyProtection="1">
      <alignment horizontal="center" vertical="center" wrapText="1"/>
      <protection hidden="1"/>
    </xf>
    <xf numFmtId="0" fontId="6" fillId="0" borderId="28" xfId="218" applyFont="1" applyFill="1" applyBorder="1" applyAlignment="1" applyProtection="1">
      <alignment horizontal="center" vertical="center" wrapText="1"/>
      <protection hidden="1"/>
    </xf>
    <xf numFmtId="0" fontId="2" fillId="0" borderId="32" xfId="218" applyFont="1" applyFill="1" applyBorder="1" applyAlignment="1">
      <alignment horizontal="left" vertical="center" wrapText="1"/>
      <protection/>
    </xf>
    <xf numFmtId="0" fontId="0" fillId="0" borderId="33" xfId="218" applyFont="1" applyFill="1" applyBorder="1" applyAlignment="1">
      <alignment horizontal="left" vertical="center" wrapText="1"/>
      <protection/>
    </xf>
    <xf numFmtId="0" fontId="0" fillId="0" borderId="34" xfId="218" applyFont="1" applyFill="1" applyBorder="1" applyAlignment="1">
      <alignment horizontal="left" vertical="center" wrapText="1"/>
      <protection/>
    </xf>
    <xf numFmtId="0" fontId="2" fillId="0" borderId="44" xfId="218" applyFont="1" applyFill="1" applyBorder="1" applyAlignment="1">
      <alignment horizontal="left" vertical="center" wrapText="1"/>
      <protection/>
    </xf>
    <xf numFmtId="0" fontId="2" fillId="0" borderId="38" xfId="218" applyFont="1" applyFill="1" applyBorder="1" applyAlignment="1">
      <alignment horizontal="left" vertical="center" wrapText="1"/>
      <protection/>
    </xf>
    <xf numFmtId="0" fontId="2" fillId="0" borderId="45" xfId="218" applyFont="1" applyFill="1" applyBorder="1" applyAlignment="1">
      <alignment horizontal="left" vertical="center" wrapText="1"/>
      <protection/>
    </xf>
    <xf numFmtId="0" fontId="2" fillId="0" borderId="21" xfId="218" applyFont="1" applyFill="1" applyBorder="1" applyAlignment="1">
      <alignment horizontal="left" vertical="center" wrapText="1"/>
      <protection/>
    </xf>
    <xf numFmtId="0" fontId="2" fillId="0" borderId="46" xfId="218" applyFont="1" applyFill="1" applyBorder="1" applyAlignment="1">
      <alignment horizontal="left" vertical="center" wrapText="1"/>
      <protection/>
    </xf>
    <xf numFmtId="0" fontId="2" fillId="0" borderId="47" xfId="218" applyFont="1" applyFill="1" applyBorder="1" applyAlignment="1">
      <alignment horizontal="left" vertical="center" wrapText="1"/>
      <protection/>
    </xf>
    <xf numFmtId="0" fontId="3" fillId="0" borderId="21" xfId="218" applyFont="1" applyFill="1" applyBorder="1" applyAlignment="1">
      <alignment horizontal="left" vertical="center" wrapText="1"/>
      <protection/>
    </xf>
    <xf numFmtId="0" fontId="3" fillId="0" borderId="46" xfId="218" applyFont="1" applyFill="1" applyBorder="1" applyAlignment="1">
      <alignment horizontal="left" vertical="center" wrapText="1"/>
      <protection/>
    </xf>
    <xf numFmtId="0" fontId="3" fillId="0" borderId="47" xfId="218" applyFont="1" applyFill="1" applyBorder="1" applyAlignment="1">
      <alignment horizontal="left" vertical="center" wrapText="1"/>
      <protection/>
    </xf>
    <xf numFmtId="0" fontId="2" fillId="0" borderId="26" xfId="218" applyFont="1" applyFill="1" applyBorder="1" applyAlignment="1">
      <alignment horizontal="left" vertical="center" wrapText="1"/>
      <protection/>
    </xf>
    <xf numFmtId="0" fontId="2" fillId="0" borderId="48" xfId="218" applyFont="1" applyFill="1" applyBorder="1" applyAlignment="1">
      <alignment horizontal="left" vertical="center" wrapText="1"/>
      <protection/>
    </xf>
    <xf numFmtId="0" fontId="2" fillId="0" borderId="49" xfId="218" applyFont="1" applyFill="1" applyBorder="1" applyAlignment="1">
      <alignment horizontal="left" vertical="center" wrapText="1"/>
      <protection/>
    </xf>
    <xf numFmtId="0" fontId="2" fillId="0" borderId="35" xfId="218" applyFont="1" applyFill="1" applyBorder="1" applyAlignment="1">
      <alignment horizontal="left" vertical="center" wrapText="1"/>
      <protection/>
    </xf>
    <xf numFmtId="0" fontId="0" fillId="0" borderId="42" xfId="218" applyFont="1" applyFill="1" applyBorder="1" applyAlignment="1">
      <alignment vertical="center"/>
      <protection/>
    </xf>
    <xf numFmtId="0" fontId="0" fillId="0" borderId="43" xfId="218" applyFont="1" applyFill="1" applyBorder="1" applyAlignment="1">
      <alignment vertical="center"/>
      <protection/>
    </xf>
    <xf numFmtId="0" fontId="3" fillId="0" borderId="21" xfId="218" applyFont="1" applyFill="1" applyBorder="1" applyAlignment="1">
      <alignment horizontal="left" vertical="center" wrapText="1" indent="1"/>
      <protection/>
    </xf>
    <xf numFmtId="0" fontId="3" fillId="0" borderId="46" xfId="218" applyFont="1" applyFill="1" applyBorder="1" applyAlignment="1">
      <alignment horizontal="left" vertical="center" wrapText="1" indent="1"/>
      <protection/>
    </xf>
    <xf numFmtId="0" fontId="3" fillId="0" borderId="47" xfId="218" applyFont="1" applyFill="1" applyBorder="1" applyAlignment="1">
      <alignment horizontal="left" vertical="center" wrapText="1" indent="1"/>
      <protection/>
    </xf>
    <xf numFmtId="0" fontId="8" fillId="0" borderId="0" xfId="218" applyFont="1" applyFill="1" applyBorder="1" applyAlignment="1">
      <alignment vertical="center" wrapText="1"/>
      <protection/>
    </xf>
    <xf numFmtId="0" fontId="8" fillId="0" borderId="0" xfId="218" applyFont="1" applyFill="1" applyAlignment="1">
      <alignment vertical="center"/>
      <protection/>
    </xf>
    <xf numFmtId="0" fontId="2" fillId="0" borderId="50" xfId="218" applyFont="1" applyFill="1" applyBorder="1" applyAlignment="1">
      <alignment horizontal="left" vertical="center" wrapText="1"/>
      <protection/>
    </xf>
    <xf numFmtId="0" fontId="2" fillId="0" borderId="51" xfId="218" applyFont="1" applyFill="1" applyBorder="1" applyAlignment="1">
      <alignment horizontal="left" vertical="center" wrapText="1"/>
      <protection/>
    </xf>
    <xf numFmtId="0" fontId="2" fillId="0" borderId="52" xfId="218" applyFont="1" applyFill="1" applyBorder="1" applyAlignment="1">
      <alignment horizontal="left" vertical="center" wrapText="1"/>
      <protection/>
    </xf>
    <xf numFmtId="0" fontId="2" fillId="0" borderId="42" xfId="218" applyFont="1" applyFill="1" applyBorder="1" applyAlignment="1">
      <alignment horizontal="left" vertical="center" wrapText="1"/>
      <protection/>
    </xf>
    <xf numFmtId="0" fontId="0" fillId="0" borderId="42" xfId="218" applyFont="1" applyFill="1" applyBorder="1" applyAlignment="1">
      <alignment horizontal="left" vertical="center" wrapText="1"/>
      <protection/>
    </xf>
    <xf numFmtId="0" fontId="0" fillId="0" borderId="43" xfId="218" applyFont="1" applyFill="1" applyBorder="1" applyAlignment="1">
      <alignment horizontal="left" vertical="center" wrapText="1"/>
      <protection/>
    </xf>
    <xf numFmtId="0" fontId="0" fillId="0" borderId="38" xfId="218" applyFont="1" applyFill="1" applyBorder="1" applyAlignment="1">
      <alignment vertical="center"/>
      <protection/>
    </xf>
    <xf numFmtId="0" fontId="0" fillId="0" borderId="45" xfId="218" applyFont="1" applyFill="1" applyBorder="1" applyAlignment="1">
      <alignment vertical="center"/>
      <protection/>
    </xf>
    <xf numFmtId="0" fontId="3" fillId="0" borderId="26" xfId="218" applyFont="1" applyFill="1" applyBorder="1" applyAlignment="1">
      <alignment horizontal="left" vertical="center" wrapText="1"/>
      <protection/>
    </xf>
    <xf numFmtId="0" fontId="3" fillId="0" borderId="48" xfId="218" applyFont="1" applyFill="1" applyBorder="1" applyAlignment="1">
      <alignment horizontal="left" vertical="center" wrapText="1"/>
      <protection/>
    </xf>
    <xf numFmtId="0" fontId="3" fillId="0" borderId="49" xfId="218" applyFont="1" applyFill="1" applyBorder="1" applyAlignment="1">
      <alignment horizontal="left" vertical="center" wrapText="1"/>
      <protection/>
    </xf>
    <xf numFmtId="0" fontId="19" fillId="0" borderId="0" xfId="218" applyFont="1" applyFill="1" applyBorder="1" applyAlignment="1">
      <alignment vertical="center" wrapText="1"/>
      <protection/>
    </xf>
    <xf numFmtId="0" fontId="19" fillId="0" borderId="0" xfId="218" applyFont="1" applyFill="1" applyAlignment="1">
      <alignment vertical="center"/>
      <protection/>
    </xf>
    <xf numFmtId="0" fontId="7" fillId="0" borderId="0" xfId="218" applyFont="1" applyFill="1" applyBorder="1" applyAlignment="1" applyProtection="1">
      <alignment horizontal="center" vertical="top" wrapText="1"/>
      <protection hidden="1"/>
    </xf>
    <xf numFmtId="0" fontId="7" fillId="0" borderId="33" xfId="218" applyFont="1" applyFill="1" applyBorder="1" applyAlignment="1" applyProtection="1">
      <alignment horizontal="left" vertical="center" wrapText="1"/>
      <protection hidden="1"/>
    </xf>
    <xf numFmtId="0" fontId="2" fillId="0" borderId="27" xfId="218" applyFont="1" applyFill="1" applyBorder="1" applyAlignment="1" applyProtection="1">
      <alignment horizontal="center" vertical="center" wrapText="1"/>
      <protection hidden="1"/>
    </xf>
    <xf numFmtId="0" fontId="6" fillId="0" borderId="27" xfId="218" applyFont="1" applyFill="1" applyBorder="1" applyAlignment="1" applyProtection="1">
      <alignment horizontal="center" vertical="center" wrapText="1"/>
      <protection hidden="1"/>
    </xf>
    <xf numFmtId="0" fontId="3" fillId="0" borderId="50" xfId="218" applyFont="1" applyFill="1" applyBorder="1" applyAlignment="1">
      <alignment horizontal="left" vertical="center" wrapText="1" indent="1"/>
      <protection/>
    </xf>
    <xf numFmtId="0" fontId="3" fillId="0" borderId="51" xfId="218" applyFont="1" applyFill="1" applyBorder="1" applyAlignment="1">
      <alignment horizontal="left" vertical="center" wrapText="1" indent="1"/>
      <protection/>
    </xf>
    <xf numFmtId="0" fontId="3" fillId="0" borderId="52" xfId="218" applyFont="1" applyFill="1" applyBorder="1" applyAlignment="1">
      <alignment horizontal="left" vertical="center" wrapText="1" indent="1"/>
      <protection/>
    </xf>
    <xf numFmtId="0" fontId="2" fillId="0" borderId="21" xfId="218" applyFont="1" applyFill="1" applyBorder="1" applyAlignment="1">
      <alignment horizontal="left" vertical="center" wrapText="1" indent="1"/>
      <protection/>
    </xf>
    <xf numFmtId="0" fontId="2" fillId="0" borderId="46" xfId="218" applyFont="1" applyFill="1" applyBorder="1" applyAlignment="1">
      <alignment horizontal="left" vertical="center" wrapText="1" indent="1"/>
      <protection/>
    </xf>
    <xf numFmtId="0" fontId="2" fillId="0" borderId="47" xfId="218" applyFont="1" applyFill="1" applyBorder="1" applyAlignment="1">
      <alignment horizontal="left" vertical="center" wrapText="1" indent="1"/>
      <protection/>
    </xf>
    <xf numFmtId="0" fontId="2" fillId="0" borderId="26" xfId="218" applyFont="1" applyFill="1" applyBorder="1" applyAlignment="1">
      <alignment horizontal="left" vertical="center" wrapText="1" indent="1"/>
      <protection/>
    </xf>
    <xf numFmtId="0" fontId="2" fillId="0" borderId="48" xfId="218" applyFont="1" applyFill="1" applyBorder="1" applyAlignment="1">
      <alignment horizontal="left" vertical="center" wrapText="1" indent="1"/>
      <protection/>
    </xf>
    <xf numFmtId="0" fontId="2" fillId="0" borderId="49" xfId="218" applyFont="1" applyFill="1" applyBorder="1" applyAlignment="1">
      <alignment horizontal="left" vertical="center" wrapText="1" indent="1"/>
      <protection/>
    </xf>
    <xf numFmtId="0" fontId="2" fillId="0" borderId="41" xfId="218" applyFont="1" applyFill="1" applyBorder="1" applyAlignment="1">
      <alignment horizontal="left" vertical="center" wrapText="1"/>
      <protection/>
    </xf>
    <xf numFmtId="0" fontId="2" fillId="0" borderId="23" xfId="218" applyFont="1" applyFill="1" applyBorder="1" applyAlignment="1">
      <alignment horizontal="left" vertical="center" wrapText="1"/>
      <protection/>
    </xf>
    <xf numFmtId="0" fontId="2" fillId="0" borderId="53" xfId="218" applyFont="1" applyFill="1" applyBorder="1" applyAlignment="1">
      <alignment horizontal="left" vertical="center" wrapText="1"/>
      <protection/>
    </xf>
    <xf numFmtId="0" fontId="2" fillId="0" borderId="54" xfId="218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7" fillId="0" borderId="33" xfId="411" applyFont="1" applyFill="1" applyBorder="1" applyAlignment="1" applyProtection="1">
      <alignment horizontal="center" vertical="center"/>
      <protection hidden="1"/>
    </xf>
    <xf numFmtId="0" fontId="7" fillId="0" borderId="33" xfId="411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4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6" fillId="0" borderId="0" xfId="411" applyFont="1" applyBorder="1" applyAlignment="1">
      <alignment/>
      <protection/>
    </xf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9" fillId="0" borderId="0" xfId="411" applyBorder="1">
      <alignment vertical="top"/>
      <protection/>
    </xf>
    <xf numFmtId="0" fontId="24" fillId="0" borderId="0" xfId="411" applyFont="1" applyBorder="1" applyAlignment="1">
      <alignment horizontal="center"/>
      <protection/>
    </xf>
    <xf numFmtId="0" fontId="20" fillId="0" borderId="0" xfId="411" applyFont="1" applyBorder="1" applyAlignment="1">
      <alignment vertical="top"/>
      <protection/>
    </xf>
    <xf numFmtId="0" fontId="21" fillId="0" borderId="0" xfId="411" applyFont="1" applyBorder="1" applyAlignment="1">
      <alignment vertical="top"/>
      <protection/>
    </xf>
    <xf numFmtId="0" fontId="22" fillId="0" borderId="0" xfId="411" applyFont="1" applyBorder="1" applyAlignment="1">
      <alignment vertical="top"/>
      <protection/>
    </xf>
    <xf numFmtId="0" fontId="9" fillId="0" borderId="0" xfId="411" applyBorder="1" applyAlignment="1">
      <alignment vertical="top"/>
      <protection/>
    </xf>
    <xf numFmtId="0" fontId="0" fillId="0" borderId="0" xfId="261" applyAlignment="1">
      <alignment/>
      <protection/>
    </xf>
    <xf numFmtId="0" fontId="16" fillId="0" borderId="0" xfId="411" applyFont="1" applyFill="1" applyBorder="1" applyAlignment="1">
      <alignment/>
      <protection/>
    </xf>
    <xf numFmtId="0" fontId="9" fillId="0" borderId="0" xfId="411" applyFill="1" applyBorder="1" applyAlignment="1">
      <alignment/>
      <protection/>
    </xf>
    <xf numFmtId="0" fontId="0" fillId="0" borderId="0" xfId="261" applyBorder="1" applyAlignment="1">
      <alignment/>
      <protection/>
    </xf>
    <xf numFmtId="0" fontId="16" fillId="0" borderId="0" xfId="261" applyFont="1" applyBorder="1" applyAlignment="1">
      <alignment/>
      <protection/>
    </xf>
    <xf numFmtId="0" fontId="9" fillId="0" borderId="0" xfId="411" applyFill="1" applyBorder="1">
      <alignment vertical="top"/>
      <protection/>
    </xf>
    <xf numFmtId="0" fontId="10" fillId="0" borderId="0" xfId="411" applyFont="1" applyAlignment="1">
      <alignment/>
      <protection/>
    </xf>
    <xf numFmtId="0" fontId="15" fillId="0" borderId="0" xfId="411" applyFont="1" applyBorder="1" applyAlignment="1">
      <alignment horizontal="justify" vertical="top" wrapText="1"/>
      <protection/>
    </xf>
    <xf numFmtId="0" fontId="9" fillId="0" borderId="0" xfId="411" applyAlignment="1">
      <alignment/>
      <protection/>
    </xf>
  </cellXfs>
  <cellStyles count="458">
    <cellStyle name="Normal" xfId="0"/>
    <cellStyle name=" 1" xfId="15"/>
    <cellStyle name="_BROJLERI 10.MJ.2009." xfId="16"/>
    <cellStyle name="_Godišnji plan 2010." xfId="17"/>
    <cellStyle name="_Knjiga1 (1)" xfId="18"/>
    <cellStyle name="_Knjiga3" xfId="19"/>
    <cellStyle name="_Knjiga3_Book1" xfId="20"/>
    <cellStyle name="_Knjiga3_Prora_un cijene kostanja RJ i pili_a za 2011 g izr 28.01 2011 na bazi cijena 02 mj kukuruz 1,68 kn" xfId="21"/>
    <cellStyle name="_Knjiga3_Rezime poslovanja KOKA za 08-2009 EC" xfId="22"/>
    <cellStyle name="_Knjiga3_TSH 10. mj. 09." xfId="23"/>
    <cellStyle name="_MATIČNA FARMA I VALIONICA 10.MJ.2009. G." xfId="24"/>
    <cellStyle name="_Plan 1 proizvodnje jaja i pilića za 2010.g. izr. 30.10.2009." xfId="25"/>
    <cellStyle name="_PLAN NABAVE RODITELJA ZA 2010 G." xfId="26"/>
    <cellStyle name="_Plan poslovanja  Koka d.d. za 2010. 23.11.2009." xfId="27"/>
    <cellStyle name="_PLAN PROIZVODNJE JAJA PO JATIMA ZA 2010 G." xfId="28"/>
    <cellStyle name="_PLAN PROIZVODNJE JAJA PO JATIMA ZA 2010 G. (version 1)" xfId="29"/>
    <cellStyle name="_PLAN PROIZVODNJE JAJA PO JATIMA ZA 2010 G. (version 1) (version 1)" xfId="30"/>
    <cellStyle name="_PRILOG 3 (1)" xfId="31"/>
    <cellStyle name="_PRILOG 3 (1)_Book1" xfId="32"/>
    <cellStyle name="_PRILOG 3 (1)_Prora_un cijene kostanja RJ i pili_a za 2011 g izr 28.01 2011 na bazi cijena 02 mj kukuruz 1,68 kn" xfId="33"/>
    <cellStyle name="_PRILOG 3 (1)_Rezime poslovanja KOKA za 08-2009 EC" xfId="34"/>
    <cellStyle name="_PRILOG 3 (1)_TSH 10. mj. 09." xfId="35"/>
    <cellStyle name="_PURANI 2" xfId="36"/>
    <cellStyle name="_Rezime poslovanja KOKA za 8.mj.2009..xls Chart 1" xfId="37"/>
    <cellStyle name="_Rezime poslovanja KOKA za 8.mj.2009..xls Chart 1_Book1" xfId="38"/>
    <cellStyle name="_Rezime poslovanja KOKA za 8.mj.2009..xls Chart 1_Prora_un cijene kostanja RJ i pili_a za 2011 g izr 28.01 2011 na bazi cijena 02 mj kukuruz 1,68 kn" xfId="39"/>
    <cellStyle name="_Rezime poslovanja KOKA za 8.mj.2009..xls Chart 1_Rezime poslovanja KOKA za 08-2009 EC" xfId="40"/>
    <cellStyle name="_Rezime poslovanja KOKA za 8.mj.2009..xls Chart 1_TSH 10. mj. 09." xfId="41"/>
    <cellStyle name="_Rezime poslovanja KOKA za 8.mj.2009.2" xfId="42"/>
    <cellStyle name="_Rezime poslovanja KOKA za 8.mj.2009.2_Prora_un cijene kostanja RJ i pili_a za 2011 g izr 28.01 2011 na bazi cijena 02 mj kukuruz 1,68 kn" xfId="43"/>
    <cellStyle name="_Rezime poslovanja KOKA za 9.mj.2009..xls Chart 2" xfId="44"/>
    <cellStyle name="_Rezime poslovanja KOKA za 9.mj.2009..xls Chart 2_Book1" xfId="45"/>
    <cellStyle name="_Rezime poslovanja KOKA za 9.mj.2009..xls Chart 2_Prora_un cijene kostanja RJ i pili_a za 2011 g izr 28.01 2011 na bazi cijena 02 mj kukuruz 1,68 kn" xfId="46"/>
    <cellStyle name="_Rezime poslovanja KOKA za 9.mj.2009..xls Chart 2_TSH 10. mj. 09." xfId="47"/>
    <cellStyle name="_Spomenka" xfId="48"/>
    <cellStyle name="_tov brojlera" xfId="49"/>
    <cellStyle name="_TOV BROJLERA 10.MJ.2009." xfId="50"/>
    <cellStyle name="_ZA SANJU" xfId="51"/>
    <cellStyle name="20% - Accent1" xfId="52"/>
    <cellStyle name="20% - Accent2" xfId="53"/>
    <cellStyle name="20% - Accent3" xfId="54"/>
    <cellStyle name="20% - Accent4" xfId="55"/>
    <cellStyle name="20% - Accent5" xfId="56"/>
    <cellStyle name="20% - Accent6" xfId="57"/>
    <cellStyle name="20% - Isticanje1" xfId="58"/>
    <cellStyle name="20% - Isticanje2" xfId="59"/>
    <cellStyle name="20% - Isticanje3" xfId="60"/>
    <cellStyle name="20% - Isticanje4" xfId="61"/>
    <cellStyle name="20% - Isticanje5" xfId="62"/>
    <cellStyle name="20% - Isticanje6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Isticanje1" xfId="70"/>
    <cellStyle name="40% - Isticanje1 2" xfId="71"/>
    <cellStyle name="40% - Isticanje2" xfId="72"/>
    <cellStyle name="40% - Isticanje3" xfId="73"/>
    <cellStyle name="40% - Isticanje4" xfId="74"/>
    <cellStyle name="40% - Isticanje5" xfId="75"/>
    <cellStyle name="40% - Isticanje6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Isticanje1" xfId="83"/>
    <cellStyle name="60% - Isticanje2" xfId="84"/>
    <cellStyle name="60% - Isticanje3" xfId="85"/>
    <cellStyle name="60% - Isticanje4" xfId="86"/>
    <cellStyle name="60% - Isticanje5" xfId="87"/>
    <cellStyle name="60% - Isticanje6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ilješka" xfId="96"/>
    <cellStyle name="Calculation" xfId="97"/>
    <cellStyle name="Check Cell" xfId="98"/>
    <cellStyle name="Comma [0]_05_2009 Plan i ostvarenje raspodjele" xfId="99"/>
    <cellStyle name="Comma_05_2009 Plan i ostvarenje raspodjele" xfId="100"/>
    <cellStyle name="Currency [0]_05_2009 Plan i ostvarenje raspodjele" xfId="101"/>
    <cellStyle name="Currency_05_2009 Plan i ostvarenje raspodjele" xfId="102"/>
    <cellStyle name="Dobro" xfId="103"/>
    <cellStyle name="Euro" xfId="104"/>
    <cellStyle name="Excel Built-in Normal" xfId="105"/>
    <cellStyle name="Excel Built-in Normal 2" xfId="106"/>
    <cellStyle name="Explanatory Text" xfId="107"/>
    <cellStyle name="Followed Hyperlink_05_2009 Plan i ostvarenje raspodjele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Hiperveza 2" xfId="115"/>
    <cellStyle name="Hiperveza 2 2" xfId="116"/>
    <cellStyle name="Hiperveza 3" xfId="117"/>
    <cellStyle name="Hiperveza 4" xfId="118"/>
    <cellStyle name="Hiperveza 5" xfId="119"/>
    <cellStyle name="Hiperveza 6" xfId="120"/>
    <cellStyle name="Hiperveza 7" xfId="121"/>
    <cellStyle name="Hyperlink_05_2009 Plan i ostvarenje raspodjele" xfId="122"/>
    <cellStyle name="Input" xfId="123"/>
    <cellStyle name="Isticanje1" xfId="124"/>
    <cellStyle name="Isticanje2" xfId="125"/>
    <cellStyle name="Isticanje3" xfId="126"/>
    <cellStyle name="Isticanje4" xfId="127"/>
    <cellStyle name="Isticanje5" xfId="128"/>
    <cellStyle name="Isticanje6" xfId="129"/>
    <cellStyle name="Izlaz" xfId="130"/>
    <cellStyle name="Izračun" xfId="131"/>
    <cellStyle name="Linked Cell" xfId="132"/>
    <cellStyle name="Loše" xfId="133"/>
    <cellStyle name="Naslov" xfId="134"/>
    <cellStyle name="Naslov 1" xfId="135"/>
    <cellStyle name="Naslov 2" xfId="136"/>
    <cellStyle name="Naslov 3" xfId="137"/>
    <cellStyle name="Naslov 4" xfId="138"/>
    <cellStyle name="Neutral" xfId="139"/>
    <cellStyle name="Neutralno" xfId="140"/>
    <cellStyle name="NORMAL" xfId="141"/>
    <cellStyle name="Normal 10" xfId="142"/>
    <cellStyle name="NORMAL 2" xfId="143"/>
    <cellStyle name="Normal 2 10" xfId="144"/>
    <cellStyle name="Normal 2 10 2" xfId="145"/>
    <cellStyle name="Normal 2 11" xfId="146"/>
    <cellStyle name="Normal 2 11 2" xfId="147"/>
    <cellStyle name="Normal 2 12" xfId="148"/>
    <cellStyle name="Normal 2 12 2" xfId="149"/>
    <cellStyle name="Normal 2 13" xfId="150"/>
    <cellStyle name="Normal 2 13 2" xfId="151"/>
    <cellStyle name="Normal 2 14" xfId="152"/>
    <cellStyle name="Normal 2 14 2" xfId="153"/>
    <cellStyle name="Normal 2 15" xfId="154"/>
    <cellStyle name="Normal 2 15 2" xfId="155"/>
    <cellStyle name="Normal 2 16" xfId="156"/>
    <cellStyle name="Normal 2 16 2" xfId="157"/>
    <cellStyle name="Normal 2 17" xfId="158"/>
    <cellStyle name="Normal 2 17 2" xfId="159"/>
    <cellStyle name="Normal 2 2" xfId="160"/>
    <cellStyle name="Normal 2 2 10" xfId="161"/>
    <cellStyle name="Normal 2 2 11" xfId="162"/>
    <cellStyle name="Normal 2 2 12" xfId="163"/>
    <cellStyle name="Normal 2 2 13" xfId="164"/>
    <cellStyle name="Normal 2 2 14" xfId="165"/>
    <cellStyle name="Normal 2 2 15" xfId="166"/>
    <cellStyle name="Normal 2 2 2" xfId="167"/>
    <cellStyle name="Normal 2 2 2 2" xfId="168"/>
    <cellStyle name="Normal 2 2 2 3" xfId="169"/>
    <cellStyle name="Normal 2 2 2_(1) GJ  Kratki osvrt na rezultat za 10 mj 2011 " xfId="170"/>
    <cellStyle name="Normal 2 2 3" xfId="171"/>
    <cellStyle name="Normal 2 2 4" xfId="172"/>
    <cellStyle name="Normal 2 2 5" xfId="173"/>
    <cellStyle name="Normal 2 2 6" xfId="174"/>
    <cellStyle name="Normal 2 2 7" xfId="175"/>
    <cellStyle name="Normal 2 2 8" xfId="176"/>
    <cellStyle name="Normal 2 2 9" xfId="177"/>
    <cellStyle name="Normal 2 3" xfId="178"/>
    <cellStyle name="Normal 2 4" xfId="179"/>
    <cellStyle name="Normal 2 5" xfId="180"/>
    <cellStyle name="Normal 2 5 2" xfId="181"/>
    <cellStyle name="Normal 2 6" xfId="182"/>
    <cellStyle name="Normal 2 6 2" xfId="183"/>
    <cellStyle name="Normal 2 7" xfId="184"/>
    <cellStyle name="Normal 2 7 2" xfId="185"/>
    <cellStyle name="Normal 2 8" xfId="186"/>
    <cellStyle name="Normal 2 8 2" xfId="187"/>
    <cellStyle name="Normal 2 9" xfId="188"/>
    <cellStyle name="Normal 2 9 2" xfId="189"/>
    <cellStyle name="NORMAL 2_2012. Planirani i ostvareni TUP troškovi" xfId="190"/>
    <cellStyle name="Normal 3" xfId="191"/>
    <cellStyle name="Normal 4" xfId="192"/>
    <cellStyle name="Normal 5" xfId="193"/>
    <cellStyle name="Normal 5 2" xfId="194"/>
    <cellStyle name="Normal 5 2 2" xfId="195"/>
    <cellStyle name="Normal 5 3" xfId="196"/>
    <cellStyle name="Normal 5_(1) GJ  Kratki osvrt na rezultat za 10 mj 2011 " xfId="197"/>
    <cellStyle name="Normal 6" xfId="198"/>
    <cellStyle name="Normal 6 2" xfId="199"/>
    <cellStyle name="Normal 6 2 2" xfId="200"/>
    <cellStyle name="Normal 6 3" xfId="201"/>
    <cellStyle name="Normal 6_(1) GJ  Kratki osvrt na rezultat za 10 mj 2011 " xfId="202"/>
    <cellStyle name="Normal 7" xfId="203"/>
    <cellStyle name="Normal 7 2" xfId="204"/>
    <cellStyle name="Normal 8" xfId="205"/>
    <cellStyle name="Normal 8 2" xfId="206"/>
    <cellStyle name="Normal 9" xfId="207"/>
    <cellStyle name="Normal_05_2009 Plan i ostvarenje raspodjele" xfId="208"/>
    <cellStyle name="Normal_TFI-POD" xfId="209"/>
    <cellStyle name="Normalno 2" xfId="210"/>
    <cellStyle name="Normalno 2 2" xfId="211"/>
    <cellStyle name="Normalno 3" xfId="212"/>
    <cellStyle name="Note" xfId="213"/>
    <cellStyle name="Note 2" xfId="214"/>
    <cellStyle name="Obično 10" xfId="215"/>
    <cellStyle name="Obično 10 2" xfId="216"/>
    <cellStyle name="Obično 10 2 2" xfId="217"/>
    <cellStyle name="Obično 10 3" xfId="218"/>
    <cellStyle name="Obično 10 4" xfId="219"/>
    <cellStyle name="Obično 10 4 2" xfId="220"/>
    <cellStyle name="Obično 10_Analiza 2.mj. 2011 g Koka izr 04 02 2011" xfId="221"/>
    <cellStyle name="Obično 11" xfId="222"/>
    <cellStyle name="Obično 11 2" xfId="223"/>
    <cellStyle name="Obično 11 3" xfId="224"/>
    <cellStyle name="Obično 12" xfId="225"/>
    <cellStyle name="Obično 12 2" xfId="226"/>
    <cellStyle name="Obično 12 2 2" xfId="227"/>
    <cellStyle name="Obično 12 2 2 2" xfId="228"/>
    <cellStyle name="Obično 12 2_Plan 3  za 2010 g izr 22 07 2010 VAR 9" xfId="229"/>
    <cellStyle name="Obično 12 3" xfId="230"/>
    <cellStyle name="Obično 12_Plan 3  za 2010 g izr 22 07 2010 VAR 9" xfId="231"/>
    <cellStyle name="Obično 13" xfId="232"/>
    <cellStyle name="Obično 13 2" xfId="233"/>
    <cellStyle name="Obično 13 2 2" xfId="234"/>
    <cellStyle name="Obično 13 2 3" xfId="235"/>
    <cellStyle name="Obično 13 2_ljekovi 03.mj." xfId="236"/>
    <cellStyle name="Obično 13 3" xfId="237"/>
    <cellStyle name="Obično 13 4" xfId="238"/>
    <cellStyle name="Obično 13_(1) GJ  Kratki osvrt na rezultat za 10 mj 2011 " xfId="239"/>
    <cellStyle name="Obično 14" xfId="240"/>
    <cellStyle name="Obično 14 2" xfId="241"/>
    <cellStyle name="Obično 14 3" xfId="242"/>
    <cellStyle name="Obično 14 4" xfId="243"/>
    <cellStyle name="Obično 14_Pregled broja djelatnika po radnim jedinicama 31.01.2012." xfId="244"/>
    <cellStyle name="Obično 15" xfId="245"/>
    <cellStyle name="Obično 16" xfId="246"/>
    <cellStyle name="Obično 16 2" xfId="247"/>
    <cellStyle name="Obično 16 2 2" xfId="248"/>
    <cellStyle name="Obično 16 2 2 2" xfId="249"/>
    <cellStyle name="Obično 16 2 2 2 2" xfId="250"/>
    <cellStyle name="Obično 16 2 2 3" xfId="251"/>
    <cellStyle name="Obično 16 2 3" xfId="252"/>
    <cellStyle name="Obično 16 3" xfId="253"/>
    <cellStyle name="Obično 16 4" xfId="254"/>
    <cellStyle name="Obično 16_Pregled broja djelatnika po radnim jedinicama 31.01.2012." xfId="255"/>
    <cellStyle name="Obično 17" xfId="256"/>
    <cellStyle name="Obično 17 2" xfId="257"/>
    <cellStyle name="Obično 18" xfId="258"/>
    <cellStyle name="Obično 18 2" xfId="259"/>
    <cellStyle name="Obično 19" xfId="260"/>
    <cellStyle name="Obično 2" xfId="261"/>
    <cellStyle name="Obično 2 10" xfId="262"/>
    <cellStyle name="Obično 2 2" xfId="263"/>
    <cellStyle name="Obično 2 2 2" xfId="264"/>
    <cellStyle name="Obično 2 2 2 2" xfId="265"/>
    <cellStyle name="Obično 2 2 2 2 2" xfId="266"/>
    <cellStyle name="Obično 2 2 2 3" xfId="267"/>
    <cellStyle name="Obično 2 2 3" xfId="268"/>
    <cellStyle name="Obično 2 2 3 2" xfId="269"/>
    <cellStyle name="Obično 2 2 4" xfId="270"/>
    <cellStyle name="Obično 2 2 5" xfId="271"/>
    <cellStyle name="Obično 2 2_10" xfId="272"/>
    <cellStyle name="Obično 2 3" xfId="273"/>
    <cellStyle name="Obično 2 3 2" xfId="274"/>
    <cellStyle name="Obično 2 3 2 2" xfId="275"/>
    <cellStyle name="Obično 2 3 2 2 2" xfId="276"/>
    <cellStyle name="Obično 2 3 2 2_ljekovi 03.mj." xfId="277"/>
    <cellStyle name="Obično 2 3 2 3" xfId="278"/>
    <cellStyle name="Obično 2 3 2 3 2" xfId="279"/>
    <cellStyle name="Obično 2 3 2 4" xfId="280"/>
    <cellStyle name="Obično 2 3 2 4 2" xfId="281"/>
    <cellStyle name="Obično 2 3 2 5" xfId="282"/>
    <cellStyle name="Obično 2 3 2 5 2" xfId="283"/>
    <cellStyle name="Obično 2 3 3" xfId="284"/>
    <cellStyle name="Obično 2 3 3 2" xfId="285"/>
    <cellStyle name="Obično 2 3 3_(1) GJ  Kratki osvrt na rezultat za 10 mj 2011 " xfId="286"/>
    <cellStyle name="Obično 2 3 4" xfId="287"/>
    <cellStyle name="Obično 2 3 4 2" xfId="288"/>
    <cellStyle name="Obično 2 3 4 2 2" xfId="289"/>
    <cellStyle name="Obično 2 3 4_ljekovi 03.mj." xfId="290"/>
    <cellStyle name="Obično 2 3 5" xfId="291"/>
    <cellStyle name="Obično 2 3 5 2" xfId="292"/>
    <cellStyle name="Obično 2 3_Analiza 2.mj. 2011 g Koka izr 04 02 2011" xfId="293"/>
    <cellStyle name="Obično 2 4" xfId="294"/>
    <cellStyle name="Obično 2 5" xfId="295"/>
    <cellStyle name="Obično 2 5 2" xfId="296"/>
    <cellStyle name="Obično 2 6" xfId="297"/>
    <cellStyle name="Obično 2 7" xfId="298"/>
    <cellStyle name="Obično 2 8" xfId="299"/>
    <cellStyle name="Obično 2_(1) GJ  Kratki osvrt na rezultat za 10 mj 2011 " xfId="300"/>
    <cellStyle name="Obično 20" xfId="301"/>
    <cellStyle name="Obično 20 2" xfId="302"/>
    <cellStyle name="Obično 20_Pregled broja djelatnika po radnim jedinicama 31.01.2012." xfId="303"/>
    <cellStyle name="Obično 21" xfId="304"/>
    <cellStyle name="Obično 21 2" xfId="305"/>
    <cellStyle name="Obično 22" xfId="306"/>
    <cellStyle name="Obično 23" xfId="307"/>
    <cellStyle name="Obično 24" xfId="308"/>
    <cellStyle name="Obično 24 2" xfId="309"/>
    <cellStyle name="Obično 24_Analiza 2.mj. 2011 g Koka izr 04 02 2011" xfId="310"/>
    <cellStyle name="Obično 25" xfId="311"/>
    <cellStyle name="Obično 26" xfId="312"/>
    <cellStyle name="Obično 26 2" xfId="313"/>
    <cellStyle name="Obično 26 3" xfId="314"/>
    <cellStyle name="Obično 26_(1) GJ  Kratki osvrt na rezultat za 10 mj 2011 " xfId="315"/>
    <cellStyle name="Obično 27" xfId="316"/>
    <cellStyle name="Obično 27 2" xfId="317"/>
    <cellStyle name="Obično 28" xfId="318"/>
    <cellStyle name="Obično 28 2" xfId="319"/>
    <cellStyle name="Obično 28 3" xfId="320"/>
    <cellStyle name="Obično 29" xfId="321"/>
    <cellStyle name="Obično 29 2" xfId="322"/>
    <cellStyle name="Obično 3" xfId="323"/>
    <cellStyle name="Obično 3 2" xfId="324"/>
    <cellStyle name="Obično 3 2 2" xfId="325"/>
    <cellStyle name="Obično 3 2_Analiza 2.mj. 2011 g Koka izr 04 02 2011" xfId="326"/>
    <cellStyle name="Obično 3 3" xfId="327"/>
    <cellStyle name="Obično 3 4" xfId="328"/>
    <cellStyle name="Obično 3 5" xfId="329"/>
    <cellStyle name="Obično 3_10" xfId="330"/>
    <cellStyle name="Obično 30" xfId="331"/>
    <cellStyle name="Obično 30 2" xfId="332"/>
    <cellStyle name="Obično 30 2 2" xfId="333"/>
    <cellStyle name="Obično 30 2_2011 g PLAN 0 PRO JAJA  IZRADA 16 08 2011 Plan 3 Var 18" xfId="334"/>
    <cellStyle name="Obično 31" xfId="335"/>
    <cellStyle name="Obično 32" xfId="336"/>
    <cellStyle name="Obično 33" xfId="337"/>
    <cellStyle name="Obično 33 2" xfId="338"/>
    <cellStyle name="Obično 34" xfId="339"/>
    <cellStyle name="Obično 34 2" xfId="340"/>
    <cellStyle name="Obično 35" xfId="341"/>
    <cellStyle name="Obično 35 2" xfId="342"/>
    <cellStyle name="Obično 35 3" xfId="343"/>
    <cellStyle name="Obično 36" xfId="344"/>
    <cellStyle name="Obično 36 2" xfId="345"/>
    <cellStyle name="Obično 37" xfId="346"/>
    <cellStyle name="Obično 38" xfId="347"/>
    <cellStyle name="Obično 39" xfId="348"/>
    <cellStyle name="Obično 4" xfId="349"/>
    <cellStyle name="Obično 4 2" xfId="350"/>
    <cellStyle name="Obično 4 2 2" xfId="351"/>
    <cellStyle name="Obično 4 2 2 2" xfId="352"/>
    <cellStyle name="Obično 4 3" xfId="353"/>
    <cellStyle name="Obično 4_10" xfId="354"/>
    <cellStyle name="Obično 40" xfId="355"/>
    <cellStyle name="Obično 41" xfId="356"/>
    <cellStyle name="Obično 42" xfId="357"/>
    <cellStyle name="Obično 43" xfId="358"/>
    <cellStyle name="Obično 44" xfId="359"/>
    <cellStyle name="Obično 5" xfId="360"/>
    <cellStyle name="Obično 5 2" xfId="361"/>
    <cellStyle name="Obično 5 3" xfId="362"/>
    <cellStyle name="Obično 5 3 2" xfId="363"/>
    <cellStyle name="Obično 5 3 2 2" xfId="364"/>
    <cellStyle name="Obično 5 3 3" xfId="365"/>
    <cellStyle name="Obično 5 3_PROIZVODNJA I TROSK.PROIZV. 2010. VAL.BERETINEC 1-8 mj.2010. do supstance" xfId="366"/>
    <cellStyle name="Obično 5 4" xfId="367"/>
    <cellStyle name="Obično 5 5" xfId="368"/>
    <cellStyle name="Obično 5 6" xfId="369"/>
    <cellStyle name="Obično 5_(1) GJ  Kratki osvrt na rezultat za 10 mj 2011 " xfId="370"/>
    <cellStyle name="Obično 6" xfId="371"/>
    <cellStyle name="Obično 6 2" xfId="372"/>
    <cellStyle name="Obično 6 2 2" xfId="373"/>
    <cellStyle name="Obično 6 2 2 2" xfId="374"/>
    <cellStyle name="Obično 6 2_1. DA Kratki osvrt na rezultat za 1 mj 2012" xfId="375"/>
    <cellStyle name="Obično 6 3" xfId="376"/>
    <cellStyle name="Obično 6_NORMATIVI OD 04.04.2011" xfId="377"/>
    <cellStyle name="Obično 7" xfId="378"/>
    <cellStyle name="Obično 7 2" xfId="379"/>
    <cellStyle name="Obično 7_10" xfId="380"/>
    <cellStyle name="Obično 8" xfId="381"/>
    <cellStyle name="Obično 8 2" xfId="382"/>
    <cellStyle name="Obično 8 3" xfId="383"/>
    <cellStyle name="Obično 8 4" xfId="384"/>
    <cellStyle name="Obično 8 5" xfId="385"/>
    <cellStyle name="Obično 8_Pregled broja djelatnika po radnim jedinicama 31.01.2012." xfId="386"/>
    <cellStyle name="Obično 9" xfId="387"/>
    <cellStyle name="Obično 9 2" xfId="388"/>
    <cellStyle name="Obično 9 2 2" xfId="389"/>
    <cellStyle name="Obično 9 2 3" xfId="390"/>
    <cellStyle name="Obično 9 2_10" xfId="391"/>
    <cellStyle name="Output" xfId="392"/>
    <cellStyle name="Percent 2" xfId="393"/>
    <cellStyle name="Percent 3" xfId="394"/>
    <cellStyle name="Percent" xfId="395"/>
    <cellStyle name="Postotak 2" xfId="396"/>
    <cellStyle name="Postotak 2 2" xfId="397"/>
    <cellStyle name="Postotak 3" xfId="398"/>
    <cellStyle name="Postotak 3 2" xfId="399"/>
    <cellStyle name="Postotak 3 2 2" xfId="400"/>
    <cellStyle name="Postotak 4" xfId="401"/>
    <cellStyle name="Postotak 4 2" xfId="402"/>
    <cellStyle name="Postotak 4 2 2" xfId="403"/>
    <cellStyle name="Postotak 5" xfId="404"/>
    <cellStyle name="Postotak 5 2" xfId="405"/>
    <cellStyle name="Postotak 5 2 2" xfId="406"/>
    <cellStyle name="Povezana ćelija" xfId="407"/>
    <cellStyle name="Pra?ena hiperveza" xfId="408"/>
    <cellStyle name="Followed Hyperlink" xfId="409"/>
    <cellStyle name="Provjera ćelije" xfId="410"/>
    <cellStyle name="Stil 1" xfId="411"/>
    <cellStyle name="Tekst objašnjenja" xfId="412"/>
    <cellStyle name="Tekst upozorenja" xfId="413"/>
    <cellStyle name="Title" xfId="414"/>
    <cellStyle name="Total" xfId="415"/>
    <cellStyle name="Ukupni zbroj" xfId="416"/>
    <cellStyle name="Unos" xfId="417"/>
    <cellStyle name="Currency" xfId="418"/>
    <cellStyle name="Currency [0]" xfId="419"/>
    <cellStyle name="Valuta 2" xfId="420"/>
    <cellStyle name="Valuta 2 2" xfId="421"/>
    <cellStyle name="Valuta 3" xfId="422"/>
    <cellStyle name="Valuta 4" xfId="423"/>
    <cellStyle name="Valuta 5" xfId="424"/>
    <cellStyle name="Valuta 6" xfId="425"/>
    <cellStyle name="Valuta 6 2" xfId="426"/>
    <cellStyle name="Valuta 6 2 2" xfId="427"/>
    <cellStyle name="Warning Text" xfId="428"/>
    <cellStyle name="Comma" xfId="429"/>
    <cellStyle name="Comma [0]" xfId="430"/>
    <cellStyle name="Zarez 10" xfId="431"/>
    <cellStyle name="Zarez 10 2" xfId="432"/>
    <cellStyle name="Zarez 11" xfId="433"/>
    <cellStyle name="Zarez 12" xfId="434"/>
    <cellStyle name="Zarez 13" xfId="435"/>
    <cellStyle name="Zarez 14" xfId="436"/>
    <cellStyle name="Zarez 2" xfId="437"/>
    <cellStyle name="Zarez 2 2" xfId="438"/>
    <cellStyle name="Zarez 2 2 2" xfId="439"/>
    <cellStyle name="Zarez 2 2 2 2" xfId="440"/>
    <cellStyle name="Zarez 2 3" xfId="441"/>
    <cellStyle name="Zarez 2 3 2" xfId="442"/>
    <cellStyle name="Zarez 2 3 2 2" xfId="443"/>
    <cellStyle name="Zarez 2 3 3" xfId="444"/>
    <cellStyle name="Zarez 2 4" xfId="445"/>
    <cellStyle name="Zarez 2 5" xfId="446"/>
    <cellStyle name="Zarez 2_PLANSKE KALKULACIJE UTROSAK SIROVINA" xfId="447"/>
    <cellStyle name="Zarez 3" xfId="448"/>
    <cellStyle name="Zarez 3 2" xfId="449"/>
    <cellStyle name="Zarez 3 2 2" xfId="450"/>
    <cellStyle name="Zarez 3 2 2 2" xfId="451"/>
    <cellStyle name="Zarez 3 3" xfId="452"/>
    <cellStyle name="Zarez 3 3 2" xfId="453"/>
    <cellStyle name="Zarez 3 4" xfId="454"/>
    <cellStyle name="Zarez 3 4 2" xfId="455"/>
    <cellStyle name="Zarez 3 4 2 2" xfId="456"/>
    <cellStyle name="Zarez 3 4 3" xfId="457"/>
    <cellStyle name="Zarez 3 5" xfId="458"/>
    <cellStyle name="Zarez 3_PROIZVODNJA I TROŠK. PROIZV.  MAT.FARME 8.MJ. 2010. g." xfId="459"/>
    <cellStyle name="Zarez 4" xfId="460"/>
    <cellStyle name="Zarez 4 2" xfId="461"/>
    <cellStyle name="Zarez 4 2 2" xfId="462"/>
    <cellStyle name="Zarez 4 3" xfId="463"/>
    <cellStyle name="Zarez 4 3 2" xfId="464"/>
    <cellStyle name="Zarez 5" xfId="465"/>
    <cellStyle name="Zarez 5 2" xfId="466"/>
    <cellStyle name="Zarez 6" xfId="467"/>
    <cellStyle name="Zarez 7" xfId="468"/>
    <cellStyle name="Zarez 7 2" xfId="469"/>
    <cellStyle name="Zarez 8" xfId="470"/>
    <cellStyle name="Zarez 9" xfId="471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38100</xdr:rowOff>
    </xdr:from>
    <xdr:to>
      <xdr:col>2</xdr:col>
      <xdr:colOff>561975</xdr:colOff>
      <xdr:row>3</xdr:row>
      <xdr:rowOff>57150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466850" cy="504825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>
    <xdr:from>
      <xdr:col>3</xdr:col>
      <xdr:colOff>28575</xdr:colOff>
      <xdr:row>1</xdr:row>
      <xdr:rowOff>28575</xdr:rowOff>
    </xdr:from>
    <xdr:to>
      <xdr:col>4</xdr:col>
      <xdr:colOff>19050</xdr:colOff>
      <xdr:row>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190500"/>
          <a:ext cx="600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d.d.</a:t>
          </a:r>
        </a:p>
      </xdr:txBody>
    </xdr:sp>
    <xdr:clientData/>
  </xdr:twoCellAnchor>
  <xdr:twoCellAnchor>
    <xdr:from>
      <xdr:col>0</xdr:col>
      <xdr:colOff>314325</xdr:colOff>
      <xdr:row>62</xdr:row>
      <xdr:rowOff>38100</xdr:rowOff>
    </xdr:from>
    <xdr:to>
      <xdr:col>2</xdr:col>
      <xdr:colOff>561975</xdr:colOff>
      <xdr:row>65</xdr:row>
      <xdr:rowOff>57150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744325"/>
          <a:ext cx="1466850" cy="504825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>
    <xdr:from>
      <xdr:col>3</xdr:col>
      <xdr:colOff>28575</xdr:colOff>
      <xdr:row>63</xdr:row>
      <xdr:rowOff>28575</xdr:rowOff>
    </xdr:from>
    <xdr:to>
      <xdr:col>4</xdr:col>
      <xdr:colOff>19050</xdr:colOff>
      <xdr:row>65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57375" y="11896725"/>
          <a:ext cx="600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d.d.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snar-pc\posta\Documents%20and%20Settings\rlackovic\Desktop\Ukupni%20Plan%2009_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-0029\posta\Documents%20and%20Settings\sivacic\Desktop\Plan%201.mj.2009\Documents%20and%20Settings\ddvorscak\Local%20Settings\Temporary%20Internet%20Files\Content.IE5\016V8HIZ\Ukupni%20Plan%2009_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maguc\Local%20Settings\Temporary%20Internet%20Files\Content.IE5\HUIXO1Q1\1.%20VINDIJA\Analize%20Ekonomski\Analiza%20repromaterijala\Kumul.proizvodnj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ddvorscak\Local%20Settings\Temporary%20Internet%20Files\Content.IE5\6AAETURU\KOKA%20MJESE&#268;NI%20PLAN%2008-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-0078\posta\Documents%20and%20Settings\rlackovic\Desktop\Ukupni%20Plan%2009_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kupni%20Plan%2009_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matkovic\My%20Documents\Plan%20poslovanja%202015.g\OSTVARENJE%20BRUTO%20DOHOTKA%201-12%20MJ.%202014.G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ladimir\MY%20DOCUMENTS\Javni%20direktorij\VLADO\Raspodje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vacic\Desktop\Bilans%20RJ%20ZA%202011%20GODI&#352;NJI%20PLAN%20izr%2015%2012%202010\Posta\AOP\Koka\Godine\2004\Prodaja\Prodaja%202004+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ckovic-pc\SharedDocs\AOP\Koka\Godine\2004\Prodaja\Prodaja%202004+pla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ukac-pc\ivana\Arhiva%20dnevne%20analize\2004\Velja&#269;a\KOKA%201202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-0095\aop\KOKA\Godine\2011\Analiza\ANALIZA%20KOKA%2004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DVORS~1\LOCALS~1\Temp\Temporary%20Directory%201%20for%20POVRATI%20%20OJ,%20REF,%20PODGR%202009%20-%202010%20-%20KOKA%20-%20SIJE&#268;ANJ.zip\POVRATI%20%20OJ,%20REF,%20PODGR%202009%20-%202010%20-%20KOKA%20-%20SIJEL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  <sheetName val="S"/>
      <sheetName val="TOTAL-KO"/>
      <sheetName val="Lis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-99"/>
      <sheetName val="gpm"/>
      <sheetName val="M (2)"/>
      <sheetName val="vrijednost proizvodnje"/>
      <sheetName val="ck-kg"/>
      <sheetName val="proizvodnja u kg"/>
      <sheetName val="prerada mljeka"/>
      <sheetName val="KUM-S"/>
      <sheetName val="KUM-M"/>
      <sheetName val="M"/>
      <sheetName val="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an -ko"/>
      <sheetName val="TOTAL-KO"/>
      <sheetName val="KOKA"/>
      <sheetName val="HR-ko"/>
      <sheetName val="VŽ-ko"/>
      <sheetName val="ZG-ko"/>
      <sheetName val="OS-ko"/>
      <sheetName val="PO-ko"/>
      <sheetName val="RI-ko"/>
      <sheetName val="KRK-ko"/>
      <sheetName val="ZD-ko"/>
      <sheetName val="ST-ko"/>
      <sheetName val="MTH-ko"/>
      <sheetName val="IZ-ko"/>
      <sheetName val="MTB-ko"/>
      <sheetName val="MTCG-ko"/>
      <sheetName val="VS-ko"/>
      <sheetName val="Makedonija"/>
      <sheetName val="DRŽAVE"/>
      <sheetName val="DRŽAVE200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 mjesečnim obračunima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 01"/>
      <sheetName val="raspodjela 01-12-1"/>
      <sheetName val="raspodjela 01-12"/>
      <sheetName val="usporedba 01-12P"/>
      <sheetName val="usporedba 01-12S"/>
      <sheetName val="usporedba 01-12L"/>
      <sheetName val="raspodjela 01-KG"/>
      <sheetName val="raspodjela sije~anj"/>
      <sheetName val="Graf XII"/>
      <sheetName val="raspodjela I-XII-1"/>
      <sheetName val="raspodjela I-XII"/>
      <sheetName val="usporedba 12-11P"/>
      <sheetName val="usporedba 12-11S"/>
      <sheetName val="usporedba 12-11L"/>
      <sheetName val="raspodjela 12-KG"/>
      <sheetName val="raspodjela PROSINAC"/>
      <sheetName val="raspodjela STUDENI (2)"/>
      <sheetName val="Graf XI"/>
      <sheetName val="raspodjela I-XI-1"/>
      <sheetName val="raspodjela I-XI"/>
      <sheetName val="usporedba 10-11P"/>
      <sheetName val="usporedba 10-11S "/>
      <sheetName val="usporedba 10-11L "/>
      <sheetName val="raspodjela 11-KG "/>
      <sheetName val="raspodjela STUDENI"/>
      <sheetName val="Graf X"/>
      <sheetName val="raspodjela I-X-1"/>
      <sheetName val="raspodjela I-X"/>
      <sheetName val="usporedba 9-10P"/>
      <sheetName val="usporedba 9-10S"/>
      <sheetName val="usporedba 9-10L"/>
      <sheetName val="raspodjela 10-KG "/>
      <sheetName val="raspodjela listopad"/>
      <sheetName val="Graf IX"/>
      <sheetName val="raspodjela I-IX-1"/>
      <sheetName val="raspodjela I-IX"/>
      <sheetName val="usporedba 8-9P"/>
      <sheetName val="usporedba 8-9S "/>
      <sheetName val="usporedba 8-9L "/>
      <sheetName val="raspodjela 9-KG "/>
      <sheetName val="raspodjela RUJAN"/>
      <sheetName val="Graf VIII"/>
      <sheetName val="raspodjela I-VIII-1"/>
      <sheetName val="raspodjela I-VIII"/>
      <sheetName val="usporedba 7-8P"/>
      <sheetName val="usporedba 7-8S "/>
      <sheetName val="usporedba 7-8L "/>
      <sheetName val="raspodjela 8-KG "/>
      <sheetName val="raspodjela kolovoz"/>
      <sheetName val="Graf"/>
      <sheetName val="raspodjela I-VII (2)"/>
      <sheetName val="raspodjela I-VII"/>
      <sheetName val="usporedba 6-7P"/>
      <sheetName val="usporedba 6-7S"/>
      <sheetName val="usporedba 6-7L "/>
      <sheetName val="raspodjela 7-KG  (4)"/>
      <sheetName val="raspodjela SRPANJ (3)"/>
      <sheetName val="usporedba 6-1 (5)"/>
      <sheetName val="usporedba 6-1 (6)"/>
      <sheetName val="usporedba 6-1  (3)"/>
      <sheetName val="raspodjela 6-KG  (3)"/>
      <sheetName val="raspodjela lipanj (2)"/>
      <sheetName val="KUM-RASPODJELA 1-12"/>
      <sheetName val="usporedba 5-1 (3)"/>
      <sheetName val="usporedba 5-1 (4)"/>
      <sheetName val="usporedba 5-1  (2)"/>
      <sheetName val="raspodjela 5-KG  (2)"/>
      <sheetName val="raspodjela svibanj"/>
      <sheetName val="usporedba 4-1 (2)"/>
      <sheetName val="usporedba 4-1 (1)"/>
      <sheetName val="usporedba 4-1 "/>
      <sheetName val="raspodjela 4-KG "/>
      <sheetName val="raspodjela travanj"/>
      <sheetName val="raspodjela 3-KG"/>
      <sheetName val="usporedba 3-1 (4)"/>
      <sheetName val="KUM-RASPODJELA"/>
      <sheetName val="usporedba 3-2 (4)"/>
      <sheetName val="usporedba 2-1 (3)"/>
      <sheetName val="usporedba 2-1 (2)"/>
      <sheetName val="usporedba 2-1"/>
      <sheetName val="raspodjela (9)"/>
      <sheetName val="raspodjela (10)"/>
      <sheetName val="raspodjela (8)"/>
      <sheetName val="raspodjela (7)"/>
      <sheetName val="raspodjela (6)"/>
      <sheetName val="raspodjela (5)"/>
      <sheetName val="raspodjela (4)"/>
      <sheetName val="raspodjela (3)"/>
      <sheetName val="raspodjela (2)"/>
      <sheetName val="prazna raspodjela"/>
      <sheetName val="kumulativ raspodjele (3)"/>
      <sheetName val="kumulativ raspodjele (2)"/>
      <sheetName val="kumulativ raspodjele"/>
      <sheetName val="tup"/>
      <sheetName val="raspodjela"/>
      <sheetName val="Graf_01"/>
      <sheetName val="raspodjela_01-12-1"/>
      <sheetName val="raspodjela_01-12"/>
      <sheetName val="usporedba_01-12P"/>
      <sheetName val="usporedba_01-12S"/>
      <sheetName val="usporedba_01-12L"/>
      <sheetName val="raspodjela_01-KG"/>
      <sheetName val="raspodjela_sije~anj"/>
      <sheetName val="Graf_XII"/>
      <sheetName val="raspodjela_I-XII-1"/>
      <sheetName val="raspodjela_I-XII"/>
      <sheetName val="usporedba_12-11P"/>
      <sheetName val="usporedba_12-11S"/>
      <sheetName val="usporedba_12-11L"/>
      <sheetName val="raspodjela_12-KG"/>
      <sheetName val="raspodjela_PROSINAC"/>
      <sheetName val="raspodjela_STUDENI_(2)"/>
      <sheetName val="Graf_XI"/>
      <sheetName val="raspodjela_I-XI-1"/>
      <sheetName val="raspodjela_I-XI"/>
      <sheetName val="usporedba_10-11P"/>
      <sheetName val="usporedba_10-11S_"/>
      <sheetName val="usporedba_10-11L_"/>
      <sheetName val="raspodjela_11-KG_"/>
      <sheetName val="raspodjela_STUDENI"/>
      <sheetName val="Graf_X"/>
      <sheetName val="raspodjela_I-X-1"/>
      <sheetName val="raspodjela_I-X"/>
      <sheetName val="usporedba_9-10P"/>
      <sheetName val="usporedba_9-10S"/>
      <sheetName val="usporedba_9-10L"/>
      <sheetName val="raspodjela_10-KG_"/>
      <sheetName val="raspodjela_listopad"/>
      <sheetName val="Graf_IX"/>
      <sheetName val="raspodjela_I-IX-1"/>
      <sheetName val="raspodjela_I-IX"/>
      <sheetName val="usporedba_8-9P"/>
      <sheetName val="usporedba_8-9S_"/>
      <sheetName val="usporedba_8-9L_"/>
      <sheetName val="raspodjela_9-KG_"/>
      <sheetName val="raspodjela_RUJAN"/>
      <sheetName val="Graf_VIII"/>
      <sheetName val="raspodjela_I-VIII-1"/>
      <sheetName val="raspodjela_I-VIII"/>
      <sheetName val="usporedba_7-8P"/>
      <sheetName val="usporedba_7-8S_"/>
      <sheetName val="usporedba_7-8L_"/>
      <sheetName val="raspodjela_8-KG_"/>
      <sheetName val="raspodjela_kolovoz"/>
      <sheetName val="raspodjela_I-VII_(2)"/>
      <sheetName val="raspodjela_I-VII"/>
      <sheetName val="usporedba_6-7P"/>
      <sheetName val="usporedba_6-7S"/>
      <sheetName val="usporedba_6-7L_"/>
      <sheetName val="raspodjela_7-KG__(4)"/>
      <sheetName val="raspodjela_SRPANJ_(3)"/>
      <sheetName val="usporedba_6-1_(5)"/>
      <sheetName val="usporedba_6-1_(6)"/>
      <sheetName val="usporedba_6-1__(3)"/>
      <sheetName val="raspodjela_6-KG__(3)"/>
      <sheetName val="raspodjela_lipanj_(2)"/>
      <sheetName val="KUM-RASPODJELA_1-12"/>
      <sheetName val="usporedba_5-1_(3)"/>
      <sheetName val="usporedba_5-1_(4)"/>
      <sheetName val="usporedba_5-1__(2)"/>
      <sheetName val="raspodjela_5-KG__(2)"/>
      <sheetName val="raspodjela_svibanj"/>
      <sheetName val="usporedba_4-1_(2)"/>
      <sheetName val="usporedba_4-1_(1)"/>
      <sheetName val="usporedba_4-1_"/>
      <sheetName val="raspodjela_4-KG_"/>
      <sheetName val="raspodjela_travanj"/>
      <sheetName val="raspodjela_3-KG"/>
      <sheetName val="usporedba_3-1_(4)"/>
      <sheetName val="usporedba_3-2_(4)"/>
      <sheetName val="usporedba_2-1_(3)"/>
      <sheetName val="usporedba_2-1_(2)"/>
      <sheetName val="usporedba_2-1"/>
      <sheetName val="raspodjela_(9)"/>
      <sheetName val="raspodjela_(10)"/>
      <sheetName val="raspodjela_(8)"/>
      <sheetName val="raspodjela_(7)"/>
      <sheetName val="raspodjela_(6)"/>
      <sheetName val="raspodjela_(5)"/>
      <sheetName val="raspodjela_(4)"/>
      <sheetName val="raspodjela_(3)"/>
      <sheetName val="raspodjela_(2)"/>
      <sheetName val="prazna_raspodjela"/>
      <sheetName val="kumulativ_raspodjele_(3)"/>
      <sheetName val="kumulativ_raspodjele_(2)"/>
      <sheetName val="kumulativ_raspodjel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atak"/>
      <sheetName val="KOKA DOO"/>
      <sheetName val="Ostalo"/>
      <sheetName val="KOKA.SVEUK"/>
      <sheetName val="KOKA.HR"/>
      <sheetName val="IZ.SVEUK"/>
      <sheetName val="RIK"/>
      <sheetName val="VŽ"/>
      <sheetName val="ZG"/>
      <sheetName val="SL"/>
      <sheetName val="POR"/>
      <sheetName val="RI"/>
      <sheetName val="Kr"/>
      <sheetName val="ZD"/>
      <sheetName val="SP"/>
      <sheetName val="MTHR"/>
      <sheetName val="bihmt"/>
      <sheetName val="cgmt"/>
      <sheetName val="austrija"/>
      <sheetName val="engleska"/>
      <sheetName val="švedska"/>
      <sheetName val="slovenija"/>
      <sheetName val="makedonija"/>
      <sheetName val="cgko"/>
      <sheetName val="MTIZ"/>
      <sheetName val="bihsa"/>
      <sheetName val="crna gora"/>
      <sheetName val="BIH"/>
      <sheetName val="Lis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atak"/>
      <sheetName val="KOKA DOO"/>
      <sheetName val="Ostalo"/>
      <sheetName val="KOKA.SVEUK"/>
      <sheetName val="KOKA.HR"/>
      <sheetName val="IZ.SVEUK"/>
      <sheetName val="RIK"/>
      <sheetName val="VŽ"/>
      <sheetName val="ZG"/>
      <sheetName val="SL"/>
      <sheetName val="POR"/>
      <sheetName val="RI"/>
      <sheetName val="Kr"/>
      <sheetName val="ZD"/>
      <sheetName val="SP"/>
      <sheetName val="MTHR"/>
      <sheetName val="bihmt"/>
      <sheetName val="cgmt"/>
      <sheetName val="austrija"/>
      <sheetName val="engleska"/>
      <sheetName val="švedska"/>
      <sheetName val="slovenija"/>
      <sheetName val="makedonija"/>
      <sheetName val="cgko"/>
      <sheetName val="MTIZ"/>
      <sheetName val="bihsa"/>
      <sheetName val="crna gora"/>
      <sheetName val="BIH"/>
      <sheetName val="List1"/>
      <sheetName val="KOKA_DOO"/>
      <sheetName val="KOKA_SVEUK"/>
      <sheetName val="KOKA_HR"/>
      <sheetName val="IZ_SVEUK"/>
      <sheetName val="crna_go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REFakcija1"/>
      <sheetName val="Podaci"/>
      <sheetName val="TOTAL KOKA"/>
      <sheetName val="REFkoka"/>
      <sheetName val="REFkoka PARIŠKA"/>
      <sheetName val="KOKA"/>
      <sheetName val="Ostalo"/>
      <sheetName val="HR"/>
      <sheetName val="VARAŽDIN"/>
      <sheetName val="Mikac"/>
      <sheetName val="Medvedec"/>
      <sheetName val="Bistrović"/>
      <sheetName val="Grabarić"/>
      <sheetName val="Flis"/>
      <sheetName val="Kukec"/>
      <sheetName val="Margetić"/>
      <sheetName val="70"/>
      <sheetName val="ZAGREB"/>
      <sheetName val="Španjić"/>
      <sheetName val="Cigula"/>
      <sheetName val="Relatić"/>
      <sheetName val="Matošević"/>
      <sheetName val="Marić"/>
      <sheetName val="Maček"/>
      <sheetName val="Kežman"/>
      <sheetName val="Kalšan"/>
      <sheetName val="Divjak"/>
      <sheetName val="72"/>
      <sheetName val="92"/>
      <sheetName val="OSIJEK"/>
      <sheetName val="Flajšek"/>
      <sheetName val="Leskovar"/>
      <sheetName val="Hanžek"/>
      <sheetName val="140"/>
      <sheetName val="POREČ"/>
      <sheetName val="Branilović"/>
      <sheetName val="Preglej"/>
      <sheetName val="86"/>
      <sheetName val="RIK"/>
      <sheetName val="RIJEKA"/>
      <sheetName val="Sklepić"/>
      <sheetName val="vajdić"/>
      <sheetName val="Slatki"/>
      <sheetName val="KRK"/>
      <sheetName val="Lehman"/>
      <sheetName val="ZADAR"/>
      <sheetName val="Begonja"/>
      <sheetName val="Lukan"/>
      <sheetName val="Kamenić"/>
      <sheetName val="97"/>
      <sheetName val="SPLIT"/>
      <sheetName val="Blaguški"/>
      <sheetName val="Ilić"/>
      <sheetName val="Bobek"/>
      <sheetName val="73"/>
      <sheetName val="MTHR"/>
      <sheetName val="Vidović"/>
      <sheetName val="Katavić"/>
      <sheetName val="IZVOZ"/>
      <sheetName val="MTIZ"/>
      <sheetName val="BIHsa"/>
      <sheetName val="BIHmt"/>
      <sheetName val="BIH"/>
      <sheetName val="CGko"/>
      <sheetName val="CGmt"/>
      <sheetName val="CG"/>
      <sheetName val="SLO"/>
      <sheetName val="MAK"/>
      <sheetName val="AUT"/>
      <sheetName val="ENG"/>
      <sheetName val="SVE"/>
      <sheetName val="tsh"/>
      <sheetName val="prazna"/>
      <sheetName val="REF bez ostv"/>
      <sheetName val="OBRAZAC - NOVI"/>
      <sheetName val="PILE GRILL"/>
      <sheetName val="7 MJ 09 radnici za 8mj09 "/>
      <sheetName val="TOTAL_KOKA"/>
      <sheetName val="REFkoka_PARIŠKA"/>
      <sheetName val="REF_bez_ostv"/>
      <sheetName val="OBRAZAC_-_NOVI"/>
      <sheetName val="PILE_GRILL"/>
      <sheetName val="7_MJ_09_radnici_za_8mj09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C KOKA"/>
      <sheetName val="SADRŽAJ"/>
      <sheetName val="TOTAL"/>
      <sheetName val="TotalCekin"/>
      <sheetName val="Kumulativ"/>
      <sheetName val="PERIOD"/>
      <sheetName val="PERIOD (2)"/>
      <sheetName val="akcije"/>
      <sheetName val="SVEUKUPNO"/>
      <sheetName val="KOKA.HR"/>
      <sheetName val="VARAŽDIN"/>
      <sheetName val="ZAGREB"/>
      <sheetName val="OSIJEK"/>
      <sheetName val="POREC"/>
      <sheetName val="RIJEKA"/>
      <sheetName val="KRK"/>
      <sheetName val="ZADAR"/>
      <sheetName val="SPLIT"/>
      <sheetName val="MT-HR"/>
      <sheetName val="MT-IZV"/>
      <sheetName val="Austrija"/>
      <sheetName val="Engleska"/>
      <sheetName val="Švedska"/>
      <sheetName val="Slovenija"/>
      <sheetName val="Srbija"/>
      <sheetName val="Italija"/>
      <sheetName val="Švicarska"/>
      <sheetName val="Makedonija"/>
      <sheetName val="Crna Gora"/>
      <sheetName val="MT-BIH"/>
      <sheetName val="BIHsa"/>
      <sheetName val="BIH (2)"/>
      <sheetName val="IZV-UKUPNO"/>
      <sheetName val="OSTALO"/>
      <sheetName val="KOKA"/>
      <sheetName val="GLAVA1"/>
      <sheetName val="UČEŠĆA"/>
      <sheetName val="UČEŠĆA izvoz"/>
      <sheetName val="UČEŠĆA GR 3"/>
      <sheetName val="GLAVA2"/>
      <sheetName val="GLAVA3"/>
      <sheetName val="DM-REGIJE"/>
      <sheetName val="AKTIVNI PROIZVODI"/>
      <sheetName val="List2"/>
      <sheetName val="PC_KOKA"/>
      <sheetName val="PERIOD_(2)"/>
      <sheetName val="KOKA_HR"/>
      <sheetName val="Crna_Gora"/>
      <sheetName val="BIH_(2)"/>
      <sheetName val="UČEŠĆA_izvoz"/>
      <sheetName val="UČEŠĆA_GR_3"/>
      <sheetName val="AKTIVNI_PROIZVOD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vz2"/>
      <sheetName val="zg2"/>
      <sheetName val="os2"/>
      <sheetName val="po2"/>
      <sheetName val="ri2"/>
      <sheetName val="krk2"/>
      <sheetName val="zd2"/>
      <sheetName val="st2"/>
      <sheetName val="mt2"/>
      <sheetName val="REALIZACIJA 10"/>
      <sheetName val="POVRAT 10"/>
      <sheetName val="REALIZACIJA 11"/>
      <sheetName val="POVRAT 11"/>
      <sheetName val="REf"/>
      <sheetName val="A1 KOKA"/>
      <sheetName val="A3 KOKA"/>
      <sheetName val="A4 KOKA"/>
      <sheetName val="REf (2)"/>
      <sheetName val="KOKA"/>
      <sheetName val="A5-2 kokavz"/>
      <sheetName val="VŽ"/>
      <sheetName val="648"/>
      <sheetName val="1023"/>
      <sheetName val="951"/>
      <sheetName val="2041"/>
      <sheetName val="1161"/>
      <sheetName val="2042"/>
      <sheetName val="2771"/>
      <sheetName val="A5-2 kokazg"/>
      <sheetName val="ZG"/>
      <sheetName val="2158"/>
      <sheetName val="493"/>
      <sheetName val="524"/>
      <sheetName val="726"/>
      <sheetName val="1115"/>
      <sheetName val="5554"/>
      <sheetName val="1153"/>
      <sheetName val="2777"/>
      <sheetName val="5560"/>
      <sheetName val="A5-2 kokaos"/>
      <sheetName val="OS"/>
      <sheetName val="752"/>
      <sheetName val="981"/>
      <sheetName val="1065"/>
      <sheetName val="1047"/>
      <sheetName val="1086"/>
      <sheetName val="1133"/>
      <sheetName val="A5-2 kokapo"/>
      <sheetName val="PO"/>
      <sheetName val="2768"/>
      <sheetName val="850"/>
      <sheetName val="1126"/>
      <sheetName val="2045"/>
      <sheetName val="A5-2 kokari"/>
      <sheetName val="RI"/>
      <sheetName val="2050"/>
      <sheetName val="2160"/>
      <sheetName val="2029"/>
      <sheetName val="A5-2 kokaKRK"/>
      <sheetName val="KRK"/>
      <sheetName val="175"/>
      <sheetName val="2161"/>
      <sheetName val="A5-2 kokazd"/>
      <sheetName val="ZD"/>
      <sheetName val="1061"/>
      <sheetName val="2090"/>
      <sheetName val="1106"/>
      <sheetName val="2044"/>
      <sheetName val="2051"/>
      <sheetName val="A5-2 kokast"/>
      <sheetName val="ST"/>
      <sheetName val="1176"/>
      <sheetName val="2046"/>
      <sheetName val="1081"/>
      <sheetName val="2017"/>
      <sheetName val="2049"/>
      <sheetName val="1505"/>
      <sheetName val="A5-2 kokamt"/>
      <sheetName val="MT"/>
      <sheetName val="445"/>
      <sheetName val="877"/>
      <sheetName val="REALIZACIJA_10"/>
      <sheetName val="POVRAT_10"/>
      <sheetName val="REALIZACIJA_11"/>
      <sheetName val="POVRAT_11"/>
      <sheetName val="A1_KOKA"/>
      <sheetName val="A3_KOKA"/>
      <sheetName val="A4_KOKA"/>
      <sheetName val="REf_(2)"/>
      <sheetName val="A5-2_kokavz"/>
      <sheetName val="A5-2_kokazg"/>
      <sheetName val="A5-2_kokaos"/>
      <sheetName val="A5-2_kokapo"/>
      <sheetName val="A5-2_kokari"/>
      <sheetName val="A5-2_kokaKRK"/>
      <sheetName val="A5-2_kokazd"/>
      <sheetName val="A5-2_kokast"/>
      <sheetName val="A5-2_kokam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mailto:marija.dragicevic@koka.hr" TargetMode="External" /><Relationship Id="rId3" Type="http://schemas.openxmlformats.org/officeDocument/2006/relationships/hyperlink" Target="http://www.cekin.org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7">
      <selection activeCell="C46" sqref="C46:I46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3" width="12.00390625" style="6" bestFit="1" customWidth="1"/>
    <col min="4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200" t="s">
        <v>248</v>
      </c>
      <c r="B1" s="201"/>
      <c r="C1" s="201"/>
      <c r="D1" s="69"/>
      <c r="E1" s="69"/>
      <c r="F1" s="69"/>
      <c r="G1" s="69"/>
      <c r="H1" s="69"/>
      <c r="I1" s="70"/>
      <c r="J1" s="5"/>
      <c r="K1" s="5"/>
      <c r="L1" s="5"/>
    </row>
    <row r="2" spans="1:12" ht="12.75">
      <c r="A2" s="151" t="s">
        <v>249</v>
      </c>
      <c r="B2" s="152"/>
      <c r="C2" s="152"/>
      <c r="D2" s="153"/>
      <c r="E2" s="104" t="s">
        <v>350</v>
      </c>
      <c r="F2" s="7"/>
      <c r="G2" s="8" t="s">
        <v>250</v>
      </c>
      <c r="H2" s="104" t="s">
        <v>364</v>
      </c>
      <c r="I2" s="71"/>
      <c r="J2" s="5"/>
      <c r="K2" s="5"/>
      <c r="L2" s="5"/>
    </row>
    <row r="3" spans="1:12" ht="12.75">
      <c r="A3" s="72"/>
      <c r="B3" s="9"/>
      <c r="C3" s="9"/>
      <c r="D3" s="9"/>
      <c r="E3" s="10"/>
      <c r="F3" s="10"/>
      <c r="G3" s="9"/>
      <c r="H3" s="9"/>
      <c r="I3" s="73"/>
      <c r="J3" s="5"/>
      <c r="K3" s="5"/>
      <c r="L3" s="5"/>
    </row>
    <row r="4" spans="1:12" ht="15.75">
      <c r="A4" s="154" t="s">
        <v>314</v>
      </c>
      <c r="B4" s="155"/>
      <c r="C4" s="155"/>
      <c r="D4" s="155"/>
      <c r="E4" s="155"/>
      <c r="F4" s="155"/>
      <c r="G4" s="155"/>
      <c r="H4" s="155"/>
      <c r="I4" s="156"/>
      <c r="J4" s="5"/>
      <c r="K4" s="5"/>
      <c r="L4" s="5"/>
    </row>
    <row r="5" spans="1:12" ht="12.75">
      <c r="A5" s="74"/>
      <c r="B5" s="11"/>
      <c r="C5" s="11"/>
      <c r="D5" s="11"/>
      <c r="E5" s="12"/>
      <c r="F5" s="75"/>
      <c r="G5" s="13"/>
      <c r="H5" s="14"/>
      <c r="I5" s="76"/>
      <c r="J5" s="5"/>
      <c r="K5" s="5"/>
      <c r="L5" s="5"/>
    </row>
    <row r="6" spans="1:12" ht="12.75">
      <c r="A6" s="141" t="s">
        <v>251</v>
      </c>
      <c r="B6" s="142"/>
      <c r="C6" s="149" t="s">
        <v>320</v>
      </c>
      <c r="D6" s="150"/>
      <c r="E6" s="24"/>
      <c r="F6" s="24"/>
      <c r="G6" s="24"/>
      <c r="H6" s="24"/>
      <c r="I6" s="77"/>
      <c r="J6" s="5"/>
      <c r="K6" s="5"/>
      <c r="L6" s="5"/>
    </row>
    <row r="7" spans="1:12" ht="12.75">
      <c r="A7" s="78"/>
      <c r="B7" s="17"/>
      <c r="C7" s="11"/>
      <c r="D7" s="11"/>
      <c r="E7" s="24"/>
      <c r="F7" s="24"/>
      <c r="G7" s="24"/>
      <c r="H7" s="24"/>
      <c r="I7" s="77"/>
      <c r="J7" s="5"/>
      <c r="K7" s="5"/>
      <c r="L7" s="5"/>
    </row>
    <row r="8" spans="1:12" ht="12.75">
      <c r="A8" s="157" t="s">
        <v>252</v>
      </c>
      <c r="B8" s="158"/>
      <c r="C8" s="149" t="s">
        <v>321</v>
      </c>
      <c r="D8" s="150"/>
      <c r="E8" s="24"/>
      <c r="F8" s="24"/>
      <c r="G8" s="24"/>
      <c r="H8" s="24"/>
      <c r="I8" s="79"/>
      <c r="J8" s="5"/>
      <c r="K8" s="5"/>
      <c r="L8" s="5"/>
    </row>
    <row r="9" spans="1:12" ht="12.75">
      <c r="A9" s="80"/>
      <c r="B9" s="44"/>
      <c r="C9" s="15"/>
      <c r="D9" s="21"/>
      <c r="E9" s="11"/>
      <c r="F9" s="11"/>
      <c r="G9" s="11"/>
      <c r="H9" s="11"/>
      <c r="I9" s="79"/>
      <c r="J9" s="5"/>
      <c r="K9" s="5"/>
      <c r="L9" s="5"/>
    </row>
    <row r="10" spans="1:12" ht="12.75">
      <c r="A10" s="146" t="s">
        <v>253</v>
      </c>
      <c r="B10" s="147"/>
      <c r="C10" s="149" t="s">
        <v>322</v>
      </c>
      <c r="D10" s="150"/>
      <c r="E10" s="11"/>
      <c r="F10" s="11"/>
      <c r="G10" s="11"/>
      <c r="H10" s="11"/>
      <c r="I10" s="79"/>
      <c r="J10" s="5"/>
      <c r="K10" s="5"/>
      <c r="L10" s="5"/>
    </row>
    <row r="11" spans="1:12" ht="12.75">
      <c r="A11" s="148"/>
      <c r="B11" s="147"/>
      <c r="C11" s="11"/>
      <c r="D11" s="11"/>
      <c r="E11" s="11"/>
      <c r="F11" s="11"/>
      <c r="G11" s="11"/>
      <c r="H11" s="11"/>
      <c r="I11" s="79"/>
      <c r="J11" s="5"/>
      <c r="K11" s="5"/>
      <c r="L11" s="5"/>
    </row>
    <row r="12" spans="1:12" ht="12.75">
      <c r="A12" s="141" t="s">
        <v>254</v>
      </c>
      <c r="B12" s="142"/>
      <c r="C12" s="159" t="s">
        <v>323</v>
      </c>
      <c r="D12" s="163"/>
      <c r="E12" s="163"/>
      <c r="F12" s="163"/>
      <c r="G12" s="163"/>
      <c r="H12" s="163"/>
      <c r="I12" s="164"/>
      <c r="J12" s="5"/>
      <c r="K12" s="5"/>
      <c r="L12" s="5"/>
    </row>
    <row r="13" spans="1:12" ht="12.75">
      <c r="A13" s="78"/>
      <c r="B13" s="17"/>
      <c r="C13" s="16"/>
      <c r="D13" s="11"/>
      <c r="E13" s="11"/>
      <c r="F13" s="11"/>
      <c r="G13" s="11"/>
      <c r="H13" s="11"/>
      <c r="I13" s="79"/>
      <c r="J13" s="5"/>
      <c r="K13" s="5"/>
      <c r="L13" s="5"/>
    </row>
    <row r="14" spans="1:12" ht="12.75">
      <c r="A14" s="141" t="s">
        <v>255</v>
      </c>
      <c r="B14" s="142"/>
      <c r="C14" s="165">
        <v>42000</v>
      </c>
      <c r="D14" s="166"/>
      <c r="E14" s="11"/>
      <c r="F14" s="159" t="s">
        <v>324</v>
      </c>
      <c r="G14" s="167"/>
      <c r="H14" s="167"/>
      <c r="I14" s="168"/>
      <c r="J14" s="5"/>
      <c r="K14" s="5"/>
      <c r="L14" s="5"/>
    </row>
    <row r="15" spans="1:12" ht="12.75">
      <c r="A15" s="78"/>
      <c r="B15" s="17"/>
      <c r="C15" s="11"/>
      <c r="D15" s="11"/>
      <c r="E15" s="11"/>
      <c r="F15" s="11"/>
      <c r="G15" s="11"/>
      <c r="H15" s="11"/>
      <c r="I15" s="79"/>
      <c r="J15" s="5"/>
      <c r="K15" s="5"/>
      <c r="L15" s="5"/>
    </row>
    <row r="16" spans="1:12" ht="12.75">
      <c r="A16" s="141" t="s">
        <v>256</v>
      </c>
      <c r="B16" s="142"/>
      <c r="C16" s="159" t="s">
        <v>353</v>
      </c>
      <c r="D16" s="167"/>
      <c r="E16" s="167"/>
      <c r="F16" s="167"/>
      <c r="G16" s="167"/>
      <c r="H16" s="167"/>
      <c r="I16" s="168"/>
      <c r="J16" s="5"/>
      <c r="K16" s="5"/>
      <c r="L16" s="5"/>
    </row>
    <row r="17" spans="1:12" ht="12.75">
      <c r="A17" s="78"/>
      <c r="B17" s="17"/>
      <c r="C17" s="11"/>
      <c r="D17" s="11"/>
      <c r="E17" s="11"/>
      <c r="F17" s="11"/>
      <c r="G17" s="11"/>
      <c r="H17" s="11"/>
      <c r="I17" s="79"/>
      <c r="J17" s="5"/>
      <c r="K17" s="5"/>
      <c r="L17" s="5"/>
    </row>
    <row r="18" spans="1:12" ht="12.75">
      <c r="A18" s="141" t="s">
        <v>257</v>
      </c>
      <c r="B18" s="142"/>
      <c r="C18" s="143" t="s">
        <v>325</v>
      </c>
      <c r="D18" s="144"/>
      <c r="E18" s="144"/>
      <c r="F18" s="144"/>
      <c r="G18" s="144"/>
      <c r="H18" s="144"/>
      <c r="I18" s="145"/>
      <c r="J18" s="5"/>
      <c r="K18" s="5"/>
      <c r="L18" s="5"/>
    </row>
    <row r="19" spans="1:12" ht="12.75">
      <c r="A19" s="78"/>
      <c r="B19" s="17"/>
      <c r="C19" s="16"/>
      <c r="D19" s="11"/>
      <c r="E19" s="11"/>
      <c r="F19" s="11"/>
      <c r="G19" s="11"/>
      <c r="H19" s="11"/>
      <c r="I19" s="79"/>
      <c r="J19" s="5"/>
      <c r="K19" s="5"/>
      <c r="L19" s="5"/>
    </row>
    <row r="20" spans="1:12" ht="12.75">
      <c r="A20" s="141" t="s">
        <v>258</v>
      </c>
      <c r="B20" s="142"/>
      <c r="C20" s="143" t="s">
        <v>347</v>
      </c>
      <c r="D20" s="144"/>
      <c r="E20" s="144"/>
      <c r="F20" s="144"/>
      <c r="G20" s="144"/>
      <c r="H20" s="144"/>
      <c r="I20" s="145"/>
      <c r="J20" s="5"/>
      <c r="K20" s="5"/>
      <c r="L20" s="5"/>
    </row>
    <row r="21" spans="1:12" ht="12.75">
      <c r="A21" s="78"/>
      <c r="B21" s="17"/>
      <c r="C21" s="16"/>
      <c r="D21" s="11"/>
      <c r="E21" s="11"/>
      <c r="F21" s="11"/>
      <c r="G21" s="11"/>
      <c r="H21" s="11"/>
      <c r="I21" s="79"/>
      <c r="J21" s="5"/>
      <c r="K21" s="5"/>
      <c r="L21" s="5"/>
    </row>
    <row r="22" spans="1:12" ht="12.75">
      <c r="A22" s="141" t="s">
        <v>259</v>
      </c>
      <c r="B22" s="142"/>
      <c r="C22" s="105">
        <v>472</v>
      </c>
      <c r="D22" s="159" t="s">
        <v>324</v>
      </c>
      <c r="E22" s="160"/>
      <c r="F22" s="161"/>
      <c r="G22" s="141"/>
      <c r="H22" s="174"/>
      <c r="I22" s="81"/>
      <c r="J22" s="5"/>
      <c r="K22" s="5"/>
      <c r="L22" s="5"/>
    </row>
    <row r="23" spans="1:12" ht="12.75">
      <c r="A23" s="78"/>
      <c r="B23" s="17"/>
      <c r="C23" s="11"/>
      <c r="D23" s="19"/>
      <c r="E23" s="19"/>
      <c r="F23" s="19"/>
      <c r="G23" s="19"/>
      <c r="H23" s="11"/>
      <c r="I23" s="79"/>
      <c r="J23" s="5"/>
      <c r="K23" s="5"/>
      <c r="L23" s="5"/>
    </row>
    <row r="24" spans="1:12" ht="12.75">
      <c r="A24" s="141" t="s">
        <v>260</v>
      </c>
      <c r="B24" s="142"/>
      <c r="C24" s="105">
        <v>5</v>
      </c>
      <c r="D24" s="159" t="s">
        <v>326</v>
      </c>
      <c r="E24" s="160"/>
      <c r="F24" s="160"/>
      <c r="G24" s="161"/>
      <c r="H24" s="45" t="s">
        <v>261</v>
      </c>
      <c r="I24" s="139">
        <v>1628</v>
      </c>
      <c r="J24" s="5"/>
      <c r="K24" s="5"/>
      <c r="L24" s="5"/>
    </row>
    <row r="25" spans="1:12" ht="12.75">
      <c r="A25" s="78"/>
      <c r="B25" s="17"/>
      <c r="C25" s="11"/>
      <c r="D25" s="19"/>
      <c r="E25" s="19"/>
      <c r="F25" s="19"/>
      <c r="G25" s="17"/>
      <c r="H25" s="17" t="s">
        <v>315</v>
      </c>
      <c r="I25" s="82"/>
      <c r="J25" s="5"/>
      <c r="K25" s="5"/>
      <c r="L25" s="5"/>
    </row>
    <row r="26" spans="1:12" ht="12.75">
      <c r="A26" s="141" t="s">
        <v>262</v>
      </c>
      <c r="B26" s="142"/>
      <c r="C26" s="106" t="s">
        <v>327</v>
      </c>
      <c r="D26" s="20"/>
      <c r="E26" s="28"/>
      <c r="F26" s="19"/>
      <c r="G26" s="162" t="s">
        <v>263</v>
      </c>
      <c r="H26" s="142"/>
      <c r="I26" s="107" t="s">
        <v>328</v>
      </c>
      <c r="J26" s="5"/>
      <c r="K26" s="5"/>
      <c r="L26" s="5"/>
    </row>
    <row r="27" spans="1:12" ht="12.75">
      <c r="A27" s="78"/>
      <c r="B27" s="17"/>
      <c r="C27" s="11"/>
      <c r="D27" s="19"/>
      <c r="E27" s="19"/>
      <c r="F27" s="19"/>
      <c r="G27" s="19"/>
      <c r="H27" s="11"/>
      <c r="I27" s="83"/>
      <c r="J27" s="5"/>
      <c r="K27" s="5"/>
      <c r="L27" s="5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5"/>
      <c r="K28" s="5"/>
      <c r="L28" s="5"/>
    </row>
    <row r="29" spans="1:12" ht="12.75">
      <c r="A29" s="84"/>
      <c r="B29" s="28"/>
      <c r="C29" s="28"/>
      <c r="D29" s="21"/>
      <c r="E29" s="11"/>
      <c r="F29" s="11"/>
      <c r="G29" s="11"/>
      <c r="H29" s="22"/>
      <c r="I29" s="83"/>
      <c r="J29" s="5"/>
      <c r="K29" s="5"/>
      <c r="L29" s="5"/>
    </row>
    <row r="30" spans="1:12" ht="12.75">
      <c r="A30" s="171"/>
      <c r="B30" s="172"/>
      <c r="C30" s="172"/>
      <c r="D30" s="173"/>
      <c r="E30" s="171"/>
      <c r="F30" s="172"/>
      <c r="G30" s="172"/>
      <c r="H30" s="149"/>
      <c r="I30" s="150"/>
      <c r="J30" s="5"/>
      <c r="K30" s="5"/>
      <c r="L30" s="5"/>
    </row>
    <row r="31" spans="1:12" ht="12.75">
      <c r="A31" s="78"/>
      <c r="B31" s="17"/>
      <c r="C31" s="16"/>
      <c r="D31" s="169"/>
      <c r="E31" s="169"/>
      <c r="F31" s="169"/>
      <c r="G31" s="170"/>
      <c r="H31" s="11"/>
      <c r="I31" s="85"/>
      <c r="J31" s="5"/>
      <c r="K31" s="5"/>
      <c r="L31" s="5"/>
    </row>
    <row r="32" spans="1:12" ht="12.75">
      <c r="A32" s="171"/>
      <c r="B32" s="172"/>
      <c r="C32" s="172"/>
      <c r="D32" s="173"/>
      <c r="E32" s="171"/>
      <c r="F32" s="172"/>
      <c r="G32" s="172"/>
      <c r="H32" s="149"/>
      <c r="I32" s="150"/>
      <c r="J32" s="5"/>
      <c r="K32" s="5"/>
      <c r="L32" s="5"/>
    </row>
    <row r="33" spans="1:12" ht="12.75">
      <c r="A33" s="78"/>
      <c r="B33" s="17"/>
      <c r="C33" s="16"/>
      <c r="D33" s="23"/>
      <c r="E33" s="23"/>
      <c r="F33" s="23"/>
      <c r="G33" s="24"/>
      <c r="H33" s="11"/>
      <c r="I33" s="86"/>
      <c r="J33" s="5"/>
      <c r="K33" s="5"/>
      <c r="L33" s="5"/>
    </row>
    <row r="34" spans="1:12" ht="12.75">
      <c r="A34" s="171"/>
      <c r="B34" s="172"/>
      <c r="C34" s="172"/>
      <c r="D34" s="173"/>
      <c r="E34" s="171"/>
      <c r="F34" s="172"/>
      <c r="G34" s="172"/>
      <c r="H34" s="149"/>
      <c r="I34" s="150"/>
      <c r="J34" s="5"/>
      <c r="K34" s="5"/>
      <c r="L34" s="5"/>
    </row>
    <row r="35" spans="1:12" ht="12.75">
      <c r="A35" s="78"/>
      <c r="B35" s="17"/>
      <c r="C35" s="16"/>
      <c r="D35" s="23"/>
      <c r="E35" s="23"/>
      <c r="F35" s="23"/>
      <c r="G35" s="24"/>
      <c r="H35" s="11"/>
      <c r="I35" s="86"/>
      <c r="J35" s="5"/>
      <c r="K35" s="5"/>
      <c r="L35" s="5"/>
    </row>
    <row r="36" spans="1:12" ht="12.75">
      <c r="A36" s="171"/>
      <c r="B36" s="172"/>
      <c r="C36" s="172"/>
      <c r="D36" s="173"/>
      <c r="E36" s="171"/>
      <c r="F36" s="172"/>
      <c r="G36" s="172"/>
      <c r="H36" s="149"/>
      <c r="I36" s="150"/>
      <c r="J36" s="5"/>
      <c r="K36" s="5"/>
      <c r="L36" s="5"/>
    </row>
    <row r="37" spans="1:12" ht="12.75">
      <c r="A37" s="87"/>
      <c r="B37" s="25"/>
      <c r="C37" s="182"/>
      <c r="D37" s="183"/>
      <c r="E37" s="11"/>
      <c r="F37" s="182"/>
      <c r="G37" s="183"/>
      <c r="H37" s="11"/>
      <c r="I37" s="79"/>
      <c r="J37" s="5"/>
      <c r="K37" s="5"/>
      <c r="L37" s="5"/>
    </row>
    <row r="38" spans="1:12" ht="12.75">
      <c r="A38" s="171"/>
      <c r="B38" s="172"/>
      <c r="C38" s="172"/>
      <c r="D38" s="173"/>
      <c r="E38" s="171"/>
      <c r="F38" s="172"/>
      <c r="G38" s="172"/>
      <c r="H38" s="149"/>
      <c r="I38" s="150"/>
      <c r="J38" s="5"/>
      <c r="K38" s="5"/>
      <c r="L38" s="5"/>
    </row>
    <row r="39" spans="1:12" ht="12.75">
      <c r="A39" s="87"/>
      <c r="B39" s="25"/>
      <c r="C39" s="26"/>
      <c r="D39" s="27"/>
      <c r="E39" s="11"/>
      <c r="F39" s="26"/>
      <c r="G39" s="27"/>
      <c r="H39" s="11"/>
      <c r="I39" s="79"/>
      <c r="J39" s="5"/>
      <c r="K39" s="5"/>
      <c r="L39" s="5"/>
    </row>
    <row r="40" spans="1:12" ht="12.75">
      <c r="A40" s="171"/>
      <c r="B40" s="172"/>
      <c r="C40" s="172"/>
      <c r="D40" s="173"/>
      <c r="E40" s="171"/>
      <c r="F40" s="172"/>
      <c r="G40" s="172"/>
      <c r="H40" s="149"/>
      <c r="I40" s="150"/>
      <c r="J40" s="5"/>
      <c r="K40" s="5"/>
      <c r="L40" s="5"/>
    </row>
    <row r="41" spans="1:12" ht="12.75">
      <c r="A41" s="108"/>
      <c r="B41" s="28"/>
      <c r="C41" s="28"/>
      <c r="D41" s="28"/>
      <c r="E41" s="18"/>
      <c r="F41" s="109"/>
      <c r="G41" s="109"/>
      <c r="H41" s="110"/>
      <c r="I41" s="88"/>
      <c r="J41" s="5"/>
      <c r="K41" s="5"/>
      <c r="L41" s="5"/>
    </row>
    <row r="42" spans="1:12" ht="12.75">
      <c r="A42" s="87"/>
      <c r="B42" s="25"/>
      <c r="C42" s="26"/>
      <c r="D42" s="27"/>
      <c r="E42" s="11"/>
      <c r="F42" s="26"/>
      <c r="G42" s="27"/>
      <c r="H42" s="11"/>
      <c r="I42" s="79"/>
      <c r="J42" s="5"/>
      <c r="K42" s="5"/>
      <c r="L42" s="5"/>
    </row>
    <row r="43" spans="1:12" ht="12.75">
      <c r="A43" s="89"/>
      <c r="B43" s="29"/>
      <c r="C43" s="29"/>
      <c r="D43" s="15"/>
      <c r="E43" s="15"/>
      <c r="F43" s="29"/>
      <c r="G43" s="15"/>
      <c r="H43" s="15"/>
      <c r="I43" s="90"/>
      <c r="J43" s="5"/>
      <c r="K43" s="5"/>
      <c r="L43" s="5"/>
    </row>
    <row r="44" spans="1:12" ht="12.75">
      <c r="A44" s="146" t="s">
        <v>267</v>
      </c>
      <c r="B44" s="190"/>
      <c r="C44" s="149"/>
      <c r="D44" s="150"/>
      <c r="E44" s="21"/>
      <c r="F44" s="159"/>
      <c r="G44" s="172"/>
      <c r="H44" s="172"/>
      <c r="I44" s="173"/>
      <c r="J44" s="5"/>
      <c r="K44" s="5"/>
      <c r="L44" s="5"/>
    </row>
    <row r="45" spans="1:12" ht="12.75">
      <c r="A45" s="87"/>
      <c r="B45" s="25"/>
      <c r="C45" s="182"/>
      <c r="D45" s="183"/>
      <c r="E45" s="11"/>
      <c r="F45" s="182"/>
      <c r="G45" s="184"/>
      <c r="H45" s="30"/>
      <c r="I45" s="91"/>
      <c r="J45" s="5"/>
      <c r="K45" s="5"/>
      <c r="L45" s="5"/>
    </row>
    <row r="46" spans="1:12" ht="12.75">
      <c r="A46" s="146" t="s">
        <v>268</v>
      </c>
      <c r="B46" s="190"/>
      <c r="C46" s="159" t="s">
        <v>329</v>
      </c>
      <c r="D46" s="163"/>
      <c r="E46" s="163"/>
      <c r="F46" s="163"/>
      <c r="G46" s="163"/>
      <c r="H46" s="163"/>
      <c r="I46" s="164"/>
      <c r="J46" s="5"/>
      <c r="K46" s="5"/>
      <c r="L46" s="5"/>
    </row>
    <row r="47" spans="1:12" ht="12.75">
      <c r="A47" s="78"/>
      <c r="B47" s="17"/>
      <c r="C47" s="16" t="s">
        <v>269</v>
      </c>
      <c r="D47" s="11"/>
      <c r="E47" s="11"/>
      <c r="F47" s="11"/>
      <c r="G47" s="11"/>
      <c r="H47" s="11"/>
      <c r="I47" s="79"/>
      <c r="J47" s="5"/>
      <c r="K47" s="5"/>
      <c r="L47" s="5"/>
    </row>
    <row r="48" spans="1:12" ht="12.75">
      <c r="A48" s="146" t="s">
        <v>270</v>
      </c>
      <c r="B48" s="190"/>
      <c r="C48" s="194" t="s">
        <v>330</v>
      </c>
      <c r="D48" s="192"/>
      <c r="E48" s="193"/>
      <c r="F48" s="11"/>
      <c r="G48" s="45" t="s">
        <v>271</v>
      </c>
      <c r="H48" s="194" t="s">
        <v>331</v>
      </c>
      <c r="I48" s="193"/>
      <c r="J48" s="5"/>
      <c r="K48" s="5"/>
      <c r="L48" s="5"/>
    </row>
    <row r="49" spans="1:12" ht="12.75">
      <c r="A49" s="78"/>
      <c r="B49" s="17"/>
      <c r="C49" s="16"/>
      <c r="D49" s="11"/>
      <c r="E49" s="11"/>
      <c r="F49" s="11"/>
      <c r="G49" s="11"/>
      <c r="H49" s="11"/>
      <c r="I49" s="79"/>
      <c r="J49" s="5"/>
      <c r="K49" s="5"/>
      <c r="L49" s="5"/>
    </row>
    <row r="50" spans="1:12" ht="12.75">
      <c r="A50" s="146" t="s">
        <v>257</v>
      </c>
      <c r="B50" s="190"/>
      <c r="C50" s="191" t="s">
        <v>332</v>
      </c>
      <c r="D50" s="192"/>
      <c r="E50" s="192"/>
      <c r="F50" s="192"/>
      <c r="G50" s="192"/>
      <c r="H50" s="192"/>
      <c r="I50" s="193"/>
      <c r="J50" s="5"/>
      <c r="K50" s="5"/>
      <c r="L50" s="5"/>
    </row>
    <row r="51" spans="1:12" ht="12.75">
      <c r="A51" s="78"/>
      <c r="B51" s="17"/>
      <c r="C51" s="11"/>
      <c r="D51" s="11"/>
      <c r="E51" s="11"/>
      <c r="F51" s="11"/>
      <c r="G51" s="11"/>
      <c r="H51" s="11"/>
      <c r="I51" s="79"/>
      <c r="J51" s="5"/>
      <c r="K51" s="5"/>
      <c r="L51" s="5"/>
    </row>
    <row r="52" spans="1:12" ht="12.75">
      <c r="A52" s="141" t="s">
        <v>272</v>
      </c>
      <c r="B52" s="142"/>
      <c r="C52" s="194" t="s">
        <v>346</v>
      </c>
      <c r="D52" s="192"/>
      <c r="E52" s="192"/>
      <c r="F52" s="192"/>
      <c r="G52" s="192"/>
      <c r="H52" s="192"/>
      <c r="I52" s="168"/>
      <c r="J52" s="5"/>
      <c r="K52" s="5"/>
      <c r="L52" s="5"/>
    </row>
    <row r="53" spans="1:12" ht="12.75">
      <c r="A53" s="92"/>
      <c r="B53" s="15"/>
      <c r="C53" s="202" t="s">
        <v>365</v>
      </c>
      <c r="D53" s="203"/>
      <c r="E53" s="203"/>
      <c r="F53" s="203"/>
      <c r="G53" s="203"/>
      <c r="H53" s="203"/>
      <c r="I53" s="93"/>
      <c r="J53" s="5"/>
      <c r="K53" s="5"/>
      <c r="L53" s="5"/>
    </row>
    <row r="54" spans="1:12" ht="12.75">
      <c r="A54" s="92"/>
      <c r="B54" s="15"/>
      <c r="C54" s="31"/>
      <c r="D54" s="31"/>
      <c r="E54" s="31"/>
      <c r="F54" s="31"/>
      <c r="G54" s="31"/>
      <c r="H54" s="31"/>
      <c r="I54" s="93"/>
      <c r="J54" s="5"/>
      <c r="K54" s="5"/>
      <c r="L54" s="5"/>
    </row>
    <row r="55" spans="1:12" ht="12.75">
      <c r="A55" s="92"/>
      <c r="B55" s="195" t="s">
        <v>273</v>
      </c>
      <c r="C55" s="196"/>
      <c r="D55" s="196"/>
      <c r="E55" s="196"/>
      <c r="F55" s="43"/>
      <c r="G55" s="43"/>
      <c r="H55" s="43"/>
      <c r="I55" s="94"/>
      <c r="J55" s="5"/>
      <c r="K55" s="5"/>
      <c r="L55" s="5"/>
    </row>
    <row r="56" spans="1:12" ht="12.75">
      <c r="A56" s="92"/>
      <c r="B56" s="197" t="s">
        <v>355</v>
      </c>
      <c r="C56" s="198"/>
      <c r="D56" s="198"/>
      <c r="E56" s="198"/>
      <c r="F56" s="198"/>
      <c r="G56" s="198"/>
      <c r="H56" s="198"/>
      <c r="I56" s="199"/>
      <c r="J56" s="5"/>
      <c r="K56" s="5"/>
      <c r="L56" s="5"/>
    </row>
    <row r="57" spans="1:12" ht="12.75">
      <c r="A57" s="92"/>
      <c r="B57" s="197" t="s">
        <v>304</v>
      </c>
      <c r="C57" s="198"/>
      <c r="D57" s="198"/>
      <c r="E57" s="198"/>
      <c r="F57" s="198"/>
      <c r="G57" s="198"/>
      <c r="H57" s="198"/>
      <c r="I57" s="94"/>
      <c r="J57" s="5"/>
      <c r="K57" s="5"/>
      <c r="L57" s="5"/>
    </row>
    <row r="58" spans="1:12" ht="12.75">
      <c r="A58" s="92"/>
      <c r="B58" s="197" t="s">
        <v>305</v>
      </c>
      <c r="C58" s="198"/>
      <c r="D58" s="198"/>
      <c r="E58" s="198"/>
      <c r="F58" s="198"/>
      <c r="G58" s="198"/>
      <c r="H58" s="198"/>
      <c r="I58" s="199"/>
      <c r="J58" s="5"/>
      <c r="K58" s="5"/>
      <c r="L58" s="5"/>
    </row>
    <row r="59" spans="1:12" ht="12.75">
      <c r="A59" s="92"/>
      <c r="B59" s="197" t="s">
        <v>306</v>
      </c>
      <c r="C59" s="198"/>
      <c r="D59" s="198"/>
      <c r="E59" s="198"/>
      <c r="F59" s="198"/>
      <c r="G59" s="198"/>
      <c r="H59" s="198"/>
      <c r="I59" s="199"/>
      <c r="J59" s="5"/>
      <c r="K59" s="5"/>
      <c r="L59" s="5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5"/>
      <c r="K60" s="5"/>
      <c r="L60" s="5"/>
    </row>
    <row r="61" spans="1:12" ht="13.5" thickBot="1">
      <c r="A61" s="98" t="s">
        <v>274</v>
      </c>
      <c r="B61" s="11"/>
      <c r="C61" s="11"/>
      <c r="D61" s="11"/>
      <c r="E61" s="11"/>
      <c r="F61" s="11"/>
      <c r="G61" s="32"/>
      <c r="H61" s="33"/>
      <c r="I61" s="99"/>
      <c r="J61" s="5"/>
      <c r="K61" s="5"/>
      <c r="L61" s="5"/>
    </row>
    <row r="62" spans="1:12" ht="12.75">
      <c r="A62" s="74"/>
      <c r="B62" s="11"/>
      <c r="C62" s="11"/>
      <c r="D62" s="11"/>
      <c r="E62" s="15" t="s">
        <v>275</v>
      </c>
      <c r="F62" s="28"/>
      <c r="G62" s="185" t="s">
        <v>276</v>
      </c>
      <c r="H62" s="186"/>
      <c r="I62" s="187"/>
      <c r="J62" s="5"/>
      <c r="K62" s="5"/>
      <c r="L62" s="5"/>
    </row>
    <row r="63" spans="1:12" ht="12.75">
      <c r="A63" s="100"/>
      <c r="B63" s="101"/>
      <c r="C63" s="102"/>
      <c r="D63" s="102"/>
      <c r="E63" s="102"/>
      <c r="F63" s="102"/>
      <c r="G63" s="188"/>
      <c r="H63" s="189"/>
      <c r="I63" s="103"/>
      <c r="J63" s="5"/>
      <c r="K63" s="5"/>
      <c r="L63" s="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50" r:id="rId2" display="marija.dragicevic@koka.hr"/>
    <hyperlink ref="C20" r:id="rId3" display="www.cekin.org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5">
      <selection activeCell="A92" sqref="A92:H92"/>
    </sheetView>
  </sheetViews>
  <sheetFormatPr defaultColWidth="9.140625" defaultRowHeight="12.75"/>
  <cols>
    <col min="1" max="7" width="9.140625" style="119" customWidth="1"/>
    <col min="8" max="8" width="8.00390625" style="119" customWidth="1"/>
    <col min="9" max="9" width="9.140625" style="119" customWidth="1"/>
    <col min="10" max="10" width="11.7109375" style="119" customWidth="1"/>
    <col min="11" max="11" width="10.8515625" style="119" customWidth="1"/>
    <col min="12" max="16384" width="9.140625" style="119" customWidth="1"/>
  </cols>
  <sheetData>
    <row r="1" spans="1:11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366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333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33.75">
      <c r="A4" s="209" t="s">
        <v>59</v>
      </c>
      <c r="B4" s="210"/>
      <c r="C4" s="210"/>
      <c r="D4" s="210"/>
      <c r="E4" s="210"/>
      <c r="F4" s="210"/>
      <c r="G4" s="210"/>
      <c r="H4" s="211"/>
      <c r="I4" s="120" t="s">
        <v>277</v>
      </c>
      <c r="J4" s="121" t="s">
        <v>351</v>
      </c>
      <c r="K4" s="122" t="s">
        <v>367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124">
        <v>2</v>
      </c>
      <c r="J5" s="123">
        <v>3</v>
      </c>
      <c r="K5" s="123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216" t="s">
        <v>60</v>
      </c>
      <c r="B7" s="217"/>
      <c r="C7" s="217"/>
      <c r="D7" s="217"/>
      <c r="E7" s="217"/>
      <c r="F7" s="217"/>
      <c r="G7" s="217"/>
      <c r="H7" s="218"/>
      <c r="I7" s="125">
        <v>1</v>
      </c>
      <c r="J7" s="126">
        <v>0</v>
      </c>
      <c r="K7" s="126">
        <v>0</v>
      </c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27">
        <v>2</v>
      </c>
      <c r="J8" s="128">
        <f>J9+J16+J26+J35+J39</f>
        <v>330890518</v>
      </c>
      <c r="K8" s="128">
        <f>K9+K16+K26+K35+K39</f>
        <v>332112120</v>
      </c>
    </row>
    <row r="9" spans="1:11" ht="12.75">
      <c r="A9" s="222" t="s">
        <v>205</v>
      </c>
      <c r="B9" s="223"/>
      <c r="C9" s="223"/>
      <c r="D9" s="223"/>
      <c r="E9" s="223"/>
      <c r="F9" s="223"/>
      <c r="G9" s="223"/>
      <c r="H9" s="224"/>
      <c r="I9" s="127">
        <v>3</v>
      </c>
      <c r="J9" s="128">
        <f>SUM(J10:J15)</f>
        <v>0</v>
      </c>
      <c r="K9" s="128">
        <f>SUM(K10:K15)</f>
        <v>0</v>
      </c>
    </row>
    <row r="10" spans="1:11" ht="12.75">
      <c r="A10" s="222" t="s">
        <v>112</v>
      </c>
      <c r="B10" s="223"/>
      <c r="C10" s="223"/>
      <c r="D10" s="223"/>
      <c r="E10" s="223"/>
      <c r="F10" s="223"/>
      <c r="G10" s="223"/>
      <c r="H10" s="224"/>
      <c r="I10" s="127">
        <v>4</v>
      </c>
      <c r="J10" s="129">
        <v>0</v>
      </c>
      <c r="K10" s="129">
        <v>0</v>
      </c>
    </row>
    <row r="11" spans="1:11" ht="12.75">
      <c r="A11" s="222" t="s">
        <v>14</v>
      </c>
      <c r="B11" s="223"/>
      <c r="C11" s="223"/>
      <c r="D11" s="223"/>
      <c r="E11" s="223"/>
      <c r="F11" s="223"/>
      <c r="G11" s="223"/>
      <c r="H11" s="224"/>
      <c r="I11" s="127">
        <v>5</v>
      </c>
      <c r="J11" s="129">
        <v>0</v>
      </c>
      <c r="K11" s="129">
        <v>0</v>
      </c>
    </row>
    <row r="12" spans="1:11" ht="12.75">
      <c r="A12" s="222" t="s">
        <v>113</v>
      </c>
      <c r="B12" s="223"/>
      <c r="C12" s="223"/>
      <c r="D12" s="223"/>
      <c r="E12" s="223"/>
      <c r="F12" s="223"/>
      <c r="G12" s="223"/>
      <c r="H12" s="224"/>
      <c r="I12" s="127">
        <v>6</v>
      </c>
      <c r="J12" s="129">
        <v>0</v>
      </c>
      <c r="K12" s="129">
        <v>0</v>
      </c>
    </row>
    <row r="13" spans="1:11" ht="12.75">
      <c r="A13" s="222" t="s">
        <v>208</v>
      </c>
      <c r="B13" s="223"/>
      <c r="C13" s="223"/>
      <c r="D13" s="223"/>
      <c r="E13" s="223"/>
      <c r="F13" s="223"/>
      <c r="G13" s="223"/>
      <c r="H13" s="224"/>
      <c r="I13" s="127">
        <v>7</v>
      </c>
      <c r="J13" s="129">
        <v>0</v>
      </c>
      <c r="K13" s="129">
        <v>0</v>
      </c>
    </row>
    <row r="14" spans="1:11" ht="12.75">
      <c r="A14" s="222" t="s">
        <v>209</v>
      </c>
      <c r="B14" s="223"/>
      <c r="C14" s="223"/>
      <c r="D14" s="223"/>
      <c r="E14" s="223"/>
      <c r="F14" s="223"/>
      <c r="G14" s="223"/>
      <c r="H14" s="224"/>
      <c r="I14" s="127">
        <v>8</v>
      </c>
      <c r="J14" s="129">
        <v>0</v>
      </c>
      <c r="K14" s="129">
        <v>0</v>
      </c>
    </row>
    <row r="15" spans="1:11" ht="12.75">
      <c r="A15" s="222" t="s">
        <v>210</v>
      </c>
      <c r="B15" s="223"/>
      <c r="C15" s="223"/>
      <c r="D15" s="223"/>
      <c r="E15" s="223"/>
      <c r="F15" s="223"/>
      <c r="G15" s="223"/>
      <c r="H15" s="224"/>
      <c r="I15" s="127">
        <v>9</v>
      </c>
      <c r="J15" s="129">
        <v>0</v>
      </c>
      <c r="K15" s="129">
        <v>0</v>
      </c>
    </row>
    <row r="16" spans="1:11" ht="12.75">
      <c r="A16" s="222" t="s">
        <v>206</v>
      </c>
      <c r="B16" s="223"/>
      <c r="C16" s="223"/>
      <c r="D16" s="223"/>
      <c r="E16" s="223"/>
      <c r="F16" s="223"/>
      <c r="G16" s="223"/>
      <c r="H16" s="224"/>
      <c r="I16" s="127">
        <v>10</v>
      </c>
      <c r="J16" s="128">
        <f>SUM(J17:J25)</f>
        <v>328144782</v>
      </c>
      <c r="K16" s="128">
        <f>SUM(K17:K25)</f>
        <v>329544301</v>
      </c>
    </row>
    <row r="17" spans="1:11" ht="12.75">
      <c r="A17" s="222" t="s">
        <v>211</v>
      </c>
      <c r="B17" s="223"/>
      <c r="C17" s="223"/>
      <c r="D17" s="223"/>
      <c r="E17" s="223"/>
      <c r="F17" s="223"/>
      <c r="G17" s="223"/>
      <c r="H17" s="224"/>
      <c r="I17" s="127">
        <v>11</v>
      </c>
      <c r="J17" s="129">
        <v>147668961</v>
      </c>
      <c r="K17" s="129">
        <v>147668961</v>
      </c>
    </row>
    <row r="18" spans="1:11" ht="12.75">
      <c r="A18" s="222" t="s">
        <v>247</v>
      </c>
      <c r="B18" s="223"/>
      <c r="C18" s="223"/>
      <c r="D18" s="223"/>
      <c r="E18" s="223"/>
      <c r="F18" s="223"/>
      <c r="G18" s="223"/>
      <c r="H18" s="224"/>
      <c r="I18" s="127">
        <v>12</v>
      </c>
      <c r="J18" s="129">
        <v>111089603</v>
      </c>
      <c r="K18" s="129">
        <v>108762722</v>
      </c>
    </row>
    <row r="19" spans="1:11" ht="12.75">
      <c r="A19" s="222" t="s">
        <v>212</v>
      </c>
      <c r="B19" s="223"/>
      <c r="C19" s="223"/>
      <c r="D19" s="223"/>
      <c r="E19" s="223"/>
      <c r="F19" s="223"/>
      <c r="G19" s="223"/>
      <c r="H19" s="224"/>
      <c r="I19" s="127">
        <v>13</v>
      </c>
      <c r="J19" s="129">
        <v>35065086</v>
      </c>
      <c r="K19" s="129">
        <v>45187271</v>
      </c>
    </row>
    <row r="20" spans="1:11" ht="12.75">
      <c r="A20" s="222" t="s">
        <v>27</v>
      </c>
      <c r="B20" s="223"/>
      <c r="C20" s="223"/>
      <c r="D20" s="223"/>
      <c r="E20" s="223"/>
      <c r="F20" s="223"/>
      <c r="G20" s="223"/>
      <c r="H20" s="224"/>
      <c r="I20" s="127">
        <v>14</v>
      </c>
      <c r="J20" s="129">
        <v>4607071</v>
      </c>
      <c r="K20" s="129">
        <v>4964888</v>
      </c>
    </row>
    <row r="21" spans="1:11" ht="12.75">
      <c r="A21" s="222" t="s">
        <v>28</v>
      </c>
      <c r="B21" s="223"/>
      <c r="C21" s="223"/>
      <c r="D21" s="223"/>
      <c r="E21" s="223"/>
      <c r="F21" s="223"/>
      <c r="G21" s="223"/>
      <c r="H21" s="224"/>
      <c r="I21" s="127">
        <v>15</v>
      </c>
      <c r="J21" s="129">
        <v>9181057</v>
      </c>
      <c r="K21" s="129">
        <v>10731803</v>
      </c>
    </row>
    <row r="22" spans="1:11" ht="12.75">
      <c r="A22" s="222" t="s">
        <v>72</v>
      </c>
      <c r="B22" s="223"/>
      <c r="C22" s="223"/>
      <c r="D22" s="223"/>
      <c r="E22" s="223"/>
      <c r="F22" s="223"/>
      <c r="G22" s="223"/>
      <c r="H22" s="224"/>
      <c r="I22" s="127">
        <v>16</v>
      </c>
      <c r="J22" s="129">
        <v>919137</v>
      </c>
      <c r="K22" s="129">
        <v>830218</v>
      </c>
    </row>
    <row r="23" spans="1:11" ht="12.75">
      <c r="A23" s="222" t="s">
        <v>73</v>
      </c>
      <c r="B23" s="223"/>
      <c r="C23" s="223"/>
      <c r="D23" s="223"/>
      <c r="E23" s="223"/>
      <c r="F23" s="223"/>
      <c r="G23" s="223"/>
      <c r="H23" s="224"/>
      <c r="I23" s="127">
        <v>17</v>
      </c>
      <c r="J23" s="129">
        <v>19589013</v>
      </c>
      <c r="K23" s="129">
        <v>11373584</v>
      </c>
    </row>
    <row r="24" spans="1:11" ht="12.75">
      <c r="A24" s="222" t="s">
        <v>74</v>
      </c>
      <c r="B24" s="223"/>
      <c r="C24" s="223"/>
      <c r="D24" s="223"/>
      <c r="E24" s="223"/>
      <c r="F24" s="223"/>
      <c r="G24" s="223"/>
      <c r="H24" s="224"/>
      <c r="I24" s="127">
        <v>18</v>
      </c>
      <c r="J24" s="129">
        <v>24854</v>
      </c>
      <c r="K24" s="129">
        <v>24854</v>
      </c>
    </row>
    <row r="25" spans="1:11" ht="12.75">
      <c r="A25" s="222" t="s">
        <v>75</v>
      </c>
      <c r="B25" s="223"/>
      <c r="C25" s="223"/>
      <c r="D25" s="223"/>
      <c r="E25" s="223"/>
      <c r="F25" s="223"/>
      <c r="G25" s="223"/>
      <c r="H25" s="224"/>
      <c r="I25" s="127">
        <v>19</v>
      </c>
      <c r="J25" s="129">
        <v>0</v>
      </c>
      <c r="K25" s="129">
        <v>0</v>
      </c>
    </row>
    <row r="26" spans="1:11" ht="12.75">
      <c r="A26" s="222" t="s">
        <v>190</v>
      </c>
      <c r="B26" s="223"/>
      <c r="C26" s="223"/>
      <c r="D26" s="223"/>
      <c r="E26" s="223"/>
      <c r="F26" s="223"/>
      <c r="G26" s="223"/>
      <c r="H26" s="224"/>
      <c r="I26" s="127">
        <v>20</v>
      </c>
      <c r="J26" s="128">
        <f>SUM(J27:J34)</f>
        <v>138006</v>
      </c>
      <c r="K26" s="128">
        <f>SUM(K27:K34)</f>
        <v>138006</v>
      </c>
    </row>
    <row r="27" spans="1:11" ht="12.75">
      <c r="A27" s="222" t="s">
        <v>76</v>
      </c>
      <c r="B27" s="223"/>
      <c r="C27" s="223"/>
      <c r="D27" s="223"/>
      <c r="E27" s="223"/>
      <c r="F27" s="223"/>
      <c r="G27" s="223"/>
      <c r="H27" s="224"/>
      <c r="I27" s="127">
        <v>21</v>
      </c>
      <c r="J27" s="129">
        <v>19663</v>
      </c>
      <c r="K27" s="129">
        <v>19663</v>
      </c>
    </row>
    <row r="28" spans="1:11" ht="12.75">
      <c r="A28" s="222" t="s">
        <v>77</v>
      </c>
      <c r="B28" s="223"/>
      <c r="C28" s="223"/>
      <c r="D28" s="223"/>
      <c r="E28" s="223"/>
      <c r="F28" s="223"/>
      <c r="G28" s="223"/>
      <c r="H28" s="224"/>
      <c r="I28" s="127">
        <v>22</v>
      </c>
      <c r="J28" s="129">
        <v>0</v>
      </c>
      <c r="K28" s="129">
        <v>0</v>
      </c>
    </row>
    <row r="29" spans="1:11" ht="12.75">
      <c r="A29" s="222" t="s">
        <v>78</v>
      </c>
      <c r="B29" s="223"/>
      <c r="C29" s="223"/>
      <c r="D29" s="223"/>
      <c r="E29" s="223"/>
      <c r="F29" s="223"/>
      <c r="G29" s="223"/>
      <c r="H29" s="224"/>
      <c r="I29" s="127">
        <v>23</v>
      </c>
      <c r="J29" s="129">
        <v>0</v>
      </c>
      <c r="K29" s="129">
        <v>0</v>
      </c>
    </row>
    <row r="30" spans="1:11" ht="12.75">
      <c r="A30" s="222" t="s">
        <v>83</v>
      </c>
      <c r="B30" s="223"/>
      <c r="C30" s="223"/>
      <c r="D30" s="223"/>
      <c r="E30" s="223"/>
      <c r="F30" s="223"/>
      <c r="G30" s="223"/>
      <c r="H30" s="224"/>
      <c r="I30" s="127">
        <v>24</v>
      </c>
      <c r="J30" s="129">
        <v>0</v>
      </c>
      <c r="K30" s="129">
        <v>0</v>
      </c>
    </row>
    <row r="31" spans="1:11" ht="12.75">
      <c r="A31" s="222" t="s">
        <v>84</v>
      </c>
      <c r="B31" s="223"/>
      <c r="C31" s="223"/>
      <c r="D31" s="223"/>
      <c r="E31" s="223"/>
      <c r="F31" s="223"/>
      <c r="G31" s="223"/>
      <c r="H31" s="224"/>
      <c r="I31" s="127">
        <v>25</v>
      </c>
      <c r="J31" s="129">
        <v>0</v>
      </c>
      <c r="K31" s="129">
        <v>0</v>
      </c>
    </row>
    <row r="32" spans="1:11" ht="12.75">
      <c r="A32" s="222" t="s">
        <v>85</v>
      </c>
      <c r="B32" s="223"/>
      <c r="C32" s="223"/>
      <c r="D32" s="223"/>
      <c r="E32" s="223"/>
      <c r="F32" s="223"/>
      <c r="G32" s="223"/>
      <c r="H32" s="224"/>
      <c r="I32" s="127">
        <v>26</v>
      </c>
      <c r="J32" s="129">
        <v>118343</v>
      </c>
      <c r="K32" s="129">
        <v>118343</v>
      </c>
    </row>
    <row r="33" spans="1:11" ht="12.75">
      <c r="A33" s="222" t="s">
        <v>79</v>
      </c>
      <c r="B33" s="223"/>
      <c r="C33" s="223"/>
      <c r="D33" s="223"/>
      <c r="E33" s="223"/>
      <c r="F33" s="223"/>
      <c r="G33" s="223"/>
      <c r="H33" s="224"/>
      <c r="I33" s="127">
        <v>27</v>
      </c>
      <c r="J33" s="129">
        <v>0</v>
      </c>
      <c r="K33" s="129">
        <v>0</v>
      </c>
    </row>
    <row r="34" spans="1:11" ht="12.75">
      <c r="A34" s="222" t="s">
        <v>183</v>
      </c>
      <c r="B34" s="223"/>
      <c r="C34" s="223"/>
      <c r="D34" s="223"/>
      <c r="E34" s="223"/>
      <c r="F34" s="223"/>
      <c r="G34" s="223"/>
      <c r="H34" s="224"/>
      <c r="I34" s="127">
        <v>28</v>
      </c>
      <c r="J34" s="129">
        <v>0</v>
      </c>
      <c r="K34" s="129">
        <v>0</v>
      </c>
    </row>
    <row r="35" spans="1:11" ht="12.75">
      <c r="A35" s="222" t="s">
        <v>184</v>
      </c>
      <c r="B35" s="223"/>
      <c r="C35" s="223"/>
      <c r="D35" s="223"/>
      <c r="E35" s="223"/>
      <c r="F35" s="223"/>
      <c r="G35" s="223"/>
      <c r="H35" s="224"/>
      <c r="I35" s="127">
        <v>29</v>
      </c>
      <c r="J35" s="128">
        <f>J36+J37+J38</f>
        <v>2607730</v>
      </c>
      <c r="K35" s="128">
        <f>K36+K37+K38</f>
        <v>2429813</v>
      </c>
    </row>
    <row r="36" spans="1:11" ht="12.75">
      <c r="A36" s="222" t="s">
        <v>80</v>
      </c>
      <c r="B36" s="223"/>
      <c r="C36" s="223"/>
      <c r="D36" s="223"/>
      <c r="E36" s="223"/>
      <c r="F36" s="223"/>
      <c r="G36" s="223"/>
      <c r="H36" s="224"/>
      <c r="I36" s="127">
        <v>30</v>
      </c>
      <c r="J36" s="129">
        <v>0</v>
      </c>
      <c r="K36" s="129">
        <v>0</v>
      </c>
    </row>
    <row r="37" spans="1:11" ht="12.75">
      <c r="A37" s="222" t="s">
        <v>81</v>
      </c>
      <c r="B37" s="223"/>
      <c r="C37" s="223"/>
      <c r="D37" s="223"/>
      <c r="E37" s="223"/>
      <c r="F37" s="223"/>
      <c r="G37" s="223"/>
      <c r="H37" s="224"/>
      <c r="I37" s="127">
        <v>31</v>
      </c>
      <c r="J37" s="129">
        <v>0</v>
      </c>
      <c r="K37" s="129">
        <v>0</v>
      </c>
    </row>
    <row r="38" spans="1:11" ht="12.75">
      <c r="A38" s="222" t="s">
        <v>82</v>
      </c>
      <c r="B38" s="223"/>
      <c r="C38" s="223"/>
      <c r="D38" s="223"/>
      <c r="E38" s="223"/>
      <c r="F38" s="223"/>
      <c r="G38" s="223"/>
      <c r="H38" s="224"/>
      <c r="I38" s="127">
        <v>32</v>
      </c>
      <c r="J38" s="129">
        <v>2607730</v>
      </c>
      <c r="K38" s="129">
        <v>2429813</v>
      </c>
    </row>
    <row r="39" spans="1:11" ht="12.75">
      <c r="A39" s="222" t="s">
        <v>185</v>
      </c>
      <c r="B39" s="223"/>
      <c r="C39" s="223"/>
      <c r="D39" s="223"/>
      <c r="E39" s="223"/>
      <c r="F39" s="223"/>
      <c r="G39" s="223"/>
      <c r="H39" s="224"/>
      <c r="I39" s="127">
        <v>33</v>
      </c>
      <c r="J39" s="129">
        <v>0</v>
      </c>
      <c r="K39" s="129">
        <v>0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27">
        <v>34</v>
      </c>
      <c r="J40" s="128">
        <f>J41+J49+J56+J64</f>
        <v>808416239</v>
      </c>
      <c r="K40" s="128">
        <f>K41+K49+K56+K64</f>
        <v>846048379</v>
      </c>
    </row>
    <row r="41" spans="1:11" ht="12.75">
      <c r="A41" s="222" t="s">
        <v>100</v>
      </c>
      <c r="B41" s="223"/>
      <c r="C41" s="223"/>
      <c r="D41" s="223"/>
      <c r="E41" s="223"/>
      <c r="F41" s="223"/>
      <c r="G41" s="223"/>
      <c r="H41" s="224"/>
      <c r="I41" s="127">
        <v>35</v>
      </c>
      <c r="J41" s="128">
        <f>SUM(J42:J48)</f>
        <v>179981020</v>
      </c>
      <c r="K41" s="128">
        <f>SUM(K42:K48)</f>
        <v>164506322</v>
      </c>
    </row>
    <row r="42" spans="1:11" ht="12.75">
      <c r="A42" s="222" t="s">
        <v>117</v>
      </c>
      <c r="B42" s="223"/>
      <c r="C42" s="223"/>
      <c r="D42" s="223"/>
      <c r="E42" s="223"/>
      <c r="F42" s="223"/>
      <c r="G42" s="223"/>
      <c r="H42" s="224"/>
      <c r="I42" s="127">
        <v>36</v>
      </c>
      <c r="J42" s="129">
        <v>103530382</v>
      </c>
      <c r="K42" s="129">
        <v>100156312</v>
      </c>
    </row>
    <row r="43" spans="1:11" ht="12.75">
      <c r="A43" s="222" t="s">
        <v>118</v>
      </c>
      <c r="B43" s="223"/>
      <c r="C43" s="223"/>
      <c r="D43" s="223"/>
      <c r="E43" s="223"/>
      <c r="F43" s="223"/>
      <c r="G43" s="223"/>
      <c r="H43" s="224"/>
      <c r="I43" s="127">
        <v>37</v>
      </c>
      <c r="J43" s="129">
        <v>42617389</v>
      </c>
      <c r="K43" s="129">
        <v>36283097</v>
      </c>
    </row>
    <row r="44" spans="1:11" ht="12.75">
      <c r="A44" s="222" t="s">
        <v>86</v>
      </c>
      <c r="B44" s="223"/>
      <c r="C44" s="223"/>
      <c r="D44" s="223"/>
      <c r="E44" s="223"/>
      <c r="F44" s="223"/>
      <c r="G44" s="223"/>
      <c r="H44" s="224"/>
      <c r="I44" s="127">
        <v>38</v>
      </c>
      <c r="J44" s="129">
        <v>33832873</v>
      </c>
      <c r="K44" s="129">
        <v>28066537</v>
      </c>
    </row>
    <row r="45" spans="1:11" ht="12.75">
      <c r="A45" s="222" t="s">
        <v>87</v>
      </c>
      <c r="B45" s="223"/>
      <c r="C45" s="223"/>
      <c r="D45" s="223"/>
      <c r="E45" s="223"/>
      <c r="F45" s="223"/>
      <c r="G45" s="223"/>
      <c r="H45" s="224"/>
      <c r="I45" s="127">
        <v>39</v>
      </c>
      <c r="J45" s="129">
        <v>376</v>
      </c>
      <c r="K45" s="129">
        <v>376</v>
      </c>
    </row>
    <row r="46" spans="1:11" ht="12.75">
      <c r="A46" s="222" t="s">
        <v>88</v>
      </c>
      <c r="B46" s="223"/>
      <c r="C46" s="223"/>
      <c r="D46" s="223"/>
      <c r="E46" s="223"/>
      <c r="F46" s="223"/>
      <c r="G46" s="223"/>
      <c r="H46" s="224"/>
      <c r="I46" s="127">
        <v>40</v>
      </c>
      <c r="J46" s="129">
        <v>0</v>
      </c>
      <c r="K46" s="129">
        <v>0</v>
      </c>
    </row>
    <row r="47" spans="1:11" ht="12.75">
      <c r="A47" s="222" t="s">
        <v>89</v>
      </c>
      <c r="B47" s="223"/>
      <c r="C47" s="223"/>
      <c r="D47" s="223"/>
      <c r="E47" s="223"/>
      <c r="F47" s="223"/>
      <c r="G47" s="223"/>
      <c r="H47" s="224"/>
      <c r="I47" s="127">
        <v>41</v>
      </c>
      <c r="J47" s="129">
        <v>0</v>
      </c>
      <c r="K47" s="129">
        <v>0</v>
      </c>
    </row>
    <row r="48" spans="1:11" ht="12.75">
      <c r="A48" s="222" t="s">
        <v>90</v>
      </c>
      <c r="B48" s="223"/>
      <c r="C48" s="223"/>
      <c r="D48" s="223"/>
      <c r="E48" s="223"/>
      <c r="F48" s="223"/>
      <c r="G48" s="223"/>
      <c r="H48" s="224"/>
      <c r="I48" s="127">
        <v>42</v>
      </c>
      <c r="J48" s="129">
        <v>0</v>
      </c>
      <c r="K48" s="129">
        <v>0</v>
      </c>
    </row>
    <row r="49" spans="1:11" ht="12.75">
      <c r="A49" s="222" t="s">
        <v>101</v>
      </c>
      <c r="B49" s="223"/>
      <c r="C49" s="223"/>
      <c r="D49" s="223"/>
      <c r="E49" s="223"/>
      <c r="F49" s="223"/>
      <c r="G49" s="223"/>
      <c r="H49" s="224"/>
      <c r="I49" s="127">
        <v>43</v>
      </c>
      <c r="J49" s="128">
        <f>SUM(J50:J55)</f>
        <v>478283121</v>
      </c>
      <c r="K49" s="128">
        <f>SUM(K50:K55)</f>
        <v>514340310</v>
      </c>
    </row>
    <row r="50" spans="1:11" ht="12.75">
      <c r="A50" s="222" t="s">
        <v>200</v>
      </c>
      <c r="B50" s="223"/>
      <c r="C50" s="223"/>
      <c r="D50" s="223"/>
      <c r="E50" s="223"/>
      <c r="F50" s="223"/>
      <c r="G50" s="223"/>
      <c r="H50" s="224"/>
      <c r="I50" s="127">
        <v>44</v>
      </c>
      <c r="J50" s="129">
        <v>456741766</v>
      </c>
      <c r="K50" s="129">
        <v>496802765</v>
      </c>
    </row>
    <row r="51" spans="1:11" ht="12.75">
      <c r="A51" s="222" t="s">
        <v>201</v>
      </c>
      <c r="B51" s="223"/>
      <c r="C51" s="223"/>
      <c r="D51" s="223"/>
      <c r="E51" s="223"/>
      <c r="F51" s="223"/>
      <c r="G51" s="223"/>
      <c r="H51" s="224"/>
      <c r="I51" s="127">
        <v>45</v>
      </c>
      <c r="J51" s="129">
        <v>18600843</v>
      </c>
      <c r="K51" s="129">
        <v>16866860</v>
      </c>
    </row>
    <row r="52" spans="1:11" ht="12.75">
      <c r="A52" s="222" t="s">
        <v>202</v>
      </c>
      <c r="B52" s="223"/>
      <c r="C52" s="223"/>
      <c r="D52" s="223"/>
      <c r="E52" s="223"/>
      <c r="F52" s="223"/>
      <c r="G52" s="223"/>
      <c r="H52" s="224"/>
      <c r="I52" s="127">
        <v>46</v>
      </c>
      <c r="J52" s="129">
        <v>0</v>
      </c>
      <c r="K52" s="129">
        <v>0</v>
      </c>
    </row>
    <row r="53" spans="1:11" ht="12.75">
      <c r="A53" s="222" t="s">
        <v>203</v>
      </c>
      <c r="B53" s="223"/>
      <c r="C53" s="223"/>
      <c r="D53" s="223"/>
      <c r="E53" s="223"/>
      <c r="F53" s="223"/>
      <c r="G53" s="223"/>
      <c r="H53" s="224"/>
      <c r="I53" s="127">
        <v>47</v>
      </c>
      <c r="J53" s="129">
        <v>300791</v>
      </c>
      <c r="K53" s="129">
        <v>295834</v>
      </c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27">
        <v>48</v>
      </c>
      <c r="J54" s="129">
        <v>2549729</v>
      </c>
      <c r="K54" s="129">
        <v>344816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27">
        <v>49</v>
      </c>
      <c r="J55" s="129">
        <v>89992</v>
      </c>
      <c r="K55" s="129">
        <v>30035</v>
      </c>
    </row>
    <row r="56" spans="1:11" ht="12.75">
      <c r="A56" s="222" t="s">
        <v>102</v>
      </c>
      <c r="B56" s="223"/>
      <c r="C56" s="223"/>
      <c r="D56" s="223"/>
      <c r="E56" s="223"/>
      <c r="F56" s="223"/>
      <c r="G56" s="223"/>
      <c r="H56" s="224"/>
      <c r="I56" s="127">
        <v>50</v>
      </c>
      <c r="J56" s="128">
        <f>SUM(J57:J63)</f>
        <v>119579341</v>
      </c>
      <c r="K56" s="128">
        <f>SUM(K57:K63)</f>
        <v>163620766</v>
      </c>
    </row>
    <row r="57" spans="1:11" ht="12.75">
      <c r="A57" s="222" t="s">
        <v>76</v>
      </c>
      <c r="B57" s="223"/>
      <c r="C57" s="223"/>
      <c r="D57" s="223"/>
      <c r="E57" s="223"/>
      <c r="F57" s="223"/>
      <c r="G57" s="223"/>
      <c r="H57" s="224"/>
      <c r="I57" s="127">
        <v>51</v>
      </c>
      <c r="J57" s="129">
        <v>0</v>
      </c>
      <c r="K57" s="129">
        <v>0</v>
      </c>
    </row>
    <row r="58" spans="1:11" ht="12.75">
      <c r="A58" s="222" t="s">
        <v>77</v>
      </c>
      <c r="B58" s="223"/>
      <c r="C58" s="223"/>
      <c r="D58" s="223"/>
      <c r="E58" s="223"/>
      <c r="F58" s="223"/>
      <c r="G58" s="223"/>
      <c r="H58" s="224"/>
      <c r="I58" s="127">
        <v>52</v>
      </c>
      <c r="J58" s="129">
        <v>41545619</v>
      </c>
      <c r="K58" s="129">
        <v>122159000</v>
      </c>
    </row>
    <row r="59" spans="1:11" ht="12.75">
      <c r="A59" s="222" t="s">
        <v>242</v>
      </c>
      <c r="B59" s="223"/>
      <c r="C59" s="223"/>
      <c r="D59" s="223"/>
      <c r="E59" s="223"/>
      <c r="F59" s="223"/>
      <c r="G59" s="223"/>
      <c r="H59" s="224"/>
      <c r="I59" s="127">
        <v>53</v>
      </c>
      <c r="J59" s="129">
        <v>0</v>
      </c>
      <c r="K59" s="129">
        <v>0</v>
      </c>
    </row>
    <row r="60" spans="1:11" ht="12.75">
      <c r="A60" s="222" t="s">
        <v>83</v>
      </c>
      <c r="B60" s="223"/>
      <c r="C60" s="223"/>
      <c r="D60" s="223"/>
      <c r="E60" s="223"/>
      <c r="F60" s="223"/>
      <c r="G60" s="223"/>
      <c r="H60" s="224"/>
      <c r="I60" s="127">
        <v>54</v>
      </c>
      <c r="J60" s="129">
        <v>0</v>
      </c>
      <c r="K60" s="129">
        <v>0</v>
      </c>
    </row>
    <row r="61" spans="1:11" ht="12.75">
      <c r="A61" s="222" t="s">
        <v>84</v>
      </c>
      <c r="B61" s="223"/>
      <c r="C61" s="223"/>
      <c r="D61" s="223"/>
      <c r="E61" s="223"/>
      <c r="F61" s="223"/>
      <c r="G61" s="223"/>
      <c r="H61" s="224"/>
      <c r="I61" s="127">
        <v>55</v>
      </c>
      <c r="J61" s="129">
        <v>0</v>
      </c>
      <c r="K61" s="129">
        <v>0</v>
      </c>
    </row>
    <row r="62" spans="1:11" ht="12.75">
      <c r="A62" s="222" t="s">
        <v>85</v>
      </c>
      <c r="B62" s="223"/>
      <c r="C62" s="223"/>
      <c r="D62" s="223"/>
      <c r="E62" s="223"/>
      <c r="F62" s="223"/>
      <c r="G62" s="223"/>
      <c r="H62" s="224"/>
      <c r="I62" s="127">
        <v>56</v>
      </c>
      <c r="J62" s="129">
        <v>78033722</v>
      </c>
      <c r="K62" s="129">
        <v>41461766</v>
      </c>
    </row>
    <row r="63" spans="1:11" ht="12.75">
      <c r="A63" s="222" t="s">
        <v>46</v>
      </c>
      <c r="B63" s="223"/>
      <c r="C63" s="223"/>
      <c r="D63" s="223"/>
      <c r="E63" s="223"/>
      <c r="F63" s="223"/>
      <c r="G63" s="223"/>
      <c r="H63" s="224"/>
      <c r="I63" s="127">
        <v>57</v>
      </c>
      <c r="J63" s="129">
        <v>0</v>
      </c>
      <c r="K63" s="129">
        <v>0</v>
      </c>
    </row>
    <row r="64" spans="1:11" ht="12.75">
      <c r="A64" s="222" t="s">
        <v>207</v>
      </c>
      <c r="B64" s="223"/>
      <c r="C64" s="223"/>
      <c r="D64" s="223"/>
      <c r="E64" s="223"/>
      <c r="F64" s="223"/>
      <c r="G64" s="223"/>
      <c r="H64" s="224"/>
      <c r="I64" s="127">
        <v>58</v>
      </c>
      <c r="J64" s="129">
        <v>30572757</v>
      </c>
      <c r="K64" s="129">
        <v>3580981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27">
        <v>59</v>
      </c>
      <c r="J65" s="129">
        <v>428505</v>
      </c>
      <c r="K65" s="129">
        <v>239226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27">
        <v>60</v>
      </c>
      <c r="J66" s="128">
        <f>J7+J8+J40+J65</f>
        <v>1139735262</v>
      </c>
      <c r="K66" s="128">
        <f>K7+K8+K40+K65</f>
        <v>1178399725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130">
        <v>61</v>
      </c>
      <c r="J67" s="131">
        <v>74971998</v>
      </c>
      <c r="K67" s="131">
        <v>74971998</v>
      </c>
    </row>
    <row r="68" spans="1:11" ht="12.75">
      <c r="A68" s="228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6" t="s">
        <v>191</v>
      </c>
      <c r="B69" s="217"/>
      <c r="C69" s="217"/>
      <c r="D69" s="217"/>
      <c r="E69" s="217"/>
      <c r="F69" s="217"/>
      <c r="G69" s="217"/>
      <c r="H69" s="218"/>
      <c r="I69" s="125">
        <v>62</v>
      </c>
      <c r="J69" s="132">
        <f>J70+J71+J72+J78+J79+J82+J85</f>
        <v>566093704</v>
      </c>
      <c r="K69" s="132">
        <f>K70+K71+K72+K78+K79+K82+K85</f>
        <v>572778480</v>
      </c>
    </row>
    <row r="70" spans="1:11" ht="12.75">
      <c r="A70" s="222" t="s">
        <v>141</v>
      </c>
      <c r="B70" s="223"/>
      <c r="C70" s="223"/>
      <c r="D70" s="223"/>
      <c r="E70" s="223"/>
      <c r="F70" s="223"/>
      <c r="G70" s="223"/>
      <c r="H70" s="224"/>
      <c r="I70" s="127">
        <v>63</v>
      </c>
      <c r="J70" s="129">
        <v>180644000</v>
      </c>
      <c r="K70" s="129">
        <v>180644000</v>
      </c>
    </row>
    <row r="71" spans="1:11" ht="12.75">
      <c r="A71" s="222" t="s">
        <v>142</v>
      </c>
      <c r="B71" s="223"/>
      <c r="C71" s="223"/>
      <c r="D71" s="223"/>
      <c r="E71" s="223"/>
      <c r="F71" s="223"/>
      <c r="G71" s="223"/>
      <c r="H71" s="224"/>
      <c r="I71" s="127">
        <v>64</v>
      </c>
      <c r="J71" s="129">
        <v>0</v>
      </c>
      <c r="K71" s="129">
        <v>0</v>
      </c>
    </row>
    <row r="72" spans="1:11" ht="12.75">
      <c r="A72" s="222" t="s">
        <v>143</v>
      </c>
      <c r="B72" s="223"/>
      <c r="C72" s="223"/>
      <c r="D72" s="223"/>
      <c r="E72" s="223"/>
      <c r="F72" s="223"/>
      <c r="G72" s="223"/>
      <c r="H72" s="224"/>
      <c r="I72" s="127">
        <v>65</v>
      </c>
      <c r="J72" s="128">
        <f>J73+J74+J75+J76+J77</f>
        <v>81337000</v>
      </c>
      <c r="K72" s="128">
        <f>K73+K74+K75+K76+K77</f>
        <v>81274729</v>
      </c>
    </row>
    <row r="73" spans="1:11" ht="12.75">
      <c r="A73" s="222" t="s">
        <v>144</v>
      </c>
      <c r="B73" s="223"/>
      <c r="C73" s="223"/>
      <c r="D73" s="223"/>
      <c r="E73" s="223"/>
      <c r="F73" s="223"/>
      <c r="G73" s="223"/>
      <c r="H73" s="224"/>
      <c r="I73" s="127">
        <v>66</v>
      </c>
      <c r="J73" s="129">
        <v>9032200</v>
      </c>
      <c r="K73" s="129">
        <v>9032200</v>
      </c>
    </row>
    <row r="74" spans="1:11" ht="12.75">
      <c r="A74" s="222" t="s">
        <v>145</v>
      </c>
      <c r="B74" s="223"/>
      <c r="C74" s="223"/>
      <c r="D74" s="223"/>
      <c r="E74" s="223"/>
      <c r="F74" s="223"/>
      <c r="G74" s="223"/>
      <c r="H74" s="224"/>
      <c r="I74" s="127">
        <v>67</v>
      </c>
      <c r="J74" s="129">
        <v>0</v>
      </c>
      <c r="K74" s="129">
        <v>0</v>
      </c>
    </row>
    <row r="75" spans="1:11" ht="12.75">
      <c r="A75" s="222" t="s">
        <v>133</v>
      </c>
      <c r="B75" s="223"/>
      <c r="C75" s="223"/>
      <c r="D75" s="223"/>
      <c r="E75" s="223"/>
      <c r="F75" s="223"/>
      <c r="G75" s="223"/>
      <c r="H75" s="224"/>
      <c r="I75" s="127">
        <v>68</v>
      </c>
      <c r="J75" s="129">
        <v>0</v>
      </c>
      <c r="K75" s="129">
        <v>0</v>
      </c>
    </row>
    <row r="76" spans="1:11" ht="12.75">
      <c r="A76" s="222" t="s">
        <v>134</v>
      </c>
      <c r="B76" s="223"/>
      <c r="C76" s="223"/>
      <c r="D76" s="223"/>
      <c r="E76" s="223"/>
      <c r="F76" s="223"/>
      <c r="G76" s="223"/>
      <c r="H76" s="224"/>
      <c r="I76" s="127">
        <v>69</v>
      </c>
      <c r="J76" s="129">
        <v>0</v>
      </c>
      <c r="K76" s="129">
        <v>0</v>
      </c>
    </row>
    <row r="77" spans="1:11" ht="12.75">
      <c r="A77" s="222" t="s">
        <v>135</v>
      </c>
      <c r="B77" s="223"/>
      <c r="C77" s="223"/>
      <c r="D77" s="223"/>
      <c r="E77" s="223"/>
      <c r="F77" s="223"/>
      <c r="G77" s="223"/>
      <c r="H77" s="224"/>
      <c r="I77" s="127">
        <v>70</v>
      </c>
      <c r="J77" s="129">
        <v>72304800</v>
      </c>
      <c r="K77" s="129">
        <v>72242529</v>
      </c>
    </row>
    <row r="78" spans="1:11" ht="12.75">
      <c r="A78" s="222" t="s">
        <v>136</v>
      </c>
      <c r="B78" s="223"/>
      <c r="C78" s="223"/>
      <c r="D78" s="223"/>
      <c r="E78" s="223"/>
      <c r="F78" s="223"/>
      <c r="G78" s="223"/>
      <c r="H78" s="224"/>
      <c r="I78" s="127">
        <v>71</v>
      </c>
      <c r="J78" s="129">
        <v>3329404</v>
      </c>
      <c r="K78" s="129">
        <v>2609761</v>
      </c>
    </row>
    <row r="79" spans="1:11" ht="12.75">
      <c r="A79" s="222" t="s">
        <v>238</v>
      </c>
      <c r="B79" s="223"/>
      <c r="C79" s="223"/>
      <c r="D79" s="223"/>
      <c r="E79" s="223"/>
      <c r="F79" s="223"/>
      <c r="G79" s="223"/>
      <c r="H79" s="224"/>
      <c r="I79" s="127">
        <v>72</v>
      </c>
      <c r="J79" s="128">
        <f>J80-J81</f>
        <v>298423222</v>
      </c>
      <c r="K79" s="128">
        <f>K80-K81</f>
        <v>300783300</v>
      </c>
    </row>
    <row r="80" spans="1:11" ht="12.75">
      <c r="A80" s="231" t="s">
        <v>169</v>
      </c>
      <c r="B80" s="232"/>
      <c r="C80" s="232"/>
      <c r="D80" s="232"/>
      <c r="E80" s="232"/>
      <c r="F80" s="232"/>
      <c r="G80" s="232"/>
      <c r="H80" s="233"/>
      <c r="I80" s="127">
        <v>73</v>
      </c>
      <c r="J80" s="129">
        <v>298423222</v>
      </c>
      <c r="K80" s="129">
        <v>300783300</v>
      </c>
    </row>
    <row r="81" spans="1:11" ht="12.75">
      <c r="A81" s="231" t="s">
        <v>170</v>
      </c>
      <c r="B81" s="232"/>
      <c r="C81" s="232"/>
      <c r="D81" s="232"/>
      <c r="E81" s="232"/>
      <c r="F81" s="232"/>
      <c r="G81" s="232"/>
      <c r="H81" s="233"/>
      <c r="I81" s="127">
        <v>74</v>
      </c>
      <c r="J81" s="129">
        <v>0</v>
      </c>
      <c r="K81" s="129">
        <v>0</v>
      </c>
    </row>
    <row r="82" spans="1:11" ht="12.75">
      <c r="A82" s="222" t="s">
        <v>239</v>
      </c>
      <c r="B82" s="223"/>
      <c r="C82" s="223"/>
      <c r="D82" s="223"/>
      <c r="E82" s="223"/>
      <c r="F82" s="223"/>
      <c r="G82" s="223"/>
      <c r="H82" s="224"/>
      <c r="I82" s="127">
        <v>75</v>
      </c>
      <c r="J82" s="128">
        <f>J83-J84</f>
        <v>2360078</v>
      </c>
      <c r="K82" s="128">
        <f>K83-K84</f>
        <v>7466690</v>
      </c>
    </row>
    <row r="83" spans="1:11" ht="12.75">
      <c r="A83" s="231" t="s">
        <v>171</v>
      </c>
      <c r="B83" s="232"/>
      <c r="C83" s="232"/>
      <c r="D83" s="232"/>
      <c r="E83" s="232"/>
      <c r="F83" s="232"/>
      <c r="G83" s="232"/>
      <c r="H83" s="233"/>
      <c r="I83" s="127">
        <v>76</v>
      </c>
      <c r="J83" s="129">
        <v>2360078</v>
      </c>
      <c r="K83" s="129">
        <v>7466690</v>
      </c>
    </row>
    <row r="84" spans="1:11" ht="12.75">
      <c r="A84" s="231" t="s">
        <v>172</v>
      </c>
      <c r="B84" s="232"/>
      <c r="C84" s="232"/>
      <c r="D84" s="232"/>
      <c r="E84" s="232"/>
      <c r="F84" s="232"/>
      <c r="G84" s="232"/>
      <c r="H84" s="233"/>
      <c r="I84" s="127">
        <v>77</v>
      </c>
      <c r="J84" s="129">
        <v>0</v>
      </c>
      <c r="K84" s="129">
        <v>0</v>
      </c>
    </row>
    <row r="85" spans="1:11" ht="12.75">
      <c r="A85" s="222" t="s">
        <v>173</v>
      </c>
      <c r="B85" s="223"/>
      <c r="C85" s="223"/>
      <c r="D85" s="223"/>
      <c r="E85" s="223"/>
      <c r="F85" s="223"/>
      <c r="G85" s="223"/>
      <c r="H85" s="224"/>
      <c r="I85" s="127">
        <v>78</v>
      </c>
      <c r="J85" s="129">
        <v>0</v>
      </c>
      <c r="K85" s="129">
        <v>0</v>
      </c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27">
        <v>79</v>
      </c>
      <c r="J86" s="128">
        <f>SUM(J87:J89)</f>
        <v>0</v>
      </c>
      <c r="K86" s="128">
        <f>SUM(K87:K89)</f>
        <v>0</v>
      </c>
    </row>
    <row r="87" spans="1:11" ht="12.75">
      <c r="A87" s="222" t="s">
        <v>129</v>
      </c>
      <c r="B87" s="223"/>
      <c r="C87" s="223"/>
      <c r="D87" s="223"/>
      <c r="E87" s="223"/>
      <c r="F87" s="223"/>
      <c r="G87" s="223"/>
      <c r="H87" s="224"/>
      <c r="I87" s="127">
        <v>80</v>
      </c>
      <c r="J87" s="129">
        <v>0</v>
      </c>
      <c r="K87" s="129">
        <v>0</v>
      </c>
    </row>
    <row r="88" spans="1:11" ht="12.75">
      <c r="A88" s="222" t="s">
        <v>130</v>
      </c>
      <c r="B88" s="223"/>
      <c r="C88" s="223"/>
      <c r="D88" s="223"/>
      <c r="E88" s="223"/>
      <c r="F88" s="223"/>
      <c r="G88" s="223"/>
      <c r="H88" s="224"/>
      <c r="I88" s="127">
        <v>81</v>
      </c>
      <c r="J88" s="129">
        <v>0</v>
      </c>
      <c r="K88" s="129">
        <v>0</v>
      </c>
    </row>
    <row r="89" spans="1:11" ht="12.75">
      <c r="A89" s="222" t="s">
        <v>131</v>
      </c>
      <c r="B89" s="223"/>
      <c r="C89" s="223"/>
      <c r="D89" s="223"/>
      <c r="E89" s="223"/>
      <c r="F89" s="223"/>
      <c r="G89" s="223"/>
      <c r="H89" s="224"/>
      <c r="I89" s="127">
        <v>82</v>
      </c>
      <c r="J89" s="129">
        <v>0</v>
      </c>
      <c r="K89" s="129">
        <v>0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27">
        <v>83</v>
      </c>
      <c r="J90" s="128">
        <f>SUM(J91:J99)</f>
        <v>122833930</v>
      </c>
      <c r="K90" s="128">
        <f>SUM(K91:K99)</f>
        <v>112962066</v>
      </c>
    </row>
    <row r="91" spans="1:11" ht="12.75">
      <c r="A91" s="222" t="s">
        <v>132</v>
      </c>
      <c r="B91" s="223"/>
      <c r="C91" s="223"/>
      <c r="D91" s="223"/>
      <c r="E91" s="223"/>
      <c r="F91" s="223"/>
      <c r="G91" s="223"/>
      <c r="H91" s="224"/>
      <c r="I91" s="127">
        <v>84</v>
      </c>
      <c r="J91" s="129">
        <v>0</v>
      </c>
      <c r="K91" s="129">
        <v>0</v>
      </c>
    </row>
    <row r="92" spans="1:11" ht="12.75">
      <c r="A92" s="222" t="s">
        <v>243</v>
      </c>
      <c r="B92" s="223"/>
      <c r="C92" s="223"/>
      <c r="D92" s="223"/>
      <c r="E92" s="223"/>
      <c r="F92" s="223"/>
      <c r="G92" s="223"/>
      <c r="H92" s="224"/>
      <c r="I92" s="127">
        <v>85</v>
      </c>
      <c r="J92" s="129">
        <v>0</v>
      </c>
      <c r="K92" s="129">
        <v>0</v>
      </c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27">
        <v>86</v>
      </c>
      <c r="J93" s="129">
        <v>121194837</v>
      </c>
      <c r="K93" s="129">
        <v>111438619</v>
      </c>
    </row>
    <row r="94" spans="1:11" ht="12.75">
      <c r="A94" s="222" t="s">
        <v>244</v>
      </c>
      <c r="B94" s="223"/>
      <c r="C94" s="223"/>
      <c r="D94" s="223"/>
      <c r="E94" s="223"/>
      <c r="F94" s="223"/>
      <c r="G94" s="223"/>
      <c r="H94" s="224"/>
      <c r="I94" s="127">
        <v>87</v>
      </c>
      <c r="J94" s="129">
        <v>0</v>
      </c>
      <c r="K94" s="129">
        <v>0</v>
      </c>
    </row>
    <row r="95" spans="1:11" ht="12.75">
      <c r="A95" s="222" t="s">
        <v>245</v>
      </c>
      <c r="B95" s="223"/>
      <c r="C95" s="223"/>
      <c r="D95" s="223"/>
      <c r="E95" s="223"/>
      <c r="F95" s="223"/>
      <c r="G95" s="223"/>
      <c r="H95" s="224"/>
      <c r="I95" s="127">
        <v>88</v>
      </c>
      <c r="J95" s="129">
        <v>0</v>
      </c>
      <c r="K95" s="129">
        <v>0</v>
      </c>
    </row>
    <row r="96" spans="1:11" ht="12.75">
      <c r="A96" s="222" t="s">
        <v>246</v>
      </c>
      <c r="B96" s="223"/>
      <c r="C96" s="223"/>
      <c r="D96" s="223"/>
      <c r="E96" s="223"/>
      <c r="F96" s="223"/>
      <c r="G96" s="223"/>
      <c r="H96" s="224"/>
      <c r="I96" s="127">
        <v>89</v>
      </c>
      <c r="J96" s="129">
        <v>0</v>
      </c>
      <c r="K96" s="129">
        <v>0</v>
      </c>
    </row>
    <row r="97" spans="1:11" ht="12.75">
      <c r="A97" s="222" t="s">
        <v>94</v>
      </c>
      <c r="B97" s="223"/>
      <c r="C97" s="223"/>
      <c r="D97" s="223"/>
      <c r="E97" s="223"/>
      <c r="F97" s="223"/>
      <c r="G97" s="223"/>
      <c r="H97" s="224"/>
      <c r="I97" s="127">
        <v>90</v>
      </c>
      <c r="J97" s="129">
        <v>0</v>
      </c>
      <c r="K97" s="129">
        <v>0</v>
      </c>
    </row>
    <row r="98" spans="1:11" ht="12.75">
      <c r="A98" s="222" t="s">
        <v>92</v>
      </c>
      <c r="B98" s="223"/>
      <c r="C98" s="223"/>
      <c r="D98" s="223"/>
      <c r="E98" s="223"/>
      <c r="F98" s="223"/>
      <c r="G98" s="223"/>
      <c r="H98" s="224"/>
      <c r="I98" s="127">
        <v>91</v>
      </c>
      <c r="J98" s="129">
        <v>1639093</v>
      </c>
      <c r="K98" s="129">
        <v>1523447</v>
      </c>
    </row>
    <row r="99" spans="1:11" ht="12.75">
      <c r="A99" s="222" t="s">
        <v>93</v>
      </c>
      <c r="B99" s="223"/>
      <c r="C99" s="223"/>
      <c r="D99" s="223"/>
      <c r="E99" s="223"/>
      <c r="F99" s="223"/>
      <c r="G99" s="223"/>
      <c r="H99" s="224"/>
      <c r="I99" s="127">
        <v>92</v>
      </c>
      <c r="J99" s="129">
        <v>0</v>
      </c>
      <c r="K99" s="129">
        <v>0</v>
      </c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27">
        <v>93</v>
      </c>
      <c r="J100" s="128">
        <f>SUM(J101:J112)</f>
        <v>450807628</v>
      </c>
      <c r="K100" s="128">
        <f>SUM(K101:K112)</f>
        <v>492659179</v>
      </c>
    </row>
    <row r="101" spans="1:11" ht="12.75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27">
        <v>94</v>
      </c>
      <c r="J101" s="129">
        <v>55648977</v>
      </c>
      <c r="K101" s="129">
        <v>70570304</v>
      </c>
    </row>
    <row r="102" spans="1:11" ht="12.75">
      <c r="A102" s="222" t="s">
        <v>243</v>
      </c>
      <c r="B102" s="223"/>
      <c r="C102" s="223"/>
      <c r="D102" s="223"/>
      <c r="E102" s="223"/>
      <c r="F102" s="223"/>
      <c r="G102" s="223"/>
      <c r="H102" s="224"/>
      <c r="I102" s="127">
        <v>95</v>
      </c>
      <c r="J102" s="129">
        <v>0</v>
      </c>
      <c r="K102" s="129">
        <v>0</v>
      </c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27">
        <v>96</v>
      </c>
      <c r="J103" s="129">
        <v>169290319</v>
      </c>
      <c r="K103" s="129">
        <v>195699358</v>
      </c>
    </row>
    <row r="104" spans="1:11" ht="12.75">
      <c r="A104" s="222" t="s">
        <v>244</v>
      </c>
      <c r="B104" s="223"/>
      <c r="C104" s="223"/>
      <c r="D104" s="223"/>
      <c r="E104" s="223"/>
      <c r="F104" s="223"/>
      <c r="G104" s="223"/>
      <c r="H104" s="224"/>
      <c r="I104" s="127">
        <v>97</v>
      </c>
      <c r="J104" s="129">
        <v>0</v>
      </c>
      <c r="K104" s="129">
        <v>0</v>
      </c>
    </row>
    <row r="105" spans="1:11" ht="12.75">
      <c r="A105" s="222" t="s">
        <v>245</v>
      </c>
      <c r="B105" s="223"/>
      <c r="C105" s="223"/>
      <c r="D105" s="223"/>
      <c r="E105" s="223"/>
      <c r="F105" s="223"/>
      <c r="G105" s="223"/>
      <c r="H105" s="224"/>
      <c r="I105" s="127">
        <v>98</v>
      </c>
      <c r="J105" s="129">
        <v>207651122</v>
      </c>
      <c r="K105" s="129">
        <v>207998960</v>
      </c>
    </row>
    <row r="106" spans="1:11" ht="12.75">
      <c r="A106" s="222" t="s">
        <v>246</v>
      </c>
      <c r="B106" s="223"/>
      <c r="C106" s="223"/>
      <c r="D106" s="223"/>
      <c r="E106" s="223"/>
      <c r="F106" s="223"/>
      <c r="G106" s="223"/>
      <c r="H106" s="224"/>
      <c r="I106" s="127">
        <v>99</v>
      </c>
      <c r="J106" s="129">
        <v>0</v>
      </c>
      <c r="K106" s="129">
        <v>0</v>
      </c>
    </row>
    <row r="107" spans="1:11" ht="12.75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27">
        <v>100</v>
      </c>
      <c r="J107" s="129">
        <v>0</v>
      </c>
      <c r="K107" s="129">
        <v>0</v>
      </c>
    </row>
    <row r="108" spans="1:11" ht="12.75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27">
        <v>101</v>
      </c>
      <c r="J108" s="129">
        <v>7867750</v>
      </c>
      <c r="K108" s="129">
        <v>8015590</v>
      </c>
    </row>
    <row r="109" spans="1:11" ht="12.75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27">
        <v>102</v>
      </c>
      <c r="J109" s="129">
        <v>6074217</v>
      </c>
      <c r="K109" s="129">
        <v>6129356</v>
      </c>
    </row>
    <row r="110" spans="1:11" ht="12.75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27">
        <v>103</v>
      </c>
      <c r="J110" s="129">
        <v>193680</v>
      </c>
      <c r="K110" s="129">
        <v>193680</v>
      </c>
    </row>
    <row r="111" spans="1:11" ht="12.75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27">
        <v>104</v>
      </c>
      <c r="J111" s="129">
        <v>0</v>
      </c>
      <c r="K111" s="129">
        <v>0</v>
      </c>
    </row>
    <row r="112" spans="1:11" ht="12.75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27">
        <v>105</v>
      </c>
      <c r="J112" s="129">
        <v>4081563</v>
      </c>
      <c r="K112" s="129">
        <v>4051931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27">
        <v>106</v>
      </c>
      <c r="J113" s="129">
        <v>0</v>
      </c>
      <c r="K113" s="129">
        <v>0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27">
        <v>107</v>
      </c>
      <c r="J114" s="128">
        <f>J69+J86+J90+J100+J113</f>
        <v>1139735262</v>
      </c>
      <c r="K114" s="128">
        <f>K69+K86+K90+K100+K113</f>
        <v>1178399725</v>
      </c>
    </row>
    <row r="115" spans="1:11" ht="12.75">
      <c r="A115" s="236" t="s">
        <v>57</v>
      </c>
      <c r="B115" s="237"/>
      <c r="C115" s="237"/>
      <c r="D115" s="237"/>
      <c r="E115" s="237"/>
      <c r="F115" s="237"/>
      <c r="G115" s="237"/>
      <c r="H115" s="238"/>
      <c r="I115" s="133">
        <v>108</v>
      </c>
      <c r="J115" s="131">
        <v>74971998</v>
      </c>
      <c r="K115" s="131">
        <v>74971998</v>
      </c>
    </row>
    <row r="116" spans="1:11" ht="12.75">
      <c r="A116" s="228" t="s">
        <v>307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16" t="s">
        <v>186</v>
      </c>
      <c r="B117" s="217"/>
      <c r="C117" s="217"/>
      <c r="D117" s="217"/>
      <c r="E117" s="217"/>
      <c r="F117" s="217"/>
      <c r="G117" s="217"/>
      <c r="H117" s="217"/>
      <c r="I117" s="242"/>
      <c r="J117" s="242"/>
      <c r="K117" s="243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27">
        <v>109</v>
      </c>
      <c r="J118" s="129"/>
      <c r="K118" s="129"/>
    </row>
    <row r="119" spans="1:11" ht="12.75">
      <c r="A119" s="244" t="s">
        <v>9</v>
      </c>
      <c r="B119" s="245"/>
      <c r="C119" s="245"/>
      <c r="D119" s="245"/>
      <c r="E119" s="245"/>
      <c r="F119" s="245"/>
      <c r="G119" s="245"/>
      <c r="H119" s="246"/>
      <c r="I119" s="130">
        <v>110</v>
      </c>
      <c r="J119" s="131"/>
      <c r="K119" s="131"/>
    </row>
    <row r="120" spans="1:11" ht="12.75">
      <c r="A120" s="247" t="s">
        <v>308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greaterThanOrEqual" allowBlank="1" showInputMessage="1" showErrorMessage="1" errorTitle="Pogrešan unos" error="Mogu se unijeti samo cjelobrojne pozitivne vrijednosti." sqref="J70:K70 J86:K115 J7:K67 J79:K84 J72:K7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9">
      <selection activeCell="R35" sqref="R35"/>
    </sheetView>
  </sheetViews>
  <sheetFormatPr defaultColWidth="9.140625" defaultRowHeight="12.75"/>
  <cols>
    <col min="1" max="9" width="9.140625" style="119" customWidth="1"/>
    <col min="10" max="11" width="10.8515625" style="119" customWidth="1"/>
    <col min="12" max="12" width="11.28125" style="119" customWidth="1"/>
    <col min="13" max="13" width="10.8515625" style="119" customWidth="1"/>
    <col min="14" max="16384" width="9.140625" style="119" customWidth="1"/>
  </cols>
  <sheetData>
    <row r="1" spans="1:13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49" t="s">
        <v>368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50" t="s">
        <v>333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 customHeight="1">
      <c r="A4" s="251" t="s">
        <v>59</v>
      </c>
      <c r="B4" s="251"/>
      <c r="C4" s="251"/>
      <c r="D4" s="251"/>
      <c r="E4" s="251"/>
      <c r="F4" s="251"/>
      <c r="G4" s="251"/>
      <c r="H4" s="251"/>
      <c r="I4" s="120" t="s">
        <v>278</v>
      </c>
      <c r="J4" s="252" t="s">
        <v>369</v>
      </c>
      <c r="K4" s="252"/>
      <c r="L4" s="252" t="s">
        <v>370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120"/>
      <c r="J5" s="122" t="s">
        <v>311</v>
      </c>
      <c r="K5" s="122" t="s">
        <v>312</v>
      </c>
      <c r="L5" s="122" t="s">
        <v>311</v>
      </c>
      <c r="M5" s="122" t="s">
        <v>312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135">
        <v>2</v>
      </c>
      <c r="J6" s="122">
        <v>3</v>
      </c>
      <c r="K6" s="122">
        <v>4</v>
      </c>
      <c r="L6" s="122">
        <v>5</v>
      </c>
      <c r="M6" s="122">
        <v>6</v>
      </c>
    </row>
    <row r="7" spans="1:13" ht="12.75">
      <c r="A7" s="216" t="s">
        <v>26</v>
      </c>
      <c r="B7" s="217"/>
      <c r="C7" s="217"/>
      <c r="D7" s="217"/>
      <c r="E7" s="217"/>
      <c r="F7" s="217"/>
      <c r="G7" s="217"/>
      <c r="H7" s="218"/>
      <c r="I7" s="125">
        <v>111</v>
      </c>
      <c r="J7" s="132">
        <f>SUM(J8:J9)</f>
        <v>1231617514</v>
      </c>
      <c r="K7" s="132">
        <f>SUM(K8:K9)</f>
        <v>272900537</v>
      </c>
      <c r="L7" s="132">
        <f>SUM(L8:L9)</f>
        <v>1293220735</v>
      </c>
      <c r="M7" s="132">
        <f>SUM(M8:M9)</f>
        <v>287791454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27">
        <v>112</v>
      </c>
      <c r="J8" s="129">
        <v>1222418533</v>
      </c>
      <c r="K8" s="129">
        <v>268340548</v>
      </c>
      <c r="L8" s="129">
        <v>1286231849</v>
      </c>
      <c r="M8" s="129">
        <v>284302029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27">
        <v>113</v>
      </c>
      <c r="J9" s="129">
        <v>9198981</v>
      </c>
      <c r="K9" s="129">
        <v>4559989</v>
      </c>
      <c r="L9" s="129">
        <v>6988886</v>
      </c>
      <c r="M9" s="129">
        <v>3489425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27">
        <v>114</v>
      </c>
      <c r="J10" s="128">
        <f>J11+J12+J16+J20+J21+J22+J25+J26</f>
        <v>1220008908</v>
      </c>
      <c r="K10" s="128">
        <f>K11+K12+K16+K20+K21+K22+K25+K26</f>
        <v>276515195</v>
      </c>
      <c r="L10" s="128">
        <f>L11+L12+L16+L20+L21+L22+L25+L26</f>
        <v>1277067355</v>
      </c>
      <c r="M10" s="128">
        <f>M11+M12+M16+M20+M21+M22+M25+M26</f>
        <v>285396885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27">
        <v>115</v>
      </c>
      <c r="J11" s="129">
        <v>-3453884</v>
      </c>
      <c r="K11" s="129">
        <v>-4919924</v>
      </c>
      <c r="L11" s="129">
        <v>12182021</v>
      </c>
      <c r="M11" s="129">
        <v>-877811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27">
        <v>116</v>
      </c>
      <c r="J12" s="128">
        <f>SUM(J13:J15)</f>
        <v>977021222</v>
      </c>
      <c r="K12" s="128">
        <f>SUM(K13:K15)</f>
        <v>221853736</v>
      </c>
      <c r="L12" s="128">
        <f>SUM(L13:L15)</f>
        <v>981738061</v>
      </c>
      <c r="M12" s="128">
        <f>SUM(M13:M15)</f>
        <v>225476077</v>
      </c>
    </row>
    <row r="13" spans="1:13" ht="12.75">
      <c r="A13" s="222" t="s">
        <v>146</v>
      </c>
      <c r="B13" s="223"/>
      <c r="C13" s="223"/>
      <c r="D13" s="223"/>
      <c r="E13" s="223"/>
      <c r="F13" s="223"/>
      <c r="G13" s="223"/>
      <c r="H13" s="224"/>
      <c r="I13" s="127">
        <v>117</v>
      </c>
      <c r="J13" s="129">
        <v>797966032</v>
      </c>
      <c r="K13" s="129">
        <v>174989469</v>
      </c>
      <c r="L13" s="129">
        <v>806867612</v>
      </c>
      <c r="M13" s="129">
        <v>185865500</v>
      </c>
    </row>
    <row r="14" spans="1:13" ht="12.75">
      <c r="A14" s="222" t="s">
        <v>147</v>
      </c>
      <c r="B14" s="223"/>
      <c r="C14" s="223"/>
      <c r="D14" s="223"/>
      <c r="E14" s="223"/>
      <c r="F14" s="223"/>
      <c r="G14" s="223"/>
      <c r="H14" s="224"/>
      <c r="I14" s="127">
        <v>118</v>
      </c>
      <c r="J14" s="129">
        <v>24891642</v>
      </c>
      <c r="K14" s="129">
        <v>6465202</v>
      </c>
      <c r="L14" s="129">
        <v>21475842</v>
      </c>
      <c r="M14" s="129">
        <v>5191490</v>
      </c>
    </row>
    <row r="15" spans="1:13" ht="12.75">
      <c r="A15" s="222" t="s">
        <v>61</v>
      </c>
      <c r="B15" s="223"/>
      <c r="C15" s="223"/>
      <c r="D15" s="223"/>
      <c r="E15" s="223"/>
      <c r="F15" s="223"/>
      <c r="G15" s="223"/>
      <c r="H15" s="224"/>
      <c r="I15" s="127">
        <v>119</v>
      </c>
      <c r="J15" s="129">
        <v>154163548</v>
      </c>
      <c r="K15" s="129">
        <v>40399065</v>
      </c>
      <c r="L15" s="129">
        <v>153394607</v>
      </c>
      <c r="M15" s="129">
        <v>34419087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27">
        <v>120</v>
      </c>
      <c r="J16" s="128">
        <f>SUM(J17:J19)</f>
        <v>117529781</v>
      </c>
      <c r="K16" s="128">
        <f>SUM(K17:K19)</f>
        <v>28282676</v>
      </c>
      <c r="L16" s="128">
        <f>SUM(L17:L19)</f>
        <v>123223908</v>
      </c>
      <c r="M16" s="128">
        <f>SUM(M17:M19)</f>
        <v>29485458</v>
      </c>
    </row>
    <row r="17" spans="1:13" ht="12.75">
      <c r="A17" s="222" t="s">
        <v>62</v>
      </c>
      <c r="B17" s="223"/>
      <c r="C17" s="223"/>
      <c r="D17" s="223"/>
      <c r="E17" s="223"/>
      <c r="F17" s="223"/>
      <c r="G17" s="223"/>
      <c r="H17" s="224"/>
      <c r="I17" s="127">
        <v>121</v>
      </c>
      <c r="J17" s="129">
        <v>76995644</v>
      </c>
      <c r="K17" s="129">
        <v>18644918</v>
      </c>
      <c r="L17" s="129">
        <v>82022158</v>
      </c>
      <c r="M17" s="129">
        <v>19791044</v>
      </c>
    </row>
    <row r="18" spans="1:13" ht="12.75">
      <c r="A18" s="222" t="s">
        <v>63</v>
      </c>
      <c r="B18" s="223"/>
      <c r="C18" s="223"/>
      <c r="D18" s="223"/>
      <c r="E18" s="223"/>
      <c r="F18" s="223"/>
      <c r="G18" s="223"/>
      <c r="H18" s="224"/>
      <c r="I18" s="127">
        <v>122</v>
      </c>
      <c r="J18" s="129">
        <v>23982137</v>
      </c>
      <c r="K18" s="129">
        <v>5546818</v>
      </c>
      <c r="L18" s="129">
        <v>24422877</v>
      </c>
      <c r="M18" s="129">
        <v>5648867</v>
      </c>
    </row>
    <row r="19" spans="1:13" ht="12.75">
      <c r="A19" s="222" t="s">
        <v>64</v>
      </c>
      <c r="B19" s="223"/>
      <c r="C19" s="223"/>
      <c r="D19" s="223"/>
      <c r="E19" s="223"/>
      <c r="F19" s="223"/>
      <c r="G19" s="223"/>
      <c r="H19" s="224"/>
      <c r="I19" s="127">
        <v>123</v>
      </c>
      <c r="J19" s="129">
        <v>16552000</v>
      </c>
      <c r="K19" s="129">
        <v>4090940</v>
      </c>
      <c r="L19" s="129">
        <v>16778873</v>
      </c>
      <c r="M19" s="129">
        <v>4045547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27">
        <v>124</v>
      </c>
      <c r="J20" s="129">
        <v>29385548</v>
      </c>
      <c r="K20" s="129">
        <v>6039242</v>
      </c>
      <c r="L20" s="129">
        <v>32322600</v>
      </c>
      <c r="M20" s="129">
        <v>8868487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27">
        <v>125</v>
      </c>
      <c r="J21" s="129">
        <v>25629728</v>
      </c>
      <c r="K21" s="129">
        <v>3765683</v>
      </c>
      <c r="L21" s="129">
        <v>24666527</v>
      </c>
      <c r="M21" s="129">
        <v>7379907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27">
        <v>126</v>
      </c>
      <c r="J22" s="128">
        <f>SUM(J23:J24)</f>
        <v>312011</v>
      </c>
      <c r="K22" s="128">
        <f>SUM(K23:K24)</f>
        <v>312011</v>
      </c>
      <c r="L22" s="128">
        <f>SUM(L23:L24)</f>
        <v>0</v>
      </c>
      <c r="M22" s="128">
        <f>SUM(M23:M24)</f>
        <v>0</v>
      </c>
    </row>
    <row r="23" spans="1:13" ht="12.75">
      <c r="A23" s="222" t="s">
        <v>137</v>
      </c>
      <c r="B23" s="223"/>
      <c r="C23" s="223"/>
      <c r="D23" s="223"/>
      <c r="E23" s="223"/>
      <c r="F23" s="223"/>
      <c r="G23" s="223"/>
      <c r="H23" s="224"/>
      <c r="I23" s="127">
        <v>127</v>
      </c>
      <c r="J23" s="129">
        <v>0</v>
      </c>
      <c r="K23" s="129">
        <v>0</v>
      </c>
      <c r="L23" s="129">
        <v>0</v>
      </c>
      <c r="M23" s="129">
        <v>0</v>
      </c>
    </row>
    <row r="24" spans="1:13" ht="12.75">
      <c r="A24" s="222" t="s">
        <v>138</v>
      </c>
      <c r="B24" s="223"/>
      <c r="C24" s="223"/>
      <c r="D24" s="223"/>
      <c r="E24" s="223"/>
      <c r="F24" s="223"/>
      <c r="G24" s="223"/>
      <c r="H24" s="224"/>
      <c r="I24" s="127">
        <v>128</v>
      </c>
      <c r="J24" s="129">
        <v>312011</v>
      </c>
      <c r="K24" s="129">
        <v>312011</v>
      </c>
      <c r="L24" s="129">
        <v>0</v>
      </c>
      <c r="M24" s="129">
        <v>0</v>
      </c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27">
        <v>129</v>
      </c>
      <c r="J25" s="129">
        <v>0</v>
      </c>
      <c r="K25" s="129">
        <v>0</v>
      </c>
      <c r="L25" s="129">
        <v>0</v>
      </c>
      <c r="M25" s="129">
        <v>0</v>
      </c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27">
        <v>130</v>
      </c>
      <c r="J26" s="129">
        <v>73584502</v>
      </c>
      <c r="K26" s="129">
        <v>21181771</v>
      </c>
      <c r="L26" s="129">
        <v>102934238</v>
      </c>
      <c r="M26" s="129">
        <v>15064767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27">
        <v>131</v>
      </c>
      <c r="J27" s="128">
        <f>SUM(J28:J32)</f>
        <v>8827848</v>
      </c>
      <c r="K27" s="128">
        <f>SUM(K28:K32)</f>
        <v>5649616</v>
      </c>
      <c r="L27" s="128">
        <f>SUM(L28:L32)</f>
        <v>9767241</v>
      </c>
      <c r="M27" s="128">
        <f>SUM(M28:M32)</f>
        <v>3702613</v>
      </c>
    </row>
    <row r="28" spans="1:13" ht="24" customHeight="1">
      <c r="A28" s="219" t="s">
        <v>227</v>
      </c>
      <c r="B28" s="220"/>
      <c r="C28" s="220"/>
      <c r="D28" s="220"/>
      <c r="E28" s="220"/>
      <c r="F28" s="220"/>
      <c r="G28" s="220"/>
      <c r="H28" s="221"/>
      <c r="I28" s="127">
        <v>132</v>
      </c>
      <c r="J28" s="129">
        <v>5211517</v>
      </c>
      <c r="K28" s="129">
        <v>5211517</v>
      </c>
      <c r="L28" s="129">
        <v>6869827</v>
      </c>
      <c r="M28" s="129">
        <v>6869827</v>
      </c>
    </row>
    <row r="29" spans="1:13" ht="24.75" customHeight="1">
      <c r="A29" s="219" t="s">
        <v>155</v>
      </c>
      <c r="B29" s="220"/>
      <c r="C29" s="220"/>
      <c r="D29" s="220"/>
      <c r="E29" s="220"/>
      <c r="F29" s="220"/>
      <c r="G29" s="220"/>
      <c r="H29" s="221"/>
      <c r="I29" s="127">
        <v>133</v>
      </c>
      <c r="J29" s="129">
        <v>3616331</v>
      </c>
      <c r="K29" s="129">
        <v>438099</v>
      </c>
      <c r="L29" s="129">
        <v>2897414</v>
      </c>
      <c r="M29" s="129">
        <v>-3167214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27">
        <v>134</v>
      </c>
      <c r="J30" s="129">
        <v>0</v>
      </c>
      <c r="K30" s="129">
        <v>0</v>
      </c>
      <c r="L30" s="129">
        <v>0</v>
      </c>
      <c r="M30" s="129">
        <v>0</v>
      </c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27">
        <v>135</v>
      </c>
      <c r="J31" s="129">
        <v>0</v>
      </c>
      <c r="K31" s="129">
        <v>0</v>
      </c>
      <c r="L31" s="129">
        <v>0</v>
      </c>
      <c r="M31" s="129">
        <v>0</v>
      </c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27">
        <v>136</v>
      </c>
      <c r="J32" s="129">
        <v>0</v>
      </c>
      <c r="K32" s="129">
        <v>0</v>
      </c>
      <c r="L32" s="129">
        <v>0</v>
      </c>
      <c r="M32" s="129">
        <v>0</v>
      </c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27">
        <v>137</v>
      </c>
      <c r="J33" s="128">
        <f>SUM(J34:J37)</f>
        <v>17030982</v>
      </c>
      <c r="K33" s="128">
        <f>SUM(K34:K37)</f>
        <v>5421403</v>
      </c>
      <c r="L33" s="128">
        <f>SUM(L34:L37)</f>
        <v>16814901</v>
      </c>
      <c r="M33" s="128">
        <f>SUM(M34:M37)</f>
        <v>4195943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27">
        <v>138</v>
      </c>
      <c r="J34" s="129">
        <v>1088321</v>
      </c>
      <c r="K34" s="129">
        <v>1088321</v>
      </c>
      <c r="L34" s="129">
        <v>345305</v>
      </c>
      <c r="M34" s="129">
        <v>345305</v>
      </c>
    </row>
    <row r="35" spans="1:13" ht="12.75">
      <c r="A35" s="219" t="s">
        <v>65</v>
      </c>
      <c r="B35" s="220"/>
      <c r="C35" s="220"/>
      <c r="D35" s="220"/>
      <c r="E35" s="220"/>
      <c r="F35" s="220"/>
      <c r="G35" s="220"/>
      <c r="H35" s="221"/>
      <c r="I35" s="127">
        <v>139</v>
      </c>
      <c r="J35" s="129">
        <v>15942661</v>
      </c>
      <c r="K35" s="129">
        <v>4333082</v>
      </c>
      <c r="L35" s="129">
        <v>16469596</v>
      </c>
      <c r="M35" s="129">
        <v>3850638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27">
        <v>140</v>
      </c>
      <c r="J36" s="129">
        <v>0</v>
      </c>
      <c r="K36" s="129">
        <v>0</v>
      </c>
      <c r="L36" s="129">
        <v>0</v>
      </c>
      <c r="M36" s="129">
        <v>0</v>
      </c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27">
        <v>141</v>
      </c>
      <c r="J37" s="129">
        <v>0</v>
      </c>
      <c r="K37" s="129">
        <v>0</v>
      </c>
      <c r="L37" s="129">
        <v>0</v>
      </c>
      <c r="M37" s="129">
        <v>0</v>
      </c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27">
        <v>142</v>
      </c>
      <c r="J38" s="129">
        <v>0</v>
      </c>
      <c r="K38" s="129">
        <v>0</v>
      </c>
      <c r="L38" s="129">
        <v>0</v>
      </c>
      <c r="M38" s="129">
        <v>0</v>
      </c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27">
        <v>143</v>
      </c>
      <c r="J39" s="129">
        <v>0</v>
      </c>
      <c r="K39" s="129">
        <v>0</v>
      </c>
      <c r="L39" s="129">
        <v>0</v>
      </c>
      <c r="M39" s="129">
        <v>0</v>
      </c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27">
        <v>144</v>
      </c>
      <c r="J40" s="129">
        <v>0</v>
      </c>
      <c r="K40" s="129">
        <v>0</v>
      </c>
      <c r="L40" s="129">
        <v>0</v>
      </c>
      <c r="M40" s="129">
        <v>0</v>
      </c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27">
        <v>145</v>
      </c>
      <c r="J41" s="129">
        <v>0</v>
      </c>
      <c r="K41" s="129">
        <v>0</v>
      </c>
      <c r="L41" s="129">
        <v>0</v>
      </c>
      <c r="M41" s="129">
        <v>0</v>
      </c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27">
        <v>146</v>
      </c>
      <c r="J42" s="128">
        <f>J7+J27+J38+J40</f>
        <v>1240445362</v>
      </c>
      <c r="K42" s="128">
        <f>K7+K27+K38+K40</f>
        <v>278550153</v>
      </c>
      <c r="L42" s="128">
        <f>L7+L27+L38+L40</f>
        <v>1302987976</v>
      </c>
      <c r="M42" s="128">
        <f>M7+M27+M38+M40</f>
        <v>291494067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27">
        <v>147</v>
      </c>
      <c r="J43" s="128">
        <f>J10+J33+J39+J41</f>
        <v>1237039890</v>
      </c>
      <c r="K43" s="128">
        <f>K10+K33+K39+K41</f>
        <v>281936598</v>
      </c>
      <c r="L43" s="128">
        <f>L10+L33+L39+L41</f>
        <v>1293882256</v>
      </c>
      <c r="M43" s="128">
        <f>M10+M33+M39+M41</f>
        <v>289592828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27">
        <v>148</v>
      </c>
      <c r="J44" s="128">
        <f>J42-J43</f>
        <v>3405472</v>
      </c>
      <c r="K44" s="128">
        <f>K42-K43</f>
        <v>-3386445</v>
      </c>
      <c r="L44" s="128">
        <f>L42-L43</f>
        <v>9105720</v>
      </c>
      <c r="M44" s="128">
        <f>M42-M43</f>
        <v>1901239</v>
      </c>
    </row>
    <row r="45" spans="1:13" ht="12.75">
      <c r="A45" s="231" t="s">
        <v>218</v>
      </c>
      <c r="B45" s="232"/>
      <c r="C45" s="232"/>
      <c r="D45" s="232"/>
      <c r="E45" s="232"/>
      <c r="F45" s="232"/>
      <c r="G45" s="232"/>
      <c r="H45" s="233"/>
      <c r="I45" s="127">
        <v>149</v>
      </c>
      <c r="J45" s="128">
        <f>IF(J42&gt;J43,J42-J43,0)</f>
        <v>3405472</v>
      </c>
      <c r="K45" s="128">
        <f>IF(K42&gt;K43,K42-K43,0)</f>
        <v>0</v>
      </c>
      <c r="L45" s="128">
        <f>IF(L42&gt;L43,L42-L43,0)</f>
        <v>9105720</v>
      </c>
      <c r="M45" s="128">
        <f>IF(M42&gt;M43,M42-M43,0)</f>
        <v>1901239</v>
      </c>
    </row>
    <row r="46" spans="1:13" ht="12.75">
      <c r="A46" s="231" t="s">
        <v>219</v>
      </c>
      <c r="B46" s="232"/>
      <c r="C46" s="232"/>
      <c r="D46" s="232"/>
      <c r="E46" s="232"/>
      <c r="F46" s="232"/>
      <c r="G46" s="232"/>
      <c r="H46" s="233"/>
      <c r="I46" s="127">
        <v>150</v>
      </c>
      <c r="J46" s="128">
        <f>IF(J43&gt;J42,J43-J42,0)</f>
        <v>0</v>
      </c>
      <c r="K46" s="128">
        <f>IF(K43&gt;K42,K43-K42,0)</f>
        <v>3386445</v>
      </c>
      <c r="L46" s="128">
        <f>IF(L43&gt;L42,L43-L42,0)</f>
        <v>0</v>
      </c>
      <c r="M46" s="128">
        <f>IF(M43&gt;M42,M43-M42,0)</f>
        <v>0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27">
        <v>151</v>
      </c>
      <c r="J47" s="129">
        <v>1045394</v>
      </c>
      <c r="K47" s="129">
        <v>-312989</v>
      </c>
      <c r="L47" s="129">
        <v>1639030</v>
      </c>
      <c r="M47" s="129">
        <v>342223</v>
      </c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27">
        <v>152</v>
      </c>
      <c r="J48" s="128">
        <f>J44-J47</f>
        <v>2360078</v>
      </c>
      <c r="K48" s="128">
        <f>K44-K47</f>
        <v>-3073456</v>
      </c>
      <c r="L48" s="128">
        <f>L44-L47</f>
        <v>7466690</v>
      </c>
      <c r="M48" s="128">
        <f>M44-M47</f>
        <v>1559016</v>
      </c>
    </row>
    <row r="49" spans="1:13" ht="12.75">
      <c r="A49" s="231" t="s">
        <v>192</v>
      </c>
      <c r="B49" s="232"/>
      <c r="C49" s="232"/>
      <c r="D49" s="232"/>
      <c r="E49" s="232"/>
      <c r="F49" s="232"/>
      <c r="G49" s="232"/>
      <c r="H49" s="233"/>
      <c r="I49" s="127">
        <v>153</v>
      </c>
      <c r="J49" s="128">
        <f>IF(J48&gt;0,J48,0)</f>
        <v>2360078</v>
      </c>
      <c r="K49" s="128">
        <f>IF(K48&gt;0,K48,0)</f>
        <v>0</v>
      </c>
      <c r="L49" s="128">
        <f>IF(L48&gt;0,L48,0)</f>
        <v>7466690</v>
      </c>
      <c r="M49" s="128">
        <f>IF(M48&gt;0,M48,0)</f>
        <v>1559016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133">
        <v>154</v>
      </c>
      <c r="J50" s="136">
        <f>IF(J48&lt;0,-J48,0)</f>
        <v>0</v>
      </c>
      <c r="K50" s="136">
        <f>IF(K48&lt;0,-K48,0)</f>
        <v>3073456</v>
      </c>
      <c r="L50" s="136">
        <f>IF(L48&lt;0,-L48,0)</f>
        <v>0</v>
      </c>
      <c r="M50" s="136">
        <f>IF(M48&lt;0,-M48,0)</f>
        <v>0</v>
      </c>
    </row>
    <row r="51" spans="1:13" ht="12.75" customHeight="1">
      <c r="A51" s="228" t="s">
        <v>309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16" t="s">
        <v>187</v>
      </c>
      <c r="B52" s="217"/>
      <c r="C52" s="217"/>
      <c r="D52" s="217"/>
      <c r="E52" s="217"/>
      <c r="F52" s="217"/>
      <c r="G52" s="217"/>
      <c r="H52" s="217"/>
      <c r="I52" s="134"/>
      <c r="J52" s="134"/>
      <c r="K52" s="134"/>
      <c r="L52" s="134"/>
      <c r="M52" s="137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27">
        <v>155</v>
      </c>
      <c r="J53" s="129">
        <v>0</v>
      </c>
      <c r="K53" s="129">
        <v>0</v>
      </c>
      <c r="L53" s="129">
        <v>0</v>
      </c>
      <c r="M53" s="129">
        <v>0</v>
      </c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27">
        <v>156</v>
      </c>
      <c r="J54" s="131">
        <v>0</v>
      </c>
      <c r="K54" s="131">
        <v>0</v>
      </c>
      <c r="L54" s="131">
        <v>0</v>
      </c>
      <c r="M54" s="131">
        <v>0</v>
      </c>
    </row>
    <row r="55" spans="1:13" ht="12.75" customHeight="1">
      <c r="A55" s="228" t="s">
        <v>189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16" t="s">
        <v>204</v>
      </c>
      <c r="B56" s="217"/>
      <c r="C56" s="217"/>
      <c r="D56" s="217"/>
      <c r="E56" s="217"/>
      <c r="F56" s="217"/>
      <c r="G56" s="217"/>
      <c r="H56" s="218"/>
      <c r="I56" s="138">
        <v>157</v>
      </c>
      <c r="J56" s="126">
        <f>J48</f>
        <v>2360078</v>
      </c>
      <c r="K56" s="126">
        <f>K48</f>
        <v>-3073456</v>
      </c>
      <c r="L56" s="126">
        <f>L48</f>
        <v>7466690</v>
      </c>
      <c r="M56" s="126">
        <f>M48</f>
        <v>1559016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27">
        <v>158</v>
      </c>
      <c r="J57" s="128">
        <f>SUM(J58:J64)</f>
        <v>0</v>
      </c>
      <c r="K57" s="128">
        <f>SUM(K58:K64)</f>
        <v>0</v>
      </c>
      <c r="L57" s="128">
        <f>SUM(L58:L64)</f>
        <v>0</v>
      </c>
      <c r="M57" s="128">
        <f>SUM(M58:M64)</f>
        <v>0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27">
        <v>159</v>
      </c>
      <c r="J58" s="129">
        <v>0</v>
      </c>
      <c r="K58" s="129">
        <v>0</v>
      </c>
      <c r="L58" s="129">
        <v>0</v>
      </c>
      <c r="M58" s="129">
        <v>0</v>
      </c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27">
        <v>160</v>
      </c>
      <c r="J59" s="129">
        <v>0</v>
      </c>
      <c r="K59" s="129">
        <v>0</v>
      </c>
      <c r="L59" s="129">
        <v>0</v>
      </c>
      <c r="M59" s="129">
        <v>0</v>
      </c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27">
        <v>161</v>
      </c>
      <c r="J60" s="129">
        <v>0</v>
      </c>
      <c r="K60" s="129">
        <v>0</v>
      </c>
      <c r="L60" s="129">
        <v>0</v>
      </c>
      <c r="M60" s="129">
        <v>0</v>
      </c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27">
        <v>162</v>
      </c>
      <c r="J61" s="129">
        <v>0</v>
      </c>
      <c r="K61" s="129">
        <v>0</v>
      </c>
      <c r="L61" s="129">
        <v>0</v>
      </c>
      <c r="M61" s="129">
        <v>0</v>
      </c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27">
        <v>163</v>
      </c>
      <c r="J62" s="129">
        <v>0</v>
      </c>
      <c r="K62" s="129">
        <v>0</v>
      </c>
      <c r="L62" s="129">
        <v>0</v>
      </c>
      <c r="M62" s="129">
        <v>0</v>
      </c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27">
        <v>164</v>
      </c>
      <c r="J63" s="129">
        <v>0</v>
      </c>
      <c r="K63" s="129">
        <v>0</v>
      </c>
      <c r="L63" s="129">
        <v>0</v>
      </c>
      <c r="M63" s="129">
        <v>0</v>
      </c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27">
        <v>165</v>
      </c>
      <c r="J64" s="129">
        <v>0</v>
      </c>
      <c r="K64" s="129">
        <v>0</v>
      </c>
      <c r="L64" s="129">
        <v>0</v>
      </c>
      <c r="M64" s="129">
        <v>0</v>
      </c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27">
        <v>166</v>
      </c>
      <c r="J65" s="129">
        <v>0</v>
      </c>
      <c r="K65" s="129">
        <v>0</v>
      </c>
      <c r="L65" s="129">
        <v>0</v>
      </c>
      <c r="M65" s="129">
        <v>0</v>
      </c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127">
        <v>167</v>
      </c>
      <c r="J66" s="128">
        <f>J57-J65</f>
        <v>0</v>
      </c>
      <c r="K66" s="128">
        <f>K57-K65</f>
        <v>0</v>
      </c>
      <c r="L66" s="128">
        <f>L57-L65</f>
        <v>0</v>
      </c>
      <c r="M66" s="128">
        <f>M57-M65</f>
        <v>0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27">
        <v>168</v>
      </c>
      <c r="J67" s="136">
        <f>J56+J66</f>
        <v>2360078</v>
      </c>
      <c r="K67" s="136">
        <f>K56+K66</f>
        <v>-3073456</v>
      </c>
      <c r="L67" s="136">
        <f>L56+L66</f>
        <v>7466690</v>
      </c>
      <c r="M67" s="136">
        <f>M56+M66</f>
        <v>1559016</v>
      </c>
    </row>
    <row r="68" spans="1:13" ht="12.75" customHeight="1">
      <c r="A68" s="262" t="s">
        <v>310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188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27">
        <v>169</v>
      </c>
      <c r="J70" s="129"/>
      <c r="K70" s="129"/>
      <c r="L70" s="129"/>
      <c r="M70" s="129"/>
    </row>
    <row r="71" spans="1:13" ht="12.75">
      <c r="A71" s="259" t="s">
        <v>235</v>
      </c>
      <c r="B71" s="260"/>
      <c r="C71" s="260"/>
      <c r="D71" s="260"/>
      <c r="E71" s="260"/>
      <c r="F71" s="260"/>
      <c r="G71" s="260"/>
      <c r="H71" s="261"/>
      <c r="I71" s="130">
        <v>170</v>
      </c>
      <c r="J71" s="131"/>
      <c r="K71" s="131"/>
      <c r="L71" s="131"/>
      <c r="M71" s="131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70:L71 J53:L54 J66:M67 J57:M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M16 J10:M10 J12:M12 J27:M27 J33:M33 J48:M50 J7:M7 J22:M22 J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10" zoomScalePageLayoutView="0" workbookViewId="0" topLeftCell="A28">
      <selection activeCell="N41" sqref="N41"/>
    </sheetView>
  </sheetViews>
  <sheetFormatPr defaultColWidth="9.140625" defaultRowHeight="12.75"/>
  <cols>
    <col min="1" max="7" width="9.140625" style="46" customWidth="1"/>
    <col min="8" max="8" width="2.00390625" style="46" customWidth="1"/>
    <col min="9" max="9" width="9.140625" style="46" customWidth="1"/>
    <col min="10" max="10" width="10.421875" style="46" customWidth="1"/>
    <col min="11" max="11" width="10.8515625" style="46" customWidth="1"/>
    <col min="12" max="16384" width="9.140625" style="46" customWidth="1"/>
  </cols>
  <sheetData>
    <row r="1" spans="1:12" ht="12.75" customHeight="1">
      <c r="A1" s="280" t="s">
        <v>164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12"/>
    </row>
    <row r="2" spans="1:12" ht="12.75" customHeight="1">
      <c r="A2" s="281" t="s">
        <v>371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12"/>
    </row>
    <row r="3" spans="1:12" ht="12.75">
      <c r="A3" s="277" t="s">
        <v>333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  <c r="L3" s="112"/>
    </row>
    <row r="4" spans="1:12" ht="23.25">
      <c r="A4" s="282" t="s">
        <v>59</v>
      </c>
      <c r="B4" s="282"/>
      <c r="C4" s="282"/>
      <c r="D4" s="282"/>
      <c r="E4" s="282"/>
      <c r="F4" s="282"/>
      <c r="G4" s="282"/>
      <c r="H4" s="282"/>
      <c r="I4" s="51" t="s">
        <v>278</v>
      </c>
      <c r="J4" s="52" t="s">
        <v>316</v>
      </c>
      <c r="K4" s="52" t="s">
        <v>317</v>
      </c>
      <c r="L4" s="112"/>
    </row>
    <row r="5" spans="1:12" ht="12.75">
      <c r="A5" s="276">
        <v>1</v>
      </c>
      <c r="B5" s="276"/>
      <c r="C5" s="276"/>
      <c r="D5" s="276"/>
      <c r="E5" s="276"/>
      <c r="F5" s="276"/>
      <c r="G5" s="276"/>
      <c r="H5" s="276"/>
      <c r="I5" s="53">
        <v>2</v>
      </c>
      <c r="J5" s="54" t="s">
        <v>281</v>
      </c>
      <c r="K5" s="54" t="s">
        <v>282</v>
      </c>
      <c r="L5" s="112"/>
    </row>
    <row r="6" spans="1:12" ht="12.75">
      <c r="A6" s="272" t="s">
        <v>156</v>
      </c>
      <c r="B6" s="273"/>
      <c r="C6" s="273"/>
      <c r="D6" s="273"/>
      <c r="E6" s="273"/>
      <c r="F6" s="273"/>
      <c r="G6" s="273"/>
      <c r="H6" s="273"/>
      <c r="I6" s="274"/>
      <c r="J6" s="274"/>
      <c r="K6" s="275"/>
      <c r="L6" s="112"/>
    </row>
    <row r="7" spans="1:12" ht="12.75">
      <c r="A7" s="268" t="s">
        <v>40</v>
      </c>
      <c r="B7" s="269"/>
      <c r="C7" s="269"/>
      <c r="D7" s="269"/>
      <c r="E7" s="269"/>
      <c r="F7" s="269"/>
      <c r="G7" s="269"/>
      <c r="H7" s="269"/>
      <c r="I7" s="1">
        <v>1</v>
      </c>
      <c r="J7" s="4">
        <v>3405472</v>
      </c>
      <c r="K7" s="4">
        <v>9105720</v>
      </c>
      <c r="L7" s="112"/>
    </row>
    <row r="8" spans="1:12" ht="12.75">
      <c r="A8" s="268" t="s">
        <v>41</v>
      </c>
      <c r="B8" s="269"/>
      <c r="C8" s="269"/>
      <c r="D8" s="269"/>
      <c r="E8" s="269"/>
      <c r="F8" s="269"/>
      <c r="G8" s="269"/>
      <c r="H8" s="269"/>
      <c r="I8" s="1">
        <v>2</v>
      </c>
      <c r="J8" s="4">
        <v>29385548</v>
      </c>
      <c r="K8" s="4">
        <v>32322600</v>
      </c>
      <c r="L8" s="112"/>
    </row>
    <row r="9" spans="1:12" ht="12.75">
      <c r="A9" s="268" t="s">
        <v>42</v>
      </c>
      <c r="B9" s="269"/>
      <c r="C9" s="269"/>
      <c r="D9" s="269"/>
      <c r="E9" s="269"/>
      <c r="F9" s="269"/>
      <c r="G9" s="269"/>
      <c r="H9" s="269"/>
      <c r="I9" s="1">
        <v>3</v>
      </c>
      <c r="J9" s="4">
        <v>4806813</v>
      </c>
      <c r="K9" s="4">
        <v>40212521</v>
      </c>
      <c r="L9" s="113"/>
    </row>
    <row r="10" spans="1:12" ht="12.75">
      <c r="A10" s="268" t="s">
        <v>43</v>
      </c>
      <c r="B10" s="269"/>
      <c r="C10" s="269"/>
      <c r="D10" s="269"/>
      <c r="E10" s="269"/>
      <c r="F10" s="269"/>
      <c r="G10" s="269"/>
      <c r="H10" s="269"/>
      <c r="I10" s="1">
        <v>4</v>
      </c>
      <c r="J10" s="4">
        <v>0</v>
      </c>
      <c r="K10" s="4"/>
      <c r="L10" s="112"/>
    </row>
    <row r="11" spans="1:12" ht="12.75">
      <c r="A11" s="268" t="s">
        <v>44</v>
      </c>
      <c r="B11" s="269"/>
      <c r="C11" s="269"/>
      <c r="D11" s="269"/>
      <c r="E11" s="269"/>
      <c r="F11" s="269"/>
      <c r="G11" s="269"/>
      <c r="H11" s="269"/>
      <c r="I11" s="1">
        <v>5</v>
      </c>
      <c r="J11" s="4">
        <v>2076055</v>
      </c>
      <c r="K11" s="4">
        <v>15474698</v>
      </c>
      <c r="L11" s="113"/>
    </row>
    <row r="12" spans="1:12" ht="12.75">
      <c r="A12" s="268" t="s">
        <v>51</v>
      </c>
      <c r="B12" s="269"/>
      <c r="C12" s="269"/>
      <c r="D12" s="269"/>
      <c r="E12" s="269"/>
      <c r="F12" s="269"/>
      <c r="G12" s="269"/>
      <c r="H12" s="269"/>
      <c r="I12" s="1">
        <v>6</v>
      </c>
      <c r="J12" s="4">
        <v>12122571</v>
      </c>
      <c r="K12" s="4">
        <v>189280</v>
      </c>
      <c r="L12" s="112"/>
    </row>
    <row r="13" spans="1:12" ht="12.75">
      <c r="A13" s="266" t="s">
        <v>157</v>
      </c>
      <c r="B13" s="267"/>
      <c r="C13" s="267"/>
      <c r="D13" s="267"/>
      <c r="E13" s="267"/>
      <c r="F13" s="267"/>
      <c r="G13" s="267"/>
      <c r="H13" s="267"/>
      <c r="I13" s="1">
        <v>7</v>
      </c>
      <c r="J13" s="47">
        <f>SUM(J7:J12)</f>
        <v>51796459</v>
      </c>
      <c r="K13" s="47">
        <f>SUM(K7:K12)</f>
        <v>97304819</v>
      </c>
      <c r="L13" s="112"/>
    </row>
    <row r="14" spans="1:15" ht="12.75">
      <c r="A14" s="268" t="s">
        <v>52</v>
      </c>
      <c r="B14" s="269"/>
      <c r="C14" s="269"/>
      <c r="D14" s="269"/>
      <c r="E14" s="269"/>
      <c r="F14" s="269"/>
      <c r="G14" s="269"/>
      <c r="H14" s="269"/>
      <c r="I14" s="1">
        <v>8</v>
      </c>
      <c r="J14" s="4">
        <v>27759989</v>
      </c>
      <c r="K14" s="4"/>
      <c r="L14" s="113"/>
      <c r="M14" s="113"/>
      <c r="N14" s="113"/>
      <c r="O14" s="113"/>
    </row>
    <row r="15" spans="1:15" ht="12.75">
      <c r="A15" s="268" t="s">
        <v>53</v>
      </c>
      <c r="B15" s="269"/>
      <c r="C15" s="269"/>
      <c r="D15" s="269"/>
      <c r="E15" s="269"/>
      <c r="F15" s="269"/>
      <c r="G15" s="269"/>
      <c r="H15" s="269"/>
      <c r="I15" s="1">
        <v>9</v>
      </c>
      <c r="J15" s="4">
        <v>13408659</v>
      </c>
      <c r="K15" s="4">
        <v>36057189</v>
      </c>
      <c r="L15" s="113"/>
      <c r="O15" s="113"/>
    </row>
    <row r="16" spans="1:12" ht="12.75">
      <c r="A16" s="268" t="s">
        <v>54</v>
      </c>
      <c r="B16" s="269"/>
      <c r="C16" s="269"/>
      <c r="D16" s="269"/>
      <c r="E16" s="269"/>
      <c r="F16" s="269"/>
      <c r="G16" s="269"/>
      <c r="H16" s="269"/>
      <c r="I16" s="1">
        <v>10</v>
      </c>
      <c r="J16" s="4">
        <v>0</v>
      </c>
      <c r="K16" s="4"/>
      <c r="L16" s="112"/>
    </row>
    <row r="17" spans="1:12" ht="12.75">
      <c r="A17" s="268" t="s">
        <v>55</v>
      </c>
      <c r="B17" s="269"/>
      <c r="C17" s="269"/>
      <c r="D17" s="269"/>
      <c r="E17" s="269"/>
      <c r="F17" s="269"/>
      <c r="G17" s="269"/>
      <c r="H17" s="269"/>
      <c r="I17" s="1">
        <v>11</v>
      </c>
      <c r="J17" s="4">
        <v>0</v>
      </c>
      <c r="K17" s="4">
        <v>781914</v>
      </c>
      <c r="L17" s="112"/>
    </row>
    <row r="18" spans="1:12" ht="12.75">
      <c r="A18" s="266" t="s">
        <v>158</v>
      </c>
      <c r="B18" s="267"/>
      <c r="C18" s="267"/>
      <c r="D18" s="267"/>
      <c r="E18" s="267"/>
      <c r="F18" s="267"/>
      <c r="G18" s="267"/>
      <c r="H18" s="267"/>
      <c r="I18" s="1">
        <v>12</v>
      </c>
      <c r="J18" s="47">
        <f>SUM(J14:J17)</f>
        <v>41168648</v>
      </c>
      <c r="K18" s="47">
        <f>SUM(K14:K17)</f>
        <v>36839103</v>
      </c>
      <c r="L18" s="112"/>
    </row>
    <row r="19" spans="1:12" ht="12.75">
      <c r="A19" s="266" t="s">
        <v>36</v>
      </c>
      <c r="B19" s="267"/>
      <c r="C19" s="267"/>
      <c r="D19" s="267"/>
      <c r="E19" s="267"/>
      <c r="F19" s="267"/>
      <c r="G19" s="267"/>
      <c r="H19" s="267"/>
      <c r="I19" s="1">
        <v>13</v>
      </c>
      <c r="J19" s="47">
        <f>IF(J13&gt;J18,J13-J18,0)</f>
        <v>10627811</v>
      </c>
      <c r="K19" s="47">
        <f>IF(K13&gt;K18,K13-K18,0)</f>
        <v>60465716</v>
      </c>
      <c r="L19" s="112"/>
    </row>
    <row r="20" spans="1:12" ht="12.75">
      <c r="A20" s="266" t="s">
        <v>37</v>
      </c>
      <c r="B20" s="267"/>
      <c r="C20" s="267"/>
      <c r="D20" s="267"/>
      <c r="E20" s="267"/>
      <c r="F20" s="267"/>
      <c r="G20" s="267"/>
      <c r="H20" s="267"/>
      <c r="I20" s="1">
        <v>14</v>
      </c>
      <c r="J20" s="47">
        <f>IF(J18&gt;J13,J18-J13,0)</f>
        <v>0</v>
      </c>
      <c r="K20" s="47">
        <f>IF(K18&gt;K13,K18-K13,0)</f>
        <v>0</v>
      </c>
      <c r="L20" s="112"/>
    </row>
    <row r="21" spans="1:12" ht="12.75">
      <c r="A21" s="272" t="s">
        <v>159</v>
      </c>
      <c r="B21" s="273"/>
      <c r="C21" s="273"/>
      <c r="D21" s="273"/>
      <c r="E21" s="273"/>
      <c r="F21" s="273"/>
      <c r="G21" s="273"/>
      <c r="H21" s="273"/>
      <c r="I21" s="274"/>
      <c r="J21" s="274"/>
      <c r="K21" s="275"/>
      <c r="L21" s="112"/>
    </row>
    <row r="22" spans="1:12" ht="12.75">
      <c r="A22" s="268" t="s">
        <v>178</v>
      </c>
      <c r="B22" s="269"/>
      <c r="C22" s="269"/>
      <c r="D22" s="269"/>
      <c r="E22" s="269"/>
      <c r="F22" s="269"/>
      <c r="G22" s="269"/>
      <c r="H22" s="269"/>
      <c r="I22" s="1">
        <v>15</v>
      </c>
      <c r="J22" s="4">
        <v>0</v>
      </c>
      <c r="K22" s="4">
        <v>0</v>
      </c>
      <c r="L22" s="112"/>
    </row>
    <row r="23" spans="1:12" ht="12.75">
      <c r="A23" s="268" t="s">
        <v>179</v>
      </c>
      <c r="B23" s="269"/>
      <c r="C23" s="269"/>
      <c r="D23" s="269"/>
      <c r="E23" s="269"/>
      <c r="F23" s="269"/>
      <c r="G23" s="269"/>
      <c r="H23" s="269"/>
      <c r="I23" s="1">
        <v>16</v>
      </c>
      <c r="J23" s="4">
        <v>0</v>
      </c>
      <c r="K23" s="4">
        <v>0</v>
      </c>
      <c r="L23" s="112"/>
    </row>
    <row r="24" spans="1:12" ht="12.75">
      <c r="A24" s="268" t="s">
        <v>180</v>
      </c>
      <c r="B24" s="269"/>
      <c r="C24" s="269"/>
      <c r="D24" s="269"/>
      <c r="E24" s="269"/>
      <c r="F24" s="269"/>
      <c r="G24" s="269"/>
      <c r="H24" s="269"/>
      <c r="I24" s="1">
        <v>17</v>
      </c>
      <c r="J24" s="4">
        <v>0</v>
      </c>
      <c r="K24" s="4">
        <v>0</v>
      </c>
      <c r="L24" s="112"/>
    </row>
    <row r="25" spans="1:12" ht="12.75">
      <c r="A25" s="268" t="s">
        <v>181</v>
      </c>
      <c r="B25" s="269"/>
      <c r="C25" s="269"/>
      <c r="D25" s="269"/>
      <c r="E25" s="269"/>
      <c r="F25" s="269"/>
      <c r="G25" s="269"/>
      <c r="H25" s="269"/>
      <c r="I25" s="1">
        <v>18</v>
      </c>
      <c r="J25" s="4">
        <v>0</v>
      </c>
      <c r="K25" s="4">
        <v>0</v>
      </c>
      <c r="L25" s="112"/>
    </row>
    <row r="26" spans="1:12" ht="12.75">
      <c r="A26" s="268" t="s">
        <v>182</v>
      </c>
      <c r="B26" s="269"/>
      <c r="C26" s="269"/>
      <c r="D26" s="269"/>
      <c r="E26" s="269"/>
      <c r="F26" s="269"/>
      <c r="G26" s="269"/>
      <c r="H26" s="269"/>
      <c r="I26" s="1">
        <v>19</v>
      </c>
      <c r="J26" s="4">
        <v>0</v>
      </c>
      <c r="K26" s="4">
        <v>0</v>
      </c>
      <c r="L26" s="112"/>
    </row>
    <row r="27" spans="1:12" ht="12.75">
      <c r="A27" s="266" t="s">
        <v>168</v>
      </c>
      <c r="B27" s="267"/>
      <c r="C27" s="267"/>
      <c r="D27" s="267"/>
      <c r="E27" s="267"/>
      <c r="F27" s="267"/>
      <c r="G27" s="267"/>
      <c r="H27" s="267"/>
      <c r="I27" s="1">
        <v>20</v>
      </c>
      <c r="J27" s="47">
        <f>SUM(J22:J26)</f>
        <v>0</v>
      </c>
      <c r="K27" s="47">
        <f>SUM(K22:K26)</f>
        <v>0</v>
      </c>
      <c r="L27" s="112"/>
    </row>
    <row r="28" spans="1:12" ht="12.75">
      <c r="A28" s="268" t="s">
        <v>115</v>
      </c>
      <c r="B28" s="269"/>
      <c r="C28" s="269"/>
      <c r="D28" s="269"/>
      <c r="E28" s="269"/>
      <c r="F28" s="269"/>
      <c r="G28" s="269"/>
      <c r="H28" s="269"/>
      <c r="I28" s="1">
        <v>21</v>
      </c>
      <c r="J28" s="4">
        <v>34756182</v>
      </c>
      <c r="K28" s="4">
        <v>33722118</v>
      </c>
      <c r="L28" s="112"/>
    </row>
    <row r="29" spans="1:12" ht="12.75">
      <c r="A29" s="268" t="s">
        <v>116</v>
      </c>
      <c r="B29" s="269"/>
      <c r="C29" s="269"/>
      <c r="D29" s="269"/>
      <c r="E29" s="269"/>
      <c r="F29" s="269"/>
      <c r="G29" s="269"/>
      <c r="H29" s="269"/>
      <c r="I29" s="1">
        <v>22</v>
      </c>
      <c r="J29" s="4">
        <v>0</v>
      </c>
      <c r="K29" s="4">
        <v>0</v>
      </c>
      <c r="L29" s="112"/>
    </row>
    <row r="30" spans="1:12" ht="12.75">
      <c r="A30" s="268" t="s">
        <v>16</v>
      </c>
      <c r="B30" s="269"/>
      <c r="C30" s="269"/>
      <c r="D30" s="269"/>
      <c r="E30" s="269"/>
      <c r="F30" s="269"/>
      <c r="G30" s="269"/>
      <c r="H30" s="269"/>
      <c r="I30" s="1">
        <v>23</v>
      </c>
      <c r="J30" s="4">
        <v>0</v>
      </c>
      <c r="K30" s="4">
        <v>0</v>
      </c>
      <c r="L30" s="112"/>
    </row>
    <row r="31" spans="1:12" ht="12.75">
      <c r="A31" s="266" t="s">
        <v>5</v>
      </c>
      <c r="B31" s="267"/>
      <c r="C31" s="267"/>
      <c r="D31" s="267"/>
      <c r="E31" s="267"/>
      <c r="F31" s="267"/>
      <c r="G31" s="267"/>
      <c r="H31" s="267"/>
      <c r="I31" s="1">
        <v>24</v>
      </c>
      <c r="J31" s="47">
        <f>SUM(J28:J30)</f>
        <v>34756182</v>
      </c>
      <c r="K31" s="47">
        <f>SUM(K28:K30)</f>
        <v>33722118</v>
      </c>
      <c r="L31" s="112"/>
    </row>
    <row r="32" spans="1:12" ht="12.75">
      <c r="A32" s="266" t="s">
        <v>38</v>
      </c>
      <c r="B32" s="267"/>
      <c r="C32" s="267"/>
      <c r="D32" s="267"/>
      <c r="E32" s="267"/>
      <c r="F32" s="267"/>
      <c r="G32" s="267"/>
      <c r="H32" s="267"/>
      <c r="I32" s="1">
        <v>25</v>
      </c>
      <c r="J32" s="47">
        <f>IF(J27&gt;J31,J27-J31,0)</f>
        <v>0</v>
      </c>
      <c r="K32" s="47">
        <f>IF(K27&gt;K31,K27-K31,0)</f>
        <v>0</v>
      </c>
      <c r="L32" s="112"/>
    </row>
    <row r="33" spans="1:12" ht="12.75">
      <c r="A33" s="266" t="s">
        <v>39</v>
      </c>
      <c r="B33" s="267"/>
      <c r="C33" s="267"/>
      <c r="D33" s="267"/>
      <c r="E33" s="267"/>
      <c r="F33" s="267"/>
      <c r="G33" s="267"/>
      <c r="H33" s="267"/>
      <c r="I33" s="1">
        <v>26</v>
      </c>
      <c r="J33" s="47">
        <f>IF(J31&gt;J27,J31-J27,0)</f>
        <v>34756182</v>
      </c>
      <c r="K33" s="47">
        <f>IF(K31&gt;K27,K31-K27,0)</f>
        <v>33722118</v>
      </c>
      <c r="L33" s="112"/>
    </row>
    <row r="34" spans="1:12" ht="12.75">
      <c r="A34" s="272" t="s">
        <v>160</v>
      </c>
      <c r="B34" s="273"/>
      <c r="C34" s="273"/>
      <c r="D34" s="273"/>
      <c r="E34" s="273"/>
      <c r="F34" s="273"/>
      <c r="G34" s="273"/>
      <c r="H34" s="273"/>
      <c r="I34" s="274"/>
      <c r="J34" s="274"/>
      <c r="K34" s="275"/>
      <c r="L34" s="112"/>
    </row>
    <row r="35" spans="1:12" ht="12.75">
      <c r="A35" s="268" t="s">
        <v>174</v>
      </c>
      <c r="B35" s="269"/>
      <c r="C35" s="269"/>
      <c r="D35" s="269"/>
      <c r="E35" s="269"/>
      <c r="F35" s="269"/>
      <c r="G35" s="269"/>
      <c r="H35" s="269"/>
      <c r="I35" s="1">
        <v>27</v>
      </c>
      <c r="J35" s="4">
        <v>0</v>
      </c>
      <c r="K35" s="4">
        <v>0</v>
      </c>
      <c r="L35" s="112"/>
    </row>
    <row r="36" spans="1:12" ht="12.75">
      <c r="A36" s="268" t="s">
        <v>29</v>
      </c>
      <c r="B36" s="269"/>
      <c r="C36" s="269"/>
      <c r="D36" s="269"/>
      <c r="E36" s="269"/>
      <c r="F36" s="269"/>
      <c r="G36" s="269"/>
      <c r="H36" s="269"/>
      <c r="I36" s="1">
        <v>28</v>
      </c>
      <c r="J36" s="4">
        <v>46636615</v>
      </c>
      <c r="K36" s="4">
        <v>0</v>
      </c>
      <c r="L36" s="112"/>
    </row>
    <row r="37" spans="1:12" ht="12.75">
      <c r="A37" s="268" t="s">
        <v>30</v>
      </c>
      <c r="B37" s="269"/>
      <c r="C37" s="269"/>
      <c r="D37" s="269"/>
      <c r="E37" s="269"/>
      <c r="F37" s="269"/>
      <c r="G37" s="269"/>
      <c r="H37" s="269"/>
      <c r="I37" s="1">
        <v>29</v>
      </c>
      <c r="J37" s="4">
        <v>140148</v>
      </c>
      <c r="K37" s="4">
        <v>177916</v>
      </c>
      <c r="L37" s="113"/>
    </row>
    <row r="38" spans="1:12" ht="12.75">
      <c r="A38" s="266" t="s">
        <v>68</v>
      </c>
      <c r="B38" s="267"/>
      <c r="C38" s="267"/>
      <c r="D38" s="267"/>
      <c r="E38" s="267"/>
      <c r="F38" s="267"/>
      <c r="G38" s="267"/>
      <c r="H38" s="267"/>
      <c r="I38" s="1">
        <v>30</v>
      </c>
      <c r="J38" s="47">
        <f>SUM(J35:J37)</f>
        <v>46776763</v>
      </c>
      <c r="K38" s="47">
        <f>SUM(K35:K37)</f>
        <v>177916</v>
      </c>
      <c r="L38" s="112"/>
    </row>
    <row r="39" spans="1:12" ht="12.75">
      <c r="A39" s="268" t="s">
        <v>31</v>
      </c>
      <c r="B39" s="269"/>
      <c r="C39" s="269"/>
      <c r="D39" s="269"/>
      <c r="E39" s="269"/>
      <c r="F39" s="269"/>
      <c r="G39" s="269"/>
      <c r="H39" s="269"/>
      <c r="I39" s="1">
        <v>31</v>
      </c>
      <c r="J39" s="4">
        <v>25870411</v>
      </c>
      <c r="K39" s="4">
        <v>53913289</v>
      </c>
      <c r="L39" s="112"/>
    </row>
    <row r="40" spans="1:12" ht="12.75">
      <c r="A40" s="268" t="s">
        <v>32</v>
      </c>
      <c r="B40" s="269"/>
      <c r="C40" s="269"/>
      <c r="D40" s="269"/>
      <c r="E40" s="269"/>
      <c r="F40" s="269"/>
      <c r="G40" s="269"/>
      <c r="H40" s="269"/>
      <c r="I40" s="1">
        <v>32</v>
      </c>
      <c r="J40" s="4">
        <v>0</v>
      </c>
      <c r="K40" s="4">
        <v>0</v>
      </c>
      <c r="L40" s="112"/>
    </row>
    <row r="41" spans="1:12" ht="12.75">
      <c r="A41" s="268" t="s">
        <v>33</v>
      </c>
      <c r="B41" s="269"/>
      <c r="C41" s="269"/>
      <c r="D41" s="269"/>
      <c r="E41" s="269"/>
      <c r="F41" s="269"/>
      <c r="G41" s="269"/>
      <c r="H41" s="269"/>
      <c r="I41" s="1">
        <v>33</v>
      </c>
      <c r="J41" s="4">
        <v>0</v>
      </c>
      <c r="K41" s="4">
        <v>0</v>
      </c>
      <c r="L41" s="112"/>
    </row>
    <row r="42" spans="1:12" ht="12.75">
      <c r="A42" s="268" t="s">
        <v>34</v>
      </c>
      <c r="B42" s="269"/>
      <c r="C42" s="269"/>
      <c r="D42" s="269"/>
      <c r="E42" s="269"/>
      <c r="F42" s="269"/>
      <c r="G42" s="269"/>
      <c r="H42" s="269"/>
      <c r="I42" s="1">
        <v>34</v>
      </c>
      <c r="J42" s="4">
        <v>0</v>
      </c>
      <c r="K42" s="4">
        <v>0</v>
      </c>
      <c r="L42" s="112"/>
    </row>
    <row r="43" spans="1:12" ht="12.75">
      <c r="A43" s="268" t="s">
        <v>35</v>
      </c>
      <c r="B43" s="269"/>
      <c r="C43" s="269"/>
      <c r="D43" s="269"/>
      <c r="E43" s="269"/>
      <c r="F43" s="269"/>
      <c r="G43" s="269"/>
      <c r="H43" s="269"/>
      <c r="I43" s="1">
        <v>35</v>
      </c>
      <c r="J43" s="4">
        <v>0</v>
      </c>
      <c r="K43" s="4">
        <v>0</v>
      </c>
      <c r="L43" s="112"/>
    </row>
    <row r="44" spans="1:12" ht="12.75">
      <c r="A44" s="266" t="s">
        <v>69</v>
      </c>
      <c r="B44" s="267"/>
      <c r="C44" s="267"/>
      <c r="D44" s="267"/>
      <c r="E44" s="267"/>
      <c r="F44" s="267"/>
      <c r="G44" s="267"/>
      <c r="H44" s="267"/>
      <c r="I44" s="1">
        <v>36</v>
      </c>
      <c r="J44" s="47">
        <f>SUM(J39:J43)</f>
        <v>25870411</v>
      </c>
      <c r="K44" s="47">
        <f>SUM(K39:K43)</f>
        <v>53913289</v>
      </c>
      <c r="L44" s="112"/>
    </row>
    <row r="45" spans="1:12" ht="12.75">
      <c r="A45" s="266" t="s">
        <v>17</v>
      </c>
      <c r="B45" s="267"/>
      <c r="C45" s="267"/>
      <c r="D45" s="267"/>
      <c r="E45" s="267"/>
      <c r="F45" s="267"/>
      <c r="G45" s="267"/>
      <c r="H45" s="267"/>
      <c r="I45" s="1">
        <v>37</v>
      </c>
      <c r="J45" s="47">
        <f>IF(J38&gt;J44,J38-J44,0)</f>
        <v>20906352</v>
      </c>
      <c r="K45" s="47">
        <f>IF(K38&gt;K44,K38-K44,0)</f>
        <v>0</v>
      </c>
      <c r="L45" s="112"/>
    </row>
    <row r="46" spans="1:12" ht="12.75">
      <c r="A46" s="266" t="s">
        <v>18</v>
      </c>
      <c r="B46" s="267"/>
      <c r="C46" s="267"/>
      <c r="D46" s="267"/>
      <c r="E46" s="267"/>
      <c r="F46" s="267"/>
      <c r="G46" s="267"/>
      <c r="H46" s="267"/>
      <c r="I46" s="1">
        <v>38</v>
      </c>
      <c r="J46" s="47">
        <f>IF(J44&gt;J38,J44-J38,0)</f>
        <v>0</v>
      </c>
      <c r="K46" s="47">
        <f>IF(K44&gt;K38,K44-K38,0)</f>
        <v>53735373</v>
      </c>
      <c r="L46" s="112"/>
    </row>
    <row r="47" spans="1:12" ht="12.75">
      <c r="A47" s="268" t="s">
        <v>70</v>
      </c>
      <c r="B47" s="269"/>
      <c r="C47" s="269"/>
      <c r="D47" s="269"/>
      <c r="E47" s="269"/>
      <c r="F47" s="269"/>
      <c r="G47" s="269"/>
      <c r="H47" s="269"/>
      <c r="I47" s="1">
        <v>39</v>
      </c>
      <c r="J47" s="47">
        <f>IF(J19-J20+J32-J33+J45-J46&gt;0,J19-J20+J32-J33+J45-J46,0)</f>
        <v>0</v>
      </c>
      <c r="K47" s="47">
        <f>IF(K19-K20+K32-K33+K45-K46&gt;0,K19-K20+K32-K33+K45-K46,0)</f>
        <v>0</v>
      </c>
      <c r="L47" s="112"/>
    </row>
    <row r="48" spans="1:12" ht="12.75">
      <c r="A48" s="268" t="s">
        <v>71</v>
      </c>
      <c r="B48" s="269"/>
      <c r="C48" s="269"/>
      <c r="D48" s="269"/>
      <c r="E48" s="269"/>
      <c r="F48" s="269"/>
      <c r="G48" s="269"/>
      <c r="H48" s="269"/>
      <c r="I48" s="1">
        <v>40</v>
      </c>
      <c r="J48" s="47">
        <f>IF(J20-J19+J33-J32+J46-J45&gt;0,J20-J19+J33-J32+J46-J45,0)</f>
        <v>3222019</v>
      </c>
      <c r="K48" s="47">
        <f>IF(K20-K19+K33-K32+K46-K45&gt;0,K20-K19+K33-K32+K46-K45,0)</f>
        <v>26991775</v>
      </c>
      <c r="L48" s="112"/>
    </row>
    <row r="49" spans="1:12" ht="12.75">
      <c r="A49" s="268" t="s">
        <v>161</v>
      </c>
      <c r="B49" s="269"/>
      <c r="C49" s="269"/>
      <c r="D49" s="269"/>
      <c r="E49" s="269"/>
      <c r="F49" s="269"/>
      <c r="G49" s="269"/>
      <c r="H49" s="269"/>
      <c r="I49" s="1">
        <v>41</v>
      </c>
      <c r="J49" s="4">
        <v>33794776</v>
      </c>
      <c r="K49" s="4">
        <v>30572756</v>
      </c>
      <c r="L49" s="112"/>
    </row>
    <row r="50" spans="1:12" ht="12.75">
      <c r="A50" s="268" t="s">
        <v>175</v>
      </c>
      <c r="B50" s="269"/>
      <c r="C50" s="269"/>
      <c r="D50" s="269"/>
      <c r="E50" s="269"/>
      <c r="F50" s="269"/>
      <c r="G50" s="269"/>
      <c r="H50" s="269"/>
      <c r="I50" s="1">
        <v>42</v>
      </c>
      <c r="J50" s="4">
        <v>0</v>
      </c>
      <c r="K50" s="4">
        <v>0</v>
      </c>
      <c r="L50" s="112"/>
    </row>
    <row r="51" spans="1:12" ht="12.75">
      <c r="A51" s="268" t="s">
        <v>176</v>
      </c>
      <c r="B51" s="269"/>
      <c r="C51" s="269"/>
      <c r="D51" s="269"/>
      <c r="E51" s="269"/>
      <c r="F51" s="269"/>
      <c r="G51" s="269"/>
      <c r="H51" s="269"/>
      <c r="I51" s="1">
        <v>43</v>
      </c>
      <c r="J51" s="4">
        <v>3222019</v>
      </c>
      <c r="K51" s="4">
        <v>26991775</v>
      </c>
      <c r="L51" s="112"/>
    </row>
    <row r="52" spans="1:12" ht="12.75">
      <c r="A52" s="270" t="s">
        <v>177</v>
      </c>
      <c r="B52" s="271"/>
      <c r="C52" s="271"/>
      <c r="D52" s="271"/>
      <c r="E52" s="271"/>
      <c r="F52" s="271"/>
      <c r="G52" s="271"/>
      <c r="H52" s="271"/>
      <c r="I52" s="2">
        <v>44</v>
      </c>
      <c r="J52" s="48">
        <f>J49+J50-J51</f>
        <v>30572757</v>
      </c>
      <c r="K52" s="48">
        <f>K49+K50-K51</f>
        <v>3580981</v>
      </c>
      <c r="L52" s="114"/>
    </row>
    <row r="53" ht="12.75">
      <c r="L53" s="112"/>
    </row>
    <row r="54" ht="12.75">
      <c r="L54" s="112"/>
    </row>
    <row r="55" ht="12.75">
      <c r="L55" s="112"/>
    </row>
    <row r="56" spans="11:12" ht="12.75">
      <c r="K56" s="111"/>
      <c r="L56" s="112"/>
    </row>
    <row r="57" spans="11:12" ht="12.75">
      <c r="K57" s="111"/>
      <c r="L57" s="112"/>
    </row>
    <row r="58" ht="12.75">
      <c r="K58" s="111"/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35:H35"/>
    <mergeCell ref="A36:H36"/>
    <mergeCell ref="A37:H37"/>
    <mergeCell ref="A38:H38"/>
    <mergeCell ref="A31:H31"/>
    <mergeCell ref="A32:H32"/>
    <mergeCell ref="A33:H33"/>
    <mergeCell ref="A34:K34"/>
    <mergeCell ref="A47:H47"/>
    <mergeCell ref="A52:H52"/>
    <mergeCell ref="A48:H48"/>
    <mergeCell ref="A49:H49"/>
    <mergeCell ref="A50:H50"/>
    <mergeCell ref="A51:H51"/>
    <mergeCell ref="A45:H45"/>
    <mergeCell ref="A46:H46"/>
    <mergeCell ref="A39:H39"/>
    <mergeCell ref="A40:H40"/>
    <mergeCell ref="A43:H43"/>
    <mergeCell ref="A44:H44"/>
    <mergeCell ref="A41:H41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35:K37 J39:K43 J7:K12 J28:K30 L9 J22:K26 L14:L15 L11 L37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18:K20 J44:K48 J31:K33 J13:K1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80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90" t="s">
        <v>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33.75">
      <c r="A4" s="282" t="s">
        <v>59</v>
      </c>
      <c r="B4" s="282"/>
      <c r="C4" s="282"/>
      <c r="D4" s="282"/>
      <c r="E4" s="282"/>
      <c r="F4" s="282"/>
      <c r="G4" s="282"/>
      <c r="H4" s="282"/>
      <c r="I4" s="51" t="s">
        <v>278</v>
      </c>
      <c r="J4" s="52" t="s">
        <v>316</v>
      </c>
      <c r="K4" s="52" t="s">
        <v>317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57">
        <v>2</v>
      </c>
      <c r="J5" s="58" t="s">
        <v>281</v>
      </c>
      <c r="K5" s="58" t="s">
        <v>282</v>
      </c>
    </row>
    <row r="6" spans="1:11" ht="12.75">
      <c r="A6" s="272" t="s">
        <v>156</v>
      </c>
      <c r="B6" s="273"/>
      <c r="C6" s="273"/>
      <c r="D6" s="273"/>
      <c r="E6" s="273"/>
      <c r="F6" s="273"/>
      <c r="G6" s="273"/>
      <c r="H6" s="273"/>
      <c r="I6" s="274"/>
      <c r="J6" s="274"/>
      <c r="K6" s="275"/>
    </row>
    <row r="7" spans="1:11" ht="12.75">
      <c r="A7" s="268" t="s">
        <v>199</v>
      </c>
      <c r="B7" s="269"/>
      <c r="C7" s="269"/>
      <c r="D7" s="269"/>
      <c r="E7" s="269"/>
      <c r="F7" s="269"/>
      <c r="G7" s="269"/>
      <c r="H7" s="269"/>
      <c r="I7" s="1">
        <v>1</v>
      </c>
      <c r="J7" s="3"/>
      <c r="K7" s="4"/>
    </row>
    <row r="8" spans="1:11" ht="12.75">
      <c r="A8" s="268" t="s">
        <v>119</v>
      </c>
      <c r="B8" s="269"/>
      <c r="C8" s="269"/>
      <c r="D8" s="269"/>
      <c r="E8" s="269"/>
      <c r="F8" s="269"/>
      <c r="G8" s="269"/>
      <c r="H8" s="269"/>
      <c r="I8" s="1">
        <v>2</v>
      </c>
      <c r="J8" s="3"/>
      <c r="K8" s="4"/>
    </row>
    <row r="9" spans="1:11" ht="12.75">
      <c r="A9" s="268" t="s">
        <v>120</v>
      </c>
      <c r="B9" s="269"/>
      <c r="C9" s="269"/>
      <c r="D9" s="269"/>
      <c r="E9" s="269"/>
      <c r="F9" s="269"/>
      <c r="G9" s="269"/>
      <c r="H9" s="269"/>
      <c r="I9" s="1">
        <v>3</v>
      </c>
      <c r="J9" s="3"/>
      <c r="K9" s="4"/>
    </row>
    <row r="10" spans="1:11" ht="12.75">
      <c r="A10" s="268" t="s">
        <v>121</v>
      </c>
      <c r="B10" s="269"/>
      <c r="C10" s="269"/>
      <c r="D10" s="269"/>
      <c r="E10" s="269"/>
      <c r="F10" s="269"/>
      <c r="G10" s="269"/>
      <c r="H10" s="269"/>
      <c r="I10" s="1">
        <v>4</v>
      </c>
      <c r="J10" s="3"/>
      <c r="K10" s="4"/>
    </row>
    <row r="11" spans="1:11" ht="12.75">
      <c r="A11" s="268" t="s">
        <v>122</v>
      </c>
      <c r="B11" s="269"/>
      <c r="C11" s="269"/>
      <c r="D11" s="269"/>
      <c r="E11" s="269"/>
      <c r="F11" s="269"/>
      <c r="G11" s="269"/>
      <c r="H11" s="269"/>
      <c r="I11" s="1">
        <v>5</v>
      </c>
      <c r="J11" s="3"/>
      <c r="K11" s="4"/>
    </row>
    <row r="12" spans="1:11" ht="12.75">
      <c r="A12" s="266" t="s">
        <v>198</v>
      </c>
      <c r="B12" s="267"/>
      <c r="C12" s="267"/>
      <c r="D12" s="267"/>
      <c r="E12" s="267"/>
      <c r="F12" s="267"/>
      <c r="G12" s="267"/>
      <c r="H12" s="267"/>
      <c r="I12" s="1">
        <v>6</v>
      </c>
      <c r="J12" s="49">
        <f>SUM(J7:J11)</f>
        <v>0</v>
      </c>
      <c r="K12" s="47">
        <f>SUM(K7:K11)</f>
        <v>0</v>
      </c>
    </row>
    <row r="13" spans="1:11" ht="12.75">
      <c r="A13" s="268" t="s">
        <v>123</v>
      </c>
      <c r="B13" s="269"/>
      <c r="C13" s="269"/>
      <c r="D13" s="269"/>
      <c r="E13" s="269"/>
      <c r="F13" s="269"/>
      <c r="G13" s="269"/>
      <c r="H13" s="269"/>
      <c r="I13" s="1">
        <v>7</v>
      </c>
      <c r="J13" s="3"/>
      <c r="K13" s="4"/>
    </row>
    <row r="14" spans="1:11" ht="12.75">
      <c r="A14" s="268" t="s">
        <v>124</v>
      </c>
      <c r="B14" s="269"/>
      <c r="C14" s="269"/>
      <c r="D14" s="269"/>
      <c r="E14" s="269"/>
      <c r="F14" s="269"/>
      <c r="G14" s="269"/>
      <c r="H14" s="269"/>
      <c r="I14" s="1">
        <v>8</v>
      </c>
      <c r="J14" s="3"/>
      <c r="K14" s="4"/>
    </row>
    <row r="15" spans="1:11" ht="12.75">
      <c r="A15" s="268" t="s">
        <v>125</v>
      </c>
      <c r="B15" s="269"/>
      <c r="C15" s="269"/>
      <c r="D15" s="269"/>
      <c r="E15" s="269"/>
      <c r="F15" s="269"/>
      <c r="G15" s="269"/>
      <c r="H15" s="269"/>
      <c r="I15" s="1">
        <v>9</v>
      </c>
      <c r="J15" s="3"/>
      <c r="K15" s="4"/>
    </row>
    <row r="16" spans="1:11" ht="12.75">
      <c r="A16" s="268" t="s">
        <v>126</v>
      </c>
      <c r="B16" s="269"/>
      <c r="C16" s="269"/>
      <c r="D16" s="269"/>
      <c r="E16" s="269"/>
      <c r="F16" s="269"/>
      <c r="G16" s="269"/>
      <c r="H16" s="269"/>
      <c r="I16" s="1">
        <v>10</v>
      </c>
      <c r="J16" s="3"/>
      <c r="K16" s="4"/>
    </row>
    <row r="17" spans="1:11" ht="12.75">
      <c r="A17" s="268" t="s">
        <v>127</v>
      </c>
      <c r="B17" s="269"/>
      <c r="C17" s="269"/>
      <c r="D17" s="269"/>
      <c r="E17" s="269"/>
      <c r="F17" s="269"/>
      <c r="G17" s="269"/>
      <c r="H17" s="269"/>
      <c r="I17" s="1">
        <v>11</v>
      </c>
      <c r="J17" s="3"/>
      <c r="K17" s="4"/>
    </row>
    <row r="18" spans="1:11" ht="12.75">
      <c r="A18" s="268" t="s">
        <v>128</v>
      </c>
      <c r="B18" s="269"/>
      <c r="C18" s="269"/>
      <c r="D18" s="269"/>
      <c r="E18" s="269"/>
      <c r="F18" s="269"/>
      <c r="G18" s="269"/>
      <c r="H18" s="269"/>
      <c r="I18" s="1">
        <v>12</v>
      </c>
      <c r="J18" s="3"/>
      <c r="K18" s="4"/>
    </row>
    <row r="19" spans="1:11" ht="12.75">
      <c r="A19" s="266" t="s">
        <v>47</v>
      </c>
      <c r="B19" s="267"/>
      <c r="C19" s="267"/>
      <c r="D19" s="267"/>
      <c r="E19" s="267"/>
      <c r="F19" s="267"/>
      <c r="G19" s="267"/>
      <c r="H19" s="267"/>
      <c r="I19" s="1">
        <v>13</v>
      </c>
      <c r="J19" s="49">
        <f>SUM(J13:J18)</f>
        <v>0</v>
      </c>
      <c r="K19" s="47">
        <f>SUM(K13:K18)</f>
        <v>0</v>
      </c>
    </row>
    <row r="20" spans="1:11" ht="12.75">
      <c r="A20" s="266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49">
        <f>IF(J12&gt;J19,J12-J19,0)</f>
        <v>0</v>
      </c>
      <c r="K20" s="47">
        <f>IF(K12&gt;K19,K12-K19,0)</f>
        <v>0</v>
      </c>
    </row>
    <row r="21" spans="1:11" ht="12.75">
      <c r="A21" s="283" t="s">
        <v>109</v>
      </c>
      <c r="B21" s="287"/>
      <c r="C21" s="287"/>
      <c r="D21" s="287"/>
      <c r="E21" s="287"/>
      <c r="F21" s="287"/>
      <c r="G21" s="287"/>
      <c r="H21" s="288"/>
      <c r="I21" s="1">
        <v>15</v>
      </c>
      <c r="J21" s="49">
        <f>IF(J19&gt;J12,J19-J12,0)</f>
        <v>0</v>
      </c>
      <c r="K21" s="47">
        <f>IF(K19&gt;K12,K19-K12,0)</f>
        <v>0</v>
      </c>
    </row>
    <row r="22" spans="1:11" ht="12.75">
      <c r="A22" s="272" t="s">
        <v>159</v>
      </c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8" t="s">
        <v>165</v>
      </c>
      <c r="B23" s="269"/>
      <c r="C23" s="269"/>
      <c r="D23" s="269"/>
      <c r="E23" s="269"/>
      <c r="F23" s="269"/>
      <c r="G23" s="269"/>
      <c r="H23" s="269"/>
      <c r="I23" s="1">
        <v>16</v>
      </c>
      <c r="J23" s="3"/>
      <c r="K23" s="4"/>
    </row>
    <row r="24" spans="1:11" ht="12.75">
      <c r="A24" s="268" t="s">
        <v>166</v>
      </c>
      <c r="B24" s="269"/>
      <c r="C24" s="269"/>
      <c r="D24" s="269"/>
      <c r="E24" s="269"/>
      <c r="F24" s="269"/>
      <c r="G24" s="269"/>
      <c r="H24" s="269"/>
      <c r="I24" s="1">
        <v>17</v>
      </c>
      <c r="J24" s="3"/>
      <c r="K24" s="4"/>
    </row>
    <row r="25" spans="1:11" ht="12.75">
      <c r="A25" s="268" t="s">
        <v>318</v>
      </c>
      <c r="B25" s="269"/>
      <c r="C25" s="269"/>
      <c r="D25" s="269"/>
      <c r="E25" s="269"/>
      <c r="F25" s="269"/>
      <c r="G25" s="269"/>
      <c r="H25" s="269"/>
      <c r="I25" s="1">
        <v>18</v>
      </c>
      <c r="J25" s="3"/>
      <c r="K25" s="4"/>
    </row>
    <row r="26" spans="1:11" ht="12.75">
      <c r="A26" s="268" t="s">
        <v>319</v>
      </c>
      <c r="B26" s="269"/>
      <c r="C26" s="269"/>
      <c r="D26" s="269"/>
      <c r="E26" s="269"/>
      <c r="F26" s="269"/>
      <c r="G26" s="269"/>
      <c r="H26" s="269"/>
      <c r="I26" s="1">
        <v>19</v>
      </c>
      <c r="J26" s="3"/>
      <c r="K26" s="4"/>
    </row>
    <row r="27" spans="1:11" ht="12.75">
      <c r="A27" s="268" t="s">
        <v>167</v>
      </c>
      <c r="B27" s="269"/>
      <c r="C27" s="269"/>
      <c r="D27" s="269"/>
      <c r="E27" s="269"/>
      <c r="F27" s="269"/>
      <c r="G27" s="269"/>
      <c r="H27" s="269"/>
      <c r="I27" s="1">
        <v>20</v>
      </c>
      <c r="J27" s="3"/>
      <c r="K27" s="4"/>
    </row>
    <row r="28" spans="1:11" ht="12.75">
      <c r="A28" s="266" t="s">
        <v>114</v>
      </c>
      <c r="B28" s="267"/>
      <c r="C28" s="267"/>
      <c r="D28" s="267"/>
      <c r="E28" s="267"/>
      <c r="F28" s="267"/>
      <c r="G28" s="267"/>
      <c r="H28" s="267"/>
      <c r="I28" s="1">
        <v>21</v>
      </c>
      <c r="J28" s="49">
        <f>SUM(J23:J27)</f>
        <v>0</v>
      </c>
      <c r="K28" s="47">
        <f>SUM(K23:K27)</f>
        <v>0</v>
      </c>
    </row>
    <row r="29" spans="1:11" ht="12.75">
      <c r="A29" s="268" t="s">
        <v>2</v>
      </c>
      <c r="B29" s="269"/>
      <c r="C29" s="269"/>
      <c r="D29" s="269"/>
      <c r="E29" s="269"/>
      <c r="F29" s="269"/>
      <c r="G29" s="269"/>
      <c r="H29" s="269"/>
      <c r="I29" s="1">
        <v>22</v>
      </c>
      <c r="J29" s="3"/>
      <c r="K29" s="4"/>
    </row>
    <row r="30" spans="1:11" ht="12.75">
      <c r="A30" s="268" t="s">
        <v>3</v>
      </c>
      <c r="B30" s="269"/>
      <c r="C30" s="269"/>
      <c r="D30" s="269"/>
      <c r="E30" s="269"/>
      <c r="F30" s="269"/>
      <c r="G30" s="269"/>
      <c r="H30" s="269"/>
      <c r="I30" s="1">
        <v>23</v>
      </c>
      <c r="J30" s="3"/>
      <c r="K30" s="4"/>
    </row>
    <row r="31" spans="1:11" ht="12.75">
      <c r="A31" s="268" t="s">
        <v>4</v>
      </c>
      <c r="B31" s="269"/>
      <c r="C31" s="269"/>
      <c r="D31" s="269"/>
      <c r="E31" s="269"/>
      <c r="F31" s="269"/>
      <c r="G31" s="269"/>
      <c r="H31" s="269"/>
      <c r="I31" s="1">
        <v>24</v>
      </c>
      <c r="J31" s="3"/>
      <c r="K31" s="4"/>
    </row>
    <row r="32" spans="1:11" ht="12.75">
      <c r="A32" s="266" t="s">
        <v>48</v>
      </c>
      <c r="B32" s="267"/>
      <c r="C32" s="267"/>
      <c r="D32" s="267"/>
      <c r="E32" s="267"/>
      <c r="F32" s="267"/>
      <c r="G32" s="267"/>
      <c r="H32" s="267"/>
      <c r="I32" s="1">
        <v>25</v>
      </c>
      <c r="J32" s="49">
        <f>SUM(J29:J31)</f>
        <v>0</v>
      </c>
      <c r="K32" s="47">
        <f>SUM(K29:K31)</f>
        <v>0</v>
      </c>
    </row>
    <row r="33" spans="1:11" ht="12.75">
      <c r="A33" s="266" t="s">
        <v>110</v>
      </c>
      <c r="B33" s="267"/>
      <c r="C33" s="267"/>
      <c r="D33" s="267"/>
      <c r="E33" s="267"/>
      <c r="F33" s="267"/>
      <c r="G33" s="267"/>
      <c r="H33" s="267"/>
      <c r="I33" s="1">
        <v>26</v>
      </c>
      <c r="J33" s="49">
        <f>IF(J28&gt;J32,J28-J32,0)</f>
        <v>0</v>
      </c>
      <c r="K33" s="47">
        <f>IF(K28&gt;K32,K28-K32,0)</f>
        <v>0</v>
      </c>
    </row>
    <row r="34" spans="1:11" ht="12.75">
      <c r="A34" s="266" t="s">
        <v>111</v>
      </c>
      <c r="B34" s="267"/>
      <c r="C34" s="267"/>
      <c r="D34" s="267"/>
      <c r="E34" s="267"/>
      <c r="F34" s="267"/>
      <c r="G34" s="267"/>
      <c r="H34" s="267"/>
      <c r="I34" s="1">
        <v>27</v>
      </c>
      <c r="J34" s="49">
        <f>IF(J32&gt;J28,J32-J28,0)</f>
        <v>0</v>
      </c>
      <c r="K34" s="47">
        <f>IF(K32&gt;K28,K32-K28,0)</f>
        <v>0</v>
      </c>
    </row>
    <row r="35" spans="1:11" ht="12.75">
      <c r="A35" s="272" t="s">
        <v>160</v>
      </c>
      <c r="B35" s="273"/>
      <c r="C35" s="273"/>
      <c r="D35" s="273"/>
      <c r="E35" s="273"/>
      <c r="F35" s="273"/>
      <c r="G35" s="273"/>
      <c r="H35" s="273"/>
      <c r="I35" s="274">
        <v>0</v>
      </c>
      <c r="J35" s="274"/>
      <c r="K35" s="275"/>
    </row>
    <row r="36" spans="1:11" ht="12.75">
      <c r="A36" s="268" t="s">
        <v>174</v>
      </c>
      <c r="B36" s="269"/>
      <c r="C36" s="269"/>
      <c r="D36" s="269"/>
      <c r="E36" s="269"/>
      <c r="F36" s="269"/>
      <c r="G36" s="269"/>
      <c r="H36" s="269"/>
      <c r="I36" s="1">
        <v>28</v>
      </c>
      <c r="J36" s="3"/>
      <c r="K36" s="4"/>
    </row>
    <row r="37" spans="1:11" ht="12.75">
      <c r="A37" s="268" t="s">
        <v>29</v>
      </c>
      <c r="B37" s="269"/>
      <c r="C37" s="269"/>
      <c r="D37" s="269"/>
      <c r="E37" s="269"/>
      <c r="F37" s="269"/>
      <c r="G37" s="269"/>
      <c r="H37" s="269"/>
      <c r="I37" s="1">
        <v>29</v>
      </c>
      <c r="J37" s="3"/>
      <c r="K37" s="4"/>
    </row>
    <row r="38" spans="1:11" ht="12.75">
      <c r="A38" s="268" t="s">
        <v>30</v>
      </c>
      <c r="B38" s="269"/>
      <c r="C38" s="269"/>
      <c r="D38" s="269"/>
      <c r="E38" s="269"/>
      <c r="F38" s="269"/>
      <c r="G38" s="269"/>
      <c r="H38" s="269"/>
      <c r="I38" s="1">
        <v>30</v>
      </c>
      <c r="J38" s="3"/>
      <c r="K38" s="4"/>
    </row>
    <row r="39" spans="1:11" ht="12.75">
      <c r="A39" s="266" t="s">
        <v>49</v>
      </c>
      <c r="B39" s="267"/>
      <c r="C39" s="267"/>
      <c r="D39" s="267"/>
      <c r="E39" s="267"/>
      <c r="F39" s="267"/>
      <c r="G39" s="267"/>
      <c r="H39" s="267"/>
      <c r="I39" s="1">
        <v>31</v>
      </c>
      <c r="J39" s="49">
        <f>SUM(J36:J38)</f>
        <v>0</v>
      </c>
      <c r="K39" s="47">
        <f>SUM(K36:K38)</f>
        <v>0</v>
      </c>
    </row>
    <row r="40" spans="1:11" ht="12.75">
      <c r="A40" s="268" t="s">
        <v>31</v>
      </c>
      <c r="B40" s="269"/>
      <c r="C40" s="269"/>
      <c r="D40" s="269"/>
      <c r="E40" s="269"/>
      <c r="F40" s="269"/>
      <c r="G40" s="269"/>
      <c r="H40" s="269"/>
      <c r="I40" s="1">
        <v>32</v>
      </c>
      <c r="J40" s="3"/>
      <c r="K40" s="4"/>
    </row>
    <row r="41" spans="1:11" ht="12.75">
      <c r="A41" s="268" t="s">
        <v>32</v>
      </c>
      <c r="B41" s="269"/>
      <c r="C41" s="269"/>
      <c r="D41" s="269"/>
      <c r="E41" s="269"/>
      <c r="F41" s="269"/>
      <c r="G41" s="269"/>
      <c r="H41" s="269"/>
      <c r="I41" s="1">
        <v>33</v>
      </c>
      <c r="J41" s="3"/>
      <c r="K41" s="4"/>
    </row>
    <row r="42" spans="1:11" ht="12.75">
      <c r="A42" s="268" t="s">
        <v>33</v>
      </c>
      <c r="B42" s="269"/>
      <c r="C42" s="269"/>
      <c r="D42" s="269"/>
      <c r="E42" s="269"/>
      <c r="F42" s="269"/>
      <c r="G42" s="269"/>
      <c r="H42" s="269"/>
      <c r="I42" s="1">
        <v>34</v>
      </c>
      <c r="J42" s="3"/>
      <c r="K42" s="4"/>
    </row>
    <row r="43" spans="1:11" ht="12.75">
      <c r="A43" s="268" t="s">
        <v>34</v>
      </c>
      <c r="B43" s="269"/>
      <c r="C43" s="269"/>
      <c r="D43" s="269"/>
      <c r="E43" s="269"/>
      <c r="F43" s="269"/>
      <c r="G43" s="269"/>
      <c r="H43" s="269"/>
      <c r="I43" s="1">
        <v>35</v>
      </c>
      <c r="J43" s="3"/>
      <c r="K43" s="4"/>
    </row>
    <row r="44" spans="1:11" ht="12.75">
      <c r="A44" s="268" t="s">
        <v>35</v>
      </c>
      <c r="B44" s="269"/>
      <c r="C44" s="269"/>
      <c r="D44" s="269"/>
      <c r="E44" s="269"/>
      <c r="F44" s="269"/>
      <c r="G44" s="269"/>
      <c r="H44" s="269"/>
      <c r="I44" s="1">
        <v>36</v>
      </c>
      <c r="J44" s="3"/>
      <c r="K44" s="4"/>
    </row>
    <row r="45" spans="1:11" ht="12.75">
      <c r="A45" s="266" t="s">
        <v>148</v>
      </c>
      <c r="B45" s="267"/>
      <c r="C45" s="267"/>
      <c r="D45" s="267"/>
      <c r="E45" s="267"/>
      <c r="F45" s="267"/>
      <c r="G45" s="267"/>
      <c r="H45" s="267"/>
      <c r="I45" s="1">
        <v>37</v>
      </c>
      <c r="J45" s="49">
        <f>SUM(J40:J44)</f>
        <v>0</v>
      </c>
      <c r="K45" s="47">
        <f>SUM(K40:K44)</f>
        <v>0</v>
      </c>
    </row>
    <row r="46" spans="1:11" ht="12.75">
      <c r="A46" s="266" t="s">
        <v>162</v>
      </c>
      <c r="B46" s="267"/>
      <c r="C46" s="267"/>
      <c r="D46" s="267"/>
      <c r="E46" s="267"/>
      <c r="F46" s="267"/>
      <c r="G46" s="267"/>
      <c r="H46" s="267"/>
      <c r="I46" s="1">
        <v>38</v>
      </c>
      <c r="J46" s="49">
        <f>IF(J39&gt;J45,J39-J45,0)</f>
        <v>0</v>
      </c>
      <c r="K46" s="47">
        <f>IF(K39&gt;K45,K39-K45,0)</f>
        <v>0</v>
      </c>
    </row>
    <row r="47" spans="1:11" ht="12.75">
      <c r="A47" s="266" t="s">
        <v>163</v>
      </c>
      <c r="B47" s="267"/>
      <c r="C47" s="267"/>
      <c r="D47" s="267"/>
      <c r="E47" s="267"/>
      <c r="F47" s="267"/>
      <c r="G47" s="267"/>
      <c r="H47" s="267"/>
      <c r="I47" s="1">
        <v>39</v>
      </c>
      <c r="J47" s="49">
        <f>IF(J45&gt;J39,J45-J39,0)</f>
        <v>0</v>
      </c>
      <c r="K47" s="47">
        <f>IF(K45&gt;K39,K45-K39,0)</f>
        <v>0</v>
      </c>
    </row>
    <row r="48" spans="1:11" ht="12.75">
      <c r="A48" s="266" t="s">
        <v>149</v>
      </c>
      <c r="B48" s="267"/>
      <c r="C48" s="267"/>
      <c r="D48" s="267"/>
      <c r="E48" s="267"/>
      <c r="F48" s="267"/>
      <c r="G48" s="267"/>
      <c r="H48" s="267"/>
      <c r="I48" s="1">
        <v>40</v>
      </c>
      <c r="J48" s="49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66" t="s">
        <v>15</v>
      </c>
      <c r="B49" s="267"/>
      <c r="C49" s="267"/>
      <c r="D49" s="267"/>
      <c r="E49" s="267"/>
      <c r="F49" s="267"/>
      <c r="G49" s="267"/>
      <c r="H49" s="267"/>
      <c r="I49" s="1">
        <v>41</v>
      </c>
      <c r="J49" s="49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66" t="s">
        <v>161</v>
      </c>
      <c r="B50" s="267"/>
      <c r="C50" s="267"/>
      <c r="D50" s="267"/>
      <c r="E50" s="267"/>
      <c r="F50" s="267"/>
      <c r="G50" s="267"/>
      <c r="H50" s="267"/>
      <c r="I50" s="1">
        <v>42</v>
      </c>
      <c r="J50" s="3"/>
      <c r="K50" s="4"/>
    </row>
    <row r="51" spans="1:11" ht="12.75">
      <c r="A51" s="266" t="s">
        <v>175</v>
      </c>
      <c r="B51" s="267"/>
      <c r="C51" s="267"/>
      <c r="D51" s="267"/>
      <c r="E51" s="267"/>
      <c r="F51" s="267"/>
      <c r="G51" s="267"/>
      <c r="H51" s="267"/>
      <c r="I51" s="1">
        <v>43</v>
      </c>
      <c r="J51" s="3"/>
      <c r="K51" s="4"/>
    </row>
    <row r="52" spans="1:11" ht="12.75">
      <c r="A52" s="266" t="s">
        <v>176</v>
      </c>
      <c r="B52" s="267"/>
      <c r="C52" s="267"/>
      <c r="D52" s="267"/>
      <c r="E52" s="267"/>
      <c r="F52" s="267"/>
      <c r="G52" s="267"/>
      <c r="H52" s="267"/>
      <c r="I52" s="1">
        <v>44</v>
      </c>
      <c r="J52" s="3"/>
      <c r="K52" s="4"/>
    </row>
    <row r="53" spans="1:11" ht="12.75">
      <c r="A53" s="283" t="s">
        <v>177</v>
      </c>
      <c r="B53" s="284"/>
      <c r="C53" s="284"/>
      <c r="D53" s="284"/>
      <c r="E53" s="284"/>
      <c r="F53" s="284"/>
      <c r="G53" s="284"/>
      <c r="H53" s="284"/>
      <c r="I53" s="2">
        <v>45</v>
      </c>
      <c r="J53" s="50">
        <f>J50+J51-J52</f>
        <v>0</v>
      </c>
      <c r="K53" s="48">
        <f>K50+K51-K52</f>
        <v>0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7:H7"/>
    <mergeCell ref="A8:H8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27:H27"/>
    <mergeCell ref="A28:H28"/>
    <mergeCell ref="A9:H9"/>
    <mergeCell ref="A10:H10"/>
    <mergeCell ref="A23:H23"/>
    <mergeCell ref="A24:H24"/>
    <mergeCell ref="A13:H13"/>
    <mergeCell ref="A14:H14"/>
    <mergeCell ref="A15:H15"/>
    <mergeCell ref="A16:H16"/>
    <mergeCell ref="A37:H37"/>
    <mergeCell ref="A38:H38"/>
    <mergeCell ref="A19:H19"/>
    <mergeCell ref="A20:H20"/>
    <mergeCell ref="A21:H21"/>
    <mergeCell ref="A22:K22"/>
    <mergeCell ref="A35:K35"/>
    <mergeCell ref="A36:H36"/>
    <mergeCell ref="A25:H25"/>
    <mergeCell ref="A26:H26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45:H45"/>
    <mergeCell ref="A46:H46"/>
    <mergeCell ref="A43:H43"/>
    <mergeCell ref="A44:H44"/>
    <mergeCell ref="A53:H53"/>
    <mergeCell ref="A48:H48"/>
    <mergeCell ref="A49:H49"/>
    <mergeCell ref="A50:H50"/>
    <mergeCell ref="A51:H51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7" sqref="I17"/>
    </sheetView>
  </sheetViews>
  <sheetFormatPr defaultColWidth="9.140625" defaultRowHeight="12.75"/>
  <cols>
    <col min="1" max="3" width="9.140625" style="61" customWidth="1"/>
    <col min="4" max="4" width="10.42187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8" customHeight="1">
      <c r="A1" s="307" t="s">
        <v>280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60"/>
    </row>
    <row r="2" spans="1:12" ht="15.75">
      <c r="A2" s="37"/>
      <c r="B2" s="59"/>
      <c r="C2" s="296" t="s">
        <v>372</v>
      </c>
      <c r="D2" s="297"/>
      <c r="E2" s="298"/>
      <c r="F2" s="298"/>
      <c r="G2" s="298"/>
      <c r="H2" s="298"/>
      <c r="I2" s="59"/>
      <c r="J2" s="59"/>
      <c r="K2" s="59"/>
      <c r="L2" s="62"/>
    </row>
    <row r="3" spans="1:11" ht="23.25">
      <c r="A3" s="294" t="s">
        <v>59</v>
      </c>
      <c r="B3" s="294"/>
      <c r="C3" s="294"/>
      <c r="D3" s="294"/>
      <c r="E3" s="294"/>
      <c r="F3" s="294"/>
      <c r="G3" s="294"/>
      <c r="H3" s="294"/>
      <c r="I3" s="65" t="s">
        <v>303</v>
      </c>
      <c r="J3" s="66" t="s">
        <v>150</v>
      </c>
      <c r="K3" s="66" t="s">
        <v>151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68">
        <v>2</v>
      </c>
      <c r="J4" s="67" t="s">
        <v>281</v>
      </c>
      <c r="K4" s="67" t="s">
        <v>282</v>
      </c>
    </row>
    <row r="5" spans="1:11" ht="12.75">
      <c r="A5" s="292" t="s">
        <v>283</v>
      </c>
      <c r="B5" s="293"/>
      <c r="C5" s="293"/>
      <c r="D5" s="293"/>
      <c r="E5" s="293"/>
      <c r="F5" s="293"/>
      <c r="G5" s="293"/>
      <c r="H5" s="293"/>
      <c r="I5" s="38">
        <v>1</v>
      </c>
      <c r="J5" s="39">
        <v>180644000</v>
      </c>
      <c r="K5" s="39">
        <v>180644000</v>
      </c>
    </row>
    <row r="6" spans="1:11" ht="12.75">
      <c r="A6" s="292" t="s">
        <v>284</v>
      </c>
      <c r="B6" s="293"/>
      <c r="C6" s="293"/>
      <c r="D6" s="293"/>
      <c r="E6" s="293"/>
      <c r="F6" s="293"/>
      <c r="G6" s="293"/>
      <c r="H6" s="293"/>
      <c r="I6" s="38">
        <v>2</v>
      </c>
      <c r="J6" s="40">
        <v>0</v>
      </c>
      <c r="K6" s="40">
        <v>0</v>
      </c>
    </row>
    <row r="7" spans="1:11" ht="12.75">
      <c r="A7" s="292" t="s">
        <v>285</v>
      </c>
      <c r="B7" s="293"/>
      <c r="C7" s="293"/>
      <c r="D7" s="293"/>
      <c r="E7" s="293"/>
      <c r="F7" s="293"/>
      <c r="G7" s="293"/>
      <c r="H7" s="293"/>
      <c r="I7" s="38">
        <v>3</v>
      </c>
      <c r="J7" s="40">
        <v>81337000</v>
      </c>
      <c r="K7" s="40">
        <v>81274729</v>
      </c>
    </row>
    <row r="8" spans="1:11" ht="12.75">
      <c r="A8" s="292" t="s">
        <v>286</v>
      </c>
      <c r="B8" s="293"/>
      <c r="C8" s="293"/>
      <c r="D8" s="293"/>
      <c r="E8" s="293"/>
      <c r="F8" s="293"/>
      <c r="G8" s="293"/>
      <c r="H8" s="293"/>
      <c r="I8" s="38">
        <v>4</v>
      </c>
      <c r="J8" s="40">
        <v>298423222</v>
      </c>
      <c r="K8" s="40">
        <v>300783300</v>
      </c>
    </row>
    <row r="9" spans="1:11" ht="12.75">
      <c r="A9" s="292" t="s">
        <v>287</v>
      </c>
      <c r="B9" s="293"/>
      <c r="C9" s="293"/>
      <c r="D9" s="293"/>
      <c r="E9" s="293"/>
      <c r="F9" s="293"/>
      <c r="G9" s="293"/>
      <c r="H9" s="293"/>
      <c r="I9" s="38">
        <v>5</v>
      </c>
      <c r="J9" s="40">
        <v>2360078</v>
      </c>
      <c r="K9" s="40">
        <v>7466690</v>
      </c>
    </row>
    <row r="10" spans="1:11" ht="12.75">
      <c r="A10" s="292" t="s">
        <v>288</v>
      </c>
      <c r="B10" s="293"/>
      <c r="C10" s="293"/>
      <c r="D10" s="293"/>
      <c r="E10" s="293"/>
      <c r="F10" s="293"/>
      <c r="G10" s="293"/>
      <c r="H10" s="293"/>
      <c r="I10" s="38">
        <v>6</v>
      </c>
      <c r="J10" s="40">
        <v>3329404</v>
      </c>
      <c r="K10" s="40">
        <v>2609761</v>
      </c>
    </row>
    <row r="11" spans="1:11" ht="12.75">
      <c r="A11" s="292" t="s">
        <v>289</v>
      </c>
      <c r="B11" s="293"/>
      <c r="C11" s="293"/>
      <c r="D11" s="293"/>
      <c r="E11" s="293"/>
      <c r="F11" s="293"/>
      <c r="G11" s="293"/>
      <c r="H11" s="293"/>
      <c r="I11" s="38">
        <v>7</v>
      </c>
      <c r="J11" s="40">
        <v>0</v>
      </c>
      <c r="K11" s="40">
        <v>0</v>
      </c>
    </row>
    <row r="12" spans="1:11" ht="12.75">
      <c r="A12" s="292" t="s">
        <v>290</v>
      </c>
      <c r="B12" s="293"/>
      <c r="C12" s="293"/>
      <c r="D12" s="293"/>
      <c r="E12" s="293"/>
      <c r="F12" s="293"/>
      <c r="G12" s="293"/>
      <c r="H12" s="293"/>
      <c r="I12" s="38">
        <v>8</v>
      </c>
      <c r="J12" s="40">
        <v>0</v>
      </c>
      <c r="K12" s="40">
        <v>0</v>
      </c>
    </row>
    <row r="13" spans="1:11" ht="12.75">
      <c r="A13" s="292" t="s">
        <v>291</v>
      </c>
      <c r="B13" s="293"/>
      <c r="C13" s="293"/>
      <c r="D13" s="293"/>
      <c r="E13" s="293"/>
      <c r="F13" s="293"/>
      <c r="G13" s="293"/>
      <c r="H13" s="293"/>
      <c r="I13" s="38">
        <v>9</v>
      </c>
      <c r="J13" s="40">
        <v>0</v>
      </c>
      <c r="K13" s="40">
        <v>0</v>
      </c>
    </row>
    <row r="14" spans="1:11" ht="12.75">
      <c r="A14" s="299" t="s">
        <v>292</v>
      </c>
      <c r="B14" s="300"/>
      <c r="C14" s="300"/>
      <c r="D14" s="300"/>
      <c r="E14" s="300"/>
      <c r="F14" s="300"/>
      <c r="G14" s="300"/>
      <c r="H14" s="300"/>
      <c r="I14" s="38">
        <v>10</v>
      </c>
      <c r="J14" s="63">
        <f>SUM(J5:J13)</f>
        <v>566093704</v>
      </c>
      <c r="K14" s="63">
        <f>SUM(K5:K13)</f>
        <v>572778480</v>
      </c>
    </row>
    <row r="15" spans="1:11" ht="12.75">
      <c r="A15" s="292" t="s">
        <v>293</v>
      </c>
      <c r="B15" s="293"/>
      <c r="C15" s="293"/>
      <c r="D15" s="293"/>
      <c r="E15" s="293"/>
      <c r="F15" s="293"/>
      <c r="G15" s="293"/>
      <c r="H15" s="293"/>
      <c r="I15" s="38">
        <v>11</v>
      </c>
      <c r="J15" s="40">
        <v>0</v>
      </c>
      <c r="K15" s="40">
        <v>0</v>
      </c>
    </row>
    <row r="16" spans="1:11" ht="12.75">
      <c r="A16" s="292" t="s">
        <v>294</v>
      </c>
      <c r="B16" s="293"/>
      <c r="C16" s="293"/>
      <c r="D16" s="293"/>
      <c r="E16" s="293"/>
      <c r="F16" s="293"/>
      <c r="G16" s="293"/>
      <c r="H16" s="293"/>
      <c r="I16" s="38">
        <v>12</v>
      </c>
      <c r="J16" s="40">
        <v>0</v>
      </c>
      <c r="K16" s="40">
        <v>0</v>
      </c>
    </row>
    <row r="17" spans="1:11" ht="12.75">
      <c r="A17" s="292" t="s">
        <v>295</v>
      </c>
      <c r="B17" s="293"/>
      <c r="C17" s="293"/>
      <c r="D17" s="293"/>
      <c r="E17" s="293"/>
      <c r="F17" s="293"/>
      <c r="G17" s="293"/>
      <c r="H17" s="293"/>
      <c r="I17" s="38">
        <v>13</v>
      </c>
      <c r="J17" s="40">
        <v>0</v>
      </c>
      <c r="K17" s="40">
        <v>0</v>
      </c>
    </row>
    <row r="18" spans="1:11" ht="12.75">
      <c r="A18" s="292" t="s">
        <v>296</v>
      </c>
      <c r="B18" s="293"/>
      <c r="C18" s="293"/>
      <c r="D18" s="293"/>
      <c r="E18" s="293"/>
      <c r="F18" s="293"/>
      <c r="G18" s="293"/>
      <c r="H18" s="293"/>
      <c r="I18" s="38">
        <v>14</v>
      </c>
      <c r="J18" s="40">
        <v>0</v>
      </c>
      <c r="K18" s="40">
        <v>0</v>
      </c>
    </row>
    <row r="19" spans="1:11" ht="12.75">
      <c r="A19" s="292" t="s">
        <v>297</v>
      </c>
      <c r="B19" s="293"/>
      <c r="C19" s="293"/>
      <c r="D19" s="293"/>
      <c r="E19" s="293"/>
      <c r="F19" s="293"/>
      <c r="G19" s="293"/>
      <c r="H19" s="293"/>
      <c r="I19" s="38">
        <v>15</v>
      </c>
      <c r="J19" s="40">
        <v>0</v>
      </c>
      <c r="K19" s="40">
        <v>0</v>
      </c>
    </row>
    <row r="20" spans="1:11" ht="12.75">
      <c r="A20" s="292" t="s">
        <v>298</v>
      </c>
      <c r="B20" s="293"/>
      <c r="C20" s="293"/>
      <c r="D20" s="293"/>
      <c r="E20" s="293"/>
      <c r="F20" s="293"/>
      <c r="G20" s="293"/>
      <c r="H20" s="293"/>
      <c r="I20" s="38">
        <v>16</v>
      </c>
      <c r="J20" s="40">
        <v>0</v>
      </c>
      <c r="K20" s="40">
        <v>0</v>
      </c>
    </row>
    <row r="21" spans="1:11" ht="12.75">
      <c r="A21" s="299" t="s">
        <v>299</v>
      </c>
      <c r="B21" s="300"/>
      <c r="C21" s="300"/>
      <c r="D21" s="300"/>
      <c r="E21" s="300"/>
      <c r="F21" s="300"/>
      <c r="G21" s="300"/>
      <c r="H21" s="300"/>
      <c r="I21" s="38">
        <v>17</v>
      </c>
      <c r="J21" s="64">
        <f>SUM(J15:J20)</f>
        <v>0</v>
      </c>
      <c r="K21" s="64">
        <f>SUM(K15:K20)</f>
        <v>0</v>
      </c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.75">
      <c r="A23" s="301" t="s">
        <v>300</v>
      </c>
      <c r="B23" s="302"/>
      <c r="C23" s="302"/>
      <c r="D23" s="302"/>
      <c r="E23" s="302"/>
      <c r="F23" s="302"/>
      <c r="G23" s="302"/>
      <c r="H23" s="302"/>
      <c r="I23" s="41">
        <v>18</v>
      </c>
      <c r="J23" s="39">
        <v>0</v>
      </c>
      <c r="K23" s="39"/>
    </row>
    <row r="24" spans="1:11" ht="17.25" customHeight="1">
      <c r="A24" s="303" t="s">
        <v>301</v>
      </c>
      <c r="B24" s="304"/>
      <c r="C24" s="304"/>
      <c r="D24" s="304"/>
      <c r="E24" s="304"/>
      <c r="F24" s="304"/>
      <c r="G24" s="304"/>
      <c r="H24" s="304"/>
      <c r="I24" s="42">
        <v>19</v>
      </c>
      <c r="J24" s="64">
        <v>0</v>
      </c>
      <c r="K24" s="64"/>
    </row>
    <row r="25" spans="1:11" ht="30" customHeight="1">
      <c r="A25" s="305" t="s">
        <v>302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0:H10"/>
    <mergeCell ref="A17:H17"/>
    <mergeCell ref="A18:H18"/>
    <mergeCell ref="A11:H11"/>
    <mergeCell ref="A12:H12"/>
    <mergeCell ref="A13:H13"/>
    <mergeCell ref="A14:H14"/>
    <mergeCell ref="A8:H8"/>
    <mergeCell ref="A9:H9"/>
    <mergeCell ref="A3:H3"/>
    <mergeCell ref="A4:H4"/>
    <mergeCell ref="C2:H2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73">
      <selection activeCell="A37" sqref="A37:I37"/>
    </sheetView>
  </sheetViews>
  <sheetFormatPr defaultColWidth="9.140625" defaultRowHeight="12.75"/>
  <cols>
    <col min="1" max="8" width="9.140625" style="115" customWidth="1"/>
    <col min="9" max="9" width="32.00390625" style="115" customWidth="1"/>
    <col min="10" max="16384" width="9.140625" style="115" customWidth="1"/>
  </cols>
  <sheetData>
    <row r="1" spans="1:9" ht="12.75">
      <c r="A1" s="322"/>
      <c r="B1" s="322"/>
      <c r="C1" s="322"/>
      <c r="D1" s="322"/>
      <c r="E1" s="322"/>
      <c r="F1" s="322"/>
      <c r="G1" s="322"/>
      <c r="H1" s="322"/>
      <c r="I1" s="322"/>
    </row>
    <row r="2" spans="1:9" ht="12.75">
      <c r="A2" s="319"/>
      <c r="B2" s="319"/>
      <c r="C2" s="319"/>
      <c r="D2" s="319"/>
      <c r="E2" s="319"/>
      <c r="F2" s="319"/>
      <c r="G2" s="319"/>
      <c r="H2" s="319"/>
      <c r="I2" s="319"/>
    </row>
    <row r="3" spans="1:9" ht="12.75">
      <c r="A3" s="319" t="s">
        <v>334</v>
      </c>
      <c r="B3" s="319"/>
      <c r="C3" s="319"/>
      <c r="D3" s="319"/>
      <c r="E3" s="319"/>
      <c r="F3" s="319"/>
      <c r="G3" s="319"/>
      <c r="H3" s="319"/>
      <c r="I3" s="319"/>
    </row>
    <row r="4" spans="1:9" ht="18">
      <c r="A4" s="320"/>
      <c r="B4" s="320"/>
      <c r="C4" s="320"/>
      <c r="D4" s="320"/>
      <c r="E4" s="320"/>
      <c r="F4" s="320"/>
      <c r="G4" s="320"/>
      <c r="H4" s="320"/>
      <c r="I4" s="320"/>
    </row>
    <row r="5" spans="1:9" ht="20.25">
      <c r="A5" s="321" t="s">
        <v>354</v>
      </c>
      <c r="B5" s="322"/>
      <c r="C5" s="322"/>
      <c r="D5" s="322"/>
      <c r="E5" s="322"/>
      <c r="F5" s="322"/>
      <c r="G5" s="322"/>
      <c r="H5" s="322"/>
      <c r="I5" s="322"/>
    </row>
    <row r="6" spans="1:9" ht="12.75">
      <c r="A6" s="198"/>
      <c r="B6" s="198"/>
      <c r="C6" s="198"/>
      <c r="D6" s="198"/>
      <c r="E6" s="198"/>
      <c r="F6" s="198"/>
      <c r="G6" s="198"/>
      <c r="H6" s="198"/>
      <c r="I6" s="198"/>
    </row>
    <row r="7" spans="1:9" ht="12.7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2.75">
      <c r="A8" s="198"/>
      <c r="B8" s="198"/>
      <c r="C8" s="198"/>
      <c r="D8" s="198"/>
      <c r="E8" s="198"/>
      <c r="F8" s="198"/>
      <c r="G8" s="198"/>
      <c r="H8" s="198"/>
      <c r="I8" s="198"/>
    </row>
    <row r="9" spans="1:9" ht="18">
      <c r="A9" s="318" t="s">
        <v>335</v>
      </c>
      <c r="B9" s="318"/>
      <c r="C9" s="318"/>
      <c r="D9" s="318"/>
      <c r="E9" s="318"/>
      <c r="F9" s="318"/>
      <c r="G9" s="318"/>
      <c r="H9" s="318"/>
      <c r="I9" s="318"/>
    </row>
    <row r="10" spans="1:9" ht="18">
      <c r="A10" s="318" t="s">
        <v>385</v>
      </c>
      <c r="B10" s="318"/>
      <c r="C10" s="318"/>
      <c r="D10" s="318"/>
      <c r="E10" s="318"/>
      <c r="F10" s="318"/>
      <c r="G10" s="318"/>
      <c r="H10" s="318"/>
      <c r="I10" s="318"/>
    </row>
    <row r="11" spans="1:9" ht="12.75">
      <c r="A11" s="198"/>
      <c r="B11" s="198"/>
      <c r="C11" s="198"/>
      <c r="D11" s="198"/>
      <c r="E11" s="198"/>
      <c r="F11" s="198"/>
      <c r="G11" s="198"/>
      <c r="H11" s="198"/>
      <c r="I11" s="198"/>
    </row>
    <row r="12" spans="1:9" ht="12.75">
      <c r="A12" s="198"/>
      <c r="B12" s="198"/>
      <c r="C12" s="198"/>
      <c r="D12" s="198"/>
      <c r="E12" s="198"/>
      <c r="F12" s="198"/>
      <c r="G12" s="198"/>
      <c r="H12" s="198"/>
      <c r="I12" s="198"/>
    </row>
    <row r="13" spans="1:9" ht="12.75">
      <c r="A13" s="198"/>
      <c r="B13" s="198"/>
      <c r="C13" s="198"/>
      <c r="D13" s="198"/>
      <c r="E13" s="198"/>
      <c r="F13" s="198"/>
      <c r="G13" s="198"/>
      <c r="H13" s="198"/>
      <c r="I13" s="198"/>
    </row>
    <row r="14" spans="1:9" ht="12.75">
      <c r="A14" s="198"/>
      <c r="B14" s="198"/>
      <c r="C14" s="198"/>
      <c r="D14" s="198"/>
      <c r="E14" s="198"/>
      <c r="F14" s="198"/>
      <c r="G14" s="198"/>
      <c r="H14" s="198"/>
      <c r="I14" s="198"/>
    </row>
    <row r="15" spans="1:9" ht="15">
      <c r="A15" s="314" t="s">
        <v>386</v>
      </c>
      <c r="B15" s="198"/>
      <c r="C15" s="198"/>
      <c r="D15" s="198"/>
      <c r="E15" s="198"/>
      <c r="F15" s="198"/>
      <c r="G15" s="198"/>
      <c r="H15" s="198"/>
      <c r="I15" s="198"/>
    </row>
    <row r="16" spans="1:9" ht="15">
      <c r="A16" s="324" t="s">
        <v>387</v>
      </c>
      <c r="B16" s="325"/>
      <c r="C16" s="325"/>
      <c r="D16" s="325"/>
      <c r="E16" s="325"/>
      <c r="F16" s="325"/>
      <c r="G16" s="325"/>
      <c r="H16" s="325"/>
      <c r="I16" s="325"/>
    </row>
    <row r="17" spans="1:9" ht="15">
      <c r="A17" s="117" t="s">
        <v>388</v>
      </c>
      <c r="B17" s="118"/>
      <c r="C17" s="118"/>
      <c r="D17" s="118"/>
      <c r="E17" s="118"/>
      <c r="F17" s="118"/>
      <c r="G17" s="118"/>
      <c r="H17" s="118"/>
      <c r="I17" s="118"/>
    </row>
    <row r="18" spans="1:9" ht="15">
      <c r="A18" s="324" t="s">
        <v>389</v>
      </c>
      <c r="B18" s="328"/>
      <c r="C18" s="328"/>
      <c r="D18" s="328"/>
      <c r="E18" s="328"/>
      <c r="F18" s="328"/>
      <c r="G18" s="328"/>
      <c r="H18" s="328"/>
      <c r="I18" s="328"/>
    </row>
    <row r="19" spans="1:9" ht="15">
      <c r="A19" s="314" t="s">
        <v>390</v>
      </c>
      <c r="B19" s="198"/>
      <c r="C19" s="198"/>
      <c r="D19" s="198"/>
      <c r="E19" s="198"/>
      <c r="F19" s="198"/>
      <c r="G19" s="198"/>
      <c r="H19" s="198"/>
      <c r="I19" s="198"/>
    </row>
    <row r="20" spans="1:9" ht="15">
      <c r="A20" s="314" t="s">
        <v>356</v>
      </c>
      <c r="B20" s="198"/>
      <c r="C20" s="198"/>
      <c r="D20" s="198"/>
      <c r="E20" s="198"/>
      <c r="F20" s="198"/>
      <c r="G20" s="198"/>
      <c r="H20" s="198"/>
      <c r="I20" s="198"/>
    </row>
    <row r="21" spans="1:9" ht="15">
      <c r="A21" s="314"/>
      <c r="B21" s="198"/>
      <c r="C21" s="198"/>
      <c r="D21" s="198"/>
      <c r="E21" s="198"/>
      <c r="F21" s="198"/>
      <c r="G21" s="198"/>
      <c r="H21" s="198"/>
      <c r="I21" s="198"/>
    </row>
    <row r="22" spans="1:9" ht="15">
      <c r="A22" s="314" t="s">
        <v>391</v>
      </c>
      <c r="B22" s="198"/>
      <c r="C22" s="198"/>
      <c r="D22" s="198"/>
      <c r="E22" s="198"/>
      <c r="F22" s="198"/>
      <c r="G22" s="198"/>
      <c r="H22" s="198"/>
      <c r="I22" s="198"/>
    </row>
    <row r="23" spans="1:9" ht="15">
      <c r="A23" s="314" t="s">
        <v>392</v>
      </c>
      <c r="B23" s="198"/>
      <c r="C23" s="198"/>
      <c r="D23" s="198"/>
      <c r="E23" s="198"/>
      <c r="F23" s="198"/>
      <c r="G23" s="198"/>
      <c r="H23" s="198"/>
      <c r="I23" s="198"/>
    </row>
    <row r="24" spans="1:9" ht="15">
      <c r="A24" s="324" t="s">
        <v>360</v>
      </c>
      <c r="B24" s="325"/>
      <c r="C24" s="325"/>
      <c r="D24" s="325"/>
      <c r="E24" s="325"/>
      <c r="F24" s="325"/>
      <c r="G24" s="325"/>
      <c r="H24" s="325"/>
      <c r="I24" s="325"/>
    </row>
    <row r="25" spans="1:9" ht="15">
      <c r="A25" s="324" t="s">
        <v>359</v>
      </c>
      <c r="B25" s="315"/>
      <c r="C25" s="315"/>
      <c r="D25" s="315"/>
      <c r="E25" s="315"/>
      <c r="F25" s="315"/>
      <c r="G25" s="315"/>
      <c r="H25" s="315"/>
      <c r="I25" s="315"/>
    </row>
    <row r="26" spans="1:9" ht="15">
      <c r="A26" s="314" t="s">
        <v>348</v>
      </c>
      <c r="B26" s="198"/>
      <c r="C26" s="198"/>
      <c r="D26" s="198"/>
      <c r="E26" s="198"/>
      <c r="F26" s="198"/>
      <c r="G26" s="198"/>
      <c r="H26" s="198"/>
      <c r="I26" s="198"/>
    </row>
    <row r="27" spans="1:9" ht="15">
      <c r="A27" s="314" t="s">
        <v>349</v>
      </c>
      <c r="B27" s="198"/>
      <c r="C27" s="198"/>
      <c r="D27" s="198"/>
      <c r="E27" s="198"/>
      <c r="F27" s="198"/>
      <c r="G27" s="198"/>
      <c r="H27" s="198"/>
      <c r="I27" s="198"/>
    </row>
    <row r="28" spans="1:9" ht="15">
      <c r="A28" s="314"/>
      <c r="B28" s="326"/>
      <c r="C28" s="326"/>
      <c r="D28" s="326"/>
      <c r="E28" s="326"/>
      <c r="F28" s="326"/>
      <c r="G28" s="326"/>
      <c r="H28" s="326"/>
      <c r="I28" s="326"/>
    </row>
    <row r="29" spans="1:9" ht="15">
      <c r="A29" s="314" t="s">
        <v>361</v>
      </c>
      <c r="B29" s="326"/>
      <c r="C29" s="326"/>
      <c r="D29" s="326"/>
      <c r="E29" s="326"/>
      <c r="F29" s="326"/>
      <c r="G29" s="326"/>
      <c r="H29" s="326"/>
      <c r="I29" s="326"/>
    </row>
    <row r="30" spans="1:9" ht="15">
      <c r="A30" s="314" t="s">
        <v>362</v>
      </c>
      <c r="B30" s="326"/>
      <c r="C30" s="326"/>
      <c r="D30" s="326"/>
      <c r="E30" s="326"/>
      <c r="F30" s="326"/>
      <c r="G30" s="326"/>
      <c r="H30" s="326"/>
      <c r="I30" s="326"/>
    </row>
    <row r="31" spans="1:9" ht="15">
      <c r="A31" s="314" t="s">
        <v>363</v>
      </c>
      <c r="B31" s="326"/>
      <c r="C31" s="326"/>
      <c r="D31" s="326"/>
      <c r="E31" s="326"/>
      <c r="F31" s="326"/>
      <c r="G31" s="326"/>
      <c r="H31" s="326"/>
      <c r="I31" s="326"/>
    </row>
    <row r="32" spans="1:9" ht="15">
      <c r="A32" s="314" t="s">
        <v>343</v>
      </c>
      <c r="B32" s="326"/>
      <c r="C32" s="326"/>
      <c r="D32" s="326"/>
      <c r="E32" s="326"/>
      <c r="F32" s="326"/>
      <c r="G32" s="326"/>
      <c r="H32" s="326"/>
      <c r="I32" s="326"/>
    </row>
    <row r="33" spans="1:9" ht="15">
      <c r="A33" s="314" t="s">
        <v>358</v>
      </c>
      <c r="B33" s="326"/>
      <c r="C33" s="326"/>
      <c r="D33" s="326"/>
      <c r="E33" s="326"/>
      <c r="F33" s="326"/>
      <c r="G33" s="326"/>
      <c r="H33" s="326"/>
      <c r="I33" s="326"/>
    </row>
    <row r="34" spans="1:9" ht="15">
      <c r="A34" s="116" t="s">
        <v>397</v>
      </c>
      <c r="B34" s="140"/>
      <c r="C34" s="140"/>
      <c r="D34" s="140"/>
      <c r="E34" s="140"/>
      <c r="F34" s="140"/>
      <c r="G34" s="140"/>
      <c r="H34" s="140"/>
      <c r="I34" s="140"/>
    </row>
    <row r="35" spans="1:9" ht="15">
      <c r="A35" s="314" t="s">
        <v>398</v>
      </c>
      <c r="B35" s="315"/>
      <c r="C35" s="315"/>
      <c r="D35" s="315"/>
      <c r="E35" s="315"/>
      <c r="F35" s="315"/>
      <c r="G35" s="315"/>
      <c r="H35" s="315"/>
      <c r="I35" s="315"/>
    </row>
    <row r="36" spans="1:9" ht="15">
      <c r="A36" s="314" t="s">
        <v>399</v>
      </c>
      <c r="B36" s="315"/>
      <c r="C36" s="315"/>
      <c r="D36" s="315"/>
      <c r="E36" s="315"/>
      <c r="F36" s="315"/>
      <c r="G36" s="315"/>
      <c r="H36" s="315"/>
      <c r="I36" s="315"/>
    </row>
    <row r="37" spans="1:9" ht="15">
      <c r="A37" s="314"/>
      <c r="B37" s="315"/>
      <c r="C37" s="315"/>
      <c r="D37" s="315"/>
      <c r="E37" s="315"/>
      <c r="F37" s="315"/>
      <c r="G37" s="315"/>
      <c r="H37" s="315"/>
      <c r="I37" s="315"/>
    </row>
    <row r="38" spans="1:9" ht="15">
      <c r="A38" s="314" t="s">
        <v>393</v>
      </c>
      <c r="B38" s="326"/>
      <c r="C38" s="326"/>
      <c r="D38" s="326"/>
      <c r="E38" s="326"/>
      <c r="F38" s="326"/>
      <c r="G38" s="326"/>
      <c r="H38" s="326"/>
      <c r="I38" s="326"/>
    </row>
    <row r="39" spans="1:9" ht="15">
      <c r="A39" s="327" t="s">
        <v>394</v>
      </c>
      <c r="B39" s="326"/>
      <c r="C39" s="326"/>
      <c r="D39" s="326"/>
      <c r="E39" s="326"/>
      <c r="F39" s="326"/>
      <c r="G39" s="326"/>
      <c r="H39" s="326"/>
      <c r="I39" s="326"/>
    </row>
    <row r="40" spans="1:9" ht="15">
      <c r="A40" s="327"/>
      <c r="B40" s="326"/>
      <c r="C40" s="326"/>
      <c r="D40" s="326"/>
      <c r="E40" s="326"/>
      <c r="F40" s="326"/>
      <c r="G40" s="326"/>
      <c r="H40" s="326"/>
      <c r="I40" s="326"/>
    </row>
    <row r="41" spans="1:9" ht="15">
      <c r="A41" s="327" t="s">
        <v>357</v>
      </c>
      <c r="B41" s="326"/>
      <c r="C41" s="326"/>
      <c r="D41" s="326"/>
      <c r="E41" s="326"/>
      <c r="F41" s="326"/>
      <c r="G41" s="326"/>
      <c r="H41" s="326"/>
      <c r="I41" s="326"/>
    </row>
    <row r="42" spans="1:9" ht="15">
      <c r="A42" s="314" t="s">
        <v>344</v>
      </c>
      <c r="B42" s="198"/>
      <c r="C42" s="198"/>
      <c r="D42" s="198"/>
      <c r="E42" s="198"/>
      <c r="F42" s="198"/>
      <c r="G42" s="198"/>
      <c r="H42" s="198"/>
      <c r="I42" s="198"/>
    </row>
    <row r="43" spans="1:9" ht="15">
      <c r="A43" s="314" t="s">
        <v>345</v>
      </c>
      <c r="B43" s="198"/>
      <c r="C43" s="198"/>
      <c r="D43" s="198"/>
      <c r="E43" s="198"/>
      <c r="F43" s="198"/>
      <c r="G43" s="198"/>
      <c r="H43" s="198"/>
      <c r="I43" s="198"/>
    </row>
    <row r="44" spans="1:9" ht="15">
      <c r="A44" s="314"/>
      <c r="B44" s="198"/>
      <c r="C44" s="198"/>
      <c r="D44" s="198"/>
      <c r="E44" s="198"/>
      <c r="F44" s="198"/>
      <c r="G44" s="198"/>
      <c r="H44" s="198"/>
      <c r="I44" s="198"/>
    </row>
    <row r="45" spans="1:9" ht="15">
      <c r="A45" s="314"/>
      <c r="B45" s="323"/>
      <c r="C45" s="323"/>
      <c r="D45" s="323"/>
      <c r="E45" s="323"/>
      <c r="F45" s="323"/>
      <c r="G45" s="323"/>
      <c r="H45" s="323"/>
      <c r="I45" s="323"/>
    </row>
    <row r="46" spans="1:9" ht="15">
      <c r="A46" s="314"/>
      <c r="B46" s="198"/>
      <c r="C46" s="198"/>
      <c r="D46" s="198"/>
      <c r="E46" s="198"/>
      <c r="F46" s="198"/>
      <c r="G46" s="198"/>
      <c r="H46" s="198"/>
      <c r="I46" s="198"/>
    </row>
    <row r="47" spans="1:9" ht="15">
      <c r="A47" s="314"/>
      <c r="B47" s="323"/>
      <c r="C47" s="323"/>
      <c r="D47" s="323"/>
      <c r="E47" s="323"/>
      <c r="F47" s="323"/>
      <c r="G47" s="323"/>
      <c r="H47" s="323"/>
      <c r="I47" s="323"/>
    </row>
    <row r="48" spans="1:9" ht="15">
      <c r="A48" s="314"/>
      <c r="B48" s="198"/>
      <c r="C48" s="198"/>
      <c r="D48" s="198"/>
      <c r="E48" s="198"/>
      <c r="F48" s="198"/>
      <c r="G48" s="198"/>
      <c r="H48" s="198"/>
      <c r="I48" s="198"/>
    </row>
    <row r="49" spans="1:9" ht="15">
      <c r="A49" s="314"/>
      <c r="B49" s="198"/>
      <c r="C49" s="198"/>
      <c r="D49" s="198"/>
      <c r="E49" s="198"/>
      <c r="F49" s="198"/>
      <c r="G49" s="198"/>
      <c r="H49" s="198"/>
      <c r="I49" s="198"/>
    </row>
    <row r="50" spans="1:9" ht="15">
      <c r="A50" s="314"/>
      <c r="B50" s="198"/>
      <c r="C50" s="198"/>
      <c r="D50" s="198"/>
      <c r="E50" s="198"/>
      <c r="F50" s="198"/>
      <c r="G50" s="198"/>
      <c r="H50" s="198"/>
      <c r="I50" s="198"/>
    </row>
    <row r="51" spans="1:9" ht="15">
      <c r="A51" s="314"/>
      <c r="B51" s="198"/>
      <c r="C51" s="198"/>
      <c r="D51" s="198"/>
      <c r="E51" s="198"/>
      <c r="F51" s="198"/>
      <c r="G51" s="198"/>
      <c r="H51" s="198"/>
      <c r="I51" s="198"/>
    </row>
    <row r="52" spans="1:9" ht="15">
      <c r="A52" s="314"/>
      <c r="B52" s="198"/>
      <c r="C52" s="198"/>
      <c r="D52" s="198"/>
      <c r="E52" s="198"/>
      <c r="F52" s="198"/>
      <c r="G52" s="198"/>
      <c r="H52" s="198"/>
      <c r="I52" s="198"/>
    </row>
    <row r="53" spans="1:9" ht="15">
      <c r="A53" s="314"/>
      <c r="B53" s="198"/>
      <c r="C53" s="198"/>
      <c r="D53" s="198"/>
      <c r="E53" s="198"/>
      <c r="F53" s="198"/>
      <c r="G53" s="198"/>
      <c r="H53" s="198"/>
      <c r="I53" s="198"/>
    </row>
    <row r="54" spans="1:9" ht="15">
      <c r="A54" s="116"/>
      <c r="B54" s="96"/>
      <c r="C54" s="96"/>
      <c r="D54" s="96"/>
      <c r="E54" s="96"/>
      <c r="F54" s="96"/>
      <c r="G54" s="96"/>
      <c r="H54" s="96"/>
      <c r="I54" s="96"/>
    </row>
    <row r="55" spans="1:9" ht="15">
      <c r="A55" s="116"/>
      <c r="B55" s="96"/>
      <c r="C55" s="96"/>
      <c r="D55" s="96"/>
      <c r="E55" s="96"/>
      <c r="F55" s="96"/>
      <c r="G55" s="96"/>
      <c r="H55" s="96"/>
      <c r="I55" s="96"/>
    </row>
    <row r="56" spans="1:9" ht="15">
      <c r="A56" s="116"/>
      <c r="B56" s="96"/>
      <c r="C56" s="96"/>
      <c r="D56" s="96"/>
      <c r="E56" s="96"/>
      <c r="F56" s="96"/>
      <c r="G56" s="96"/>
      <c r="H56" s="96"/>
      <c r="I56" s="96"/>
    </row>
    <row r="57" spans="1:9" ht="15">
      <c r="A57" s="116"/>
      <c r="B57" s="96"/>
      <c r="C57" s="96"/>
      <c r="D57" s="96"/>
      <c r="E57" s="96"/>
      <c r="F57" s="96"/>
      <c r="G57" s="96"/>
      <c r="H57" s="96"/>
      <c r="I57" s="96"/>
    </row>
    <row r="58" spans="1:9" ht="15">
      <c r="A58" s="116"/>
      <c r="B58" s="96"/>
      <c r="C58" s="96"/>
      <c r="D58" s="96"/>
      <c r="E58" s="96"/>
      <c r="F58" s="96"/>
      <c r="G58" s="96"/>
      <c r="H58" s="96"/>
      <c r="I58" s="96"/>
    </row>
    <row r="59" spans="1:9" ht="15">
      <c r="A59" s="116"/>
      <c r="B59" s="96"/>
      <c r="C59" s="96"/>
      <c r="D59" s="96"/>
      <c r="E59" s="96"/>
      <c r="F59" s="96"/>
      <c r="G59" s="96"/>
      <c r="H59" s="96"/>
      <c r="I59" s="96"/>
    </row>
    <row r="60" spans="1:9" ht="15">
      <c r="A60" s="116"/>
      <c r="B60" s="96"/>
      <c r="C60" s="96"/>
      <c r="D60" s="96"/>
      <c r="E60" s="96"/>
      <c r="F60" s="96"/>
      <c r="G60" s="96"/>
      <c r="H60" s="96"/>
      <c r="I60" s="96"/>
    </row>
    <row r="61" spans="1:9" ht="15">
      <c r="A61" s="116"/>
      <c r="B61" s="96"/>
      <c r="C61" s="96"/>
      <c r="D61" s="96"/>
      <c r="E61" s="96"/>
      <c r="F61" s="96"/>
      <c r="G61" s="96"/>
      <c r="H61" s="96"/>
      <c r="I61" s="96"/>
    </row>
    <row r="62" spans="1:9" ht="15">
      <c r="A62" s="116"/>
      <c r="B62" s="96"/>
      <c r="C62" s="96"/>
      <c r="D62" s="96"/>
      <c r="E62" s="96"/>
      <c r="F62" s="96"/>
      <c r="G62" s="96"/>
      <c r="H62" s="96"/>
      <c r="I62" s="96"/>
    </row>
    <row r="63" spans="1:9" ht="12.75">
      <c r="A63" s="322"/>
      <c r="B63" s="322"/>
      <c r="C63" s="322"/>
      <c r="D63" s="322"/>
      <c r="E63" s="322"/>
      <c r="F63" s="322"/>
      <c r="G63" s="322"/>
      <c r="H63" s="322"/>
      <c r="I63" s="322"/>
    </row>
    <row r="64" spans="1:9" ht="12.75">
      <c r="A64" s="319"/>
      <c r="B64" s="319"/>
      <c r="C64" s="319"/>
      <c r="D64" s="319"/>
      <c r="E64" s="319"/>
      <c r="F64" s="319"/>
      <c r="G64" s="319"/>
      <c r="H64" s="319"/>
      <c r="I64" s="319"/>
    </row>
    <row r="65" spans="1:9" ht="12.75">
      <c r="A65" s="319" t="s">
        <v>334</v>
      </c>
      <c r="B65" s="319"/>
      <c r="C65" s="319"/>
      <c r="D65" s="319"/>
      <c r="E65" s="319"/>
      <c r="F65" s="319"/>
      <c r="G65" s="319"/>
      <c r="H65" s="319"/>
      <c r="I65" s="319"/>
    </row>
    <row r="66" spans="1:9" ht="18">
      <c r="A66" s="320"/>
      <c r="B66" s="320"/>
      <c r="C66" s="320"/>
      <c r="D66" s="320"/>
      <c r="E66" s="320"/>
      <c r="F66" s="320"/>
      <c r="G66" s="320"/>
      <c r="H66" s="320"/>
      <c r="I66" s="320"/>
    </row>
    <row r="67" spans="1:9" ht="20.25">
      <c r="A67" s="321" t="s">
        <v>354</v>
      </c>
      <c r="B67" s="322"/>
      <c r="C67" s="322"/>
      <c r="D67" s="322"/>
      <c r="E67" s="322"/>
      <c r="F67" s="322"/>
      <c r="G67" s="322"/>
      <c r="H67" s="322"/>
      <c r="I67" s="322"/>
    </row>
    <row r="68" spans="1:9" ht="12.75">
      <c r="A68" s="198"/>
      <c r="B68" s="198"/>
      <c r="C68" s="198"/>
      <c r="D68" s="198"/>
      <c r="E68" s="198"/>
      <c r="F68" s="198"/>
      <c r="G68" s="198"/>
      <c r="H68" s="198"/>
      <c r="I68" s="198"/>
    </row>
    <row r="69" spans="1:9" ht="12.75">
      <c r="A69" s="198"/>
      <c r="B69" s="198"/>
      <c r="C69" s="198"/>
      <c r="D69" s="198"/>
      <c r="E69" s="198"/>
      <c r="F69" s="198"/>
      <c r="G69" s="198"/>
      <c r="H69" s="198"/>
      <c r="I69" s="198"/>
    </row>
    <row r="70" spans="1:9" ht="12.75">
      <c r="A70" s="314" t="s">
        <v>352</v>
      </c>
      <c r="B70" s="317"/>
      <c r="C70" s="317"/>
      <c r="D70" s="317"/>
      <c r="E70" s="317"/>
      <c r="F70" s="317"/>
      <c r="G70" s="317"/>
      <c r="H70" s="317"/>
      <c r="I70" s="317"/>
    </row>
    <row r="71" spans="1:9" ht="12.75">
      <c r="A71" s="317"/>
      <c r="B71" s="317"/>
      <c r="C71" s="317"/>
      <c r="D71" s="317"/>
      <c r="E71" s="317"/>
      <c r="F71" s="317"/>
      <c r="G71" s="317"/>
      <c r="H71" s="317"/>
      <c r="I71" s="317"/>
    </row>
    <row r="72" spans="1:9" ht="15">
      <c r="A72" s="314" t="s">
        <v>336</v>
      </c>
      <c r="B72" s="314"/>
      <c r="C72" s="314"/>
      <c r="D72" s="314"/>
      <c r="E72" s="314"/>
      <c r="F72" s="314"/>
      <c r="G72" s="314"/>
      <c r="H72" s="314"/>
      <c r="I72" s="314"/>
    </row>
    <row r="73" spans="1:9" ht="15">
      <c r="A73" s="314"/>
      <c r="B73" s="314"/>
      <c r="C73" s="314"/>
      <c r="D73" s="314"/>
      <c r="E73" s="314"/>
      <c r="F73" s="314"/>
      <c r="G73" s="314"/>
      <c r="H73" s="314"/>
      <c r="I73" s="314"/>
    </row>
    <row r="74" spans="1:9" ht="15">
      <c r="A74" s="314"/>
      <c r="B74" s="314"/>
      <c r="C74" s="314"/>
      <c r="D74" s="314"/>
      <c r="E74" s="314"/>
      <c r="F74" s="314"/>
      <c r="G74" s="314"/>
      <c r="H74" s="314"/>
      <c r="I74" s="314"/>
    </row>
    <row r="75" spans="1:9" ht="15">
      <c r="A75" s="314"/>
      <c r="B75" s="314"/>
      <c r="C75" s="314"/>
      <c r="D75" s="314"/>
      <c r="E75" s="314"/>
      <c r="F75" s="314"/>
      <c r="G75" s="314"/>
      <c r="H75" s="314"/>
      <c r="I75" s="314"/>
    </row>
    <row r="76" spans="1:9" ht="18">
      <c r="A76" s="318" t="s">
        <v>337</v>
      </c>
      <c r="B76" s="318"/>
      <c r="C76" s="318"/>
      <c r="D76" s="318"/>
      <c r="E76" s="318"/>
      <c r="F76" s="318"/>
      <c r="G76" s="318"/>
      <c r="H76" s="318"/>
      <c r="I76" s="318"/>
    </row>
    <row r="77" spans="1:9" ht="18">
      <c r="A77" s="318" t="s">
        <v>338</v>
      </c>
      <c r="B77" s="318"/>
      <c r="C77" s="318"/>
      <c r="D77" s="318"/>
      <c r="E77" s="318"/>
      <c r="F77" s="318"/>
      <c r="G77" s="318"/>
      <c r="H77" s="318"/>
      <c r="I77" s="318"/>
    </row>
    <row r="78" spans="1:9" ht="15">
      <c r="A78" s="314"/>
      <c r="B78" s="314"/>
      <c r="C78" s="314"/>
      <c r="D78" s="314"/>
      <c r="E78" s="314"/>
      <c r="F78" s="314"/>
      <c r="G78" s="314"/>
      <c r="H78" s="314"/>
      <c r="I78" s="314"/>
    </row>
    <row r="79" spans="1:9" ht="15">
      <c r="A79" s="314"/>
      <c r="B79" s="314"/>
      <c r="C79" s="314"/>
      <c r="D79" s="314"/>
      <c r="E79" s="314"/>
      <c r="F79" s="314"/>
      <c r="G79" s="314"/>
      <c r="H79" s="314"/>
      <c r="I79" s="314"/>
    </row>
    <row r="80" spans="1:9" ht="15">
      <c r="A80" s="316" t="s">
        <v>339</v>
      </c>
      <c r="B80" s="316"/>
      <c r="C80" s="316"/>
      <c r="D80" s="316"/>
      <c r="E80" s="316"/>
      <c r="F80" s="316"/>
      <c r="G80" s="316"/>
      <c r="H80" s="316"/>
      <c r="I80" s="316"/>
    </row>
    <row r="81" spans="1:9" ht="15">
      <c r="A81" s="316" t="s">
        <v>340</v>
      </c>
      <c r="B81" s="316"/>
      <c r="C81" s="316"/>
      <c r="D81" s="316"/>
      <c r="E81" s="316"/>
      <c r="F81" s="316"/>
      <c r="G81" s="316"/>
      <c r="H81" s="316"/>
      <c r="I81" s="316"/>
    </row>
    <row r="82" spans="1:9" ht="15">
      <c r="A82" s="316" t="s">
        <v>341</v>
      </c>
      <c r="B82" s="316"/>
      <c r="C82" s="316"/>
      <c r="D82" s="316"/>
      <c r="E82" s="316"/>
      <c r="F82" s="316"/>
      <c r="G82" s="316"/>
      <c r="H82" s="316"/>
      <c r="I82" s="316"/>
    </row>
    <row r="83" spans="1:9" ht="15">
      <c r="A83" s="316"/>
      <c r="B83" s="316"/>
      <c r="C83" s="316"/>
      <c r="D83" s="316"/>
      <c r="E83" s="316"/>
      <c r="F83" s="316"/>
      <c r="G83" s="316"/>
      <c r="H83" s="316"/>
      <c r="I83" s="316"/>
    </row>
    <row r="84" spans="1:9" ht="15">
      <c r="A84" s="316" t="s">
        <v>395</v>
      </c>
      <c r="B84" s="316"/>
      <c r="C84" s="316"/>
      <c r="D84" s="316"/>
      <c r="E84" s="316"/>
      <c r="F84" s="316"/>
      <c r="G84" s="316"/>
      <c r="H84" s="316"/>
      <c r="I84" s="316"/>
    </row>
    <row r="85" spans="1:9" ht="15">
      <c r="A85" s="316" t="s">
        <v>342</v>
      </c>
      <c r="B85" s="316"/>
      <c r="C85" s="316"/>
      <c r="D85" s="316"/>
      <c r="E85" s="316"/>
      <c r="F85" s="316"/>
      <c r="G85" s="316"/>
      <c r="H85" s="316"/>
      <c r="I85" s="316"/>
    </row>
    <row r="86" spans="1:9" ht="15">
      <c r="A86" s="316" t="s">
        <v>373</v>
      </c>
      <c r="B86" s="316"/>
      <c r="C86" s="316"/>
      <c r="D86" s="316"/>
      <c r="E86" s="316"/>
      <c r="F86" s="316"/>
      <c r="G86" s="316"/>
      <c r="H86" s="316"/>
      <c r="I86" s="316"/>
    </row>
    <row r="87" spans="1:9" ht="15">
      <c r="A87" s="316"/>
      <c r="B87" s="316"/>
      <c r="C87" s="316"/>
      <c r="D87" s="316"/>
      <c r="E87" s="316"/>
      <c r="F87" s="316"/>
      <c r="G87" s="316"/>
      <c r="H87" s="316"/>
      <c r="I87" s="316"/>
    </row>
    <row r="88" spans="1:9" ht="15.75">
      <c r="A88" s="313" t="s">
        <v>396</v>
      </c>
      <c r="B88" s="313"/>
      <c r="C88" s="313"/>
      <c r="D88" s="313"/>
      <c r="E88" s="313"/>
      <c r="F88" s="313"/>
      <c r="G88" s="313"/>
      <c r="H88" s="313"/>
      <c r="I88" s="313"/>
    </row>
    <row r="89" spans="1:9" ht="15.75">
      <c r="A89" s="313" t="s">
        <v>374</v>
      </c>
      <c r="B89" s="313"/>
      <c r="C89" s="313"/>
      <c r="D89" s="313"/>
      <c r="E89" s="313"/>
      <c r="F89" s="313"/>
      <c r="G89" s="313"/>
      <c r="H89" s="313"/>
      <c r="I89" s="313"/>
    </row>
    <row r="90" spans="1:9" ht="15.75">
      <c r="A90" s="313" t="s">
        <v>375</v>
      </c>
      <c r="B90" s="313"/>
      <c r="C90" s="313"/>
      <c r="D90" s="313"/>
      <c r="E90" s="313"/>
      <c r="F90" s="313"/>
      <c r="G90" s="313"/>
      <c r="H90" s="313"/>
      <c r="I90" s="313"/>
    </row>
    <row r="91" spans="1:9" ht="15.75">
      <c r="A91" s="313" t="s">
        <v>376</v>
      </c>
      <c r="B91" s="313"/>
      <c r="C91" s="313"/>
      <c r="D91" s="313"/>
      <c r="E91" s="313"/>
      <c r="F91" s="313"/>
      <c r="G91" s="313"/>
      <c r="H91" s="313"/>
      <c r="I91" s="313"/>
    </row>
    <row r="92" spans="1:9" ht="15.75">
      <c r="A92" s="313" t="s">
        <v>377</v>
      </c>
      <c r="B92" s="313"/>
      <c r="C92" s="313"/>
      <c r="D92" s="313"/>
      <c r="E92" s="313"/>
      <c r="F92" s="313"/>
      <c r="G92" s="313"/>
      <c r="H92" s="313"/>
      <c r="I92" s="313"/>
    </row>
    <row r="93" spans="1:9" ht="15.75">
      <c r="A93" s="313" t="s">
        <v>378</v>
      </c>
      <c r="B93" s="313"/>
      <c r="C93" s="313"/>
      <c r="D93" s="313"/>
      <c r="E93" s="313"/>
      <c r="F93" s="313"/>
      <c r="G93" s="313"/>
      <c r="H93" s="313"/>
      <c r="I93" s="313"/>
    </row>
    <row r="94" spans="1:9" ht="15.75">
      <c r="A94" s="313" t="s">
        <v>379</v>
      </c>
      <c r="B94" s="313"/>
      <c r="C94" s="313"/>
      <c r="D94" s="313"/>
      <c r="E94" s="313"/>
      <c r="F94" s="313"/>
      <c r="G94" s="313"/>
      <c r="H94" s="313"/>
      <c r="I94" s="313"/>
    </row>
    <row r="95" spans="1:9" ht="15.75">
      <c r="A95" s="313" t="s">
        <v>380</v>
      </c>
      <c r="B95" s="313"/>
      <c r="C95" s="313"/>
      <c r="D95" s="313"/>
      <c r="E95" s="313"/>
      <c r="F95" s="313"/>
      <c r="G95" s="313"/>
      <c r="H95" s="313"/>
      <c r="I95" s="313"/>
    </row>
    <row r="96" spans="1:9" ht="15.75">
      <c r="A96" s="313" t="s">
        <v>381</v>
      </c>
      <c r="B96" s="313"/>
      <c r="C96" s="313"/>
      <c r="D96" s="313"/>
      <c r="E96" s="313"/>
      <c r="F96" s="313"/>
      <c r="G96" s="313"/>
      <c r="H96" s="313"/>
      <c r="I96" s="313"/>
    </row>
    <row r="97" spans="1:9" ht="15.75">
      <c r="A97" s="313" t="s">
        <v>382</v>
      </c>
      <c r="B97" s="313"/>
      <c r="C97" s="313"/>
      <c r="D97" s="313"/>
      <c r="E97" s="313"/>
      <c r="F97" s="313"/>
      <c r="G97" s="313"/>
      <c r="H97" s="313"/>
      <c r="I97" s="313"/>
    </row>
    <row r="98" spans="1:9" ht="15.75">
      <c r="A98" s="313"/>
      <c r="B98" s="313"/>
      <c r="C98" s="313"/>
      <c r="D98" s="313"/>
      <c r="E98" s="313"/>
      <c r="F98" s="313"/>
      <c r="G98" s="313"/>
      <c r="H98" s="313"/>
      <c r="I98" s="313"/>
    </row>
    <row r="99" spans="1:9" ht="15.75">
      <c r="A99" s="313" t="s">
        <v>383</v>
      </c>
      <c r="B99" s="313"/>
      <c r="C99" s="313"/>
      <c r="D99" s="313"/>
      <c r="E99" s="313"/>
      <c r="F99" s="313"/>
      <c r="G99" s="313"/>
      <c r="H99" s="313"/>
      <c r="I99" s="313"/>
    </row>
    <row r="100" spans="1:9" ht="15.75">
      <c r="A100" s="313" t="s">
        <v>384</v>
      </c>
      <c r="B100" s="313"/>
      <c r="C100" s="313"/>
      <c r="D100" s="313"/>
      <c r="E100" s="313"/>
      <c r="F100" s="313"/>
      <c r="G100" s="313"/>
      <c r="H100" s="313"/>
      <c r="I100" s="313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</sheetData>
  <sheetProtection/>
  <mergeCells count="88">
    <mergeCell ref="A15:I15"/>
    <mergeCell ref="A16:I16"/>
    <mergeCell ref="A19:I19"/>
    <mergeCell ref="A18:I18"/>
    <mergeCell ref="A7:I7"/>
    <mergeCell ref="A8:I8"/>
    <mergeCell ref="A25:I25"/>
    <mergeCell ref="A9:I9"/>
    <mergeCell ref="A39:I39"/>
    <mergeCell ref="A29:I29"/>
    <mergeCell ref="A31:I31"/>
    <mergeCell ref="A32:I32"/>
    <mergeCell ref="A33:I33"/>
    <mergeCell ref="A1:I1"/>
    <mergeCell ref="A2:I2"/>
    <mergeCell ref="A3:I3"/>
    <mergeCell ref="A4:I4"/>
    <mergeCell ref="A5:I5"/>
    <mergeCell ref="A6:I6"/>
    <mergeCell ref="A38:I38"/>
    <mergeCell ref="A41:I41"/>
    <mergeCell ref="A40:I40"/>
    <mergeCell ref="A10:I10"/>
    <mergeCell ref="A11:I11"/>
    <mergeCell ref="A12:I12"/>
    <mergeCell ref="A30:I30"/>
    <mergeCell ref="A13:I13"/>
    <mergeCell ref="A14:I14"/>
    <mergeCell ref="A20:I20"/>
    <mergeCell ref="A45:I45"/>
    <mergeCell ref="A46:I46"/>
    <mergeCell ref="A22:I22"/>
    <mergeCell ref="A23:I23"/>
    <mergeCell ref="A24:I24"/>
    <mergeCell ref="A21:I21"/>
    <mergeCell ref="A28:I28"/>
    <mergeCell ref="A42:I42"/>
    <mergeCell ref="A43:I43"/>
    <mergeCell ref="A44:I44"/>
    <mergeCell ref="A47:I47"/>
    <mergeCell ref="A48:I48"/>
    <mergeCell ref="A49:I49"/>
    <mergeCell ref="A50:I50"/>
    <mergeCell ref="A63:I63"/>
    <mergeCell ref="A64:I64"/>
    <mergeCell ref="A65:I65"/>
    <mergeCell ref="A66:I66"/>
    <mergeCell ref="A67:I67"/>
    <mergeCell ref="A51:I51"/>
    <mergeCell ref="A52:I52"/>
    <mergeCell ref="A53:I53"/>
    <mergeCell ref="A86:I86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68:I68"/>
    <mergeCell ref="A69:I69"/>
    <mergeCell ref="A70:I71"/>
    <mergeCell ref="A72:I72"/>
    <mergeCell ref="A73:I73"/>
    <mergeCell ref="A74:I74"/>
    <mergeCell ref="A96:I96"/>
    <mergeCell ref="A97:I97"/>
    <mergeCell ref="A98:I98"/>
    <mergeCell ref="A87:I87"/>
    <mergeCell ref="A88:I88"/>
    <mergeCell ref="A89:I89"/>
    <mergeCell ref="A90:I90"/>
    <mergeCell ref="A91:I91"/>
    <mergeCell ref="A92:I92"/>
    <mergeCell ref="A99:I99"/>
    <mergeCell ref="A100:I100"/>
    <mergeCell ref="A26:I26"/>
    <mergeCell ref="A27:I27"/>
    <mergeCell ref="A35:I35"/>
    <mergeCell ref="A36:I36"/>
    <mergeCell ref="A37:I37"/>
    <mergeCell ref="A93:I93"/>
    <mergeCell ref="A94:I94"/>
    <mergeCell ref="A95:I9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H31" sqref="H3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29" t="s">
        <v>279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30" t="s">
        <v>313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2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2.7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2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2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2.7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2.7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12.75">
      <c r="A11" s="331"/>
      <c r="B11" s="331"/>
      <c r="C11" s="331"/>
      <c r="D11" s="331"/>
      <c r="E11" s="331"/>
      <c r="F11" s="331"/>
      <c r="G11" s="331"/>
      <c r="H11" s="331"/>
      <c r="I11" s="331"/>
      <c r="J11" s="331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Dragičević</cp:lastModifiedBy>
  <cp:lastPrinted>2018-01-29T14:01:47Z</cp:lastPrinted>
  <dcterms:created xsi:type="dcterms:W3CDTF">2008-10-17T11:51:54Z</dcterms:created>
  <dcterms:modified xsi:type="dcterms:W3CDTF">2018-01-30T11:51:04Z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