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21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'Notes'!$A$2:$N$33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<sst xmlns="http://schemas.openxmlformats.org/spreadsheetml/2006/main" count="339" uniqueCount="304">
  <si>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</si>
  <si>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</si>
  <si>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</si>
  <si>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</si>
  <si>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</si>
  <si>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</si>
  <si>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</si>
  <si>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</si>
  <si>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</si>
  <si>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</si>
  <si>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</si>
  <si>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</si>
  <si>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</si>
  <si>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</si>
  <si>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</si>
  <si>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</si>
  <si>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</si>
  <si>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</si>
  <si>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</si>
  <si>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</si>
  <si>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</si>
  <si>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</si>
  <si>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</si>
  <si>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</si>
  <si>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</si>
  <si>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</si>
  <si>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</si>
  <si>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</si>
  <si>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</si>
  <si>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</si>
  <si>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</si>
  <si>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</si>
  <si>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</si>
  <si>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</si>
  <si>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</si>
  <si>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</si>
  <si>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</si>
  <si>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</si>
  <si>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</si>
  <si>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</si>
  <si>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</si>
  <si>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</si>
  <si>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</si>
  <si>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</si>
  <si>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</si>
  <si>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</si>
  <si>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</si>
  <si>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</si>
  <si>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</si>
  <si>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</si>
  <si>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</si>
  <si>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</si>
  <si>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</si>
  <si>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</si>
  <si>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</si>
  <si>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</si>
  <si>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</si>
  <si>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</si>
  <si>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</si>
  <si>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</si>
  <si>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</si>
  <si>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</si>
  <si>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</si>
  <si>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</si>
  <si>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</si>
  <si>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</si>
  <si>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</si>
  <si>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</si>
  <si>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</si>
  <si>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</si>
  <si>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</si>
  <si>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</si>
  <si>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</si>
  <si>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</si>
  <si>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</si>
  <si>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</si>
  <si>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</si>
  <si>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</si>
  <si>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</si>
  <si>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</si>
  <si>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</si>
  <si>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</si>
  <si>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</si>
  <si>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</si>
  <si>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</si>
  <si>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</si>
  <si>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</si>
  <si>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</si>
  <si>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</si>
  <si>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</si>
  <si>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</si>
  <si>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</si>
  <si>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</si>
  <si>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</si>
  <si>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</si>
  <si>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</si>
  <si>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</si>
  <si>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</si>
  <si>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</si>
  <si>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</si>
  <si>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</si>
  <si>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</si>
  <si>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</si>
  <si>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</si>
  <si>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</si>
  <si>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</si>
  <si>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</si>
  <si>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</si>
  <si>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</si>
  <si>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</si>
  <si>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</si>
  <si>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</si>
  <si>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</si>
  <si>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</si>
  <si>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</si>
  <si>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</si>
  <si>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</si>
  <si>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</si>
  <si>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</si>
  <si>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</si>
  <si>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</si>
  <si>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</si>
  <si>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</si>
  <si>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</si>
  <si>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</si>
  <si>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</si>
  <si>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</si>
  <si>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</si>
  <si>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</si>
  <si>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</si>
  <si>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</si>
  <si>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</si>
  <si>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</si>
  <si>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</si>
  <si>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</si>
  <si>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</si>
  <si>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</si>
  <si>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</si>
  <si>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</si>
  <si>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</si>
  <si>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</si>
  <si>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</si>
  <si>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</si>
  <si>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</si>
  <si>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</si>
  <si>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</si>
  <si>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</si>
  <si>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</si>
  <si>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</si>
  <si>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</si>
  <si>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</si>
  <si>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</si>
  <si>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</si>
  <si>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</si>
  <si>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</si>
  <si>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</si>
  <si>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</si>
  <si>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</si>
  <si>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</si>
  <si>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</si>
  <si>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</si>
  <si>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</si>
  <si>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</si>
  <si>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</si>
  <si>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</si>
  <si>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</si>
  <si>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</si>
  <si>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</si>
  <si>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</si>
  <si>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</si>
  <si>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</si>
  <si>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</si>
  <si>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</si>
  <si>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</si>
  <si>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</si>
  <si>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</si>
  <si>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</si>
  <si>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</si>
  <si>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</si>
  <si>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</si>
  <si>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NO</t>
  </si>
  <si>
    <r>
      <t xml:space="preserve">C)  NON-CURRENT LIABILITIES </t>
    </r>
    <r>
      <rPr>
        <sz val="9"/>
        <rFont val="Arial"/>
        <family val="2"/>
      </rPr>
      <t>(084 do 092)</t>
    </r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</si>
  <si>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</si>
  <si>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</si>
  <si>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</si>
  <si>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</si>
  <si>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</si>
  <si>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</si>
  <si>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</si>
  <si>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</si>
  <si>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</si>
  <si>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</si>
  <si>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</si>
  <si>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</si>
  <si>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</si>
  <si>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</si>
  <si>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</si>
  <si>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</si>
  <si>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</si>
  <si>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</si>
  <si>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</si>
  <si>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</si>
  <si>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</si>
  <si>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</si>
  <si>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</si>
  <si>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</si>
  <si>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</si>
  <si>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</si>
  <si>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</si>
  <si>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</si>
  <si>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</si>
  <si>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</si>
  <si>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</si>
  <si>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</si>
  <si>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</si>
  <si>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</si>
  <si>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</si>
  <si>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</si>
  <si>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</si>
  <si>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</si>
  <si>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</si>
  <si>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</si>
  <si>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</si>
  <si>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</si>
  <si>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</si>
  <si>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</si>
  <si>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</si>
  <si>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</si>
  <si>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</si>
  <si>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</si>
  <si>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</si>
  <si>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</si>
  <si>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</si>
  <si>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</si>
  <si>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</si>
  <si>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</si>
  <si>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</si>
  <si>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</si>
  <si>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</si>
  <si>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</si>
  <si>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</si>
  <si>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</si>
  <si>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</si>
  <si>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</si>
  <si>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</si>
  <si>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</si>
  <si>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</si>
  <si>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</si>
  <si>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</si>
  <si>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</si>
  <si>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</si>
  <si>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</si>
  <si>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</si>
  <si>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</si>
  <si>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</si>
  <si>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</si>
  <si>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</si>
  <si>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</si>
  <si>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</si>
  <si>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</si>
  <si>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</si>
  <si>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</si>
  <si>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</si>
  <si>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</si>
  <si>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</si>
  <si>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</si>
  <si>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</si>
  <si>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Notes to the Financial Statements</t>
  </si>
  <si>
    <t>Quarterly Financial Report TFI-POD</t>
  </si>
  <si>
    <t>1.1.2017.</t>
  </si>
  <si>
    <t>31.12.2017</t>
  </si>
  <si>
    <t>as at 31 December 2017</t>
  </si>
  <si>
    <t>for the period 01 January 2017 to 31 December 2017</t>
  </si>
  <si>
    <t>in the period 01 January 2017 to 31 December 2017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</si>
  <si>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</si>
  <si>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</si>
  <si>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</si>
  <si>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</si>
  <si>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</si>
  <si>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</si>
  <si>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</si>
  <si>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</si>
  <si>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</si>
  <si>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</si>
  <si>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</si>
  <si>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</si>
  <si>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</si>
  <si>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>03145662</t>
  </si>
  <si>
    <t>040000817</t>
  </si>
  <si>
    <t>56994999963</t>
  </si>
  <si>
    <t>JADRAN D.D., CRIKVENICA</t>
  </si>
  <si>
    <t>CRIKVENICA</t>
  </si>
  <si>
    <t>Bana Jelačića 16</t>
  </si>
  <si>
    <t>uprava@jadran-crikvenica.hr</t>
  </si>
  <si>
    <t>www.jadran-crikvenica.hr</t>
  </si>
  <si>
    <t>PRIMORSKO-GORANSKA</t>
  </si>
  <si>
    <t>5510</t>
  </si>
  <si>
    <t>Natali Ivančić Majetić</t>
  </si>
  <si>
    <t>+385 (0)51 800 482</t>
  </si>
  <si>
    <t>+385 (0)51 241 349</t>
  </si>
  <si>
    <t>financije@jadran-crikvenica.hr</t>
  </si>
  <si>
    <t>Pero Matić</t>
  </si>
  <si>
    <t>Issuer: JADRAN D.D., CRIKVENICA</t>
  </si>
  <si>
    <t>Other notes to the financial statements are disclosed within the Management  report.</t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</si>
</sst>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  <numFmt numFmtId="219" formatCode="#,##0.00;\-\ #,##0.00"/>
    <numFmt numFmtId="220" formatCode="_-* #,##0\ _k_n_-;\-* #,##0\ _k_n_-;_-* &quot;-&quot;??\ _k_n_-;_-@_-"/>
    <numFmt numFmtId="221" formatCode="#,##0.00\ &quot;HRK&quot;;\-\ #,##0.00\ &quot;HRK&quot;"/>
    <numFmt numFmtId="222" formatCode="#,##0;\ \(#,##0\);\-"/>
    <numFmt numFmtId="223" formatCode="#,##0.000000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Times New Roman"/>
      <family val="1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4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24" borderId="0" applyNumberFormat="0" applyBorder="0" applyAlignment="0" applyProtection="0"/>
    <xf numFmtId="0" fontId="45" fillId="32" borderId="0" applyNumberFormat="0" applyBorder="0" applyAlignment="0" applyProtection="0"/>
    <xf numFmtId="0" fontId="44" fillId="25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6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36" borderId="1" applyNumberFormat="0" applyFont="0" applyAlignment="0" applyProtection="0"/>
    <xf numFmtId="0" fontId="47" fillId="40" borderId="2" applyNumberFormat="0" applyAlignment="0" applyProtection="0"/>
    <xf numFmtId="0" fontId="14" fillId="41" borderId="3" applyNumberFormat="0" applyAlignment="0" applyProtection="0"/>
    <xf numFmtId="0" fontId="14" fillId="41" borderId="3" applyNumberFormat="0" applyAlignment="0" applyProtection="0"/>
    <xf numFmtId="0" fontId="15" fillId="33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7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7" fillId="42" borderId="0" applyNumberFormat="0" applyBorder="0" applyAlignment="0" applyProtection="0"/>
    <xf numFmtId="38" fontId="1" fillId="46" borderId="0" applyNumberFormat="0" applyBorder="0" applyAlignment="0" applyProtection="0"/>
    <xf numFmtId="38" fontId="1" fillId="46" borderId="0" applyNumberFormat="0" applyBorder="0" applyAlignment="0" applyProtection="0"/>
    <xf numFmtId="0" fontId="18" fillId="47" borderId="5">
      <alignment/>
      <protection/>
    </xf>
    <xf numFmtId="0" fontId="7" fillId="48" borderId="6">
      <alignment vertical="center" wrapText="1"/>
      <protection/>
    </xf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7" fillId="48" borderId="6">
      <alignment vertical="center" wrapText="1"/>
      <protection/>
    </xf>
    <xf numFmtId="0" fontId="4" fillId="0" borderId="0" applyNumberFormat="0" applyFill="0" applyBorder="0" applyAlignment="0" applyProtection="0"/>
    <xf numFmtId="10" fontId="1" fillId="49" borderId="12" applyNumberFormat="0" applyBorder="0" applyAlignment="0" applyProtection="0"/>
    <xf numFmtId="10" fontId="1" fillId="49" borderId="12" applyNumberFormat="0" applyBorder="0" applyAlignment="0" applyProtection="0"/>
    <xf numFmtId="0" fontId="22" fillId="37" borderId="2" applyNumberFormat="0" applyAlignment="0" applyProtection="0"/>
    <xf numFmtId="0" fontId="22" fillId="37" borderId="3" applyNumberFormat="0" applyAlignment="0" applyProtection="0"/>
    <xf numFmtId="0" fontId="22" fillId="37" borderId="3" applyNumberFormat="0" applyAlignment="0" applyProtection="0"/>
    <xf numFmtId="0" fontId="22" fillId="37" borderId="2" applyNumberFormat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26" fillId="41" borderId="13" applyNumberFormat="0" applyAlignment="0" applyProtection="0"/>
    <xf numFmtId="0" fontId="14" fillId="41" borderId="3" applyNumberFormat="0" applyAlignment="0" applyProtection="0"/>
    <xf numFmtId="0" fontId="17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3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9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211" fontId="25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60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58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" fillId="36" borderId="2" applyNumberFormat="0" applyFont="0" applyAlignment="0" applyProtection="0"/>
    <xf numFmtId="0" fontId="0" fillId="36" borderId="1" applyNumberFormat="0" applyFont="0" applyAlignment="0" applyProtection="0"/>
    <xf numFmtId="0" fontId="0" fillId="36" borderId="1" applyNumberFormat="0" applyFont="0" applyAlignment="0" applyProtection="0"/>
    <xf numFmtId="0" fontId="0" fillId="36" borderId="1" applyNumberFormat="0" applyFont="0" applyAlignment="0" applyProtection="0"/>
    <xf numFmtId="0" fontId="0" fillId="36" borderId="1" applyNumberFormat="0" applyFont="0" applyAlignment="0" applyProtection="0"/>
    <xf numFmtId="0" fontId="3" fillId="0" borderId="0">
      <alignment/>
      <protection/>
    </xf>
    <xf numFmtId="0" fontId="26" fillId="40" borderId="13" applyNumberFormat="0" applyAlignment="0" applyProtection="0"/>
    <xf numFmtId="0" fontId="26" fillId="41" borderId="13" applyNumberFormat="0" applyAlignment="0" applyProtection="0"/>
    <xf numFmtId="0" fontId="26" fillId="41" borderId="13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15" fillId="32" borderId="4" applyNumberFormat="0" applyAlignment="0" applyProtection="0"/>
    <xf numFmtId="4" fontId="11" fillId="48" borderId="16" applyNumberFormat="0" applyProtection="0">
      <alignment vertical="center"/>
    </xf>
    <xf numFmtId="4" fontId="1" fillId="48" borderId="2" applyNumberFormat="0" applyProtection="0">
      <alignment vertical="center"/>
    </xf>
    <xf numFmtId="4" fontId="11" fillId="48" borderId="16" applyNumberFormat="0" applyProtection="0">
      <alignment vertical="center"/>
    </xf>
    <xf numFmtId="4" fontId="1" fillId="48" borderId="2" applyNumberFormat="0" applyProtection="0">
      <alignment vertical="center"/>
    </xf>
    <xf numFmtId="4" fontId="1" fillId="48" borderId="2" applyNumberFormat="0" applyProtection="0">
      <alignment vertical="center"/>
    </xf>
    <xf numFmtId="4" fontId="27" fillId="48" borderId="16" applyNumberFormat="0" applyProtection="0">
      <alignment vertical="center"/>
    </xf>
    <xf numFmtId="4" fontId="50" fillId="48" borderId="2" applyNumberFormat="0" applyProtection="0">
      <alignment vertical="center"/>
    </xf>
    <xf numFmtId="4" fontId="27" fillId="48" borderId="16" applyNumberFormat="0" applyProtection="0">
      <alignment vertical="center"/>
    </xf>
    <xf numFmtId="4" fontId="50" fillId="48" borderId="2" applyNumberFormat="0" applyProtection="0">
      <alignment vertical="center"/>
    </xf>
    <xf numFmtId="4" fontId="11" fillId="48" borderId="16" applyNumberFormat="0" applyProtection="0">
      <alignment horizontal="left" vertical="center" indent="1"/>
    </xf>
    <xf numFmtId="4" fontId="1" fillId="48" borderId="2" applyNumberFormat="0" applyProtection="0">
      <alignment horizontal="left" vertical="center" indent="1"/>
    </xf>
    <xf numFmtId="4" fontId="11" fillId="48" borderId="16" applyNumberFormat="0" applyProtection="0">
      <alignment horizontal="left" vertical="center" indent="1"/>
    </xf>
    <xf numFmtId="4" fontId="1" fillId="48" borderId="2" applyNumberFormat="0" applyProtection="0">
      <alignment horizontal="left" vertical="center" indent="1"/>
    </xf>
    <xf numFmtId="4" fontId="1" fillId="48" borderId="2" applyNumberFormat="0" applyProtection="0">
      <alignment horizontal="left" vertical="center" indent="1"/>
    </xf>
    <xf numFmtId="0" fontId="11" fillId="48" borderId="16" applyNumberFormat="0" applyProtection="0">
      <alignment horizontal="left" vertical="top" indent="1"/>
    </xf>
    <xf numFmtId="0" fontId="41" fillId="48" borderId="16" applyNumberFormat="0" applyProtection="0">
      <alignment horizontal="left" vertical="top" indent="1"/>
    </xf>
    <xf numFmtId="0" fontId="11" fillId="48" borderId="16" applyNumberFormat="0" applyProtection="0">
      <alignment horizontal="left" vertical="top" indent="1"/>
    </xf>
    <xf numFmtId="4" fontId="11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46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46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46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74" borderId="12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2" applyNumberFormat="0">
      <alignment/>
      <protection locked="0"/>
    </xf>
    <xf numFmtId="0" fontId="0" fillId="74" borderId="12" applyNumberFormat="0">
      <alignment/>
      <protection locked="0"/>
    </xf>
    <xf numFmtId="0" fontId="0" fillId="74" borderId="12" applyNumberFormat="0">
      <alignment/>
      <protection locked="0"/>
    </xf>
    <xf numFmtId="0" fontId="6" fillId="71" borderId="20" applyBorder="0">
      <alignment/>
      <protection/>
    </xf>
    <xf numFmtId="4" fontId="9" fillId="49" borderId="16" applyNumberFormat="0" applyProtection="0">
      <alignment vertical="center"/>
    </xf>
    <xf numFmtId="4" fontId="12" fillId="49" borderId="16" applyNumberFormat="0" applyProtection="0">
      <alignment vertical="center"/>
    </xf>
    <xf numFmtId="4" fontId="9" fillId="49" borderId="16" applyNumberFormat="0" applyProtection="0">
      <alignment vertical="center"/>
    </xf>
    <xf numFmtId="4" fontId="9" fillId="49" borderId="16" applyNumberFormat="0" applyProtection="0">
      <alignment vertical="center"/>
    </xf>
    <xf numFmtId="4" fontId="29" fillId="49" borderId="16" applyNumberFormat="0" applyProtection="0">
      <alignment vertical="center"/>
    </xf>
    <xf numFmtId="4" fontId="50" fillId="49" borderId="12" applyNumberFormat="0" applyProtection="0">
      <alignment vertical="center"/>
    </xf>
    <xf numFmtId="4" fontId="29" fillId="49" borderId="16" applyNumberFormat="0" applyProtection="0">
      <alignment vertical="center"/>
    </xf>
    <xf numFmtId="4" fontId="9" fillId="49" borderId="16" applyNumberFormat="0" applyProtection="0">
      <alignment horizontal="left" vertical="center" indent="1"/>
    </xf>
    <xf numFmtId="4" fontId="12" fillId="46" borderId="16" applyNumberFormat="0" applyProtection="0">
      <alignment horizontal="left" vertical="center" indent="1"/>
    </xf>
    <xf numFmtId="4" fontId="9" fillId="49" borderId="16" applyNumberFormat="0" applyProtection="0">
      <alignment horizontal="left" vertical="center" indent="1"/>
    </xf>
    <xf numFmtId="4" fontId="9" fillId="49" borderId="16" applyNumberFormat="0" applyProtection="0">
      <alignment horizontal="left" vertical="center" indent="1"/>
    </xf>
    <xf numFmtId="0" fontId="9" fillId="49" borderId="16" applyNumberFormat="0" applyProtection="0">
      <alignment horizontal="left" vertical="top" indent="1"/>
    </xf>
    <xf numFmtId="0" fontId="12" fillId="49" borderId="16" applyNumberFormat="0" applyProtection="0">
      <alignment horizontal="left" vertical="top" indent="1"/>
    </xf>
    <xf numFmtId="0" fontId="9" fillId="49" borderId="16" applyNumberFormat="0" applyProtection="0">
      <alignment horizontal="left" vertical="top" indent="1"/>
    </xf>
    <xf numFmtId="0" fontId="9" fillId="49" borderId="16" applyNumberFormat="0" applyProtection="0">
      <alignment horizontal="left" vertical="top" indent="1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0" fillId="74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0" fillId="74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0" fillId="74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0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4" fontId="30" fillId="75" borderId="0" applyNumberFormat="0" applyProtection="0">
      <alignment horizontal="left" vertical="center" indent="1"/>
    </xf>
    <xf numFmtId="4" fontId="42" fillId="75" borderId="17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0" fontId="1" fillId="76" borderId="12">
      <alignment/>
      <protection/>
    </xf>
    <xf numFmtId="0" fontId="1" fillId="76" borderId="12">
      <alignment/>
      <protection/>
    </xf>
    <xf numFmtId="0" fontId="1" fillId="76" borderId="12">
      <alignment/>
      <protection/>
    </xf>
    <xf numFmtId="0" fontId="1" fillId="76" borderId="12">
      <alignment/>
      <protection/>
    </xf>
    <xf numFmtId="4" fontId="31" fillId="59" borderId="16" applyNumberFormat="0" applyProtection="0">
      <alignment horizontal="right" vertical="center"/>
    </xf>
    <xf numFmtId="4" fontId="43" fillId="74" borderId="2" applyNumberFormat="0" applyProtection="0">
      <alignment horizontal="right" vertical="center"/>
    </xf>
    <xf numFmtId="4" fontId="31" fillId="59" borderId="1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12" applyNumberFormat="0" applyFont="0" applyFill="0" applyAlignment="0" applyProtection="0"/>
    <xf numFmtId="3" fontId="0" fillId="0" borderId="12" applyNumberFormat="0" applyFont="0" applyFill="0" applyAlignment="0" applyProtection="0"/>
    <xf numFmtId="3" fontId="0" fillId="0" borderId="12" applyNumberFormat="0" applyFon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4" fontId="0" fillId="0" borderId="22" applyNumberFormat="0" applyFont="0" applyFill="0" applyAlignment="0" applyProtection="0"/>
    <xf numFmtId="4" fontId="0" fillId="0" borderId="22" applyNumberFormat="0" applyFont="0" applyFill="0" applyAlignment="0" applyProtection="0"/>
    <xf numFmtId="4" fontId="0" fillId="0" borderId="22" applyNumberFormat="0" applyFont="0" applyFill="0" applyAlignment="0" applyProtection="0"/>
    <xf numFmtId="4" fontId="0" fillId="0" borderId="22" applyNumberFormat="0" applyFont="0" applyFill="0" applyAlignment="0" applyProtection="0"/>
    <xf numFmtId="40" fontId="33" fillId="0" borderId="0" applyFont="0" applyFill="0" applyBorder="0" applyAlignment="0" applyProtection="0"/>
    <xf numFmtId="4" fontId="0" fillId="0" borderId="22" applyNumberFormat="0" applyFont="0" applyFill="0" applyAlignment="0" applyProtection="0"/>
    <xf numFmtId="0" fontId="22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175" fontId="2" fillId="0" borderId="24" xfId="0" applyNumberFormat="1" applyFont="1" applyFill="1" applyBorder="1" applyAlignment="1">
      <alignment horizontal="center" vertical="center"/>
    </xf>
    <xf numFmtId="175" fontId="2" fillId="0" borderId="25" xfId="0" applyNumberFormat="1" applyFont="1" applyFill="1" applyBorder="1" applyAlignment="1">
      <alignment horizontal="center" vertical="center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425" applyFont="1" applyFill="1" applyBorder="1" applyAlignment="1">
      <alignment horizontal="center" vertical="center" wrapText="1"/>
      <protection/>
    </xf>
    <xf numFmtId="0" fontId="7" fillId="0" borderId="0" xfId="425" applyFont="1" applyFill="1" applyBorder="1" applyAlignment="1" applyProtection="1">
      <alignment horizontal="center"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2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2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25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7" fillId="0" borderId="0" xfId="425" applyFont="1" applyBorder="1" applyAlignment="1">
      <alignment horizontal="justify" vertical="top"/>
      <protection/>
    </xf>
    <xf numFmtId="0" fontId="7" fillId="0" borderId="0" xfId="425" applyFont="1" applyBorder="1" applyAlignment="1" quotePrefix="1">
      <alignment horizontal="left" vertical="top"/>
      <protection/>
    </xf>
    <xf numFmtId="0" fontId="36" fillId="0" borderId="0" xfId="425" applyFont="1" applyBorder="1" applyAlignment="1">
      <alignment horizontal="justify" vertical="top"/>
      <protection/>
    </xf>
    <xf numFmtId="0" fontId="0" fillId="0" borderId="0" xfId="425" applyFont="1" applyBorder="1" applyAlignment="1">
      <alignment horizontal="justify" vertical="top"/>
      <protection/>
    </xf>
    <xf numFmtId="0" fontId="0" fillId="0" borderId="0" xfId="425" applyFont="1" applyBorder="1" applyAlignment="1">
      <alignment horizontal="left" vertical="top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3" fillId="0" borderId="0" xfId="425" applyFont="1" applyBorder="1">
      <alignment vertical="top"/>
      <protection/>
    </xf>
    <xf numFmtId="3" fontId="3" fillId="0" borderId="0" xfId="425" applyNumberFormat="1" applyFont="1" applyBorder="1" applyAlignment="1">
      <alignment horizontal="right" vertical="top" wrapText="1"/>
      <protection/>
    </xf>
    <xf numFmtId="3" fontId="3" fillId="0" borderId="0" xfId="425" applyNumberFormat="1" applyFont="1" applyFill="1" applyBorder="1" applyAlignment="1">
      <alignment/>
      <protection/>
    </xf>
    <xf numFmtId="3" fontId="3" fillId="0" borderId="0" xfId="425" applyNumberFormat="1" applyFont="1" applyFill="1" applyBorder="1" applyAlignment="1">
      <alignment/>
      <protection/>
    </xf>
    <xf numFmtId="0" fontId="0" fillId="0" borderId="0" xfId="425" applyFont="1" applyBorder="1" applyAlignment="1" quotePrefix="1">
      <alignment horizontal="left" vertical="top" wrapText="1"/>
      <protection/>
    </xf>
    <xf numFmtId="0" fontId="6" fillId="77" borderId="12" xfId="0" applyFont="1" applyFill="1" applyBorder="1" applyAlignment="1" applyProtection="1">
      <alignment horizontal="center" vertical="center" wrapText="1"/>
      <protection hidden="1"/>
    </xf>
    <xf numFmtId="0" fontId="6" fillId="77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77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215" fontId="0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3" fillId="0" borderId="33" xfId="189" applyFont="1" applyFill="1" applyBorder="1" applyAlignment="1">
      <alignment/>
      <protection/>
    </xf>
    <xf numFmtId="0" fontId="3" fillId="0" borderId="34" xfId="189" applyFont="1" applyFill="1" applyBorder="1" applyAlignment="1">
      <alignment/>
      <protection/>
    </xf>
    <xf numFmtId="0" fontId="3" fillId="0" borderId="0" xfId="189" applyFont="1" applyAlignment="1">
      <alignment/>
      <protection/>
    </xf>
    <xf numFmtId="0" fontId="0" fillId="0" borderId="0" xfId="189" applyFont="1" applyAlignment="1">
      <alignment/>
      <protection/>
    </xf>
    <xf numFmtId="0" fontId="2" fillId="0" borderId="0" xfId="189" applyFont="1" applyFill="1" applyBorder="1" applyAlignment="1" applyProtection="1">
      <alignment horizontal="center" vertical="center"/>
      <protection hidden="1"/>
    </xf>
    <xf numFmtId="49" fontId="2" fillId="0" borderId="12" xfId="189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35" xfId="189" applyNumberFormat="1" applyFont="1" applyFill="1" applyBorder="1" applyAlignment="1" applyProtection="1">
      <alignment vertical="center"/>
      <protection hidden="1" locked="0"/>
    </xf>
    <xf numFmtId="0" fontId="3" fillId="0" borderId="36" xfId="189" applyFont="1" applyFill="1" applyBorder="1" applyAlignment="1" applyProtection="1">
      <alignment vertical="center"/>
      <protection hidden="1"/>
    </xf>
    <xf numFmtId="0" fontId="3" fillId="0" borderId="0" xfId="189" applyFont="1" applyFill="1" applyBorder="1" applyAlignment="1" applyProtection="1">
      <alignment vertical="center"/>
      <protection hidden="1"/>
    </xf>
    <xf numFmtId="0" fontId="3" fillId="0" borderId="0" xfId="189" applyFont="1" applyFill="1" applyBorder="1" applyAlignment="1" applyProtection="1">
      <alignment horizontal="center" vertical="center" wrapText="1"/>
      <protection hidden="1"/>
    </xf>
    <xf numFmtId="0" fontId="3" fillId="0" borderId="35" xfId="189" applyFont="1" applyFill="1" applyBorder="1" applyAlignment="1" applyProtection="1">
      <alignment horizontal="left" vertical="center" wrapText="1"/>
      <protection hidden="1"/>
    </xf>
    <xf numFmtId="0" fontId="3" fillId="0" borderId="36" xfId="189" applyFont="1" applyFill="1" applyBorder="1" applyAlignment="1" applyProtection="1">
      <alignment/>
      <protection hidden="1"/>
    </xf>
    <xf numFmtId="0" fontId="3" fillId="0" borderId="0" xfId="189" applyFont="1" applyFill="1" applyBorder="1" applyAlignment="1" applyProtection="1">
      <alignment/>
      <protection hidden="1"/>
    </xf>
    <xf numFmtId="0" fontId="53" fillId="0" borderId="0" xfId="189" applyFont="1" applyFill="1" applyBorder="1" applyAlignment="1" applyProtection="1">
      <alignment horizontal="right" vertical="center" wrapText="1"/>
      <protection hidden="1"/>
    </xf>
    <xf numFmtId="0" fontId="53" fillId="0" borderId="0" xfId="189" applyFont="1" applyFill="1" applyBorder="1" applyAlignment="1" applyProtection="1">
      <alignment horizontal="right"/>
      <protection hidden="1"/>
    </xf>
    <xf numFmtId="0" fontId="53" fillId="0" borderId="0" xfId="189" applyNumberFormat="1" applyFont="1" applyFill="1" applyBorder="1" applyAlignment="1" applyProtection="1">
      <alignment horizontal="right" vertical="center" shrinkToFit="1"/>
      <protection hidden="1" locked="0"/>
    </xf>
    <xf numFmtId="0" fontId="53" fillId="0" borderId="0" xfId="189" applyFont="1" applyFill="1" applyBorder="1" applyAlignment="1" applyProtection="1">
      <alignment horizontal="left" vertical="center"/>
      <protection hidden="1"/>
    </xf>
    <xf numFmtId="0" fontId="3" fillId="0" borderId="35" xfId="189" applyFont="1" applyFill="1" applyBorder="1" applyAlignment="1" applyProtection="1">
      <alignment/>
      <protection hidden="1"/>
    </xf>
    <xf numFmtId="0" fontId="3" fillId="0" borderId="0" xfId="189" applyFont="1" applyFill="1" applyBorder="1" applyAlignment="1" applyProtection="1">
      <alignment wrapText="1"/>
      <protection hidden="1"/>
    </xf>
    <xf numFmtId="0" fontId="3" fillId="0" borderId="35" xfId="189" applyFont="1" applyFill="1" applyBorder="1" applyAlignment="1" applyProtection="1">
      <alignment wrapText="1"/>
      <protection hidden="1"/>
    </xf>
    <xf numFmtId="0" fontId="3" fillId="0" borderId="36" xfId="189" applyFont="1" applyFill="1" applyBorder="1" applyAlignment="1" applyProtection="1">
      <alignment horizontal="right"/>
      <protection hidden="1"/>
    </xf>
    <xf numFmtId="0" fontId="3" fillId="0" borderId="0" xfId="189" applyFont="1" applyFill="1" applyBorder="1" applyAlignment="1" applyProtection="1">
      <alignment horizontal="right"/>
      <protection hidden="1"/>
    </xf>
    <xf numFmtId="0" fontId="3" fillId="0" borderId="36" xfId="189" applyFont="1" applyFill="1" applyBorder="1" applyAlignment="1" applyProtection="1">
      <alignment horizontal="right" wrapText="1"/>
      <protection hidden="1"/>
    </xf>
    <xf numFmtId="0" fontId="3" fillId="0" borderId="0" xfId="189" applyFont="1" applyFill="1" applyBorder="1" applyAlignment="1" applyProtection="1">
      <alignment horizontal="right" wrapText="1"/>
      <protection hidden="1"/>
    </xf>
    <xf numFmtId="0" fontId="3" fillId="0" borderId="0" xfId="189" applyFont="1" applyFill="1" applyBorder="1" applyAlignment="1" applyProtection="1">
      <alignment horizontal="left"/>
      <protection hidden="1"/>
    </xf>
    <xf numFmtId="0" fontId="3" fillId="0" borderId="0" xfId="189" applyFont="1" applyFill="1" applyBorder="1" applyAlignment="1" applyProtection="1">
      <alignment vertical="top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189" applyFont="1" applyFill="1" applyBorder="1" applyAlignment="1" applyProtection="1">
      <alignment horizontal="right" vertical="center"/>
      <protection hidden="1" locked="0"/>
    </xf>
    <xf numFmtId="0" fontId="3" fillId="0" borderId="0" xfId="189" applyFont="1" applyFill="1" applyBorder="1" applyAlignment="1" applyProtection="1">
      <alignment/>
      <protection hidden="1"/>
    </xf>
    <xf numFmtId="0" fontId="3" fillId="0" borderId="0" xfId="189" applyFont="1" applyFill="1" applyBorder="1" applyAlignment="1" applyProtection="1">
      <alignment horizontal="right" vertical="center"/>
      <protection hidden="1"/>
    </xf>
    <xf numFmtId="3" fontId="61" fillId="0" borderId="29" xfId="189" applyNumberFormat="1" applyFont="1" applyFill="1" applyBorder="1" applyAlignment="1" applyProtection="1">
      <alignment horizontal="right" vertical="center"/>
      <protection hidden="1" locked="0"/>
    </xf>
    <xf numFmtId="0" fontId="3" fillId="0" borderId="35" xfId="189" applyFont="1" applyFill="1" applyBorder="1" applyAlignment="1" applyProtection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0" xfId="189" applyFont="1" applyFill="1" applyBorder="1" applyAlignment="1" applyProtection="1">
      <alignment vertical="top"/>
      <protection hidden="1"/>
    </xf>
    <xf numFmtId="0" fontId="3" fillId="0" borderId="0" xfId="189" applyFont="1" applyFill="1" applyBorder="1" applyAlignment="1">
      <alignment/>
      <protection/>
    </xf>
    <xf numFmtId="0" fontId="3" fillId="0" borderId="35" xfId="189" applyFont="1" applyFill="1" applyBorder="1" applyAlignment="1" applyProtection="1">
      <alignment horizontal="left" vertical="top" wrapText="1"/>
      <protection hidden="1"/>
    </xf>
    <xf numFmtId="0" fontId="3" fillId="0" borderId="36" xfId="189" applyFont="1" applyFill="1" applyBorder="1" applyAlignment="1">
      <alignment/>
      <protection/>
    </xf>
    <xf numFmtId="0" fontId="3" fillId="0" borderId="0" xfId="189" applyFont="1" applyFill="1" applyBorder="1" applyAlignment="1" applyProtection="1">
      <alignment horizontal="center" vertical="center"/>
      <protection hidden="1" locked="0"/>
    </xf>
    <xf numFmtId="0" fontId="3" fillId="0" borderId="0" xfId="189" applyFont="1" applyFill="1" applyBorder="1" applyAlignment="1" applyProtection="1">
      <alignment vertical="top" wrapText="1"/>
      <protection hidden="1"/>
    </xf>
    <xf numFmtId="0" fontId="3" fillId="0" borderId="35" xfId="189" applyFont="1" applyFill="1" applyBorder="1" applyAlignment="1" applyProtection="1">
      <alignment horizontal="left" vertical="top" indent="2"/>
      <protection hidden="1"/>
    </xf>
    <xf numFmtId="0" fontId="3" fillId="0" borderId="35" xfId="189" applyFont="1" applyFill="1" applyBorder="1" applyAlignment="1" applyProtection="1">
      <alignment horizontal="left" vertical="top" wrapText="1" indent="2"/>
      <protection hidden="1"/>
    </xf>
    <xf numFmtId="0" fontId="3" fillId="0" borderId="36" xfId="189" applyFont="1" applyFill="1" applyBorder="1" applyAlignment="1" applyProtection="1">
      <alignment horizontal="right" vertical="top"/>
      <protection hidden="1"/>
    </xf>
    <xf numFmtId="0" fontId="3" fillId="0" borderId="0" xfId="189" applyFont="1" applyFill="1" applyBorder="1" applyAlignment="1" applyProtection="1">
      <alignment horizontal="right" vertical="top"/>
      <protection hidden="1"/>
    </xf>
    <xf numFmtId="0" fontId="3" fillId="0" borderId="0" xfId="189" applyFont="1" applyFill="1" applyBorder="1" applyAlignment="1" applyProtection="1">
      <alignment horizontal="center" vertical="top"/>
      <protection hidden="1"/>
    </xf>
    <xf numFmtId="0" fontId="3" fillId="0" borderId="0" xfId="189" applyFont="1" applyFill="1" applyBorder="1" applyAlignment="1" applyProtection="1">
      <alignment horizontal="center"/>
      <protection hidden="1"/>
    </xf>
    <xf numFmtId="0" fontId="2" fillId="0" borderId="36" xfId="189" applyFont="1" applyFill="1" applyBorder="1" applyAlignment="1" applyProtection="1">
      <alignment horizontal="right" vertical="center"/>
      <protection hidden="1" locked="0"/>
    </xf>
    <xf numFmtId="0" fontId="2" fillId="0" borderId="0" xfId="189" applyFont="1" applyFill="1" applyBorder="1" applyAlignment="1" applyProtection="1">
      <alignment horizontal="right" vertical="center"/>
      <protection hidden="1" locked="0"/>
    </xf>
    <xf numFmtId="49" fontId="2" fillId="0" borderId="0" xfId="189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189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189" applyFont="1" applyFill="1" applyBorder="1" applyAlignment="1" applyProtection="1">
      <alignment horizontal="left" vertical="top"/>
      <protection hidden="1"/>
    </xf>
    <xf numFmtId="0" fontId="3" fillId="0" borderId="0" xfId="189" applyFont="1" applyFill="1" applyBorder="1" applyAlignment="1" applyProtection="1">
      <alignment horizontal="left" vertical="top"/>
      <protection hidden="1"/>
    </xf>
    <xf numFmtId="0" fontId="3" fillId="0" borderId="35" xfId="189" applyFont="1" applyFill="1" applyBorder="1" applyAlignment="1" applyProtection="1">
      <alignment horizontal="left"/>
      <protection hidden="1"/>
    </xf>
    <xf numFmtId="0" fontId="3" fillId="0" borderId="33" xfId="189" applyFont="1" applyFill="1" applyBorder="1" applyAlignment="1" applyProtection="1">
      <alignment/>
      <protection hidden="1"/>
    </xf>
    <xf numFmtId="0" fontId="3" fillId="0" borderId="34" xfId="189" applyFont="1" applyFill="1" applyBorder="1" applyAlignment="1" applyProtection="1">
      <alignment/>
      <protection hidden="1"/>
    </xf>
    <xf numFmtId="0" fontId="3" fillId="0" borderId="0" xfId="189" applyFont="1" applyFill="1" applyBorder="1" applyProtection="1">
      <alignment vertical="top"/>
      <protection hidden="1"/>
    </xf>
    <xf numFmtId="0" fontId="3" fillId="0" borderId="36" xfId="189" applyFont="1" applyFill="1" applyBorder="1" applyAlignment="1" applyProtection="1">
      <alignment horizontal="left"/>
      <protection hidden="1"/>
    </xf>
    <xf numFmtId="0" fontId="3" fillId="0" borderId="35" xfId="189" applyFont="1" applyFill="1" applyBorder="1" applyAlignment="1" applyProtection="1">
      <alignment vertical="center"/>
      <protection hidden="1"/>
    </xf>
    <xf numFmtId="0" fontId="3" fillId="0" borderId="36" xfId="189" applyFont="1" applyBorder="1" applyAlignment="1" applyProtection="1">
      <alignment horizontal="left"/>
      <protection hidden="1"/>
    </xf>
    <xf numFmtId="0" fontId="3" fillId="0" borderId="0" xfId="189" applyFont="1" applyBorder="1" applyAlignment="1" applyProtection="1">
      <alignment horizontal="left"/>
      <protection hidden="1"/>
    </xf>
    <xf numFmtId="0" fontId="3" fillId="0" borderId="0" xfId="189" applyFont="1" applyBorder="1" applyAlignment="1" applyProtection="1">
      <alignment vertical="center"/>
      <protection hidden="1"/>
    </xf>
    <xf numFmtId="0" fontId="55" fillId="0" borderId="0" xfId="425" applyFont="1" applyBorder="1" applyAlignment="1" applyProtection="1">
      <alignment vertical="center"/>
      <protection hidden="1"/>
    </xf>
    <xf numFmtId="0" fontId="55" fillId="0" borderId="35" xfId="425" applyFont="1" applyFill="1" applyBorder="1" applyAlignment="1" applyProtection="1">
      <alignment vertical="center"/>
      <protection hidden="1"/>
    </xf>
    <xf numFmtId="0" fontId="55" fillId="0" borderId="0" xfId="425" applyFont="1" applyBorder="1" applyAlignment="1" applyProtection="1">
      <alignment horizontal="left"/>
      <protection hidden="1"/>
    </xf>
    <xf numFmtId="0" fontId="9" fillId="0" borderId="0" xfId="425" applyFont="1" applyBorder="1" applyAlignment="1">
      <alignment/>
      <protection/>
    </xf>
    <xf numFmtId="0" fontId="9" fillId="0" borderId="35" xfId="425" applyFont="1" applyBorder="1" applyAlignment="1">
      <alignment/>
      <protection/>
    </xf>
    <xf numFmtId="0" fontId="0" fillId="0" borderId="0" xfId="189" applyFont="1" applyBorder="1" applyAlignment="1">
      <alignment/>
      <protection/>
    </xf>
    <xf numFmtId="0" fontId="0" fillId="0" borderId="35" xfId="189" applyFont="1" applyBorder="1" applyAlignment="1">
      <alignment/>
      <protection/>
    </xf>
    <xf numFmtId="0" fontId="2" fillId="0" borderId="36" xfId="189" applyFont="1" applyBorder="1" applyAlignment="1" applyProtection="1">
      <alignment vertical="center"/>
      <protection hidden="1"/>
    </xf>
    <xf numFmtId="0" fontId="3" fillId="0" borderId="0" xfId="189" applyFont="1" applyBorder="1" applyAlignment="1" applyProtection="1">
      <alignment/>
      <protection hidden="1"/>
    </xf>
    <xf numFmtId="0" fontId="3" fillId="0" borderId="37" xfId="189" applyFont="1" applyBorder="1" applyAlignment="1" applyProtection="1">
      <alignment/>
      <protection hidden="1"/>
    </xf>
    <xf numFmtId="0" fontId="3" fillId="0" borderId="37" xfId="189" applyFont="1" applyBorder="1" applyAlignment="1">
      <alignment/>
      <protection/>
    </xf>
    <xf numFmtId="0" fontId="3" fillId="0" borderId="38" xfId="189" applyFont="1" applyBorder="1" applyAlignment="1" applyProtection="1">
      <alignment/>
      <protection hidden="1"/>
    </xf>
    <xf numFmtId="0" fontId="3" fillId="0" borderId="36" xfId="189" applyFont="1" applyBorder="1" applyAlignment="1" applyProtection="1">
      <alignment/>
      <protection hidden="1"/>
    </xf>
    <xf numFmtId="0" fontId="3" fillId="0" borderId="0" xfId="189" applyFont="1" applyBorder="1" applyAlignment="1">
      <alignment/>
      <protection/>
    </xf>
    <xf numFmtId="0" fontId="3" fillId="0" borderId="39" xfId="189" applyFont="1" applyFill="1" applyBorder="1" applyAlignment="1" applyProtection="1">
      <alignment horizontal="right" vertical="top" wrapText="1"/>
      <protection hidden="1"/>
    </xf>
    <xf numFmtId="0" fontId="3" fillId="0" borderId="40" xfId="189" applyFont="1" applyFill="1" applyBorder="1" applyAlignment="1" applyProtection="1">
      <alignment horizontal="right" vertical="top" wrapText="1"/>
      <protection hidden="1"/>
    </xf>
    <xf numFmtId="0" fontId="3" fillId="0" borderId="40" xfId="189" applyFont="1" applyFill="1" applyBorder="1" applyAlignment="1" applyProtection="1">
      <alignment/>
      <protection hidden="1"/>
    </xf>
    <xf numFmtId="0" fontId="3" fillId="0" borderId="41" xfId="189" applyFont="1" applyFill="1" applyBorder="1" applyAlignment="1" applyProtection="1">
      <alignment/>
      <protection hidden="1"/>
    </xf>
    <xf numFmtId="0" fontId="2" fillId="0" borderId="0" xfId="425" applyFont="1" applyBorder="1" applyAlignment="1">
      <alignment horizontal="center" wrapText="1"/>
      <protection/>
    </xf>
    <xf numFmtId="49" fontId="2" fillId="0" borderId="29" xfId="189" applyNumberFormat="1" applyFont="1" applyFill="1" applyBorder="1" applyAlignment="1" applyProtection="1">
      <alignment horizontal="right" vertical="center"/>
      <protection hidden="1" locked="0"/>
    </xf>
    <xf numFmtId="0" fontId="9" fillId="0" borderId="0" xfId="425" applyFont="1" applyBorder="1">
      <alignment vertical="top"/>
      <protection/>
    </xf>
    <xf numFmtId="0" fontId="9" fillId="0" borderId="0" xfId="425" applyFont="1" applyBorder="1" applyAlignment="1">
      <alignment/>
      <protection/>
    </xf>
    <xf numFmtId="0" fontId="6" fillId="0" borderId="0" xfId="425" applyFont="1" applyBorder="1" applyAlignment="1">
      <alignment horizontal="center"/>
      <protection/>
    </xf>
    <xf numFmtId="0" fontId="6" fillId="0" borderId="0" xfId="425" applyFont="1" applyBorder="1" applyAlignment="1">
      <alignment horizontal="right" vertical="top"/>
      <protection/>
    </xf>
    <xf numFmtId="14" fontId="2" fillId="0" borderId="0" xfId="188" applyNumberFormat="1" applyFont="1" applyBorder="1" applyAlignment="1" quotePrefix="1">
      <alignment horizontal="right"/>
      <protection/>
    </xf>
    <xf numFmtId="14" fontId="3" fillId="0" borderId="0" xfId="188" applyNumberFormat="1" applyFont="1" applyBorder="1" applyAlignment="1" quotePrefix="1">
      <alignment horizontal="right"/>
      <protection/>
    </xf>
    <xf numFmtId="0" fontId="6" fillId="0" borderId="0" xfId="425" applyFont="1" applyBorder="1" applyAlignment="1">
      <alignment horizontal="right"/>
      <protection/>
    </xf>
    <xf numFmtId="0" fontId="2" fillId="0" borderId="0" xfId="425" applyFont="1" applyBorder="1" applyAlignment="1">
      <alignment horizontal="right"/>
      <protection/>
    </xf>
    <xf numFmtId="0" fontId="2" fillId="0" borderId="0" xfId="425" applyFont="1" applyBorder="1" applyAlignment="1">
      <alignment horizontal="right" wrapText="1"/>
      <protection/>
    </xf>
    <xf numFmtId="3" fontId="3" fillId="0" borderId="0" xfId="188" applyNumberFormat="1" applyFont="1" applyBorder="1" applyAlignment="1">
      <alignment horizontal="right"/>
      <protection/>
    </xf>
    <xf numFmtId="3" fontId="3" fillId="0" borderId="0" xfId="188" applyNumberFormat="1" applyFont="1" applyBorder="1" applyAlignment="1">
      <alignment horizontal="right" wrapText="1"/>
      <protection/>
    </xf>
    <xf numFmtId="3" fontId="2" fillId="0" borderId="0" xfId="188" applyNumberFormat="1" applyFont="1" applyBorder="1" applyAlignment="1">
      <alignment horizontal="right" wrapText="1"/>
      <protection/>
    </xf>
    <xf numFmtId="3" fontId="3" fillId="0" borderId="0" xfId="425" applyNumberFormat="1" applyFont="1" applyBorder="1" applyAlignment="1">
      <alignment horizontal="left"/>
      <protection/>
    </xf>
    <xf numFmtId="9" fontId="38" fillId="0" borderId="0" xfId="206" applyFont="1" applyBorder="1" applyAlignment="1">
      <alignment horizontal="right"/>
    </xf>
    <xf numFmtId="0" fontId="38" fillId="0" borderId="0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/>
    </xf>
    <xf numFmtId="0" fontId="9" fillId="0" borderId="0" xfId="425" applyFont="1" applyBorder="1" applyAlignment="1">
      <alignment/>
      <protection/>
    </xf>
    <xf numFmtId="0" fontId="3" fillId="0" borderId="0" xfId="425" applyFont="1" applyBorder="1" applyAlignment="1">
      <alignment vertical="top" wrapText="1"/>
      <protection/>
    </xf>
    <xf numFmtId="14" fontId="2" fillId="0" borderId="0" xfId="425" applyNumberFormat="1" applyFont="1" applyBorder="1" applyAlignment="1">
      <alignment horizontal="right" wrapText="1"/>
      <protection/>
    </xf>
    <xf numFmtId="0" fontId="3" fillId="0" borderId="0" xfId="425" applyFont="1" applyBorder="1" applyAlignment="1">
      <alignment horizontal="right" vertical="top" wrapText="1"/>
      <protection/>
    </xf>
    <xf numFmtId="3" fontId="3" fillId="0" borderId="0" xfId="188" applyNumberFormat="1" applyFont="1" applyBorder="1" applyAlignment="1">
      <alignment horizontal="right" vertical="top" wrapText="1"/>
      <protection/>
    </xf>
    <xf numFmtId="4" fontId="9" fillId="0" borderId="0" xfId="425" applyNumberFormat="1" applyFont="1" applyBorder="1" applyAlignment="1">
      <alignment/>
      <protection/>
    </xf>
    <xf numFmtId="0" fontId="62" fillId="0" borderId="0" xfId="425" applyFont="1" applyBorder="1" applyAlignment="1">
      <alignment horizontal="right" vertical="top" wrapText="1"/>
      <protection/>
    </xf>
    <xf numFmtId="0" fontId="37" fillId="0" borderId="0" xfId="425" applyFont="1" applyBorder="1" applyAlignment="1">
      <alignment horizontal="right" vertical="top" wrapText="1"/>
      <protection/>
    </xf>
    <xf numFmtId="0" fontId="11" fillId="0" borderId="0" xfId="425" applyFont="1" applyBorder="1" applyAlignment="1">
      <alignment/>
      <protection/>
    </xf>
    <xf numFmtId="14" fontId="2" fillId="0" borderId="0" xfId="425" applyNumberFormat="1" applyFont="1" applyBorder="1" applyAlignment="1">
      <alignment horizontal="right"/>
      <protection/>
    </xf>
    <xf numFmtId="14" fontId="2" fillId="0" borderId="0" xfId="425" applyNumberFormat="1" applyFont="1" applyBorder="1" applyAlignment="1" quotePrefix="1">
      <alignment horizontal="right"/>
      <protection/>
    </xf>
    <xf numFmtId="3" fontId="9" fillId="0" borderId="0" xfId="425" applyNumberFormat="1" applyFont="1" applyBorder="1" applyAlignment="1">
      <alignment/>
      <protection/>
    </xf>
    <xf numFmtId="0" fontId="7" fillId="0" borderId="0" xfId="425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3" fillId="0" borderId="0" xfId="425" applyNumberFormat="1" applyFont="1" applyBorder="1" applyAlignment="1" quotePrefix="1">
      <alignment horizontal="right"/>
      <protection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2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6" fillId="0" borderId="42" xfId="425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0" fontId="3" fillId="0" borderId="36" xfId="189" applyFont="1" applyFill="1" applyBorder="1" applyAlignment="1" applyProtection="1">
      <alignment horizontal="right" vertical="center" wrapText="1"/>
      <protection hidden="1"/>
    </xf>
    <xf numFmtId="0" fontId="3" fillId="0" borderId="0" xfId="189" applyFont="1" applyFill="1" applyBorder="1" applyAlignment="1" applyProtection="1">
      <alignment horizontal="right" wrapText="1"/>
      <protection hidden="1"/>
    </xf>
    <xf numFmtId="0" fontId="3" fillId="0" borderId="36" xfId="189" applyFont="1" applyFill="1" applyBorder="1" applyAlignment="1" applyProtection="1">
      <alignment horizontal="right" wrapText="1"/>
      <protection hidden="1"/>
    </xf>
    <xf numFmtId="49" fontId="2" fillId="0" borderId="39" xfId="189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189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189" applyFont="1" applyFill="1" applyBorder="1" applyAlignment="1" applyProtection="1">
      <alignment horizontal="left" vertical="center" wrapText="1"/>
      <protection hidden="1"/>
    </xf>
    <xf numFmtId="0" fontId="2" fillId="0" borderId="0" xfId="189" applyFont="1" applyFill="1" applyBorder="1" applyAlignment="1" applyProtection="1">
      <alignment horizontal="left" vertical="center" wrapText="1"/>
      <protection hidden="1"/>
    </xf>
    <xf numFmtId="0" fontId="2" fillId="0" borderId="35" xfId="189" applyFont="1" applyFill="1" applyBorder="1" applyAlignment="1" applyProtection="1">
      <alignment horizontal="left" vertical="center" wrapText="1"/>
      <protection hidden="1"/>
    </xf>
    <xf numFmtId="0" fontId="52" fillId="0" borderId="36" xfId="189" applyFont="1" applyFill="1" applyBorder="1" applyAlignment="1" applyProtection="1" quotePrefix="1">
      <alignment horizontal="center" vertical="center" wrapText="1"/>
      <protection hidden="1"/>
    </xf>
    <xf numFmtId="0" fontId="52" fillId="0" borderId="0" xfId="189" applyFont="1" applyFill="1" applyBorder="1" applyAlignment="1" applyProtection="1">
      <alignment horizontal="center" vertical="center" wrapText="1"/>
      <protection hidden="1"/>
    </xf>
    <xf numFmtId="0" fontId="52" fillId="0" borderId="35" xfId="189" applyFont="1" applyFill="1" applyBorder="1" applyAlignment="1" applyProtection="1">
      <alignment horizontal="center" vertical="center" wrapText="1"/>
      <protection hidden="1"/>
    </xf>
    <xf numFmtId="0" fontId="3" fillId="0" borderId="36" xfId="189" applyFont="1" applyFill="1" applyBorder="1" applyAlignment="1" applyProtection="1">
      <alignment horizontal="right" vertical="center"/>
      <protection hidden="1"/>
    </xf>
    <xf numFmtId="0" fontId="3" fillId="0" borderId="35" xfId="189" applyFont="1" applyFill="1" applyBorder="1" applyAlignment="1" applyProtection="1">
      <alignment horizontal="right"/>
      <protection hidden="1"/>
    </xf>
    <xf numFmtId="0" fontId="1" fillId="0" borderId="36" xfId="189" applyFont="1" applyFill="1" applyBorder="1" applyAlignment="1" applyProtection="1">
      <alignment horizontal="right" vertical="center" wrapText="1"/>
      <protection hidden="1"/>
    </xf>
    <xf numFmtId="0" fontId="1" fillId="0" borderId="35" xfId="189" applyFont="1" applyFill="1" applyBorder="1" applyAlignment="1" applyProtection="1">
      <alignment horizontal="right" wrapText="1"/>
      <protection hidden="1"/>
    </xf>
    <xf numFmtId="14" fontId="2" fillId="0" borderId="30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9" xfId="189" applyFont="1" applyFill="1" applyBorder="1" applyAlignment="1" applyProtection="1">
      <alignment horizontal="left" vertical="center"/>
      <protection hidden="1" locked="0"/>
    </xf>
    <xf numFmtId="0" fontId="3" fillId="0" borderId="40" xfId="189" applyFont="1" applyFill="1" applyBorder="1" applyAlignment="1">
      <alignment horizontal="left" vertical="center"/>
      <protection/>
    </xf>
    <xf numFmtId="0" fontId="3" fillId="0" borderId="41" xfId="189" applyFont="1" applyFill="1" applyBorder="1" applyAlignment="1">
      <alignment horizontal="left" vertical="center"/>
      <protection/>
    </xf>
    <xf numFmtId="1" fontId="2" fillId="0" borderId="39" xfId="189" applyNumberFormat="1" applyFont="1" applyFill="1" applyBorder="1" applyAlignment="1" applyProtection="1">
      <alignment horizontal="center" vertical="center"/>
      <protection hidden="1" locked="0"/>
    </xf>
    <xf numFmtId="1" fontId="2" fillId="0" borderId="41" xfId="189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125" applyFill="1" applyBorder="1" applyAlignment="1" applyProtection="1">
      <alignment/>
      <protection hidden="1" locked="0"/>
    </xf>
    <xf numFmtId="0" fontId="2" fillId="0" borderId="40" xfId="189" applyFont="1" applyFill="1" applyBorder="1" applyAlignment="1" applyProtection="1">
      <alignment/>
      <protection hidden="1" locked="0"/>
    </xf>
    <xf numFmtId="0" fontId="2" fillId="0" borderId="41" xfId="189" applyFont="1" applyFill="1" applyBorder="1" applyAlignment="1" applyProtection="1">
      <alignment/>
      <protection hidden="1" locked="0"/>
    </xf>
    <xf numFmtId="0" fontId="2" fillId="0" borderId="40" xfId="0" applyFont="1" applyFill="1" applyBorder="1" applyAlignment="1" applyProtection="1">
      <alignment/>
      <protection hidden="1" locked="0"/>
    </xf>
    <xf numFmtId="0" fontId="2" fillId="0" borderId="41" xfId="0" applyFont="1" applyFill="1" applyBorder="1" applyAlignment="1" applyProtection="1">
      <alignment/>
      <protection hidden="1" locked="0"/>
    </xf>
    <xf numFmtId="0" fontId="2" fillId="0" borderId="39" xfId="0" applyFont="1" applyFill="1" applyBorder="1" applyAlignment="1" applyProtection="1">
      <alignment horizontal="left" vertical="center"/>
      <protection hidden="1" locked="0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0" xfId="189" applyFont="1" applyFill="1" applyBorder="1" applyAlignment="1" applyProtection="1">
      <alignment horizontal="right"/>
      <protection hidden="1"/>
    </xf>
    <xf numFmtId="0" fontId="3" fillId="0" borderId="0" xfId="189" applyFont="1" applyFill="1" applyBorder="1" applyAlignment="1" applyProtection="1">
      <alignment horizontal="right" vertical="center"/>
      <protection hidden="1"/>
    </xf>
    <xf numFmtId="0" fontId="3" fillId="0" borderId="36" xfId="189" applyFont="1" applyFill="1" applyBorder="1" applyAlignment="1" applyProtection="1">
      <alignment horizontal="center" vertical="center"/>
      <protection hidden="1"/>
    </xf>
    <xf numFmtId="0" fontId="3" fillId="0" borderId="0" xfId="189" applyFont="1" applyFill="1" applyBorder="1" applyAlignment="1">
      <alignment horizontal="center" vertical="center"/>
      <protection/>
    </xf>
    <xf numFmtId="0" fontId="3" fillId="0" borderId="0" xfId="189" applyFont="1" applyFill="1" applyBorder="1" applyAlignment="1">
      <alignment horizontal="center"/>
      <protection/>
    </xf>
    <xf numFmtId="0" fontId="3" fillId="0" borderId="0" xfId="189" applyFont="1" applyFill="1" applyBorder="1" applyAlignment="1">
      <alignment horizontal="center" vertical="center"/>
      <protection/>
    </xf>
    <xf numFmtId="0" fontId="3" fillId="0" borderId="0" xfId="189" applyFont="1" applyFill="1" applyBorder="1" applyAlignment="1">
      <alignment vertical="center"/>
      <protection/>
    </xf>
    <xf numFmtId="0" fontId="3" fillId="0" borderId="0" xfId="189" applyFont="1" applyFill="1" applyBorder="1" applyAlignment="1">
      <alignment horizontal="center"/>
      <protection/>
    </xf>
    <xf numFmtId="0" fontId="3" fillId="0" borderId="35" xfId="189" applyFont="1" applyFill="1" applyBorder="1" applyAlignment="1">
      <alignment horizontal="center"/>
      <protection/>
    </xf>
    <xf numFmtId="0" fontId="2" fillId="0" borderId="39" xfId="189" applyFont="1" applyFill="1" applyBorder="1" applyAlignment="1" applyProtection="1">
      <alignment horizontal="right" vertical="center"/>
      <protection hidden="1" locked="0"/>
    </xf>
    <xf numFmtId="0" fontId="3" fillId="0" borderId="40" xfId="189" applyFont="1" applyFill="1" applyBorder="1" applyAlignment="1">
      <alignment/>
      <protection/>
    </xf>
    <xf numFmtId="0" fontId="3" fillId="0" borderId="41" xfId="189" applyFont="1" applyFill="1" applyBorder="1" applyAlignment="1">
      <alignment/>
      <protection/>
    </xf>
    <xf numFmtId="49" fontId="2" fillId="0" borderId="39" xfId="18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89" applyFont="1" applyFill="1" applyBorder="1" applyAlignment="1" applyProtection="1">
      <alignment vertical="top" wrapText="1"/>
      <protection hidden="1"/>
    </xf>
    <xf numFmtId="0" fontId="3" fillId="0" borderId="0" xfId="189" applyFont="1" applyFill="1" applyBorder="1" applyAlignment="1" applyProtection="1">
      <alignment wrapText="1"/>
      <protection hidden="1"/>
    </xf>
    <xf numFmtId="0" fontId="3" fillId="0" borderId="0" xfId="189" applyFont="1" applyFill="1" applyBorder="1" applyAlignment="1" applyProtection="1">
      <alignment horizontal="center" vertical="top"/>
      <protection hidden="1"/>
    </xf>
    <xf numFmtId="0" fontId="3" fillId="0" borderId="0" xfId="189" applyFont="1" applyFill="1" applyBorder="1" applyAlignment="1" applyProtection="1">
      <alignment horizontal="center"/>
      <protection hidden="1"/>
    </xf>
    <xf numFmtId="0" fontId="3" fillId="0" borderId="33" xfId="189" applyFont="1" applyFill="1" applyBorder="1" applyAlignment="1" applyProtection="1">
      <alignment horizontal="center"/>
      <protection hidden="1"/>
    </xf>
    <xf numFmtId="0" fontId="3" fillId="0" borderId="35" xfId="189" applyFont="1" applyFill="1" applyBorder="1" applyAlignment="1" applyProtection="1">
      <alignment horizontal="right" wrapText="1"/>
      <protection hidden="1"/>
    </xf>
    <xf numFmtId="0" fontId="2" fillId="0" borderId="39" xfId="189" applyFont="1" applyFill="1" applyBorder="1" applyAlignment="1" applyProtection="1">
      <alignment horizontal="left" vertical="center"/>
      <protection hidden="1" locked="0"/>
    </xf>
    <xf numFmtId="0" fontId="3" fillId="0" borderId="44" xfId="189" applyFont="1" applyBorder="1" applyAlignment="1" applyProtection="1">
      <alignment horizontal="center" vertical="top"/>
      <protection hidden="1"/>
    </xf>
    <xf numFmtId="0" fontId="3" fillId="0" borderId="44" xfId="189" applyFont="1" applyBorder="1" applyAlignment="1">
      <alignment horizontal="center"/>
      <protection/>
    </xf>
    <xf numFmtId="0" fontId="3" fillId="0" borderId="45" xfId="189" applyFont="1" applyBorder="1" applyAlignment="1">
      <alignment/>
      <protection/>
    </xf>
    <xf numFmtId="0" fontId="3" fillId="0" borderId="40" xfId="189" applyFont="1" applyFill="1" applyBorder="1" applyAlignment="1" applyProtection="1">
      <alignment horizontal="center" vertical="top"/>
      <protection hidden="1"/>
    </xf>
    <xf numFmtId="0" fontId="3" fillId="0" borderId="40" xfId="189" applyFont="1" applyFill="1" applyBorder="1" applyAlignment="1" applyProtection="1">
      <alignment horizontal="center"/>
      <protection hidden="1"/>
    </xf>
    <xf numFmtId="49" fontId="4" fillId="0" borderId="39" xfId="125" applyNumberFormat="1" applyFill="1" applyBorder="1" applyAlignment="1" applyProtection="1" quotePrefix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49" fontId="2" fillId="0" borderId="41" xfId="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0" fontId="3" fillId="0" borderId="41" xfId="0" applyFont="1" applyFill="1" applyBorder="1" applyAlignment="1">
      <alignment horizontal="left" vertical="center"/>
    </xf>
    <xf numFmtId="0" fontId="54" fillId="0" borderId="0" xfId="425" applyFont="1" applyBorder="1" applyAlignment="1" applyProtection="1">
      <alignment horizontal="left"/>
      <protection hidden="1"/>
    </xf>
    <xf numFmtId="0" fontId="11" fillId="0" borderId="0" xfId="425" applyFont="1" applyBorder="1" applyAlignment="1">
      <alignment/>
      <protection/>
    </xf>
    <xf numFmtId="0" fontId="55" fillId="0" borderId="0" xfId="425" applyFont="1" applyBorder="1" applyAlignment="1" applyProtection="1">
      <alignment horizontal="left"/>
      <protection hidden="1"/>
    </xf>
    <xf numFmtId="0" fontId="9" fillId="0" borderId="0" xfId="425" applyFont="1" applyBorder="1" applyAlignment="1">
      <alignment/>
      <protection/>
    </xf>
    <xf numFmtId="0" fontId="9" fillId="0" borderId="35" xfId="425" applyFont="1" applyBorder="1" applyAlignment="1">
      <alignment/>
      <protection/>
    </xf>
    <xf numFmtId="0" fontId="10" fillId="0" borderId="46" xfId="189" applyFont="1" applyFill="1" applyBorder="1" applyAlignment="1">
      <alignment/>
      <protection/>
    </xf>
    <xf numFmtId="0" fontId="10" fillId="0" borderId="33" xfId="189" applyFont="1" applyFill="1" applyBorder="1" applyAlignment="1">
      <alignment/>
      <protection/>
    </xf>
    <xf numFmtId="0" fontId="3" fillId="0" borderId="0" xfId="189" applyFont="1" applyFill="1" applyBorder="1" applyAlignment="1" applyProtection="1">
      <alignment vertical="center"/>
      <protection hidden="1"/>
    </xf>
    <xf numFmtId="0" fontId="2" fillId="0" borderId="40" xfId="189" applyFont="1" applyFill="1" applyBorder="1" applyAlignment="1" applyProtection="1">
      <alignment horizontal="left" vertical="center"/>
      <protection hidden="1" locked="0"/>
    </xf>
    <xf numFmtId="0" fontId="2" fillId="0" borderId="41" xfId="189" applyFont="1" applyFill="1" applyBorder="1" applyAlignment="1" applyProtection="1">
      <alignment horizontal="left" vertical="center"/>
      <protection hidden="1" locked="0"/>
    </xf>
    <xf numFmtId="49" fontId="2" fillId="0" borderId="39" xfId="189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189" applyNumberFormat="1" applyFont="1" applyFill="1" applyBorder="1" applyAlignment="1" applyProtection="1">
      <alignment horizontal="left" vertical="center"/>
      <protection hidden="1" locked="0"/>
    </xf>
    <xf numFmtId="49" fontId="2" fillId="0" borderId="41" xfId="189" applyNumberFormat="1" applyFont="1" applyFill="1" applyBorder="1" applyAlignment="1" applyProtection="1">
      <alignment horizontal="left" vertical="center"/>
      <protection hidden="1" locked="0"/>
    </xf>
    <xf numFmtId="0" fontId="2" fillId="0" borderId="39" xfId="189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 quotePrefix="1">
      <alignment horizontal="center" vertical="top" wrapText="1"/>
      <protection hidden="1"/>
    </xf>
    <xf numFmtId="0" fontId="7" fillId="0" borderId="4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50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77" borderId="1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50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quotePrefix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425" applyFont="1" applyFill="1" applyBorder="1" applyAlignment="1" applyProtection="1">
      <alignment horizontal="center" vertical="center"/>
      <protection hidden="1"/>
    </xf>
    <xf numFmtId="14" fontId="7" fillId="0" borderId="0" xfId="42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2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42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0" fillId="0" borderId="0" xfId="425" applyFont="1" applyAlignment="1">
      <alignment/>
      <protection/>
    </xf>
    <xf numFmtId="0" fontId="9" fillId="0" borderId="0" xfId="425" applyFont="1" applyBorder="1" applyAlignment="1">
      <alignment/>
      <protection/>
    </xf>
    <xf numFmtId="0" fontId="2" fillId="0" borderId="0" xfId="425" applyFont="1" applyBorder="1" applyAlignment="1">
      <alignment horizontal="center" wrapText="1"/>
      <protection/>
    </xf>
    <xf numFmtId="0" fontId="39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425" applyFont="1" applyBorder="1" applyAlignment="1" quotePrefix="1">
      <alignment horizontal="left" vertical="top" wrapText="1"/>
      <protection/>
    </xf>
    <xf numFmtId="3" fontId="1" fillId="0" borderId="4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hidden="1"/>
    </xf>
    <xf numFmtId="3" fontId="1" fillId="0" borderId="42" xfId="0" applyNumberFormat="1" applyFont="1" applyFill="1" applyBorder="1" applyAlignment="1" applyProtection="1">
      <alignment vertical="center"/>
      <protection hidden="1"/>
    </xf>
    <xf numFmtId="3" fontId="1" fillId="0" borderId="54" xfId="0" applyNumberFormat="1" applyFont="1" applyFill="1" applyBorder="1" applyAlignment="1" applyProtection="1">
      <alignment vertical="center"/>
      <protection hidden="1"/>
    </xf>
  </cellXfs>
  <cellStyles count="434">
    <cellStyle name="Normal" xfId="0"/>
    <cellStyle name="_Annual Report Income Statement 2011 restated" xfId="15"/>
    <cellStyle name="_ERNT TFI-POD Q4 2011_EN" xfId="16"/>
    <cellStyle name="_Related parties Year end balances for 2011" xfId="17"/>
    <cellStyle name="20% - Isticanje1" xfId="18"/>
    <cellStyle name="20% - Isticanje2" xfId="19"/>
    <cellStyle name="20% - Isticanje3" xfId="20"/>
    <cellStyle name="20% - Isticanje4" xfId="21"/>
    <cellStyle name="20% - Isticanje5" xfId="22"/>
    <cellStyle name="20% - Isticanje6" xfId="23"/>
    <cellStyle name="40% - Isticanje1" xfId="24"/>
    <cellStyle name="40% - Isticanje2" xfId="25"/>
    <cellStyle name="40% - Isticanje3" xfId="26"/>
    <cellStyle name="40% - Isticanje4" xfId="27"/>
    <cellStyle name="40% - Isticanje5" xfId="28"/>
    <cellStyle name="40% - Isticanje6" xfId="29"/>
    <cellStyle name="60% - Isticanje1" xfId="30"/>
    <cellStyle name="60% - Isticanje2" xfId="31"/>
    <cellStyle name="60% - Isticanje3" xfId="32"/>
    <cellStyle name="60% - Isticanje4" xfId="33"/>
    <cellStyle name="60% - Isticanje5" xfId="34"/>
    <cellStyle name="60% - Isticanje6" xfId="35"/>
    <cellStyle name="Accent1 - 20%" xfId="36"/>
    <cellStyle name="Accent1 - 40%" xfId="37"/>
    <cellStyle name="Accent1 - 60%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2 - 20%" xfId="45"/>
    <cellStyle name="Accent2 - 40%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 - 20%" xfId="63"/>
    <cellStyle name="Accent4 - 40%" xfId="64"/>
    <cellStyle name="Accent4 - 60%" xfId="65"/>
    <cellStyle name="Accent4 2" xfId="66"/>
    <cellStyle name="Accent4 3" xfId="67"/>
    <cellStyle name="Accent4 4" xfId="68"/>
    <cellStyle name="Accent4 5" xfId="69"/>
    <cellStyle name="Accent4 6" xfId="70"/>
    <cellStyle name="Accent4 7" xfId="71"/>
    <cellStyle name="Accent5 - 20%" xfId="72"/>
    <cellStyle name="Accent5 - 40%" xfId="73"/>
    <cellStyle name="Accent5 - 60%" xfId="74"/>
    <cellStyle name="Accent5 2" xfId="75"/>
    <cellStyle name="Accent5 3" xfId="76"/>
    <cellStyle name="Accent5 4" xfId="77"/>
    <cellStyle name="Accent5 5" xfId="78"/>
    <cellStyle name="Accent5 6" xfId="79"/>
    <cellStyle name="Accent5 7" xfId="80"/>
    <cellStyle name="Accent6 - 20%" xfId="81"/>
    <cellStyle name="Accent6 - 40%" xfId="82"/>
    <cellStyle name="Accent6 - 60%" xfId="83"/>
    <cellStyle name="Accent6 2" xfId="84"/>
    <cellStyle name="Accent6 3" xfId="85"/>
    <cellStyle name="Accent6 4" xfId="86"/>
    <cellStyle name="Accent6 5" xfId="87"/>
    <cellStyle name="Accent6 6" xfId="88"/>
    <cellStyle name="Accent6 7" xfId="89"/>
    <cellStyle name="Bad 2" xfId="90"/>
    <cellStyle name="Bad 2 2" xfId="91"/>
    <cellStyle name="Bad 3" xfId="92"/>
    <cellStyle name="Bilješka" xfId="93"/>
    <cellStyle name="Calculation 2" xfId="94"/>
    <cellStyle name="Calculation 2 2" xfId="95"/>
    <cellStyle name="Calculation 3" xfId="96"/>
    <cellStyle name="Check Cell 2" xfId="97"/>
    <cellStyle name="Check Cell 2 2" xfId="98"/>
    <cellStyle name="Check Cell 3" xfId="99"/>
    <cellStyle name="Comma 2" xfId="100"/>
    <cellStyle name="Comma 3" xfId="101"/>
    <cellStyle name="Comma 4" xfId="102"/>
    <cellStyle name="Comma 5" xfId="103"/>
    <cellStyle name="Comma 6" xfId="104"/>
    <cellStyle name="Dobro" xfId="105"/>
    <cellStyle name="Emphasis 1" xfId="106"/>
    <cellStyle name="Emphasis 2" xfId="107"/>
    <cellStyle name="Emphasis 3" xfId="108"/>
    <cellStyle name="Explanatory Text 2" xfId="109"/>
    <cellStyle name="Good 2" xfId="110"/>
    <cellStyle name="Good 3" xfId="111"/>
    <cellStyle name="Grey" xfId="112"/>
    <cellStyle name="Grey 2" xfId="113"/>
    <cellStyle name="Header - Style1" xfId="114"/>
    <cellStyle name="Heading" xfId="115"/>
    <cellStyle name="Heading 1 2" xfId="116"/>
    <cellStyle name="Heading 2 2" xfId="117"/>
    <cellStyle name="Heading 2 2 2" xfId="118"/>
    <cellStyle name="Heading 2 3" xfId="119"/>
    <cellStyle name="Heading 3 2" xfId="120"/>
    <cellStyle name="Heading 3 2 2" xfId="121"/>
    <cellStyle name="Heading 3 3" xfId="122"/>
    <cellStyle name="Heading 4 2" xfId="123"/>
    <cellStyle name="Heading 5" xfId="124"/>
    <cellStyle name="Hyperlink" xfId="125"/>
    <cellStyle name="Input [yellow]" xfId="126"/>
    <cellStyle name="Input [yellow] 2" xfId="127"/>
    <cellStyle name="Input 2" xfId="128"/>
    <cellStyle name="Input 2 2" xfId="129"/>
    <cellStyle name="Input 3" xfId="130"/>
    <cellStyle name="Input 4" xfId="131"/>
    <cellStyle name="Isticanje1" xfId="132"/>
    <cellStyle name="Isticanje2" xfId="133"/>
    <cellStyle name="Isticanje3" xfId="134"/>
    <cellStyle name="Isticanje4" xfId="135"/>
    <cellStyle name="Isticanje5" xfId="136"/>
    <cellStyle name="Isticanje6" xfId="137"/>
    <cellStyle name="Izlaz" xfId="138"/>
    <cellStyle name="Izračun" xfId="139"/>
    <cellStyle name="Linked Cell 2" xfId="140"/>
    <cellStyle name="Linked Cell 2 2" xfId="141"/>
    <cellStyle name="Linked Cell 3" xfId="142"/>
    <cellStyle name="Loše" xfId="143"/>
    <cellStyle name="Naslov" xfId="144"/>
    <cellStyle name="Naslov 1" xfId="145"/>
    <cellStyle name="Naslov 2" xfId="146"/>
    <cellStyle name="Naslov 3" xfId="147"/>
    <cellStyle name="Naslov 4" xfId="148"/>
    <cellStyle name="Neutral 2" xfId="149"/>
    <cellStyle name="Neutral 3" xfId="150"/>
    <cellStyle name="Neutralno" xfId="151"/>
    <cellStyle name="Normal - Style1" xfId="152"/>
    <cellStyle name="Normal 10" xfId="153"/>
    <cellStyle name="Normal 11" xfId="154"/>
    <cellStyle name="Normal 12" xfId="155"/>
    <cellStyle name="Normal 13" xfId="156"/>
    <cellStyle name="Normal 14" xfId="157"/>
    <cellStyle name="Normal 15" xfId="158"/>
    <cellStyle name="Normal 16" xfId="159"/>
    <cellStyle name="Normal 17" xfId="160"/>
    <cellStyle name="Normal 18" xfId="161"/>
    <cellStyle name="Normal 19" xfId="162"/>
    <cellStyle name="Normal 2" xfId="163"/>
    <cellStyle name="Normal 2 2" xfId="164"/>
    <cellStyle name="Normal 20" xfId="165"/>
    <cellStyle name="Normal 3" xfId="166"/>
    <cellStyle name="Normal 3 2" xfId="167"/>
    <cellStyle name="Normal 3 3" xfId="168"/>
    <cellStyle name="Normal 4" xfId="169"/>
    <cellStyle name="Normal 4 2" xfId="170"/>
    <cellStyle name="Normal 4 3" xfId="171"/>
    <cellStyle name="Normal 4 4" xfId="172"/>
    <cellStyle name="Normal 5" xfId="173"/>
    <cellStyle name="Normal 5 2" xfId="174"/>
    <cellStyle name="Normal 6" xfId="175"/>
    <cellStyle name="Normal 6 2" xfId="176"/>
    <cellStyle name="Normal 6 2 2" xfId="177"/>
    <cellStyle name="Normal 6 2 3" xfId="178"/>
    <cellStyle name="Normal 6 2 3 2" xfId="179"/>
    <cellStyle name="Normal 6 2 4" xfId="180"/>
    <cellStyle name="Normal 6 3" xfId="181"/>
    <cellStyle name="Normal 7" xfId="182"/>
    <cellStyle name="Normal 7 2" xfId="183"/>
    <cellStyle name="Normal 8" xfId="184"/>
    <cellStyle name="Normal 8 2" xfId="185"/>
    <cellStyle name="Normal 9" xfId="186"/>
    <cellStyle name="Normal 9 2" xfId="187"/>
    <cellStyle name="Normal_ERNT TFI-POD Q3-2010_HR_FINAL" xfId="188"/>
    <cellStyle name="Normal_TFI-POD" xfId="189"/>
    <cellStyle name="Note 2" xfId="190"/>
    <cellStyle name="Note 2 2" xfId="191"/>
    <cellStyle name="Note 3" xfId="192"/>
    <cellStyle name="Note 4" xfId="193"/>
    <cellStyle name="Note 5" xfId="194"/>
    <cellStyle name="Obično_Knjiga2" xfId="195"/>
    <cellStyle name="Output 2" xfId="196"/>
    <cellStyle name="Output 2 2" xfId="197"/>
    <cellStyle name="Output 3" xfId="198"/>
    <cellStyle name="Percent [2]" xfId="199"/>
    <cellStyle name="Percent [2] 2" xfId="200"/>
    <cellStyle name="Percent [2] 3" xfId="201"/>
    <cellStyle name="Percent 2" xfId="202"/>
    <cellStyle name="Percent 3" xfId="203"/>
    <cellStyle name="Percent 4" xfId="204"/>
    <cellStyle name="Percent 5" xfId="205"/>
    <cellStyle name="Percent" xfId="206"/>
    <cellStyle name="Povezana ćelija" xfId="207"/>
    <cellStyle name="Followed Hyperlink" xfId="208"/>
    <cellStyle name="Provjera ćelije" xfId="209"/>
    <cellStyle name="SAPBEXaggData" xfId="210"/>
    <cellStyle name="SAPBEXaggData 2" xfId="211"/>
    <cellStyle name="SAPBEXaggData 3" xfId="212"/>
    <cellStyle name="SAPBEXaggData 3 2" xfId="213"/>
    <cellStyle name="SAPBEXaggData_BS GFI9 1306A PA2" xfId="214"/>
    <cellStyle name="SAPBEXaggDataEmph" xfId="215"/>
    <cellStyle name="SAPBEXaggDataEmph 2" xfId="216"/>
    <cellStyle name="SAPBEXaggDataEmph 3" xfId="217"/>
    <cellStyle name="SAPBEXaggDataEmph_MRIS 1308A" xfId="218"/>
    <cellStyle name="SAPBEXaggItem" xfId="219"/>
    <cellStyle name="SAPBEXaggItem 2" xfId="220"/>
    <cellStyle name="SAPBEXaggItem 3" xfId="221"/>
    <cellStyle name="SAPBEXaggItem 3 2" xfId="222"/>
    <cellStyle name="SAPBEXaggItem_BS GFI9 1306A PA2" xfId="223"/>
    <cellStyle name="SAPBEXaggItemX" xfId="224"/>
    <cellStyle name="SAPBEXaggItemX 2" xfId="225"/>
    <cellStyle name="SAPBEXaggItemX 3" xfId="226"/>
    <cellStyle name="SAPBEXchaText" xfId="227"/>
    <cellStyle name="SAPBEXchaText 2" xfId="228"/>
    <cellStyle name="SAPBEXchaText 3" xfId="229"/>
    <cellStyle name="SAPBEXchaText 3 2" xfId="230"/>
    <cellStyle name="SAPBEXchaText 4" xfId="231"/>
    <cellStyle name="SAPBEXchaText_BS GFI9 1306A PA2" xfId="232"/>
    <cellStyle name="SAPBEXexcBad7" xfId="233"/>
    <cellStyle name="SAPBEXexcBad7 2" xfId="234"/>
    <cellStyle name="SAPBEXexcBad7 3" xfId="235"/>
    <cellStyle name="SAPBEXexcBad7 3 2" xfId="236"/>
    <cellStyle name="SAPBEXexcBad7 4" xfId="237"/>
    <cellStyle name="SAPBEXexcBad7_BS GFI9 1306A PA2" xfId="238"/>
    <cellStyle name="SAPBEXexcBad8" xfId="239"/>
    <cellStyle name="SAPBEXexcBad8 2" xfId="240"/>
    <cellStyle name="SAPBEXexcBad8 3" xfId="241"/>
    <cellStyle name="SAPBEXexcBad8 3 2" xfId="242"/>
    <cellStyle name="SAPBEXexcBad8 4" xfId="243"/>
    <cellStyle name="SAPBEXexcBad8_BS GFI9 1306A PA2" xfId="244"/>
    <cellStyle name="SAPBEXexcBad9" xfId="245"/>
    <cellStyle name="SAPBEXexcBad9 2" xfId="246"/>
    <cellStyle name="SAPBEXexcBad9 3" xfId="247"/>
    <cellStyle name="SAPBEXexcBad9 3 2" xfId="248"/>
    <cellStyle name="SAPBEXexcBad9 4" xfId="249"/>
    <cellStyle name="SAPBEXexcBad9_BS GFI9 1306A PA2" xfId="250"/>
    <cellStyle name="SAPBEXexcCritical4" xfId="251"/>
    <cellStyle name="SAPBEXexcCritical4 2" xfId="252"/>
    <cellStyle name="SAPBEXexcCritical4 3" xfId="253"/>
    <cellStyle name="SAPBEXexcCritical4 3 2" xfId="254"/>
    <cellStyle name="SAPBEXexcCritical4 4" xfId="255"/>
    <cellStyle name="SAPBEXexcCritical4_BS GFI9 1306A PA2" xfId="256"/>
    <cellStyle name="SAPBEXexcCritical5" xfId="257"/>
    <cellStyle name="SAPBEXexcCritical5 2" xfId="258"/>
    <cellStyle name="SAPBEXexcCritical5 3" xfId="259"/>
    <cellStyle name="SAPBEXexcCritical5 3 2" xfId="260"/>
    <cellStyle name="SAPBEXexcCritical5 4" xfId="261"/>
    <cellStyle name="SAPBEXexcCritical5_BS GFI9 1306A PA2" xfId="262"/>
    <cellStyle name="SAPBEXexcCritical6" xfId="263"/>
    <cellStyle name="SAPBEXexcCritical6 2" xfId="264"/>
    <cellStyle name="SAPBEXexcCritical6 3" xfId="265"/>
    <cellStyle name="SAPBEXexcCritical6 3 2" xfId="266"/>
    <cellStyle name="SAPBEXexcCritical6 4" xfId="267"/>
    <cellStyle name="SAPBEXexcCritical6_BS GFI9 1306A PA2" xfId="268"/>
    <cellStyle name="SAPBEXexcGood1" xfId="269"/>
    <cellStyle name="SAPBEXexcGood1 2" xfId="270"/>
    <cellStyle name="SAPBEXexcGood1 3" xfId="271"/>
    <cellStyle name="SAPBEXexcGood1 3 2" xfId="272"/>
    <cellStyle name="SAPBEXexcGood1 4" xfId="273"/>
    <cellStyle name="SAPBEXexcGood1_BS GFI9 1306A PA2" xfId="274"/>
    <cellStyle name="SAPBEXexcGood2" xfId="275"/>
    <cellStyle name="SAPBEXexcGood2 2" xfId="276"/>
    <cellStyle name="SAPBEXexcGood2 3" xfId="277"/>
    <cellStyle name="SAPBEXexcGood2 3 2" xfId="278"/>
    <cellStyle name="SAPBEXexcGood2 4" xfId="279"/>
    <cellStyle name="SAPBEXexcGood2_BS GFI9 1306A PA2" xfId="280"/>
    <cellStyle name="SAPBEXexcGood3" xfId="281"/>
    <cellStyle name="SAPBEXexcGood3 2" xfId="282"/>
    <cellStyle name="SAPBEXexcGood3 3" xfId="283"/>
    <cellStyle name="SAPBEXexcGood3 3 2" xfId="284"/>
    <cellStyle name="SAPBEXexcGood3 4" xfId="285"/>
    <cellStyle name="SAPBEXexcGood3_BS GFI9 1306A PA2" xfId="286"/>
    <cellStyle name="SAPBEXfilterDrill" xfId="287"/>
    <cellStyle name="SAPBEXfilterDrill 2" xfId="288"/>
    <cellStyle name="SAPBEXfilterDrill 3" xfId="289"/>
    <cellStyle name="SAPBEXfilterDrill 3 2" xfId="290"/>
    <cellStyle name="SAPBEXfilterDrill_BS GFI9 1306A PA2" xfId="291"/>
    <cellStyle name="SAPBEXfilterItem" xfId="292"/>
    <cellStyle name="SAPBEXfilterItem 2" xfId="293"/>
    <cellStyle name="SAPBEXfilterItem 3" xfId="294"/>
    <cellStyle name="SAPBEXfilterItem 3 2" xfId="295"/>
    <cellStyle name="SAPBEXfilterItem 4" xfId="296"/>
    <cellStyle name="SAPBEXfilterItem_GFI9 Konsolidiran 1308A" xfId="297"/>
    <cellStyle name="SAPBEXfilterText" xfId="298"/>
    <cellStyle name="SAPBEXfilterText 2" xfId="299"/>
    <cellStyle name="SAPBEXfilterText 3" xfId="300"/>
    <cellStyle name="SAPBEXfilterText 4" xfId="301"/>
    <cellStyle name="SAPBEXformats" xfId="302"/>
    <cellStyle name="SAPBEXformats 2" xfId="303"/>
    <cellStyle name="SAPBEXformats 3" xfId="304"/>
    <cellStyle name="SAPBEXformats 3 2" xfId="305"/>
    <cellStyle name="SAPBEXformats 4" xfId="306"/>
    <cellStyle name="SAPBEXformats_BS GFI9 1306A PA2" xfId="307"/>
    <cellStyle name="SAPBEXheaderItem" xfId="308"/>
    <cellStyle name="SAPBEXheaderItem 2" xfId="309"/>
    <cellStyle name="SAPBEXheaderItem 3" xfId="310"/>
    <cellStyle name="SAPBEXheaderItem 3 2" xfId="311"/>
    <cellStyle name="SAPBEXheaderItem 4" xfId="312"/>
    <cellStyle name="SAPBEXheaderItem 5" xfId="313"/>
    <cellStyle name="SAPBEXheaderItem_BS GFI9 1306A PA2" xfId="314"/>
    <cellStyle name="SAPBEXheaderText" xfId="315"/>
    <cellStyle name="SAPBEXheaderText 2" xfId="316"/>
    <cellStyle name="SAPBEXheaderText 3" xfId="317"/>
    <cellStyle name="SAPBEXheaderText 3 2" xfId="318"/>
    <cellStyle name="SAPBEXheaderText 4" xfId="319"/>
    <cellStyle name="SAPBEXheaderText 5" xfId="320"/>
    <cellStyle name="SAPBEXheaderText_BS GFI9 1306A PA2" xfId="321"/>
    <cellStyle name="SAPBEXHLevel0" xfId="322"/>
    <cellStyle name="SAPBEXHLevel0 2" xfId="323"/>
    <cellStyle name="SAPBEXHLevel0 3" xfId="324"/>
    <cellStyle name="SAPBEXHLevel0 3 2" xfId="325"/>
    <cellStyle name="SAPBEXHLevel0 4" xfId="326"/>
    <cellStyle name="SAPBEXHLevel0 5" xfId="327"/>
    <cellStyle name="SAPBEXHLevel0_BS GFI9 1306A PA2" xfId="328"/>
    <cellStyle name="SAPBEXHLevel0X" xfId="329"/>
    <cellStyle name="SAPBEXHLevel0X 2" xfId="330"/>
    <cellStyle name="SAPBEXHLevel0X 3" xfId="331"/>
    <cellStyle name="SAPBEXHLevel0X 4" xfId="332"/>
    <cellStyle name="SAPBEXHLevel0X 5" xfId="333"/>
    <cellStyle name="SAPBEXHLevel1" xfId="334"/>
    <cellStyle name="SAPBEXHLevel1 2" xfId="335"/>
    <cellStyle name="SAPBEXHLevel1 3" xfId="336"/>
    <cellStyle name="SAPBEXHLevel1 3 2" xfId="337"/>
    <cellStyle name="SAPBEXHLevel1 4" xfId="338"/>
    <cellStyle name="SAPBEXHLevel1 5" xfId="339"/>
    <cellStyle name="SAPBEXHLevel1_BS GFI9 1306A PA2" xfId="340"/>
    <cellStyle name="SAPBEXHLevel1X" xfId="341"/>
    <cellStyle name="SAPBEXHLevel1X 2" xfId="342"/>
    <cellStyle name="SAPBEXHLevel1X 3" xfId="343"/>
    <cellStyle name="SAPBEXHLevel1X 4" xfId="344"/>
    <cellStyle name="SAPBEXHLevel1X 5" xfId="345"/>
    <cellStyle name="SAPBEXHLevel2" xfId="346"/>
    <cellStyle name="SAPBEXHLevel2 2" xfId="347"/>
    <cellStyle name="SAPBEXHLevel2 3" xfId="348"/>
    <cellStyle name="SAPBEXHLevel2 3 2" xfId="349"/>
    <cellStyle name="SAPBEXHLevel2 4" xfId="350"/>
    <cellStyle name="SAPBEXHLevel2 5" xfId="351"/>
    <cellStyle name="SAPBEXHLevel2_BS GFI9 1306A PA2" xfId="352"/>
    <cellStyle name="SAPBEXHLevel2X" xfId="353"/>
    <cellStyle name="SAPBEXHLevel2X 2" xfId="354"/>
    <cellStyle name="SAPBEXHLevel2X 3" xfId="355"/>
    <cellStyle name="SAPBEXHLevel2X 4" xfId="356"/>
    <cellStyle name="SAPBEXHLevel2X 5" xfId="357"/>
    <cellStyle name="SAPBEXHLevel3" xfId="358"/>
    <cellStyle name="SAPBEXHLevel3 2" xfId="359"/>
    <cellStyle name="SAPBEXHLevel3 3" xfId="360"/>
    <cellStyle name="SAPBEXHLevel3 3 2" xfId="361"/>
    <cellStyle name="SAPBEXHLevel3 4" xfId="362"/>
    <cellStyle name="SAPBEXHLevel3 5" xfId="363"/>
    <cellStyle name="SAPBEXHLevel3_BS GFI9 1306A PA2" xfId="364"/>
    <cellStyle name="SAPBEXHLevel3X" xfId="365"/>
    <cellStyle name="SAPBEXHLevel3X 2" xfId="366"/>
    <cellStyle name="SAPBEXHLevel3X 3" xfId="367"/>
    <cellStyle name="SAPBEXHLevel3X 4" xfId="368"/>
    <cellStyle name="SAPBEXHLevel3X 5" xfId="369"/>
    <cellStyle name="SAPBEXinputData" xfId="370"/>
    <cellStyle name="SAPBEXinputData 2" xfId="371"/>
    <cellStyle name="SAPBEXinputData 3" xfId="372"/>
    <cellStyle name="SAPBEXinputData 4" xfId="373"/>
    <cellStyle name="SAPBEXinputData 5" xfId="374"/>
    <cellStyle name="SAPBEXItemHeader" xfId="375"/>
    <cellStyle name="SAPBEXresData" xfId="376"/>
    <cellStyle name="SAPBEXresData 2" xfId="377"/>
    <cellStyle name="SAPBEXresData 3" xfId="378"/>
    <cellStyle name="SAPBEXresData 4" xfId="379"/>
    <cellStyle name="SAPBEXresDataEmph" xfId="380"/>
    <cellStyle name="SAPBEXresDataEmph 2" xfId="381"/>
    <cellStyle name="SAPBEXresDataEmph 3" xfId="382"/>
    <cellStyle name="SAPBEXresItem" xfId="383"/>
    <cellStyle name="SAPBEXresItem 2" xfId="384"/>
    <cellStyle name="SAPBEXresItem 3" xfId="385"/>
    <cellStyle name="SAPBEXresItem 4" xfId="386"/>
    <cellStyle name="SAPBEXresItemX" xfId="387"/>
    <cellStyle name="SAPBEXresItemX 2" xfId="388"/>
    <cellStyle name="SAPBEXresItemX 3" xfId="389"/>
    <cellStyle name="SAPBEXresItemX 4" xfId="390"/>
    <cellStyle name="SAPBEXstdData" xfId="391"/>
    <cellStyle name="SAPBEXstdData 2" xfId="392"/>
    <cellStyle name="SAPBEXstdData 3" xfId="393"/>
    <cellStyle name="SAPBEXstdData 3 2" xfId="394"/>
    <cellStyle name="SAPBEXstdData 4" xfId="395"/>
    <cellStyle name="SAPBEXstdData 5" xfId="396"/>
    <cellStyle name="SAPBEXstdData_BS GFI9 1306A PA2" xfId="397"/>
    <cellStyle name="SAPBEXstdDataEmph" xfId="398"/>
    <cellStyle name="SAPBEXstdDataEmph 2" xfId="399"/>
    <cellStyle name="SAPBEXstdDataEmph 3" xfId="400"/>
    <cellStyle name="SAPBEXstdDataEmph_MRIS 1308A" xfId="401"/>
    <cellStyle name="SAPBEXstdItem" xfId="402"/>
    <cellStyle name="SAPBEXstdItem 2" xfId="403"/>
    <cellStyle name="SAPBEXstdItem 3" xfId="404"/>
    <cellStyle name="SAPBEXstdItem 3 2" xfId="405"/>
    <cellStyle name="SAPBEXstdItem 4" xfId="406"/>
    <cellStyle name="SAPBEXstdItem 5" xfId="407"/>
    <cellStyle name="SAPBEXstdItem_BS GFI9 1306A PA2" xfId="408"/>
    <cellStyle name="SAPBEXstdItemX" xfId="409"/>
    <cellStyle name="SAPBEXstdItemX 2" xfId="410"/>
    <cellStyle name="SAPBEXstdItemX 3" xfId="411"/>
    <cellStyle name="SAPBEXstdItemX 4" xfId="412"/>
    <cellStyle name="SAPBEXtitle" xfId="413"/>
    <cellStyle name="SAPBEXtitle 2" xfId="414"/>
    <cellStyle name="SAPBEXtitle 3" xfId="415"/>
    <cellStyle name="SAPBEXtitle 4" xfId="416"/>
    <cellStyle name="SAPBEXunassignedItem" xfId="417"/>
    <cellStyle name="SAPBEXunassignedItem 2" xfId="418"/>
    <cellStyle name="SAPBEXunassignedItem 3" xfId="419"/>
    <cellStyle name="SAPBEXunassignedItem_BS GFI9 1306A PA2" xfId="420"/>
    <cellStyle name="SAPBEXundefined" xfId="421"/>
    <cellStyle name="SAPBEXundefined 2" xfId="422"/>
    <cellStyle name="SAPBEXundefined 3" xfId="423"/>
    <cellStyle name="Sheet Title" xfId="424"/>
    <cellStyle name="Style 1" xfId="425"/>
    <cellStyle name="Table" xfId="426"/>
    <cellStyle name="Table 2" xfId="427"/>
    <cellStyle name="Table 3" xfId="428"/>
    <cellStyle name="Tekst objašnjenja" xfId="429"/>
    <cellStyle name="Tekst upozorenja" xfId="430"/>
    <cellStyle name="Title 2" xfId="431"/>
    <cellStyle name="Total 2" xfId="432"/>
    <cellStyle name="Total 2 2" xfId="433"/>
    <cellStyle name="Total 3" xfId="434"/>
    <cellStyle name="Total 4" xfId="435"/>
    <cellStyle name="Total 5" xfId="436"/>
    <cellStyle name="Tusental_A-listan (fixad)" xfId="437"/>
    <cellStyle name="Ukupni zbroj" xfId="438"/>
    <cellStyle name="Unos" xfId="439"/>
    <cellStyle name="Currency" xfId="440"/>
    <cellStyle name="Currency [0]" xfId="441"/>
    <cellStyle name="Warning Text 2" xfId="442"/>
    <cellStyle name="Warning Text 2 2" xfId="443"/>
    <cellStyle name="Warning Text 3" xfId="444"/>
    <cellStyle name="WHead - Style2" xfId="445"/>
    <cellStyle name="Comma" xfId="446"/>
    <cellStyle name="Comma [0]" xfId="44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jadran-crikvenica.hr" TargetMode="External" /><Relationship Id="rId2" Type="http://schemas.openxmlformats.org/officeDocument/2006/relationships/hyperlink" Target="mailto:uprava@jadran-crikvenica.hr" TargetMode="External" /><Relationship Id="rId3" Type="http://schemas.openxmlformats.org/officeDocument/2006/relationships/hyperlink" Target="http://www.jadran-crikvenic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80" customWidth="1"/>
    <col min="2" max="2" width="13.00390625" style="80" customWidth="1"/>
    <col min="3" max="6" width="9.140625" style="80" customWidth="1"/>
    <col min="7" max="7" width="15.140625" style="80" customWidth="1"/>
    <col min="8" max="8" width="19.28125" style="80" customWidth="1"/>
    <col min="9" max="9" width="14.421875" style="80" customWidth="1"/>
    <col min="10" max="16384" width="9.140625" style="80" customWidth="1"/>
  </cols>
  <sheetData>
    <row r="1" spans="1:12" ht="15.75">
      <c r="A1" s="265" t="s">
        <v>5</v>
      </c>
      <c r="B1" s="266"/>
      <c r="C1" s="266"/>
      <c r="D1" s="77"/>
      <c r="E1" s="77"/>
      <c r="F1" s="77"/>
      <c r="G1" s="77"/>
      <c r="H1" s="77"/>
      <c r="I1" s="78"/>
      <c r="J1" s="79"/>
      <c r="K1" s="79"/>
      <c r="L1" s="79"/>
    </row>
    <row r="2" spans="1:12" ht="12.75">
      <c r="A2" s="204" t="s">
        <v>6</v>
      </c>
      <c r="B2" s="205"/>
      <c r="C2" s="205"/>
      <c r="D2" s="206"/>
      <c r="E2" s="214" t="s">
        <v>269</v>
      </c>
      <c r="F2" s="215"/>
      <c r="G2" s="81" t="s">
        <v>31</v>
      </c>
      <c r="H2" s="82" t="s">
        <v>270</v>
      </c>
      <c r="I2" s="83"/>
      <c r="J2" s="79"/>
      <c r="K2" s="79"/>
      <c r="L2" s="79"/>
    </row>
    <row r="3" spans="1:12" ht="12.75">
      <c r="A3" s="84"/>
      <c r="B3" s="85"/>
      <c r="C3" s="85"/>
      <c r="D3" s="85"/>
      <c r="E3" s="86"/>
      <c r="F3" s="86"/>
      <c r="G3" s="85"/>
      <c r="H3" s="85"/>
      <c r="I3" s="87"/>
      <c r="J3" s="79"/>
      <c r="K3" s="79"/>
      <c r="L3" s="79"/>
    </row>
    <row r="4" spans="1:12" ht="15">
      <c r="A4" s="207" t="s">
        <v>268</v>
      </c>
      <c r="B4" s="208"/>
      <c r="C4" s="208"/>
      <c r="D4" s="208"/>
      <c r="E4" s="208"/>
      <c r="F4" s="208"/>
      <c r="G4" s="208"/>
      <c r="H4" s="208"/>
      <c r="I4" s="209"/>
      <c r="J4" s="79"/>
      <c r="K4" s="79"/>
      <c r="L4" s="79"/>
    </row>
    <row r="5" spans="1:12" ht="12.75">
      <c r="A5" s="88"/>
      <c r="B5" s="89"/>
      <c r="C5" s="89"/>
      <c r="D5" s="89"/>
      <c r="E5" s="90"/>
      <c r="F5" s="91"/>
      <c r="G5" s="92"/>
      <c r="H5" s="93"/>
      <c r="I5" s="94"/>
      <c r="J5" s="79"/>
      <c r="K5" s="79"/>
      <c r="L5" s="79"/>
    </row>
    <row r="6" spans="1:12" ht="12.75">
      <c r="A6" s="210" t="s">
        <v>7</v>
      </c>
      <c r="B6" s="211"/>
      <c r="C6" s="202" t="s">
        <v>287</v>
      </c>
      <c r="D6" s="203"/>
      <c r="E6" s="95"/>
      <c r="F6" s="95"/>
      <c r="G6" s="95"/>
      <c r="H6" s="95"/>
      <c r="I6" s="96"/>
      <c r="J6" s="79"/>
      <c r="K6" s="79"/>
      <c r="L6" s="79"/>
    </row>
    <row r="7" spans="1:12" ht="12.75">
      <c r="A7" s="97"/>
      <c r="B7" s="98"/>
      <c r="C7" s="89"/>
      <c r="D7" s="89"/>
      <c r="E7" s="95"/>
      <c r="F7" s="95"/>
      <c r="G7" s="95"/>
      <c r="H7" s="95"/>
      <c r="I7" s="96"/>
      <c r="J7" s="79"/>
      <c r="K7" s="79"/>
      <c r="L7" s="79"/>
    </row>
    <row r="8" spans="1:12" ht="12.75">
      <c r="A8" s="212" t="s">
        <v>8</v>
      </c>
      <c r="B8" s="213"/>
      <c r="C8" s="202" t="s">
        <v>288</v>
      </c>
      <c r="D8" s="203"/>
      <c r="E8" s="95"/>
      <c r="F8" s="95"/>
      <c r="G8" s="95"/>
      <c r="H8" s="95"/>
      <c r="I8" s="94"/>
      <c r="J8" s="79"/>
      <c r="K8" s="79"/>
      <c r="L8" s="79"/>
    </row>
    <row r="9" spans="1:12" ht="12.75">
      <c r="A9" s="99"/>
      <c r="B9" s="100"/>
      <c r="C9" s="101"/>
      <c r="D9" s="89"/>
      <c r="E9" s="89"/>
      <c r="F9" s="89"/>
      <c r="G9" s="89"/>
      <c r="H9" s="89"/>
      <c r="I9" s="94"/>
      <c r="J9" s="79"/>
      <c r="K9" s="79"/>
      <c r="L9" s="79"/>
    </row>
    <row r="10" spans="1:12" ht="12.75">
      <c r="A10" s="199" t="s">
        <v>9</v>
      </c>
      <c r="B10" s="200"/>
      <c r="C10" s="202" t="s">
        <v>289</v>
      </c>
      <c r="D10" s="203"/>
      <c r="E10" s="89"/>
      <c r="F10" s="89"/>
      <c r="G10" s="89"/>
      <c r="H10" s="89"/>
      <c r="I10" s="94"/>
      <c r="J10" s="79"/>
      <c r="K10" s="79"/>
      <c r="L10" s="79"/>
    </row>
    <row r="11" spans="1:12" ht="12.75">
      <c r="A11" s="201"/>
      <c r="B11" s="200"/>
      <c r="C11" s="89"/>
      <c r="D11" s="89"/>
      <c r="E11" s="89"/>
      <c r="F11" s="89"/>
      <c r="G11" s="89"/>
      <c r="H11" s="89"/>
      <c r="I11" s="94"/>
      <c r="J11" s="79"/>
      <c r="K11" s="79"/>
      <c r="L11" s="79"/>
    </row>
    <row r="12" spans="1:12" ht="12.75">
      <c r="A12" s="210" t="s">
        <v>10</v>
      </c>
      <c r="B12" s="211"/>
      <c r="C12" s="216" t="s">
        <v>290</v>
      </c>
      <c r="D12" s="217"/>
      <c r="E12" s="217"/>
      <c r="F12" s="217"/>
      <c r="G12" s="217"/>
      <c r="H12" s="217"/>
      <c r="I12" s="218"/>
      <c r="J12" s="79"/>
      <c r="K12" s="79"/>
      <c r="L12" s="79"/>
    </row>
    <row r="13" spans="1:12" ht="12.75">
      <c r="A13" s="97"/>
      <c r="B13" s="98"/>
      <c r="C13" s="102"/>
      <c r="D13" s="89"/>
      <c r="E13" s="89"/>
      <c r="F13" s="89"/>
      <c r="G13" s="89"/>
      <c r="H13" s="89"/>
      <c r="I13" s="94"/>
      <c r="J13" s="79"/>
      <c r="K13" s="79"/>
      <c r="L13" s="79"/>
    </row>
    <row r="14" spans="1:12" ht="12.75">
      <c r="A14" s="210" t="s">
        <v>11</v>
      </c>
      <c r="B14" s="211"/>
      <c r="C14" s="219">
        <v>51260</v>
      </c>
      <c r="D14" s="220"/>
      <c r="E14" s="89"/>
      <c r="F14" s="216" t="s">
        <v>291</v>
      </c>
      <c r="G14" s="217"/>
      <c r="H14" s="217"/>
      <c r="I14" s="218"/>
      <c r="J14" s="79"/>
      <c r="K14" s="79"/>
      <c r="L14" s="79"/>
    </row>
    <row r="15" spans="1:12" ht="12.75">
      <c r="A15" s="97"/>
      <c r="B15" s="98"/>
      <c r="C15" s="89"/>
      <c r="D15" s="89"/>
      <c r="E15" s="89"/>
      <c r="F15" s="89"/>
      <c r="G15" s="89"/>
      <c r="H15" s="89"/>
      <c r="I15" s="94"/>
      <c r="J15" s="79"/>
      <c r="K15" s="79"/>
      <c r="L15" s="79"/>
    </row>
    <row r="16" spans="1:12" ht="12.75">
      <c r="A16" s="210" t="s">
        <v>12</v>
      </c>
      <c r="B16" s="211"/>
      <c r="C16" s="216" t="s">
        <v>292</v>
      </c>
      <c r="D16" s="217"/>
      <c r="E16" s="217"/>
      <c r="F16" s="217"/>
      <c r="G16" s="217"/>
      <c r="H16" s="217"/>
      <c r="I16" s="218"/>
      <c r="J16" s="79"/>
      <c r="K16" s="79"/>
      <c r="L16" s="79"/>
    </row>
    <row r="17" spans="1:12" ht="12.75">
      <c r="A17" s="97"/>
      <c r="B17" s="98"/>
      <c r="C17" s="89"/>
      <c r="D17" s="89"/>
      <c r="E17" s="89"/>
      <c r="F17" s="89"/>
      <c r="G17" s="89"/>
      <c r="H17" s="89"/>
      <c r="I17" s="94"/>
      <c r="J17" s="79"/>
      <c r="K17" s="79"/>
      <c r="L17" s="79"/>
    </row>
    <row r="18" spans="1:12" ht="12.75">
      <c r="A18" s="210" t="s">
        <v>13</v>
      </c>
      <c r="B18" s="211"/>
      <c r="C18" s="221" t="s">
        <v>293</v>
      </c>
      <c r="D18" s="222"/>
      <c r="E18" s="222"/>
      <c r="F18" s="222"/>
      <c r="G18" s="222"/>
      <c r="H18" s="222"/>
      <c r="I18" s="223"/>
      <c r="J18" s="79"/>
      <c r="K18" s="79"/>
      <c r="L18" s="79"/>
    </row>
    <row r="19" spans="1:12" ht="12.75">
      <c r="A19" s="97"/>
      <c r="B19" s="98"/>
      <c r="C19" s="102"/>
      <c r="D19" s="89"/>
      <c r="E19" s="89"/>
      <c r="F19" s="89"/>
      <c r="G19" s="89"/>
      <c r="H19" s="89"/>
      <c r="I19" s="94"/>
      <c r="J19" s="79"/>
      <c r="K19" s="79"/>
      <c r="L19" s="79"/>
    </row>
    <row r="20" spans="1:12" ht="12.75">
      <c r="A20" s="210" t="s">
        <v>14</v>
      </c>
      <c r="B20" s="211"/>
      <c r="C20" s="221" t="s">
        <v>294</v>
      </c>
      <c r="D20" s="224"/>
      <c r="E20" s="224"/>
      <c r="F20" s="224"/>
      <c r="G20" s="224"/>
      <c r="H20" s="224"/>
      <c r="I20" s="225"/>
      <c r="J20" s="79"/>
      <c r="K20" s="79"/>
      <c r="L20" s="79"/>
    </row>
    <row r="21" spans="1:12" ht="12.75">
      <c r="A21" s="97"/>
      <c r="B21" s="98"/>
      <c r="C21" s="102"/>
      <c r="D21" s="89"/>
      <c r="E21" s="89"/>
      <c r="F21" s="89"/>
      <c r="G21" s="89"/>
      <c r="H21" s="89"/>
      <c r="I21" s="94"/>
      <c r="J21" s="79"/>
      <c r="K21" s="79"/>
      <c r="L21" s="79"/>
    </row>
    <row r="22" spans="1:12" ht="12.75">
      <c r="A22" s="210" t="s">
        <v>15</v>
      </c>
      <c r="B22" s="211"/>
      <c r="C22" s="103">
        <v>53</v>
      </c>
      <c r="D22" s="226" t="s">
        <v>291</v>
      </c>
      <c r="E22" s="227"/>
      <c r="F22" s="228"/>
      <c r="G22" s="210"/>
      <c r="H22" s="229"/>
      <c r="I22" s="104"/>
      <c r="J22" s="79"/>
      <c r="K22" s="79"/>
      <c r="L22" s="79"/>
    </row>
    <row r="23" spans="1:12" ht="12.75">
      <c r="A23" s="97"/>
      <c r="B23" s="98"/>
      <c r="C23" s="89"/>
      <c r="D23" s="105"/>
      <c r="E23" s="105"/>
      <c r="F23" s="105"/>
      <c r="G23" s="105"/>
      <c r="H23" s="89"/>
      <c r="I23" s="94"/>
      <c r="J23" s="79"/>
      <c r="K23" s="79"/>
      <c r="L23" s="79"/>
    </row>
    <row r="24" spans="1:12" ht="12.75">
      <c r="A24" s="210" t="s">
        <v>16</v>
      </c>
      <c r="B24" s="211"/>
      <c r="C24" s="103">
        <v>8</v>
      </c>
      <c r="D24" s="226" t="s">
        <v>295</v>
      </c>
      <c r="E24" s="227"/>
      <c r="F24" s="227"/>
      <c r="G24" s="228"/>
      <c r="H24" s="106" t="s">
        <v>19</v>
      </c>
      <c r="I24" s="107">
        <v>292</v>
      </c>
      <c r="J24" s="79"/>
      <c r="K24" s="79"/>
      <c r="L24" s="79"/>
    </row>
    <row r="25" spans="1:12" ht="12.75">
      <c r="A25" s="97"/>
      <c r="B25" s="98"/>
      <c r="C25" s="89"/>
      <c r="D25" s="105"/>
      <c r="E25" s="105"/>
      <c r="F25" s="105"/>
      <c r="G25" s="98"/>
      <c r="H25" s="98" t="s">
        <v>20</v>
      </c>
      <c r="I25" s="108"/>
      <c r="J25" s="79"/>
      <c r="K25" s="79"/>
      <c r="L25" s="79"/>
    </row>
    <row r="26" spans="1:12" ht="12.75">
      <c r="A26" s="210" t="s">
        <v>17</v>
      </c>
      <c r="B26" s="211"/>
      <c r="C26" s="109" t="s">
        <v>180</v>
      </c>
      <c r="D26" s="110"/>
      <c r="E26" s="111"/>
      <c r="F26" s="105"/>
      <c r="G26" s="230" t="s">
        <v>21</v>
      </c>
      <c r="H26" s="211"/>
      <c r="I26" s="156" t="s">
        <v>296</v>
      </c>
      <c r="J26" s="79"/>
      <c r="K26" s="79"/>
      <c r="L26" s="79"/>
    </row>
    <row r="27" spans="1:12" ht="12.75">
      <c r="A27" s="97"/>
      <c r="B27" s="98"/>
      <c r="C27" s="89"/>
      <c r="D27" s="105"/>
      <c r="E27" s="105"/>
      <c r="F27" s="105"/>
      <c r="G27" s="105"/>
      <c r="H27" s="89"/>
      <c r="I27" s="112"/>
      <c r="J27" s="79"/>
      <c r="K27" s="79"/>
      <c r="L27" s="79"/>
    </row>
    <row r="28" spans="1:12" ht="12.75">
      <c r="A28" s="231" t="s">
        <v>18</v>
      </c>
      <c r="B28" s="232"/>
      <c r="C28" s="233"/>
      <c r="D28" s="233"/>
      <c r="E28" s="234" t="s">
        <v>22</v>
      </c>
      <c r="F28" s="235"/>
      <c r="G28" s="235"/>
      <c r="H28" s="236" t="s">
        <v>7</v>
      </c>
      <c r="I28" s="237"/>
      <c r="J28" s="79"/>
      <c r="K28" s="79"/>
      <c r="L28" s="79"/>
    </row>
    <row r="29" spans="1:12" ht="12.75">
      <c r="A29" s="113"/>
      <c r="B29" s="111"/>
      <c r="C29" s="111"/>
      <c r="D29" s="89"/>
      <c r="E29" s="89"/>
      <c r="F29" s="89"/>
      <c r="G29" s="89"/>
      <c r="H29" s="114"/>
      <c r="I29" s="112"/>
      <c r="J29" s="79"/>
      <c r="K29" s="79"/>
      <c r="L29" s="79"/>
    </row>
    <row r="30" spans="1:12" ht="12.75">
      <c r="A30" s="238"/>
      <c r="B30" s="239"/>
      <c r="C30" s="239"/>
      <c r="D30" s="240"/>
      <c r="E30" s="238"/>
      <c r="F30" s="239"/>
      <c r="G30" s="239"/>
      <c r="H30" s="241"/>
      <c r="I30" s="203"/>
      <c r="J30" s="79"/>
      <c r="K30" s="79"/>
      <c r="L30" s="79"/>
    </row>
    <row r="31" spans="1:12" ht="12.75">
      <c r="A31" s="97"/>
      <c r="B31" s="98"/>
      <c r="C31" s="102"/>
      <c r="D31" s="242"/>
      <c r="E31" s="242"/>
      <c r="F31" s="242"/>
      <c r="G31" s="243"/>
      <c r="H31" s="89"/>
      <c r="I31" s="116"/>
      <c r="J31" s="79"/>
      <c r="K31" s="79"/>
      <c r="L31" s="79"/>
    </row>
    <row r="32" spans="1:12" ht="12.75">
      <c r="A32" s="238"/>
      <c r="B32" s="239"/>
      <c r="C32" s="239"/>
      <c r="D32" s="240"/>
      <c r="E32" s="238"/>
      <c r="F32" s="239"/>
      <c r="G32" s="239"/>
      <c r="H32" s="241"/>
      <c r="I32" s="203"/>
      <c r="J32" s="79"/>
      <c r="K32" s="79"/>
      <c r="L32" s="79"/>
    </row>
    <row r="33" spans="1:12" ht="12.75">
      <c r="A33" s="97"/>
      <c r="B33" s="98"/>
      <c r="C33" s="102"/>
      <c r="D33" s="115"/>
      <c r="E33" s="115"/>
      <c r="F33" s="115"/>
      <c r="G33" s="95"/>
      <c r="H33" s="89"/>
      <c r="I33" s="117"/>
      <c r="J33" s="79"/>
      <c r="K33" s="79"/>
      <c r="L33" s="79"/>
    </row>
    <row r="34" spans="1:12" ht="12.75">
      <c r="A34" s="238"/>
      <c r="B34" s="239"/>
      <c r="C34" s="239"/>
      <c r="D34" s="240"/>
      <c r="E34" s="238"/>
      <c r="F34" s="239"/>
      <c r="G34" s="239"/>
      <c r="H34" s="241"/>
      <c r="I34" s="203"/>
      <c r="J34" s="79"/>
      <c r="K34" s="79"/>
      <c r="L34" s="79"/>
    </row>
    <row r="35" spans="1:12" ht="12.75">
      <c r="A35" s="97"/>
      <c r="B35" s="98"/>
      <c r="C35" s="102"/>
      <c r="D35" s="115"/>
      <c r="E35" s="115"/>
      <c r="F35" s="115"/>
      <c r="G35" s="95"/>
      <c r="H35" s="89"/>
      <c r="I35" s="117"/>
      <c r="J35" s="79"/>
      <c r="K35" s="79"/>
      <c r="L35" s="79"/>
    </row>
    <row r="36" spans="1:12" ht="12.75">
      <c r="A36" s="238"/>
      <c r="B36" s="239"/>
      <c r="C36" s="239"/>
      <c r="D36" s="240"/>
      <c r="E36" s="238"/>
      <c r="F36" s="239"/>
      <c r="G36" s="239"/>
      <c r="H36" s="241"/>
      <c r="I36" s="203"/>
      <c r="J36" s="79"/>
      <c r="K36" s="79"/>
      <c r="L36" s="79"/>
    </row>
    <row r="37" spans="1:12" ht="12.75">
      <c r="A37" s="118"/>
      <c r="B37" s="119"/>
      <c r="C37" s="244"/>
      <c r="D37" s="245"/>
      <c r="E37" s="89"/>
      <c r="F37" s="244"/>
      <c r="G37" s="245"/>
      <c r="H37" s="89"/>
      <c r="I37" s="94"/>
      <c r="J37" s="79"/>
      <c r="K37" s="79"/>
      <c r="L37" s="79"/>
    </row>
    <row r="38" spans="1:12" ht="12.75">
      <c r="A38" s="238"/>
      <c r="B38" s="239"/>
      <c r="C38" s="239"/>
      <c r="D38" s="240"/>
      <c r="E38" s="238"/>
      <c r="F38" s="239"/>
      <c r="G38" s="239"/>
      <c r="H38" s="241"/>
      <c r="I38" s="203"/>
      <c r="J38" s="79"/>
      <c r="K38" s="79"/>
      <c r="L38" s="79"/>
    </row>
    <row r="39" spans="1:12" ht="12.75">
      <c r="A39" s="118"/>
      <c r="B39" s="119"/>
      <c r="C39" s="120"/>
      <c r="D39" s="121"/>
      <c r="E39" s="89"/>
      <c r="F39" s="120"/>
      <c r="G39" s="121"/>
      <c r="H39" s="89"/>
      <c r="I39" s="94"/>
      <c r="J39" s="79"/>
      <c r="K39" s="79"/>
      <c r="L39" s="79"/>
    </row>
    <row r="40" spans="1:12" ht="12.75">
      <c r="A40" s="238"/>
      <c r="B40" s="239"/>
      <c r="C40" s="239"/>
      <c r="D40" s="240"/>
      <c r="E40" s="238"/>
      <c r="F40" s="239"/>
      <c r="G40" s="239"/>
      <c r="H40" s="241"/>
      <c r="I40" s="203"/>
      <c r="J40" s="79"/>
      <c r="K40" s="79"/>
      <c r="L40" s="79"/>
    </row>
    <row r="41" spans="1:12" ht="12.75">
      <c r="A41" s="122"/>
      <c r="B41" s="111"/>
      <c r="C41" s="111"/>
      <c r="D41" s="111"/>
      <c r="E41" s="123"/>
      <c r="F41" s="111"/>
      <c r="G41" s="111"/>
      <c r="H41" s="124"/>
      <c r="I41" s="125"/>
      <c r="J41" s="79"/>
      <c r="K41" s="79"/>
      <c r="L41" s="79"/>
    </row>
    <row r="42" spans="1:12" ht="12.75">
      <c r="A42" s="118"/>
      <c r="B42" s="119"/>
      <c r="C42" s="120"/>
      <c r="D42" s="121"/>
      <c r="E42" s="89"/>
      <c r="F42" s="120"/>
      <c r="G42" s="121"/>
      <c r="H42" s="89"/>
      <c r="I42" s="94"/>
      <c r="J42" s="79"/>
      <c r="K42" s="79"/>
      <c r="L42" s="79"/>
    </row>
    <row r="43" spans="1:12" ht="12.75">
      <c r="A43" s="126"/>
      <c r="B43" s="127"/>
      <c r="C43" s="127"/>
      <c r="D43" s="101"/>
      <c r="E43" s="101"/>
      <c r="F43" s="127"/>
      <c r="G43" s="101"/>
      <c r="H43" s="101"/>
      <c r="I43" s="128"/>
      <c r="J43" s="79"/>
      <c r="K43" s="79"/>
      <c r="L43" s="79"/>
    </row>
    <row r="44" spans="1:12" ht="12.75">
      <c r="A44" s="199" t="s">
        <v>23</v>
      </c>
      <c r="B44" s="247"/>
      <c r="C44" s="241"/>
      <c r="D44" s="203"/>
      <c r="E44" s="89"/>
      <c r="F44" s="248"/>
      <c r="G44" s="239"/>
      <c r="H44" s="239"/>
      <c r="I44" s="240"/>
      <c r="J44" s="79"/>
      <c r="K44" s="79"/>
      <c r="L44" s="79"/>
    </row>
    <row r="45" spans="1:12" ht="12.75">
      <c r="A45" s="118"/>
      <c r="B45" s="119"/>
      <c r="C45" s="244"/>
      <c r="D45" s="245"/>
      <c r="E45" s="89"/>
      <c r="F45" s="244"/>
      <c r="G45" s="246"/>
      <c r="H45" s="129"/>
      <c r="I45" s="130"/>
      <c r="J45" s="79"/>
      <c r="K45" s="79"/>
      <c r="L45" s="79"/>
    </row>
    <row r="46" spans="1:12" ht="12.75">
      <c r="A46" s="199" t="s">
        <v>24</v>
      </c>
      <c r="B46" s="247"/>
      <c r="C46" s="216" t="s">
        <v>297</v>
      </c>
      <c r="D46" s="268"/>
      <c r="E46" s="268"/>
      <c r="F46" s="268"/>
      <c r="G46" s="268"/>
      <c r="H46" s="268"/>
      <c r="I46" s="269"/>
      <c r="J46" s="79"/>
      <c r="K46" s="79"/>
      <c r="L46" s="79"/>
    </row>
    <row r="47" spans="1:12" ht="12.75">
      <c r="A47" s="97"/>
      <c r="B47" s="98"/>
      <c r="C47" s="102" t="s">
        <v>32</v>
      </c>
      <c r="D47" s="89"/>
      <c r="E47" s="89"/>
      <c r="F47" s="89"/>
      <c r="G47" s="89"/>
      <c r="H47" s="89"/>
      <c r="I47" s="94"/>
      <c r="J47" s="79"/>
      <c r="K47" s="79"/>
      <c r="L47" s="79"/>
    </row>
    <row r="48" spans="1:12" ht="12.75">
      <c r="A48" s="199" t="s">
        <v>25</v>
      </c>
      <c r="B48" s="247"/>
      <c r="C48" s="270" t="s">
        <v>298</v>
      </c>
      <c r="D48" s="271"/>
      <c r="E48" s="272"/>
      <c r="F48" s="131"/>
      <c r="G48" s="106" t="s">
        <v>1</v>
      </c>
      <c r="H48" s="273" t="s">
        <v>299</v>
      </c>
      <c r="I48" s="269"/>
      <c r="J48" s="79"/>
      <c r="K48" s="79"/>
      <c r="L48" s="79"/>
    </row>
    <row r="49" spans="1:12" ht="12.75">
      <c r="A49" s="97"/>
      <c r="B49" s="98"/>
      <c r="C49" s="102"/>
      <c r="D49" s="89"/>
      <c r="E49" s="89"/>
      <c r="F49" s="89"/>
      <c r="G49" s="89"/>
      <c r="H49" s="89"/>
      <c r="I49" s="94"/>
      <c r="J49" s="79"/>
      <c r="K49" s="79"/>
      <c r="L49" s="79"/>
    </row>
    <row r="50" spans="1:12" ht="12.75">
      <c r="A50" s="199" t="s">
        <v>13</v>
      </c>
      <c r="B50" s="247"/>
      <c r="C50" s="254" t="s">
        <v>300</v>
      </c>
      <c r="D50" s="255"/>
      <c r="E50" s="255"/>
      <c r="F50" s="255"/>
      <c r="G50" s="255"/>
      <c r="H50" s="255"/>
      <c r="I50" s="256"/>
      <c r="J50" s="79"/>
      <c r="K50" s="79"/>
      <c r="L50" s="79"/>
    </row>
    <row r="51" spans="1:12" ht="12.75">
      <c r="A51" s="97"/>
      <c r="B51" s="98"/>
      <c r="C51" s="89"/>
      <c r="D51" s="89"/>
      <c r="E51" s="89"/>
      <c r="F51" s="89"/>
      <c r="G51" s="89"/>
      <c r="H51" s="89"/>
      <c r="I51" s="94"/>
      <c r="J51" s="79"/>
      <c r="K51" s="79"/>
      <c r="L51" s="79"/>
    </row>
    <row r="52" spans="1:12" ht="12.75">
      <c r="A52" s="210" t="s">
        <v>26</v>
      </c>
      <c r="B52" s="211"/>
      <c r="C52" s="257" t="s">
        <v>301</v>
      </c>
      <c r="D52" s="258"/>
      <c r="E52" s="258"/>
      <c r="F52" s="258"/>
      <c r="G52" s="258"/>
      <c r="H52" s="258"/>
      <c r="I52" s="259"/>
      <c r="J52" s="79"/>
      <c r="K52" s="79"/>
      <c r="L52" s="79"/>
    </row>
    <row r="53" spans="1:12" ht="12.75">
      <c r="A53" s="132"/>
      <c r="B53" s="101"/>
      <c r="C53" s="267" t="s">
        <v>27</v>
      </c>
      <c r="D53" s="267"/>
      <c r="E53" s="267"/>
      <c r="F53" s="267"/>
      <c r="G53" s="267"/>
      <c r="H53" s="267"/>
      <c r="I53" s="133"/>
      <c r="J53" s="79"/>
      <c r="K53" s="79"/>
      <c r="L53" s="79"/>
    </row>
    <row r="54" spans="1:12" ht="12.75">
      <c r="A54" s="134"/>
      <c r="B54" s="135"/>
      <c r="C54" s="136"/>
      <c r="D54" s="136"/>
      <c r="E54" s="136"/>
      <c r="F54" s="136"/>
      <c r="G54" s="136"/>
      <c r="H54" s="136"/>
      <c r="I54" s="133"/>
      <c r="J54" s="79"/>
      <c r="K54" s="79"/>
      <c r="L54" s="79"/>
    </row>
    <row r="55" spans="1:12" ht="12.75">
      <c r="A55" s="134"/>
      <c r="B55" s="260" t="s">
        <v>28</v>
      </c>
      <c r="C55" s="261"/>
      <c r="D55" s="261"/>
      <c r="E55" s="261"/>
      <c r="F55" s="137"/>
      <c r="G55" s="137"/>
      <c r="H55" s="137"/>
      <c r="I55" s="138"/>
      <c r="J55" s="79"/>
      <c r="K55" s="79"/>
      <c r="L55" s="79"/>
    </row>
    <row r="56" spans="1:12" ht="12.75">
      <c r="A56" s="134"/>
      <c r="B56" s="262" t="s">
        <v>260</v>
      </c>
      <c r="C56" s="263"/>
      <c r="D56" s="263"/>
      <c r="E56" s="263"/>
      <c r="F56" s="263"/>
      <c r="G56" s="263"/>
      <c r="H56" s="263"/>
      <c r="I56" s="264"/>
      <c r="J56" s="79"/>
      <c r="K56" s="79"/>
      <c r="L56" s="79"/>
    </row>
    <row r="57" spans="1:12" ht="12.75">
      <c r="A57" s="134"/>
      <c r="B57" s="139" t="s">
        <v>258</v>
      </c>
      <c r="C57" s="140"/>
      <c r="D57" s="140"/>
      <c r="E57" s="140"/>
      <c r="F57" s="140"/>
      <c r="G57" s="140"/>
      <c r="H57" s="140"/>
      <c r="I57" s="141"/>
      <c r="J57" s="79"/>
      <c r="K57" s="79"/>
      <c r="L57" s="79"/>
    </row>
    <row r="58" spans="1:12" ht="12.75">
      <c r="A58" s="134"/>
      <c r="B58" s="262" t="s">
        <v>259</v>
      </c>
      <c r="C58" s="263"/>
      <c r="D58" s="263"/>
      <c r="E58" s="263"/>
      <c r="F58" s="263"/>
      <c r="G58" s="263"/>
      <c r="H58" s="263"/>
      <c r="I58" s="264"/>
      <c r="J58" s="79"/>
      <c r="K58" s="79"/>
      <c r="L58" s="79"/>
    </row>
    <row r="59" spans="1:12" ht="12.75">
      <c r="A59" s="134"/>
      <c r="B59" s="142"/>
      <c r="C59" s="142"/>
      <c r="D59" s="142"/>
      <c r="E59" s="142"/>
      <c r="F59" s="142"/>
      <c r="G59" s="142"/>
      <c r="H59" s="142"/>
      <c r="I59" s="143"/>
      <c r="J59" s="79"/>
      <c r="K59" s="79"/>
      <c r="L59" s="79"/>
    </row>
    <row r="60" spans="1:12" ht="12.75">
      <c r="A60" s="134"/>
      <c r="B60" s="139"/>
      <c r="C60" s="140"/>
      <c r="D60" s="140"/>
      <c r="E60" s="140"/>
      <c r="F60" s="140"/>
      <c r="G60" s="140"/>
      <c r="H60" s="140"/>
      <c r="I60" s="141"/>
      <c r="J60" s="79"/>
      <c r="K60" s="79"/>
      <c r="L60" s="79"/>
    </row>
    <row r="61" spans="1:12" ht="13.5" thickBot="1">
      <c r="A61" s="144" t="s">
        <v>2</v>
      </c>
      <c r="B61" s="145"/>
      <c r="C61" s="145"/>
      <c r="D61" s="145"/>
      <c r="E61" s="145"/>
      <c r="F61" s="145"/>
      <c r="G61" s="146"/>
      <c r="H61" s="147"/>
      <c r="I61" s="148"/>
      <c r="J61" s="79"/>
      <c r="K61" s="79"/>
      <c r="L61" s="79"/>
    </row>
    <row r="62" spans="1:12" ht="12.75">
      <c r="A62" s="149"/>
      <c r="B62" s="145"/>
      <c r="C62" s="145"/>
      <c r="D62" s="145"/>
      <c r="E62" s="135" t="s">
        <v>29</v>
      </c>
      <c r="F62" s="150"/>
      <c r="G62" s="249" t="s">
        <v>30</v>
      </c>
      <c r="H62" s="250"/>
      <c r="I62" s="251"/>
      <c r="J62" s="79"/>
      <c r="K62" s="79"/>
      <c r="L62" s="79"/>
    </row>
    <row r="63" spans="1:12" ht="12.75">
      <c r="A63" s="151"/>
      <c r="B63" s="152"/>
      <c r="C63" s="153"/>
      <c r="D63" s="153"/>
      <c r="E63" s="153"/>
      <c r="F63" s="153"/>
      <c r="G63" s="252"/>
      <c r="H63" s="253"/>
      <c r="I63" s="154"/>
      <c r="J63" s="79"/>
      <c r="K63" s="79"/>
      <c r="L63" s="79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50" r:id="rId1" display="financije@jadran-crikvenica.hr"/>
    <hyperlink ref="C18" r:id="rId2" display="uprava@jadran-crikvenica.hr"/>
    <hyperlink ref="C20" r:id="rId3" display="www.jadran-crikvenic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SheetLayoutView="100" zoomScalePageLayoutView="0" workbookViewId="0" topLeftCell="A1">
      <selection activeCell="K84" sqref="K84"/>
    </sheetView>
  </sheetViews>
  <sheetFormatPr defaultColWidth="9.140625" defaultRowHeight="12.75"/>
  <cols>
    <col min="1" max="9" width="9.140625" style="13" customWidth="1"/>
    <col min="10" max="10" width="12.57421875" style="13" customWidth="1"/>
    <col min="11" max="11" width="12.28125" style="13" customWidth="1"/>
    <col min="12" max="12" width="10.7109375" style="13" bestFit="1" customWidth="1"/>
    <col min="13" max="14" width="9.140625" style="13" customWidth="1"/>
    <col min="15" max="15" width="10.140625" style="13" bestFit="1" customWidth="1"/>
    <col min="16" max="16384" width="9.140625" style="13" customWidth="1"/>
  </cols>
  <sheetData>
    <row r="1" spans="1:11" ht="12.75" customHeight="1">
      <c r="A1" s="307" t="s">
        <v>120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.75" customHeight="1">
      <c r="A2" s="308" t="s">
        <v>271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12.75">
      <c r="A3" s="310" t="s">
        <v>302</v>
      </c>
      <c r="B3" s="311"/>
      <c r="C3" s="311"/>
      <c r="D3" s="311"/>
      <c r="E3" s="311"/>
      <c r="F3" s="311"/>
      <c r="G3" s="311"/>
      <c r="H3" s="311"/>
      <c r="I3" s="311"/>
      <c r="J3" s="311"/>
      <c r="K3" s="312"/>
    </row>
    <row r="4" spans="1:11" ht="24">
      <c r="A4" s="313" t="s">
        <v>116</v>
      </c>
      <c r="B4" s="314"/>
      <c r="C4" s="314"/>
      <c r="D4" s="314"/>
      <c r="E4" s="314"/>
      <c r="F4" s="314"/>
      <c r="G4" s="314"/>
      <c r="H4" s="315"/>
      <c r="I4" s="17" t="s">
        <v>117</v>
      </c>
      <c r="J4" s="18" t="s">
        <v>118</v>
      </c>
      <c r="K4" s="46" t="s">
        <v>119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16">
        <v>2</v>
      </c>
      <c r="J5" s="15">
        <v>3</v>
      </c>
      <c r="K5" s="15">
        <v>4</v>
      </c>
    </row>
    <row r="6" spans="1:11" ht="12.75">
      <c r="A6" s="317"/>
      <c r="B6" s="318"/>
      <c r="C6" s="318"/>
      <c r="D6" s="318"/>
      <c r="E6" s="318"/>
      <c r="F6" s="318"/>
      <c r="G6" s="318"/>
      <c r="H6" s="318"/>
      <c r="I6" s="318"/>
      <c r="J6" s="318"/>
      <c r="K6" s="319"/>
    </row>
    <row r="7" spans="1:11" ht="12.75">
      <c r="A7" s="283" t="s">
        <v>182</v>
      </c>
      <c r="B7" s="284"/>
      <c r="C7" s="284"/>
      <c r="D7" s="284"/>
      <c r="E7" s="284"/>
      <c r="F7" s="284"/>
      <c r="G7" s="284"/>
      <c r="H7" s="301"/>
      <c r="I7" s="3">
        <v>1</v>
      </c>
      <c r="J7" s="29"/>
      <c r="K7" s="29"/>
    </row>
    <row r="8" spans="1:11" ht="12.75">
      <c r="A8" s="290" t="s">
        <v>33</v>
      </c>
      <c r="B8" s="291"/>
      <c r="C8" s="291"/>
      <c r="D8" s="291"/>
      <c r="E8" s="291"/>
      <c r="F8" s="291"/>
      <c r="G8" s="291"/>
      <c r="H8" s="292"/>
      <c r="I8" s="1">
        <v>2</v>
      </c>
      <c r="J8" s="30">
        <v>591217891</v>
      </c>
      <c r="K8" s="30">
        <f>+K9+K16+K26+K35+K39</f>
        <v>634164151</v>
      </c>
    </row>
    <row r="9" spans="1:11" ht="12.75">
      <c r="A9" s="287" t="s">
        <v>34</v>
      </c>
      <c r="B9" s="288"/>
      <c r="C9" s="288"/>
      <c r="D9" s="288"/>
      <c r="E9" s="288"/>
      <c r="F9" s="288"/>
      <c r="G9" s="288"/>
      <c r="H9" s="289"/>
      <c r="I9" s="1">
        <v>3</v>
      </c>
      <c r="J9" s="14">
        <v>309375</v>
      </c>
      <c r="K9" s="14">
        <f>+K11+K14</f>
        <v>196720</v>
      </c>
    </row>
    <row r="10" spans="1:11" ht="12.75" customHeight="1">
      <c r="A10" s="287" t="s">
        <v>35</v>
      </c>
      <c r="B10" s="288"/>
      <c r="C10" s="288"/>
      <c r="D10" s="288"/>
      <c r="E10" s="288"/>
      <c r="F10" s="288"/>
      <c r="G10" s="288"/>
      <c r="H10" s="289"/>
      <c r="I10" s="1">
        <v>4</v>
      </c>
      <c r="J10" s="5"/>
      <c r="K10" s="5"/>
    </row>
    <row r="11" spans="1:11" ht="12.75" customHeight="1">
      <c r="A11" s="287" t="s">
        <v>36</v>
      </c>
      <c r="B11" s="288"/>
      <c r="C11" s="288"/>
      <c r="D11" s="288"/>
      <c r="E11" s="288"/>
      <c r="F11" s="288"/>
      <c r="G11" s="288"/>
      <c r="H11" s="289"/>
      <c r="I11" s="1">
        <v>5</v>
      </c>
      <c r="J11" s="5">
        <v>299990</v>
      </c>
      <c r="K11" s="5">
        <v>196720</v>
      </c>
    </row>
    <row r="12" spans="1:11" ht="12.75" customHeight="1">
      <c r="A12" s="287" t="s">
        <v>0</v>
      </c>
      <c r="B12" s="288"/>
      <c r="C12" s="288"/>
      <c r="D12" s="288"/>
      <c r="E12" s="288"/>
      <c r="F12" s="288"/>
      <c r="G12" s="288"/>
      <c r="H12" s="289"/>
      <c r="I12" s="1">
        <v>6</v>
      </c>
      <c r="J12" s="5"/>
      <c r="K12" s="5"/>
    </row>
    <row r="13" spans="1:11" ht="12.75" customHeight="1">
      <c r="A13" s="287" t="s">
        <v>37</v>
      </c>
      <c r="B13" s="288"/>
      <c r="C13" s="288"/>
      <c r="D13" s="288"/>
      <c r="E13" s="288"/>
      <c r="F13" s="288"/>
      <c r="G13" s="288"/>
      <c r="H13" s="289"/>
      <c r="I13" s="1">
        <v>7</v>
      </c>
      <c r="J13" s="5"/>
      <c r="K13" s="5"/>
    </row>
    <row r="14" spans="1:11" ht="12.75" customHeight="1">
      <c r="A14" s="287" t="s">
        <v>38</v>
      </c>
      <c r="B14" s="288"/>
      <c r="C14" s="288"/>
      <c r="D14" s="288"/>
      <c r="E14" s="288"/>
      <c r="F14" s="288"/>
      <c r="G14" s="288"/>
      <c r="H14" s="289"/>
      <c r="I14" s="1">
        <v>8</v>
      </c>
      <c r="J14" s="5">
        <v>9385</v>
      </c>
      <c r="K14" s="5">
        <v>0</v>
      </c>
    </row>
    <row r="15" spans="1:11" ht="12.75" customHeight="1">
      <c r="A15" s="287" t="s">
        <v>39</v>
      </c>
      <c r="B15" s="288"/>
      <c r="C15" s="288"/>
      <c r="D15" s="288"/>
      <c r="E15" s="288"/>
      <c r="F15" s="288"/>
      <c r="G15" s="288"/>
      <c r="H15" s="289"/>
      <c r="I15" s="1">
        <v>9</v>
      </c>
      <c r="J15" s="5"/>
      <c r="K15" s="5"/>
    </row>
    <row r="16" spans="1:11" ht="12.75">
      <c r="A16" s="287" t="s">
        <v>183</v>
      </c>
      <c r="B16" s="288"/>
      <c r="C16" s="288"/>
      <c r="D16" s="288"/>
      <c r="E16" s="288"/>
      <c r="F16" s="288"/>
      <c r="G16" s="288"/>
      <c r="H16" s="289"/>
      <c r="I16" s="1">
        <v>10</v>
      </c>
      <c r="J16" s="14">
        <v>587361805</v>
      </c>
      <c r="K16" s="14">
        <f>+K17+K18+K19+K20+K23</f>
        <v>630420720</v>
      </c>
    </row>
    <row r="17" spans="1:11" ht="12.75">
      <c r="A17" s="287" t="s">
        <v>40</v>
      </c>
      <c r="B17" s="288"/>
      <c r="C17" s="288"/>
      <c r="D17" s="288"/>
      <c r="E17" s="288"/>
      <c r="F17" s="288"/>
      <c r="G17" s="288"/>
      <c r="H17" s="289"/>
      <c r="I17" s="1">
        <v>11</v>
      </c>
      <c r="J17" s="5">
        <v>298461517</v>
      </c>
      <c r="K17" s="5">
        <v>298373064</v>
      </c>
    </row>
    <row r="18" spans="1:11" ht="12.75">
      <c r="A18" s="287" t="s">
        <v>41</v>
      </c>
      <c r="B18" s="288"/>
      <c r="C18" s="288"/>
      <c r="D18" s="288"/>
      <c r="E18" s="288"/>
      <c r="F18" s="288"/>
      <c r="G18" s="288"/>
      <c r="H18" s="289"/>
      <c r="I18" s="1">
        <v>12</v>
      </c>
      <c r="J18" s="5">
        <v>266953640</v>
      </c>
      <c r="K18" s="5">
        <v>301254714</v>
      </c>
    </row>
    <row r="19" spans="1:11" ht="12.75">
      <c r="A19" s="287" t="s">
        <v>42</v>
      </c>
      <c r="B19" s="288"/>
      <c r="C19" s="288"/>
      <c r="D19" s="288"/>
      <c r="E19" s="288"/>
      <c r="F19" s="288"/>
      <c r="G19" s="288"/>
      <c r="H19" s="289"/>
      <c r="I19" s="1">
        <v>13</v>
      </c>
      <c r="J19" s="5">
        <v>16066254</v>
      </c>
      <c r="K19" s="5">
        <v>28279546</v>
      </c>
    </row>
    <row r="20" spans="1:11" ht="12.75">
      <c r="A20" s="287" t="s">
        <v>43</v>
      </c>
      <c r="B20" s="288"/>
      <c r="C20" s="288"/>
      <c r="D20" s="288"/>
      <c r="E20" s="288"/>
      <c r="F20" s="288"/>
      <c r="G20" s="288"/>
      <c r="H20" s="289"/>
      <c r="I20" s="1">
        <v>14</v>
      </c>
      <c r="J20" s="5">
        <v>304583</v>
      </c>
      <c r="K20" s="5">
        <v>258176</v>
      </c>
    </row>
    <row r="21" spans="1:11" ht="12.75">
      <c r="A21" s="287" t="s">
        <v>44</v>
      </c>
      <c r="B21" s="288"/>
      <c r="C21" s="288"/>
      <c r="D21" s="288"/>
      <c r="E21" s="288"/>
      <c r="F21" s="288"/>
      <c r="G21" s="288"/>
      <c r="H21" s="289"/>
      <c r="I21" s="1">
        <v>15</v>
      </c>
      <c r="J21" s="5"/>
      <c r="K21" s="5"/>
    </row>
    <row r="22" spans="1:11" ht="12.75">
      <c r="A22" s="287" t="s">
        <v>45</v>
      </c>
      <c r="B22" s="288"/>
      <c r="C22" s="288"/>
      <c r="D22" s="288"/>
      <c r="E22" s="288"/>
      <c r="F22" s="288"/>
      <c r="G22" s="288"/>
      <c r="H22" s="289"/>
      <c r="I22" s="1">
        <v>16</v>
      </c>
      <c r="J22" s="5"/>
      <c r="K22" s="5"/>
    </row>
    <row r="23" spans="1:11" ht="12.75">
      <c r="A23" s="287" t="s">
        <v>46</v>
      </c>
      <c r="B23" s="288"/>
      <c r="C23" s="288"/>
      <c r="D23" s="288"/>
      <c r="E23" s="288"/>
      <c r="F23" s="288"/>
      <c r="G23" s="288"/>
      <c r="H23" s="289"/>
      <c r="I23" s="1">
        <v>17</v>
      </c>
      <c r="J23" s="5">
        <v>5575811</v>
      </c>
      <c r="K23" s="5">
        <v>2255220</v>
      </c>
    </row>
    <row r="24" spans="1:11" ht="12.75">
      <c r="A24" s="287" t="s">
        <v>47</v>
      </c>
      <c r="B24" s="288"/>
      <c r="C24" s="288"/>
      <c r="D24" s="288"/>
      <c r="E24" s="288"/>
      <c r="F24" s="288"/>
      <c r="G24" s="288"/>
      <c r="H24" s="289"/>
      <c r="I24" s="1">
        <v>18</v>
      </c>
      <c r="J24" s="5"/>
      <c r="K24" s="5"/>
    </row>
    <row r="25" spans="1:11" ht="12.75">
      <c r="A25" s="287" t="s">
        <v>48</v>
      </c>
      <c r="B25" s="288"/>
      <c r="C25" s="288"/>
      <c r="D25" s="288"/>
      <c r="E25" s="288"/>
      <c r="F25" s="288"/>
      <c r="G25" s="288"/>
      <c r="H25" s="289"/>
      <c r="I25" s="1">
        <v>19</v>
      </c>
      <c r="J25" s="5"/>
      <c r="K25" s="5"/>
    </row>
    <row r="26" spans="1:11" ht="12.75">
      <c r="A26" s="287" t="s">
        <v>184</v>
      </c>
      <c r="B26" s="288"/>
      <c r="C26" s="288"/>
      <c r="D26" s="288"/>
      <c r="E26" s="288"/>
      <c r="F26" s="288"/>
      <c r="G26" s="288"/>
      <c r="H26" s="289"/>
      <c r="I26" s="1">
        <v>20</v>
      </c>
      <c r="J26" s="14">
        <v>3212240</v>
      </c>
      <c r="K26" s="14">
        <v>3212240</v>
      </c>
    </row>
    <row r="27" spans="1:11" ht="12.75" customHeight="1">
      <c r="A27" s="287" t="s">
        <v>49</v>
      </c>
      <c r="B27" s="288"/>
      <c r="C27" s="288"/>
      <c r="D27" s="288"/>
      <c r="E27" s="288"/>
      <c r="F27" s="288"/>
      <c r="G27" s="288"/>
      <c r="H27" s="289"/>
      <c r="I27" s="1">
        <v>21</v>
      </c>
      <c r="J27" s="5"/>
      <c r="K27" s="5"/>
    </row>
    <row r="28" spans="1:11" ht="12.75" customHeight="1">
      <c r="A28" s="287" t="s">
        <v>50</v>
      </c>
      <c r="B28" s="288"/>
      <c r="C28" s="288"/>
      <c r="D28" s="288"/>
      <c r="E28" s="288"/>
      <c r="F28" s="288"/>
      <c r="G28" s="288"/>
      <c r="H28" s="289"/>
      <c r="I28" s="1">
        <v>22</v>
      </c>
      <c r="J28" s="5"/>
      <c r="K28" s="5"/>
    </row>
    <row r="29" spans="1:11" ht="12.75" customHeight="1">
      <c r="A29" s="287" t="s">
        <v>51</v>
      </c>
      <c r="B29" s="288"/>
      <c r="C29" s="288"/>
      <c r="D29" s="288"/>
      <c r="E29" s="288"/>
      <c r="F29" s="288"/>
      <c r="G29" s="288"/>
      <c r="H29" s="289"/>
      <c r="I29" s="1">
        <v>23</v>
      </c>
      <c r="J29" s="5"/>
      <c r="K29" s="5"/>
    </row>
    <row r="30" spans="1:11" ht="12.75" customHeight="1">
      <c r="A30" s="287" t="s">
        <v>154</v>
      </c>
      <c r="B30" s="288"/>
      <c r="C30" s="288"/>
      <c r="D30" s="288"/>
      <c r="E30" s="288"/>
      <c r="F30" s="288"/>
      <c r="G30" s="288"/>
      <c r="H30" s="289"/>
      <c r="I30" s="1">
        <v>24</v>
      </c>
      <c r="J30" s="5"/>
      <c r="K30" s="5"/>
    </row>
    <row r="31" spans="1:11" ht="12.75" customHeight="1">
      <c r="A31" s="287" t="s">
        <v>54</v>
      </c>
      <c r="B31" s="288"/>
      <c r="C31" s="288"/>
      <c r="D31" s="288"/>
      <c r="E31" s="288"/>
      <c r="F31" s="288"/>
      <c r="G31" s="288"/>
      <c r="H31" s="289"/>
      <c r="I31" s="1">
        <v>25</v>
      </c>
      <c r="J31" s="5"/>
      <c r="K31" s="5"/>
    </row>
    <row r="32" spans="1:11" ht="12.75" customHeight="1">
      <c r="A32" s="287" t="s">
        <v>53</v>
      </c>
      <c r="B32" s="288"/>
      <c r="C32" s="288"/>
      <c r="D32" s="288"/>
      <c r="E32" s="288"/>
      <c r="F32" s="288"/>
      <c r="G32" s="288"/>
      <c r="H32" s="289"/>
      <c r="I32" s="1">
        <v>26</v>
      </c>
      <c r="J32" s="5"/>
      <c r="K32" s="5"/>
    </row>
    <row r="33" spans="1:11" ht="12.75" customHeight="1">
      <c r="A33" s="287" t="s">
        <v>52</v>
      </c>
      <c r="B33" s="288"/>
      <c r="C33" s="288"/>
      <c r="D33" s="288"/>
      <c r="E33" s="288"/>
      <c r="F33" s="288"/>
      <c r="G33" s="288"/>
      <c r="H33" s="289"/>
      <c r="I33" s="1">
        <v>27</v>
      </c>
      <c r="J33" s="5">
        <v>3212240</v>
      </c>
      <c r="K33" s="5">
        <v>3212240</v>
      </c>
    </row>
    <row r="34" spans="1:11" ht="12.75" customHeight="1">
      <c r="A34" s="287" t="s">
        <v>153</v>
      </c>
      <c r="B34" s="288"/>
      <c r="C34" s="288"/>
      <c r="D34" s="288"/>
      <c r="E34" s="288"/>
      <c r="F34" s="288"/>
      <c r="G34" s="288"/>
      <c r="H34" s="289"/>
      <c r="I34" s="1">
        <v>28</v>
      </c>
      <c r="J34" s="5"/>
      <c r="K34" s="5"/>
    </row>
    <row r="35" spans="1:11" ht="12.75">
      <c r="A35" s="287" t="s">
        <v>185</v>
      </c>
      <c r="B35" s="288"/>
      <c r="C35" s="288"/>
      <c r="D35" s="288"/>
      <c r="E35" s="288"/>
      <c r="F35" s="288"/>
      <c r="G35" s="288"/>
      <c r="H35" s="289"/>
      <c r="I35" s="1">
        <v>29</v>
      </c>
      <c r="J35" s="14">
        <v>0</v>
      </c>
      <c r="K35" s="14">
        <v>0</v>
      </c>
    </row>
    <row r="36" spans="1:11" ht="12.75" customHeight="1">
      <c r="A36" s="287" t="s">
        <v>55</v>
      </c>
      <c r="B36" s="288"/>
      <c r="C36" s="288"/>
      <c r="D36" s="288"/>
      <c r="E36" s="288"/>
      <c r="F36" s="288"/>
      <c r="G36" s="288"/>
      <c r="H36" s="289"/>
      <c r="I36" s="1">
        <v>30</v>
      </c>
      <c r="J36" s="5"/>
      <c r="K36" s="5"/>
    </row>
    <row r="37" spans="1:11" ht="12.75" customHeight="1">
      <c r="A37" s="287" t="s">
        <v>56</v>
      </c>
      <c r="B37" s="288"/>
      <c r="C37" s="288"/>
      <c r="D37" s="288"/>
      <c r="E37" s="288"/>
      <c r="F37" s="288"/>
      <c r="G37" s="288"/>
      <c r="H37" s="289"/>
      <c r="I37" s="1">
        <v>31</v>
      </c>
      <c r="J37" s="5"/>
      <c r="K37" s="5"/>
    </row>
    <row r="38" spans="1:11" ht="12.75" customHeight="1">
      <c r="A38" s="287" t="s">
        <v>57</v>
      </c>
      <c r="B38" s="288"/>
      <c r="C38" s="288"/>
      <c r="D38" s="288"/>
      <c r="E38" s="288"/>
      <c r="F38" s="288"/>
      <c r="G38" s="288"/>
      <c r="H38" s="289"/>
      <c r="I38" s="1">
        <v>32</v>
      </c>
      <c r="J38" s="5"/>
      <c r="K38" s="5"/>
    </row>
    <row r="39" spans="1:11" ht="12.75">
      <c r="A39" s="287" t="s">
        <v>58</v>
      </c>
      <c r="B39" s="288"/>
      <c r="C39" s="288"/>
      <c r="D39" s="288"/>
      <c r="E39" s="288"/>
      <c r="F39" s="288"/>
      <c r="G39" s="288"/>
      <c r="H39" s="289"/>
      <c r="I39" s="1">
        <v>33</v>
      </c>
      <c r="J39" s="5">
        <v>334471</v>
      </c>
      <c r="K39" s="5">
        <v>334471</v>
      </c>
    </row>
    <row r="40" spans="1:11" ht="12.75">
      <c r="A40" s="290" t="s">
        <v>59</v>
      </c>
      <c r="B40" s="291"/>
      <c r="C40" s="291"/>
      <c r="D40" s="291"/>
      <c r="E40" s="291"/>
      <c r="F40" s="291"/>
      <c r="G40" s="291"/>
      <c r="H40" s="292"/>
      <c r="I40" s="1">
        <v>34</v>
      </c>
      <c r="J40" s="30">
        <v>8220083</v>
      </c>
      <c r="K40" s="30">
        <f>+K41+K49+K56+K64</f>
        <v>6432578</v>
      </c>
    </row>
    <row r="41" spans="1:11" ht="12.75">
      <c r="A41" s="287" t="s">
        <v>60</v>
      </c>
      <c r="B41" s="288"/>
      <c r="C41" s="288"/>
      <c r="D41" s="288"/>
      <c r="E41" s="288"/>
      <c r="F41" s="288"/>
      <c r="G41" s="288"/>
      <c r="H41" s="289"/>
      <c r="I41" s="1">
        <v>35</v>
      </c>
      <c r="J41" s="14">
        <v>357320</v>
      </c>
      <c r="K41" s="14">
        <f>+K42+K45</f>
        <v>461667</v>
      </c>
    </row>
    <row r="42" spans="1:11" ht="12.75">
      <c r="A42" s="287" t="s">
        <v>61</v>
      </c>
      <c r="B42" s="288"/>
      <c r="C42" s="288"/>
      <c r="D42" s="288"/>
      <c r="E42" s="288"/>
      <c r="F42" s="288"/>
      <c r="G42" s="288"/>
      <c r="H42" s="289"/>
      <c r="I42" s="1">
        <v>36</v>
      </c>
      <c r="J42" s="5">
        <v>344141</v>
      </c>
      <c r="K42" s="5">
        <v>448206</v>
      </c>
    </row>
    <row r="43" spans="1:15" ht="12.75">
      <c r="A43" s="287" t="s">
        <v>62</v>
      </c>
      <c r="B43" s="288"/>
      <c r="C43" s="288"/>
      <c r="D43" s="288"/>
      <c r="E43" s="288"/>
      <c r="F43" s="288"/>
      <c r="G43" s="288"/>
      <c r="H43" s="289"/>
      <c r="I43" s="1">
        <v>37</v>
      </c>
      <c r="J43" s="5"/>
      <c r="K43" s="5"/>
      <c r="L43" s="40"/>
      <c r="O43" s="40"/>
    </row>
    <row r="44" spans="1:11" ht="12.75">
      <c r="A44" s="287" t="s">
        <v>151</v>
      </c>
      <c r="B44" s="288"/>
      <c r="C44" s="288"/>
      <c r="D44" s="288"/>
      <c r="E44" s="288"/>
      <c r="F44" s="288"/>
      <c r="G44" s="288"/>
      <c r="H44" s="289"/>
      <c r="I44" s="1">
        <v>38</v>
      </c>
      <c r="J44" s="5"/>
      <c r="K44" s="5"/>
    </row>
    <row r="45" spans="1:11" ht="12.75">
      <c r="A45" s="287" t="s">
        <v>152</v>
      </c>
      <c r="B45" s="288"/>
      <c r="C45" s="288"/>
      <c r="D45" s="288"/>
      <c r="E45" s="288"/>
      <c r="F45" s="288"/>
      <c r="G45" s="288"/>
      <c r="H45" s="289"/>
      <c r="I45" s="1">
        <v>39</v>
      </c>
      <c r="J45" s="5">
        <v>13179</v>
      </c>
      <c r="K45" s="5">
        <v>13461</v>
      </c>
    </row>
    <row r="46" spans="1:11" ht="12.75">
      <c r="A46" s="287" t="s">
        <v>63</v>
      </c>
      <c r="B46" s="288"/>
      <c r="C46" s="288"/>
      <c r="D46" s="288"/>
      <c r="E46" s="288"/>
      <c r="F46" s="288"/>
      <c r="G46" s="288"/>
      <c r="H46" s="289"/>
      <c r="I46" s="1">
        <v>40</v>
      </c>
      <c r="J46" s="5"/>
      <c r="K46" s="5"/>
    </row>
    <row r="47" spans="1:11" ht="12.75">
      <c r="A47" s="287" t="s">
        <v>64</v>
      </c>
      <c r="B47" s="288"/>
      <c r="C47" s="288"/>
      <c r="D47" s="288"/>
      <c r="E47" s="288"/>
      <c r="F47" s="288"/>
      <c r="G47" s="288"/>
      <c r="H47" s="289"/>
      <c r="I47" s="1">
        <v>41</v>
      </c>
      <c r="J47" s="5"/>
      <c r="K47" s="5"/>
    </row>
    <row r="48" spans="1:11" ht="12.75">
      <c r="A48" s="287" t="s">
        <v>65</v>
      </c>
      <c r="B48" s="288"/>
      <c r="C48" s="288"/>
      <c r="D48" s="288"/>
      <c r="E48" s="288"/>
      <c r="F48" s="288"/>
      <c r="G48" s="288"/>
      <c r="H48" s="289"/>
      <c r="I48" s="1">
        <v>42</v>
      </c>
      <c r="J48" s="5"/>
      <c r="K48" s="5"/>
    </row>
    <row r="49" spans="1:11" ht="12.75">
      <c r="A49" s="287" t="s">
        <v>66</v>
      </c>
      <c r="B49" s="288"/>
      <c r="C49" s="288"/>
      <c r="D49" s="288"/>
      <c r="E49" s="288"/>
      <c r="F49" s="288"/>
      <c r="G49" s="288"/>
      <c r="H49" s="289"/>
      <c r="I49" s="1">
        <v>43</v>
      </c>
      <c r="J49" s="14">
        <v>2742825</v>
      </c>
      <c r="K49" s="14">
        <f>+K51+K53+K54+K55</f>
        <v>3318441</v>
      </c>
    </row>
    <row r="50" spans="1:11" ht="12.75">
      <c r="A50" s="287" t="s">
        <v>67</v>
      </c>
      <c r="B50" s="288"/>
      <c r="C50" s="288"/>
      <c r="D50" s="288"/>
      <c r="E50" s="288"/>
      <c r="F50" s="288"/>
      <c r="G50" s="288"/>
      <c r="H50" s="289"/>
      <c r="I50" s="1">
        <v>44</v>
      </c>
      <c r="J50" s="5"/>
      <c r="K50" s="5"/>
    </row>
    <row r="51" spans="1:11" ht="12.75">
      <c r="A51" s="287" t="s">
        <v>68</v>
      </c>
      <c r="B51" s="288"/>
      <c r="C51" s="288"/>
      <c r="D51" s="288"/>
      <c r="E51" s="288"/>
      <c r="F51" s="288"/>
      <c r="G51" s="288"/>
      <c r="H51" s="289"/>
      <c r="I51" s="1">
        <v>45</v>
      </c>
      <c r="J51" s="5">
        <v>1716549</v>
      </c>
      <c r="K51" s="5">
        <v>870308</v>
      </c>
    </row>
    <row r="52" spans="1:11" ht="12.75">
      <c r="A52" s="287" t="s">
        <v>69</v>
      </c>
      <c r="B52" s="288"/>
      <c r="C52" s="288"/>
      <c r="D52" s="288"/>
      <c r="E52" s="288"/>
      <c r="F52" s="288"/>
      <c r="G52" s="288"/>
      <c r="H52" s="289"/>
      <c r="I52" s="1">
        <v>46</v>
      </c>
      <c r="J52" s="5"/>
      <c r="K52" s="5"/>
    </row>
    <row r="53" spans="1:11" ht="12.75">
      <c r="A53" s="287" t="s">
        <v>70</v>
      </c>
      <c r="B53" s="288"/>
      <c r="C53" s="288"/>
      <c r="D53" s="288"/>
      <c r="E53" s="288"/>
      <c r="F53" s="288"/>
      <c r="G53" s="288"/>
      <c r="H53" s="289"/>
      <c r="I53" s="1">
        <v>47</v>
      </c>
      <c r="J53" s="5">
        <v>25181</v>
      </c>
      <c r="K53" s="5">
        <v>36495</v>
      </c>
    </row>
    <row r="54" spans="1:11" ht="12.75">
      <c r="A54" s="287" t="s">
        <v>71</v>
      </c>
      <c r="B54" s="288"/>
      <c r="C54" s="288"/>
      <c r="D54" s="288"/>
      <c r="E54" s="288"/>
      <c r="F54" s="288"/>
      <c r="G54" s="288"/>
      <c r="H54" s="289"/>
      <c r="I54" s="1">
        <v>48</v>
      </c>
      <c r="J54" s="5">
        <v>213530</v>
      </c>
      <c r="K54" s="5">
        <v>1172009</v>
      </c>
    </row>
    <row r="55" spans="1:11" ht="12.75">
      <c r="A55" s="287" t="s">
        <v>72</v>
      </c>
      <c r="B55" s="288"/>
      <c r="C55" s="288"/>
      <c r="D55" s="288"/>
      <c r="E55" s="288"/>
      <c r="F55" s="288"/>
      <c r="G55" s="288"/>
      <c r="H55" s="289"/>
      <c r="I55" s="1">
        <v>49</v>
      </c>
      <c r="J55" s="5">
        <v>787565</v>
      </c>
      <c r="K55" s="5">
        <v>1239629</v>
      </c>
    </row>
    <row r="56" spans="1:11" ht="12.75">
      <c r="A56" s="287" t="s">
        <v>186</v>
      </c>
      <c r="B56" s="288"/>
      <c r="C56" s="288"/>
      <c r="D56" s="288"/>
      <c r="E56" s="288"/>
      <c r="F56" s="288"/>
      <c r="G56" s="288"/>
      <c r="H56" s="289"/>
      <c r="I56" s="1">
        <v>50</v>
      </c>
      <c r="J56" s="14">
        <v>1209246</v>
      </c>
      <c r="K56" s="14">
        <f>+K62</f>
        <v>0</v>
      </c>
    </row>
    <row r="57" spans="1:11" ht="12.75">
      <c r="A57" s="287" t="s">
        <v>49</v>
      </c>
      <c r="B57" s="288"/>
      <c r="C57" s="288"/>
      <c r="D57" s="288"/>
      <c r="E57" s="288"/>
      <c r="F57" s="288"/>
      <c r="G57" s="288"/>
      <c r="H57" s="289"/>
      <c r="I57" s="1">
        <v>51</v>
      </c>
      <c r="J57" s="5"/>
      <c r="K57" s="5"/>
    </row>
    <row r="58" spans="1:11" ht="12.75">
      <c r="A58" s="287" t="s">
        <v>50</v>
      </c>
      <c r="B58" s="288"/>
      <c r="C58" s="288"/>
      <c r="D58" s="288"/>
      <c r="E58" s="288"/>
      <c r="F58" s="288"/>
      <c r="G58" s="288"/>
      <c r="H58" s="289"/>
      <c r="I58" s="1">
        <v>52</v>
      </c>
      <c r="J58" s="5"/>
      <c r="K58" s="5"/>
    </row>
    <row r="59" spans="1:11" ht="12.75">
      <c r="A59" s="287" t="s">
        <v>73</v>
      </c>
      <c r="B59" s="288"/>
      <c r="C59" s="288"/>
      <c r="D59" s="288"/>
      <c r="E59" s="288"/>
      <c r="F59" s="288"/>
      <c r="G59" s="288"/>
      <c r="H59" s="289"/>
      <c r="I59" s="1">
        <v>53</v>
      </c>
      <c r="J59" s="5"/>
      <c r="K59" s="5"/>
    </row>
    <row r="60" spans="1:11" ht="12.75">
      <c r="A60" s="287" t="s">
        <v>154</v>
      </c>
      <c r="B60" s="288"/>
      <c r="C60" s="288"/>
      <c r="D60" s="288"/>
      <c r="E60" s="288"/>
      <c r="F60" s="288"/>
      <c r="G60" s="288"/>
      <c r="H60" s="289"/>
      <c r="I60" s="1">
        <v>54</v>
      </c>
      <c r="J60" s="5"/>
      <c r="K60" s="5"/>
    </row>
    <row r="61" spans="1:11" ht="12.75">
      <c r="A61" s="287" t="s">
        <v>54</v>
      </c>
      <c r="B61" s="288"/>
      <c r="C61" s="288"/>
      <c r="D61" s="288"/>
      <c r="E61" s="288"/>
      <c r="F61" s="288"/>
      <c r="G61" s="288"/>
      <c r="H61" s="289"/>
      <c r="I61" s="1">
        <v>55</v>
      </c>
      <c r="J61" s="5"/>
      <c r="K61" s="5"/>
    </row>
    <row r="62" spans="1:11" ht="12.75">
      <c r="A62" s="287" t="s">
        <v>53</v>
      </c>
      <c r="B62" s="288"/>
      <c r="C62" s="288"/>
      <c r="D62" s="288"/>
      <c r="E62" s="288"/>
      <c r="F62" s="288"/>
      <c r="G62" s="288"/>
      <c r="H62" s="289"/>
      <c r="I62" s="1">
        <v>56</v>
      </c>
      <c r="J62" s="5">
        <v>1209246</v>
      </c>
      <c r="K62" s="5">
        <v>0</v>
      </c>
    </row>
    <row r="63" spans="1:11" ht="12.75">
      <c r="A63" s="287" t="s">
        <v>74</v>
      </c>
      <c r="B63" s="288"/>
      <c r="C63" s="288"/>
      <c r="D63" s="288"/>
      <c r="E63" s="288"/>
      <c r="F63" s="288"/>
      <c r="G63" s="288"/>
      <c r="H63" s="289"/>
      <c r="I63" s="1">
        <v>57</v>
      </c>
      <c r="J63" s="5"/>
      <c r="K63" s="5"/>
    </row>
    <row r="64" spans="1:11" ht="12.75">
      <c r="A64" s="287" t="s">
        <v>187</v>
      </c>
      <c r="B64" s="288"/>
      <c r="C64" s="288"/>
      <c r="D64" s="288"/>
      <c r="E64" s="288"/>
      <c r="F64" s="288"/>
      <c r="G64" s="288"/>
      <c r="H64" s="289"/>
      <c r="I64" s="1">
        <v>58</v>
      </c>
      <c r="J64" s="5">
        <v>3910692</v>
      </c>
      <c r="K64" s="5">
        <v>2652470</v>
      </c>
    </row>
    <row r="65" spans="1:11" ht="12.75">
      <c r="A65" s="290" t="s">
        <v>85</v>
      </c>
      <c r="B65" s="291"/>
      <c r="C65" s="291"/>
      <c r="D65" s="291"/>
      <c r="E65" s="291"/>
      <c r="F65" s="291"/>
      <c r="G65" s="291"/>
      <c r="H65" s="292"/>
      <c r="I65" s="1">
        <v>59</v>
      </c>
      <c r="J65" s="31">
        <v>1021735</v>
      </c>
      <c r="K65" s="31">
        <v>1831193</v>
      </c>
    </row>
    <row r="66" spans="1:11" ht="12.75">
      <c r="A66" s="290" t="s">
        <v>83</v>
      </c>
      <c r="B66" s="291"/>
      <c r="C66" s="291"/>
      <c r="D66" s="291"/>
      <c r="E66" s="291"/>
      <c r="F66" s="291"/>
      <c r="G66" s="291"/>
      <c r="H66" s="292"/>
      <c r="I66" s="1">
        <v>60</v>
      </c>
      <c r="J66" s="30">
        <v>600459709</v>
      </c>
      <c r="K66" s="30">
        <f>+K7+K8+K40+K65</f>
        <v>642427922</v>
      </c>
    </row>
    <row r="67" spans="1:11" ht="12.75">
      <c r="A67" s="302" t="s">
        <v>84</v>
      </c>
      <c r="B67" s="303"/>
      <c r="C67" s="303"/>
      <c r="D67" s="303"/>
      <c r="E67" s="303"/>
      <c r="F67" s="303"/>
      <c r="G67" s="303"/>
      <c r="H67" s="304"/>
      <c r="I67" s="4">
        <v>61</v>
      </c>
      <c r="J67" s="6"/>
      <c r="K67" s="6"/>
    </row>
    <row r="68" spans="1:11" ht="12.75">
      <c r="A68" s="279" t="s">
        <v>75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6"/>
    </row>
    <row r="69" spans="1:11" ht="12.75">
      <c r="A69" s="283" t="s">
        <v>188</v>
      </c>
      <c r="B69" s="284"/>
      <c r="C69" s="284"/>
      <c r="D69" s="284"/>
      <c r="E69" s="284"/>
      <c r="F69" s="284"/>
      <c r="G69" s="284"/>
      <c r="H69" s="301"/>
      <c r="I69" s="3">
        <v>62</v>
      </c>
      <c r="J69" s="32">
        <v>528304162</v>
      </c>
      <c r="K69" s="32">
        <v>524104027</v>
      </c>
    </row>
    <row r="70" spans="1:11" ht="12.75">
      <c r="A70" s="287" t="s">
        <v>76</v>
      </c>
      <c r="B70" s="288"/>
      <c r="C70" s="288"/>
      <c r="D70" s="288"/>
      <c r="E70" s="288"/>
      <c r="F70" s="288"/>
      <c r="G70" s="288"/>
      <c r="H70" s="289"/>
      <c r="I70" s="1">
        <v>63</v>
      </c>
      <c r="J70" s="5">
        <v>491316690</v>
      </c>
      <c r="K70" s="5">
        <v>491316690</v>
      </c>
    </row>
    <row r="71" spans="1:11" ht="12.75">
      <c r="A71" s="287" t="s">
        <v>77</v>
      </c>
      <c r="B71" s="288"/>
      <c r="C71" s="288"/>
      <c r="D71" s="288"/>
      <c r="E71" s="288"/>
      <c r="F71" s="288"/>
      <c r="G71" s="288"/>
      <c r="H71" s="289"/>
      <c r="I71" s="1">
        <v>64</v>
      </c>
      <c r="J71" s="5">
        <v>25401322</v>
      </c>
      <c r="K71" s="5">
        <v>25401322</v>
      </c>
    </row>
    <row r="72" spans="1:11" ht="12.75">
      <c r="A72" s="287" t="s">
        <v>78</v>
      </c>
      <c r="B72" s="288"/>
      <c r="C72" s="288"/>
      <c r="D72" s="288"/>
      <c r="E72" s="288"/>
      <c r="F72" s="288"/>
      <c r="G72" s="288"/>
      <c r="H72" s="289"/>
      <c r="I72" s="1">
        <v>65</v>
      </c>
      <c r="J72" s="14">
        <v>0</v>
      </c>
      <c r="K72" s="14"/>
    </row>
    <row r="73" spans="1:11" ht="12.75">
      <c r="A73" s="287" t="s">
        <v>79</v>
      </c>
      <c r="B73" s="288"/>
      <c r="C73" s="288"/>
      <c r="D73" s="288"/>
      <c r="E73" s="288"/>
      <c r="F73" s="288"/>
      <c r="G73" s="288"/>
      <c r="H73" s="289"/>
      <c r="I73" s="1">
        <v>66</v>
      </c>
      <c r="J73" s="5"/>
      <c r="K73" s="5"/>
    </row>
    <row r="74" spans="1:11" ht="12.75">
      <c r="A74" s="287" t="s">
        <v>261</v>
      </c>
      <c r="B74" s="288"/>
      <c r="C74" s="288"/>
      <c r="D74" s="288"/>
      <c r="E74" s="288"/>
      <c r="F74" s="288"/>
      <c r="G74" s="288"/>
      <c r="H74" s="289"/>
      <c r="I74" s="1">
        <v>67</v>
      </c>
      <c r="J74" s="5"/>
      <c r="K74" s="5"/>
    </row>
    <row r="75" spans="1:11" ht="12.75">
      <c r="A75" s="287" t="s">
        <v>262</v>
      </c>
      <c r="B75" s="288"/>
      <c r="C75" s="288"/>
      <c r="D75" s="288"/>
      <c r="E75" s="288"/>
      <c r="F75" s="288"/>
      <c r="G75" s="288"/>
      <c r="H75" s="289"/>
      <c r="I75" s="1">
        <v>68</v>
      </c>
      <c r="J75" s="5"/>
      <c r="K75" s="5"/>
    </row>
    <row r="76" spans="1:11" ht="12.75">
      <c r="A76" s="287" t="s">
        <v>80</v>
      </c>
      <c r="B76" s="288"/>
      <c r="C76" s="288"/>
      <c r="D76" s="288"/>
      <c r="E76" s="288"/>
      <c r="F76" s="288"/>
      <c r="G76" s="288"/>
      <c r="H76" s="289"/>
      <c r="I76" s="1">
        <v>69</v>
      </c>
      <c r="J76" s="5"/>
      <c r="K76" s="5"/>
    </row>
    <row r="77" spans="1:11" ht="12.75">
      <c r="A77" s="287" t="s">
        <v>81</v>
      </c>
      <c r="B77" s="288"/>
      <c r="C77" s="288"/>
      <c r="D77" s="288"/>
      <c r="E77" s="288"/>
      <c r="F77" s="288"/>
      <c r="G77" s="288"/>
      <c r="H77" s="289"/>
      <c r="I77" s="1">
        <v>70</v>
      </c>
      <c r="J77" s="5"/>
      <c r="K77" s="5"/>
    </row>
    <row r="78" spans="1:11" ht="12.75">
      <c r="A78" s="287" t="s">
        <v>82</v>
      </c>
      <c r="B78" s="288"/>
      <c r="C78" s="288"/>
      <c r="D78" s="288"/>
      <c r="E78" s="288"/>
      <c r="F78" s="288"/>
      <c r="G78" s="288"/>
      <c r="H78" s="289"/>
      <c r="I78" s="1">
        <v>71</v>
      </c>
      <c r="J78" s="5"/>
      <c r="K78" s="5"/>
    </row>
    <row r="79" spans="1:11" ht="12.75">
      <c r="A79" s="287" t="s">
        <v>189</v>
      </c>
      <c r="B79" s="288"/>
      <c r="C79" s="288"/>
      <c r="D79" s="288"/>
      <c r="E79" s="288"/>
      <c r="F79" s="288"/>
      <c r="G79" s="288"/>
      <c r="H79" s="289"/>
      <c r="I79" s="1">
        <v>72</v>
      </c>
      <c r="J79" s="14">
        <v>7751533</v>
      </c>
      <c r="K79" s="14">
        <v>11586151</v>
      </c>
    </row>
    <row r="80" spans="1:11" ht="12.75">
      <c r="A80" s="298" t="s">
        <v>86</v>
      </c>
      <c r="B80" s="299"/>
      <c r="C80" s="299"/>
      <c r="D80" s="299"/>
      <c r="E80" s="299"/>
      <c r="F80" s="299"/>
      <c r="G80" s="299"/>
      <c r="H80" s="300"/>
      <c r="I80" s="1">
        <v>73</v>
      </c>
      <c r="J80" s="5">
        <v>7751533</v>
      </c>
      <c r="K80" s="5">
        <v>11586151</v>
      </c>
    </row>
    <row r="81" spans="1:11" ht="12.75">
      <c r="A81" s="298" t="s">
        <v>87</v>
      </c>
      <c r="B81" s="299"/>
      <c r="C81" s="299"/>
      <c r="D81" s="299"/>
      <c r="E81" s="299"/>
      <c r="F81" s="299"/>
      <c r="G81" s="299"/>
      <c r="H81" s="300"/>
      <c r="I81" s="1">
        <v>74</v>
      </c>
      <c r="J81" s="5"/>
      <c r="K81" s="5"/>
    </row>
    <row r="82" spans="1:11" ht="12.75">
      <c r="A82" s="287" t="s">
        <v>88</v>
      </c>
      <c r="B82" s="288"/>
      <c r="C82" s="288"/>
      <c r="D82" s="288"/>
      <c r="E82" s="288"/>
      <c r="F82" s="288"/>
      <c r="G82" s="288"/>
      <c r="H82" s="289"/>
      <c r="I82" s="1">
        <v>75</v>
      </c>
      <c r="J82" s="14">
        <v>3834617</v>
      </c>
      <c r="K82" s="14">
        <v>4200136</v>
      </c>
    </row>
    <row r="83" spans="1:11" ht="12.75">
      <c r="A83" s="298" t="s">
        <v>89</v>
      </c>
      <c r="B83" s="299"/>
      <c r="C83" s="299"/>
      <c r="D83" s="299"/>
      <c r="E83" s="299"/>
      <c r="F83" s="299"/>
      <c r="G83" s="299"/>
      <c r="H83" s="300"/>
      <c r="I83" s="1">
        <v>76</v>
      </c>
      <c r="J83" s="5">
        <v>3834617</v>
      </c>
      <c r="K83" s="5"/>
    </row>
    <row r="84" spans="1:11" ht="12.75">
      <c r="A84" s="298" t="s">
        <v>90</v>
      </c>
      <c r="B84" s="299"/>
      <c r="C84" s="299"/>
      <c r="D84" s="299"/>
      <c r="E84" s="299"/>
      <c r="F84" s="299"/>
      <c r="G84" s="299"/>
      <c r="H84" s="300"/>
      <c r="I84" s="1">
        <v>77</v>
      </c>
      <c r="J84" s="5"/>
      <c r="K84" s="194">
        <v>4200136</v>
      </c>
    </row>
    <row r="85" spans="1:11" ht="12.75">
      <c r="A85" s="287" t="s">
        <v>91</v>
      </c>
      <c r="B85" s="288"/>
      <c r="C85" s="288"/>
      <c r="D85" s="288"/>
      <c r="E85" s="288"/>
      <c r="F85" s="288"/>
      <c r="G85" s="288"/>
      <c r="H85" s="289"/>
      <c r="I85" s="1">
        <v>78</v>
      </c>
      <c r="J85" s="5"/>
      <c r="K85" s="5"/>
    </row>
    <row r="86" spans="1:11" ht="12.75">
      <c r="A86" s="290" t="s">
        <v>92</v>
      </c>
      <c r="B86" s="291"/>
      <c r="C86" s="291"/>
      <c r="D86" s="291"/>
      <c r="E86" s="291"/>
      <c r="F86" s="291"/>
      <c r="G86" s="291"/>
      <c r="H86" s="292"/>
      <c r="I86" s="1">
        <v>79</v>
      </c>
      <c r="J86" s="14">
        <v>839413</v>
      </c>
      <c r="K86" s="14">
        <f>+K87+K89</f>
        <v>885032</v>
      </c>
    </row>
    <row r="87" spans="1:11" ht="12.75">
      <c r="A87" s="287" t="s">
        <v>93</v>
      </c>
      <c r="B87" s="288"/>
      <c r="C87" s="288"/>
      <c r="D87" s="288"/>
      <c r="E87" s="288"/>
      <c r="F87" s="288"/>
      <c r="G87" s="288"/>
      <c r="H87" s="289"/>
      <c r="I87" s="1">
        <v>80</v>
      </c>
      <c r="J87" s="5">
        <v>392923</v>
      </c>
      <c r="K87" s="5">
        <v>438542</v>
      </c>
    </row>
    <row r="88" spans="1:11" ht="12.75">
      <c r="A88" s="287" t="s">
        <v>94</v>
      </c>
      <c r="B88" s="288"/>
      <c r="C88" s="288"/>
      <c r="D88" s="288"/>
      <c r="E88" s="288"/>
      <c r="F88" s="288"/>
      <c r="G88" s="288"/>
      <c r="H88" s="289"/>
      <c r="I88" s="1">
        <v>81</v>
      </c>
      <c r="J88" s="5"/>
      <c r="K88" s="5"/>
    </row>
    <row r="89" spans="1:11" ht="12.75">
      <c r="A89" s="287" t="s">
        <v>95</v>
      </c>
      <c r="B89" s="288"/>
      <c r="C89" s="288"/>
      <c r="D89" s="288"/>
      <c r="E89" s="288"/>
      <c r="F89" s="288"/>
      <c r="G89" s="288"/>
      <c r="H89" s="289"/>
      <c r="I89" s="1">
        <v>82</v>
      </c>
      <c r="J89" s="5">
        <v>446490</v>
      </c>
      <c r="K89" s="5">
        <v>446490</v>
      </c>
    </row>
    <row r="90" spans="1:11" ht="12.75">
      <c r="A90" s="290" t="s">
        <v>181</v>
      </c>
      <c r="B90" s="291"/>
      <c r="C90" s="291"/>
      <c r="D90" s="291"/>
      <c r="E90" s="291"/>
      <c r="F90" s="291"/>
      <c r="G90" s="291"/>
      <c r="H90" s="292"/>
      <c r="I90" s="1">
        <v>83</v>
      </c>
      <c r="J90" s="30">
        <v>52538665</v>
      </c>
      <c r="K90" s="30">
        <f>+K93+K98</f>
        <v>93486997</v>
      </c>
    </row>
    <row r="91" spans="1:11" ht="12.75">
      <c r="A91" s="287" t="s">
        <v>96</v>
      </c>
      <c r="B91" s="288"/>
      <c r="C91" s="288"/>
      <c r="D91" s="288"/>
      <c r="E91" s="288"/>
      <c r="F91" s="288"/>
      <c r="G91" s="288"/>
      <c r="H91" s="289"/>
      <c r="I91" s="1">
        <v>84</v>
      </c>
      <c r="J91" s="5"/>
      <c r="K91" s="5"/>
    </row>
    <row r="92" spans="1:11" ht="12.75">
      <c r="A92" s="287" t="s">
        <v>98</v>
      </c>
      <c r="B92" s="288"/>
      <c r="C92" s="288"/>
      <c r="D92" s="288"/>
      <c r="E92" s="288"/>
      <c r="F92" s="288"/>
      <c r="G92" s="288"/>
      <c r="H92" s="289"/>
      <c r="I92" s="1">
        <v>85</v>
      </c>
      <c r="J92" s="5"/>
      <c r="K92" s="5"/>
    </row>
    <row r="93" spans="1:11" ht="12.75">
      <c r="A93" s="287" t="s">
        <v>97</v>
      </c>
      <c r="B93" s="288"/>
      <c r="C93" s="288"/>
      <c r="D93" s="288"/>
      <c r="E93" s="288"/>
      <c r="F93" s="288"/>
      <c r="G93" s="288"/>
      <c r="H93" s="289"/>
      <c r="I93" s="1">
        <v>86</v>
      </c>
      <c r="J93" s="5">
        <v>43008026</v>
      </c>
      <c r="K93" s="5">
        <v>84935656</v>
      </c>
    </row>
    <row r="94" spans="1:11" ht="12.75">
      <c r="A94" s="287" t="s">
        <v>99</v>
      </c>
      <c r="B94" s="288"/>
      <c r="C94" s="288"/>
      <c r="D94" s="288"/>
      <c r="E94" s="288"/>
      <c r="F94" s="288"/>
      <c r="G94" s="288"/>
      <c r="H94" s="289"/>
      <c r="I94" s="1">
        <v>87</v>
      </c>
      <c r="J94" s="5"/>
      <c r="K94" s="5"/>
    </row>
    <row r="95" spans="1:11" ht="12.75">
      <c r="A95" s="287" t="s">
        <v>100</v>
      </c>
      <c r="B95" s="288"/>
      <c r="C95" s="288"/>
      <c r="D95" s="288"/>
      <c r="E95" s="288"/>
      <c r="F95" s="288"/>
      <c r="G95" s="288"/>
      <c r="H95" s="289"/>
      <c r="I95" s="1">
        <v>88</v>
      </c>
      <c r="J95" s="5"/>
      <c r="K95" s="5"/>
    </row>
    <row r="96" spans="1:11" ht="12.75">
      <c r="A96" s="287" t="s">
        <v>101</v>
      </c>
      <c r="B96" s="288"/>
      <c r="C96" s="288"/>
      <c r="D96" s="288"/>
      <c r="E96" s="288"/>
      <c r="F96" s="288"/>
      <c r="G96" s="288"/>
      <c r="H96" s="289"/>
      <c r="I96" s="1">
        <v>89</v>
      </c>
      <c r="J96" s="5"/>
      <c r="K96" s="5"/>
    </row>
    <row r="97" spans="1:11" ht="12.75">
      <c r="A97" s="287" t="s">
        <v>155</v>
      </c>
      <c r="B97" s="288"/>
      <c r="C97" s="288"/>
      <c r="D97" s="288"/>
      <c r="E97" s="288"/>
      <c r="F97" s="288"/>
      <c r="G97" s="288"/>
      <c r="H97" s="289"/>
      <c r="I97" s="1">
        <v>90</v>
      </c>
      <c r="J97" s="5"/>
      <c r="K97" s="5"/>
    </row>
    <row r="98" spans="1:11" ht="12.75">
      <c r="A98" s="287" t="s">
        <v>102</v>
      </c>
      <c r="B98" s="288"/>
      <c r="C98" s="288"/>
      <c r="D98" s="288"/>
      <c r="E98" s="288"/>
      <c r="F98" s="288"/>
      <c r="G98" s="288"/>
      <c r="H98" s="289"/>
      <c r="I98" s="1">
        <v>91</v>
      </c>
      <c r="J98" s="5">
        <v>9530639</v>
      </c>
      <c r="K98" s="5">
        <v>8551341</v>
      </c>
    </row>
    <row r="99" spans="1:11" ht="12.75">
      <c r="A99" s="287" t="s">
        <v>103</v>
      </c>
      <c r="B99" s="288"/>
      <c r="C99" s="288"/>
      <c r="D99" s="288"/>
      <c r="E99" s="288"/>
      <c r="F99" s="288"/>
      <c r="G99" s="288"/>
      <c r="H99" s="289"/>
      <c r="I99" s="1">
        <v>92</v>
      </c>
      <c r="J99" s="5"/>
      <c r="K99" s="5"/>
    </row>
    <row r="100" spans="1:11" ht="12.75">
      <c r="A100" s="290" t="s">
        <v>104</v>
      </c>
      <c r="B100" s="291"/>
      <c r="C100" s="291"/>
      <c r="D100" s="291"/>
      <c r="E100" s="291"/>
      <c r="F100" s="291"/>
      <c r="G100" s="291"/>
      <c r="H100" s="292"/>
      <c r="I100" s="1">
        <v>93</v>
      </c>
      <c r="J100" s="30">
        <v>14757483</v>
      </c>
      <c r="K100" s="30">
        <f>+K101+K102+K103+K104+K105+K106+K107+K108+K109+K110+K111+K112</f>
        <v>22121283</v>
      </c>
    </row>
    <row r="101" spans="1:11" ht="12.75">
      <c r="A101" s="287" t="s">
        <v>105</v>
      </c>
      <c r="B101" s="288"/>
      <c r="C101" s="288"/>
      <c r="D101" s="288"/>
      <c r="E101" s="288"/>
      <c r="F101" s="288"/>
      <c r="G101" s="288"/>
      <c r="H101" s="289"/>
      <c r="I101" s="1">
        <v>94</v>
      </c>
      <c r="J101" s="5"/>
      <c r="K101" s="5"/>
    </row>
    <row r="102" spans="1:11" ht="12.75">
      <c r="A102" s="287" t="s">
        <v>98</v>
      </c>
      <c r="B102" s="288"/>
      <c r="C102" s="288"/>
      <c r="D102" s="288"/>
      <c r="E102" s="288"/>
      <c r="F102" s="288"/>
      <c r="G102" s="288"/>
      <c r="H102" s="289"/>
      <c r="I102" s="1">
        <v>95</v>
      </c>
      <c r="J102" s="5">
        <v>454000</v>
      </c>
      <c r="K102" s="5">
        <v>500946</v>
      </c>
    </row>
    <row r="103" spans="1:11" ht="12.75">
      <c r="A103" s="287" t="s">
        <v>97</v>
      </c>
      <c r="B103" s="288"/>
      <c r="C103" s="288"/>
      <c r="D103" s="288"/>
      <c r="E103" s="288"/>
      <c r="F103" s="288"/>
      <c r="G103" s="288"/>
      <c r="H103" s="289"/>
      <c r="I103" s="1">
        <v>96</v>
      </c>
      <c r="J103" s="5">
        <v>2737182</v>
      </c>
      <c r="K103" s="5">
        <v>4453581</v>
      </c>
    </row>
    <row r="104" spans="1:11" ht="12.75">
      <c r="A104" s="287" t="s">
        <v>99</v>
      </c>
      <c r="B104" s="288"/>
      <c r="C104" s="288"/>
      <c r="D104" s="288"/>
      <c r="E104" s="288"/>
      <c r="F104" s="288"/>
      <c r="G104" s="288"/>
      <c r="H104" s="289"/>
      <c r="I104" s="1">
        <v>97</v>
      </c>
      <c r="J104" s="5">
        <v>3092816</v>
      </c>
      <c r="K104" s="5">
        <v>3675405</v>
      </c>
    </row>
    <row r="105" spans="1:11" ht="12.75">
      <c r="A105" s="287" t="s">
        <v>100</v>
      </c>
      <c r="B105" s="288"/>
      <c r="C105" s="288"/>
      <c r="D105" s="288"/>
      <c r="E105" s="288"/>
      <c r="F105" s="288"/>
      <c r="G105" s="288"/>
      <c r="H105" s="289"/>
      <c r="I105" s="1">
        <v>98</v>
      </c>
      <c r="J105" s="5">
        <v>5597262</v>
      </c>
      <c r="K105" s="5">
        <v>9826410</v>
      </c>
    </row>
    <row r="106" spans="1:11" ht="12.75">
      <c r="A106" s="287" t="s">
        <v>101</v>
      </c>
      <c r="B106" s="288"/>
      <c r="C106" s="288"/>
      <c r="D106" s="288"/>
      <c r="E106" s="288"/>
      <c r="F106" s="288"/>
      <c r="G106" s="288"/>
      <c r="H106" s="289"/>
      <c r="I106" s="1">
        <v>99</v>
      </c>
      <c r="J106" s="5"/>
      <c r="K106" s="5"/>
    </row>
    <row r="107" spans="1:11" ht="12.75">
      <c r="A107" s="287" t="s">
        <v>155</v>
      </c>
      <c r="B107" s="288"/>
      <c r="C107" s="288"/>
      <c r="D107" s="288"/>
      <c r="E107" s="288"/>
      <c r="F107" s="288"/>
      <c r="G107" s="288"/>
      <c r="H107" s="289"/>
      <c r="I107" s="1">
        <v>100</v>
      </c>
      <c r="J107" s="5"/>
      <c r="K107" s="5"/>
    </row>
    <row r="108" spans="1:11" ht="12.75">
      <c r="A108" s="287" t="s">
        <v>106</v>
      </c>
      <c r="B108" s="288"/>
      <c r="C108" s="288"/>
      <c r="D108" s="288"/>
      <c r="E108" s="288"/>
      <c r="F108" s="288"/>
      <c r="G108" s="288"/>
      <c r="H108" s="289"/>
      <c r="I108" s="1">
        <v>101</v>
      </c>
      <c r="J108" s="5">
        <v>970188</v>
      </c>
      <c r="K108" s="5">
        <v>1297399</v>
      </c>
    </row>
    <row r="109" spans="1:11" ht="12.75">
      <c r="A109" s="287" t="s">
        <v>107</v>
      </c>
      <c r="B109" s="288"/>
      <c r="C109" s="288"/>
      <c r="D109" s="288"/>
      <c r="E109" s="288"/>
      <c r="F109" s="288"/>
      <c r="G109" s="288"/>
      <c r="H109" s="289"/>
      <c r="I109" s="1">
        <v>102</v>
      </c>
      <c r="J109" s="5">
        <v>1870596</v>
      </c>
      <c r="K109" s="5">
        <v>1054740</v>
      </c>
    </row>
    <row r="110" spans="1:11" ht="12.75">
      <c r="A110" s="287" t="s">
        <v>108</v>
      </c>
      <c r="B110" s="288"/>
      <c r="C110" s="288"/>
      <c r="D110" s="288"/>
      <c r="E110" s="288"/>
      <c r="F110" s="288"/>
      <c r="G110" s="288"/>
      <c r="H110" s="289"/>
      <c r="I110" s="1">
        <v>103</v>
      </c>
      <c r="J110" s="5"/>
      <c r="K110" s="5"/>
    </row>
    <row r="111" spans="1:11" ht="12.75">
      <c r="A111" s="287" t="s">
        <v>109</v>
      </c>
      <c r="B111" s="288"/>
      <c r="C111" s="288"/>
      <c r="D111" s="288"/>
      <c r="E111" s="288"/>
      <c r="F111" s="288"/>
      <c r="G111" s="288"/>
      <c r="H111" s="289"/>
      <c r="I111" s="1">
        <v>104</v>
      </c>
      <c r="J111" s="5"/>
      <c r="K111" s="5"/>
    </row>
    <row r="112" spans="1:11" ht="12.75">
      <c r="A112" s="287" t="s">
        <v>110</v>
      </c>
      <c r="B112" s="288"/>
      <c r="C112" s="288"/>
      <c r="D112" s="288"/>
      <c r="E112" s="288"/>
      <c r="F112" s="288"/>
      <c r="G112" s="288"/>
      <c r="H112" s="289"/>
      <c r="I112" s="1">
        <v>105</v>
      </c>
      <c r="J112" s="5">
        <v>35439</v>
      </c>
      <c r="K112" s="5">
        <v>1312802</v>
      </c>
    </row>
    <row r="113" spans="1:11" ht="12.75">
      <c r="A113" s="290" t="s">
        <v>190</v>
      </c>
      <c r="B113" s="291"/>
      <c r="C113" s="291"/>
      <c r="D113" s="291"/>
      <c r="E113" s="291"/>
      <c r="F113" s="291"/>
      <c r="G113" s="291"/>
      <c r="H113" s="292"/>
      <c r="I113" s="1">
        <v>106</v>
      </c>
      <c r="J113" s="31">
        <v>4019986</v>
      </c>
      <c r="K113" s="31">
        <v>1830583</v>
      </c>
    </row>
    <row r="114" spans="1:12" ht="12.75">
      <c r="A114" s="290" t="s">
        <v>191</v>
      </c>
      <c r="B114" s="291"/>
      <c r="C114" s="291"/>
      <c r="D114" s="291"/>
      <c r="E114" s="291"/>
      <c r="F114" s="291"/>
      <c r="G114" s="291"/>
      <c r="H114" s="292"/>
      <c r="I114" s="1">
        <v>107</v>
      </c>
      <c r="J114" s="30">
        <v>600459709</v>
      </c>
      <c r="K114" s="30">
        <f>+K69+K86+K90+K100+K113</f>
        <v>642427922</v>
      </c>
      <c r="L114" s="40"/>
    </row>
    <row r="115" spans="1:11" ht="12.75">
      <c r="A115" s="276" t="s">
        <v>111</v>
      </c>
      <c r="B115" s="277"/>
      <c r="C115" s="277"/>
      <c r="D115" s="277"/>
      <c r="E115" s="277"/>
      <c r="F115" s="277"/>
      <c r="G115" s="277"/>
      <c r="H115" s="278"/>
      <c r="I115" s="2">
        <v>108</v>
      </c>
      <c r="J115" s="6"/>
      <c r="K115" s="195"/>
    </row>
    <row r="116" spans="1:11" ht="12.75">
      <c r="A116" s="279" t="s">
        <v>112</v>
      </c>
      <c r="B116" s="280"/>
      <c r="C116" s="280"/>
      <c r="D116" s="280"/>
      <c r="E116" s="280"/>
      <c r="F116" s="280"/>
      <c r="G116" s="280"/>
      <c r="H116" s="280"/>
      <c r="I116" s="281"/>
      <c r="J116" s="281"/>
      <c r="K116" s="282"/>
    </row>
    <row r="117" spans="1:11" ht="12.75">
      <c r="A117" s="283" t="s">
        <v>113</v>
      </c>
      <c r="B117" s="284"/>
      <c r="C117" s="284"/>
      <c r="D117" s="284"/>
      <c r="E117" s="284"/>
      <c r="F117" s="284"/>
      <c r="G117" s="284"/>
      <c r="H117" s="284"/>
      <c r="I117" s="285"/>
      <c r="J117" s="285"/>
      <c r="K117" s="286"/>
    </row>
    <row r="118" spans="1:11" ht="12.75">
      <c r="A118" s="287" t="s">
        <v>114</v>
      </c>
      <c r="B118" s="288"/>
      <c r="C118" s="288"/>
      <c r="D118" s="288"/>
      <c r="E118" s="288"/>
      <c r="F118" s="288"/>
      <c r="G118" s="288"/>
      <c r="H118" s="289"/>
      <c r="I118" s="1">
        <v>109</v>
      </c>
      <c r="J118" s="5"/>
      <c r="K118" s="5"/>
    </row>
    <row r="119" spans="1:11" ht="12.75">
      <c r="A119" s="293" t="s">
        <v>115</v>
      </c>
      <c r="B119" s="294"/>
      <c r="C119" s="294"/>
      <c r="D119" s="294"/>
      <c r="E119" s="294"/>
      <c r="F119" s="294"/>
      <c r="G119" s="294"/>
      <c r="H119" s="295"/>
      <c r="I119" s="4">
        <v>110</v>
      </c>
      <c r="J119" s="6"/>
      <c r="K119" s="6"/>
    </row>
    <row r="120" spans="1:11" ht="12.75">
      <c r="A120" s="296" t="s">
        <v>156</v>
      </c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1:11" ht="12.75">
      <c r="A121" s="274"/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K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34">
      <selection activeCell="P63" sqref="P63"/>
    </sheetView>
  </sheetViews>
  <sheetFormatPr defaultColWidth="9.140625" defaultRowHeight="12.75"/>
  <cols>
    <col min="1" max="9" width="9.140625" style="57" customWidth="1"/>
    <col min="10" max="11" width="11.140625" style="57" bestFit="1" customWidth="1"/>
    <col min="12" max="12" width="11.7109375" style="57" customWidth="1"/>
    <col min="13" max="13" width="12.00390625" style="57" customWidth="1"/>
    <col min="14" max="14" width="11.140625" style="57" bestFit="1" customWidth="1"/>
    <col min="15" max="15" width="14.7109375" style="57" bestFit="1" customWidth="1"/>
    <col min="16" max="16" width="10.140625" style="57" bestFit="1" customWidth="1"/>
    <col min="17" max="16384" width="9.140625" style="57" customWidth="1"/>
  </cols>
  <sheetData>
    <row r="1" spans="1:13" ht="12.75" customHeight="1">
      <c r="A1" s="322" t="s">
        <v>192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3" ht="12.75" customHeight="1">
      <c r="A2" s="320" t="s">
        <v>272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2.75" customHeight="1">
      <c r="A3" s="323" t="s">
        <v>302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24">
      <c r="A4" s="325" t="s">
        <v>116</v>
      </c>
      <c r="B4" s="325"/>
      <c r="C4" s="325"/>
      <c r="D4" s="325"/>
      <c r="E4" s="325"/>
      <c r="F4" s="325"/>
      <c r="G4" s="325"/>
      <c r="H4" s="325"/>
      <c r="I4" s="58" t="s">
        <v>117</v>
      </c>
      <c r="J4" s="356" t="s">
        <v>118</v>
      </c>
      <c r="K4" s="356"/>
      <c r="L4" s="357" t="s">
        <v>119</v>
      </c>
      <c r="M4" s="357"/>
    </row>
    <row r="5" spans="1:13" ht="12.75" customHeight="1">
      <c r="A5" s="325"/>
      <c r="B5" s="325"/>
      <c r="C5" s="325"/>
      <c r="D5" s="325"/>
      <c r="E5" s="325"/>
      <c r="F5" s="325"/>
      <c r="G5" s="325"/>
      <c r="H5" s="325"/>
      <c r="I5" s="58"/>
      <c r="J5" s="59" t="s">
        <v>157</v>
      </c>
      <c r="K5" s="59" t="s">
        <v>158</v>
      </c>
      <c r="L5" s="59" t="s">
        <v>157</v>
      </c>
      <c r="M5" s="59" t="s">
        <v>158</v>
      </c>
    </row>
    <row r="6" spans="1:13" ht="12.75">
      <c r="A6" s="356">
        <v>1</v>
      </c>
      <c r="B6" s="356"/>
      <c r="C6" s="356"/>
      <c r="D6" s="356"/>
      <c r="E6" s="356"/>
      <c r="F6" s="356"/>
      <c r="G6" s="356"/>
      <c r="H6" s="356"/>
      <c r="I6" s="60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341" t="s">
        <v>274</v>
      </c>
      <c r="B7" s="342"/>
      <c r="C7" s="342"/>
      <c r="D7" s="342"/>
      <c r="E7" s="342"/>
      <c r="F7" s="342"/>
      <c r="G7" s="342"/>
      <c r="H7" s="343"/>
      <c r="I7" s="61">
        <v>111</v>
      </c>
      <c r="J7" s="32">
        <v>83584242</v>
      </c>
      <c r="K7" s="32">
        <f>+K8+K9</f>
        <v>13474941</v>
      </c>
      <c r="L7" s="32">
        <f>+L8+L9</f>
        <v>83691077</v>
      </c>
      <c r="M7" s="32">
        <f>+M8+M9</f>
        <v>6938588</v>
      </c>
    </row>
    <row r="8" spans="1:13" ht="12.75">
      <c r="A8" s="329" t="s">
        <v>121</v>
      </c>
      <c r="B8" s="330"/>
      <c r="C8" s="330"/>
      <c r="D8" s="330"/>
      <c r="E8" s="330"/>
      <c r="F8" s="330"/>
      <c r="G8" s="330"/>
      <c r="H8" s="331"/>
      <c r="I8" s="62">
        <v>112</v>
      </c>
      <c r="J8" s="196">
        <v>67833349</v>
      </c>
      <c r="K8" s="31">
        <v>4620396</v>
      </c>
      <c r="L8" s="31">
        <v>79544559</v>
      </c>
      <c r="M8" s="31">
        <v>5809695</v>
      </c>
    </row>
    <row r="9" spans="1:13" ht="12.75">
      <c r="A9" s="329" t="s">
        <v>122</v>
      </c>
      <c r="B9" s="330"/>
      <c r="C9" s="330"/>
      <c r="D9" s="330"/>
      <c r="E9" s="330"/>
      <c r="F9" s="330"/>
      <c r="G9" s="330"/>
      <c r="H9" s="331"/>
      <c r="I9" s="62">
        <v>113</v>
      </c>
      <c r="J9" s="196">
        <v>15750893</v>
      </c>
      <c r="K9" s="31">
        <v>8854545</v>
      </c>
      <c r="L9" s="31">
        <v>4146518</v>
      </c>
      <c r="M9" s="31">
        <v>1128893</v>
      </c>
    </row>
    <row r="10" spans="1:13" ht="12.75">
      <c r="A10" s="329" t="s">
        <v>275</v>
      </c>
      <c r="B10" s="330"/>
      <c r="C10" s="330"/>
      <c r="D10" s="330"/>
      <c r="E10" s="330"/>
      <c r="F10" s="330"/>
      <c r="G10" s="330"/>
      <c r="H10" s="331"/>
      <c r="I10" s="62">
        <v>114</v>
      </c>
      <c r="J10" s="30">
        <v>77809283</v>
      </c>
      <c r="K10" s="30">
        <f>+K11+K12+K16+K21+K20+K22+K25+K26</f>
        <v>19954286</v>
      </c>
      <c r="L10" s="30">
        <f>+L11+L12+L16+L20+L21+L22+L25+L26</f>
        <v>85193618</v>
      </c>
      <c r="M10" s="30">
        <f>+M11+M12+M16+M20+M21+M22+M25+M26</f>
        <v>18740542</v>
      </c>
    </row>
    <row r="11" spans="1:13" ht="12.75">
      <c r="A11" s="329" t="s">
        <v>159</v>
      </c>
      <c r="B11" s="330"/>
      <c r="C11" s="330"/>
      <c r="D11" s="330"/>
      <c r="E11" s="330"/>
      <c r="F11" s="330"/>
      <c r="G11" s="330"/>
      <c r="H11" s="331"/>
      <c r="I11" s="62">
        <v>115</v>
      </c>
      <c r="J11" s="196"/>
      <c r="K11" s="31"/>
      <c r="L11" s="31"/>
      <c r="M11" s="31"/>
    </row>
    <row r="12" spans="1:13" ht="12.75">
      <c r="A12" s="329" t="s">
        <v>276</v>
      </c>
      <c r="B12" s="330"/>
      <c r="C12" s="330"/>
      <c r="D12" s="330"/>
      <c r="E12" s="330"/>
      <c r="F12" s="330"/>
      <c r="G12" s="330"/>
      <c r="H12" s="331"/>
      <c r="I12" s="62">
        <v>116</v>
      </c>
      <c r="J12" s="30">
        <v>35848455</v>
      </c>
      <c r="K12" s="30">
        <f>+K13+K14+K15</f>
        <v>4723361</v>
      </c>
      <c r="L12" s="30">
        <f>+L13+L14+L15</f>
        <v>40199616</v>
      </c>
      <c r="M12" s="30">
        <f>+M13+M14+M15</f>
        <v>5964960</v>
      </c>
    </row>
    <row r="13" spans="1:13" ht="12.75">
      <c r="A13" s="353" t="s">
        <v>123</v>
      </c>
      <c r="B13" s="354"/>
      <c r="C13" s="354"/>
      <c r="D13" s="354"/>
      <c r="E13" s="354"/>
      <c r="F13" s="354"/>
      <c r="G13" s="354"/>
      <c r="H13" s="355"/>
      <c r="I13" s="62">
        <v>117</v>
      </c>
      <c r="J13" s="5">
        <v>18621778</v>
      </c>
      <c r="K13" s="5">
        <v>1345271</v>
      </c>
      <c r="L13" s="5">
        <v>20416858</v>
      </c>
      <c r="M13" s="5">
        <v>2461117</v>
      </c>
    </row>
    <row r="14" spans="1:13" ht="12.75">
      <c r="A14" s="353" t="s">
        <v>124</v>
      </c>
      <c r="B14" s="354"/>
      <c r="C14" s="354"/>
      <c r="D14" s="354"/>
      <c r="E14" s="354"/>
      <c r="F14" s="354"/>
      <c r="G14" s="354"/>
      <c r="H14" s="355"/>
      <c r="I14" s="62">
        <v>118</v>
      </c>
      <c r="J14" s="5">
        <v>109316</v>
      </c>
      <c r="K14" s="5">
        <v>4990</v>
      </c>
      <c r="L14" s="5">
        <v>102543</v>
      </c>
      <c r="M14" s="5">
        <v>-688</v>
      </c>
    </row>
    <row r="15" spans="1:13" ht="12.75">
      <c r="A15" s="353" t="s">
        <v>125</v>
      </c>
      <c r="B15" s="354"/>
      <c r="C15" s="354"/>
      <c r="D15" s="354"/>
      <c r="E15" s="354"/>
      <c r="F15" s="354"/>
      <c r="G15" s="354"/>
      <c r="H15" s="355"/>
      <c r="I15" s="62">
        <v>119</v>
      </c>
      <c r="J15" s="5">
        <v>17117361</v>
      </c>
      <c r="K15" s="5">
        <v>3373100</v>
      </c>
      <c r="L15" s="5">
        <v>19680215</v>
      </c>
      <c r="M15" s="5">
        <v>3504531</v>
      </c>
    </row>
    <row r="16" spans="1:13" ht="12.75">
      <c r="A16" s="329" t="s">
        <v>277</v>
      </c>
      <c r="B16" s="330"/>
      <c r="C16" s="330"/>
      <c r="D16" s="330"/>
      <c r="E16" s="330"/>
      <c r="F16" s="330"/>
      <c r="G16" s="330"/>
      <c r="H16" s="331"/>
      <c r="I16" s="62">
        <v>120</v>
      </c>
      <c r="J16" s="30">
        <v>22576409</v>
      </c>
      <c r="K16" s="30">
        <f>+K17+K18+K19</f>
        <v>5694127</v>
      </c>
      <c r="L16" s="30">
        <f>+L17+L18+L19</f>
        <v>28273270</v>
      </c>
      <c r="M16" s="30">
        <f>+M17+M18+M19</f>
        <v>7300775</v>
      </c>
    </row>
    <row r="17" spans="1:13" ht="12.75">
      <c r="A17" s="353" t="s">
        <v>160</v>
      </c>
      <c r="B17" s="354"/>
      <c r="C17" s="354"/>
      <c r="D17" s="354"/>
      <c r="E17" s="354"/>
      <c r="F17" s="354"/>
      <c r="G17" s="354"/>
      <c r="H17" s="355"/>
      <c r="I17" s="62">
        <v>121</v>
      </c>
      <c r="J17" s="5">
        <v>14728470</v>
      </c>
      <c r="K17" s="5">
        <v>3843054</v>
      </c>
      <c r="L17" s="5">
        <v>18629215</v>
      </c>
      <c r="M17" s="5">
        <v>5003911</v>
      </c>
    </row>
    <row r="18" spans="1:13" ht="12.75">
      <c r="A18" s="353" t="s">
        <v>263</v>
      </c>
      <c r="B18" s="354"/>
      <c r="C18" s="354"/>
      <c r="D18" s="354"/>
      <c r="E18" s="354"/>
      <c r="F18" s="354"/>
      <c r="G18" s="354"/>
      <c r="H18" s="355"/>
      <c r="I18" s="62">
        <v>122</v>
      </c>
      <c r="J18" s="5">
        <v>4817694</v>
      </c>
      <c r="K18" s="5">
        <v>1123655</v>
      </c>
      <c r="L18" s="5">
        <v>5859267</v>
      </c>
      <c r="M18" s="5">
        <v>1389856</v>
      </c>
    </row>
    <row r="19" spans="1:13" ht="12.75">
      <c r="A19" s="353" t="s">
        <v>264</v>
      </c>
      <c r="B19" s="354"/>
      <c r="C19" s="354"/>
      <c r="D19" s="354"/>
      <c r="E19" s="354"/>
      <c r="F19" s="354"/>
      <c r="G19" s="354"/>
      <c r="H19" s="355"/>
      <c r="I19" s="62">
        <v>123</v>
      </c>
      <c r="J19" s="5">
        <v>3030245</v>
      </c>
      <c r="K19" s="5">
        <v>727418</v>
      </c>
      <c r="L19" s="5">
        <v>3784788</v>
      </c>
      <c r="M19" s="5">
        <v>907008</v>
      </c>
    </row>
    <row r="20" spans="1:13" ht="12.75">
      <c r="A20" s="329" t="s">
        <v>193</v>
      </c>
      <c r="B20" s="330"/>
      <c r="C20" s="330"/>
      <c r="D20" s="330"/>
      <c r="E20" s="330"/>
      <c r="F20" s="330"/>
      <c r="G20" s="330"/>
      <c r="H20" s="331"/>
      <c r="I20" s="62">
        <v>124</v>
      </c>
      <c r="J20" s="31">
        <v>8109023</v>
      </c>
      <c r="K20" s="31">
        <v>2507756</v>
      </c>
      <c r="L20" s="31">
        <v>9527651</v>
      </c>
      <c r="M20" s="31">
        <v>2970376</v>
      </c>
    </row>
    <row r="21" spans="1:13" ht="12.75">
      <c r="A21" s="329" t="s">
        <v>194</v>
      </c>
      <c r="B21" s="330"/>
      <c r="C21" s="330"/>
      <c r="D21" s="330"/>
      <c r="E21" s="330"/>
      <c r="F21" s="330"/>
      <c r="G21" s="330"/>
      <c r="H21" s="331"/>
      <c r="I21" s="62">
        <v>125</v>
      </c>
      <c r="J21" s="31">
        <v>6598714</v>
      </c>
      <c r="K21" s="31">
        <v>2377344</v>
      </c>
      <c r="L21" s="31">
        <v>6286402</v>
      </c>
      <c r="M21" s="31">
        <v>1663018</v>
      </c>
    </row>
    <row r="22" spans="1:13" ht="12.75">
      <c r="A22" s="329" t="s">
        <v>278</v>
      </c>
      <c r="B22" s="330"/>
      <c r="C22" s="330"/>
      <c r="D22" s="330"/>
      <c r="E22" s="330"/>
      <c r="F22" s="330"/>
      <c r="G22" s="330"/>
      <c r="H22" s="331"/>
      <c r="I22" s="62">
        <v>126</v>
      </c>
      <c r="J22" s="30">
        <v>1866449</v>
      </c>
      <c r="K22" s="30">
        <f>+K23+K24</f>
        <v>1866449</v>
      </c>
      <c r="L22" s="30">
        <f>+L23+L24</f>
        <v>107143</v>
      </c>
      <c r="M22" s="30">
        <f>+M23+M24</f>
        <v>107143</v>
      </c>
    </row>
    <row r="23" spans="1:13" ht="12.75">
      <c r="A23" s="353" t="s">
        <v>266</v>
      </c>
      <c r="B23" s="354"/>
      <c r="C23" s="354"/>
      <c r="D23" s="354"/>
      <c r="E23" s="354"/>
      <c r="F23" s="354"/>
      <c r="G23" s="354"/>
      <c r="H23" s="355"/>
      <c r="I23" s="62">
        <v>127</v>
      </c>
      <c r="J23" s="5">
        <v>1437760</v>
      </c>
      <c r="K23" s="5">
        <v>1437760</v>
      </c>
      <c r="L23" s="5">
        <v>0</v>
      </c>
      <c r="M23" s="5">
        <v>0</v>
      </c>
    </row>
    <row r="24" spans="1:13" ht="12.75">
      <c r="A24" s="353" t="s">
        <v>265</v>
      </c>
      <c r="B24" s="354"/>
      <c r="C24" s="354"/>
      <c r="D24" s="354"/>
      <c r="E24" s="354"/>
      <c r="F24" s="354"/>
      <c r="G24" s="354"/>
      <c r="H24" s="355"/>
      <c r="I24" s="62">
        <v>128</v>
      </c>
      <c r="J24" s="5">
        <v>428689</v>
      </c>
      <c r="K24" s="5">
        <v>428689</v>
      </c>
      <c r="L24" s="5">
        <v>107143</v>
      </c>
      <c r="M24" s="5">
        <v>107143</v>
      </c>
    </row>
    <row r="25" spans="1:13" ht="12.75">
      <c r="A25" s="329" t="s">
        <v>126</v>
      </c>
      <c r="B25" s="330"/>
      <c r="C25" s="330"/>
      <c r="D25" s="330"/>
      <c r="E25" s="330"/>
      <c r="F25" s="330"/>
      <c r="G25" s="330"/>
      <c r="H25" s="331"/>
      <c r="I25" s="62">
        <v>129</v>
      </c>
      <c r="J25" s="5">
        <v>978735</v>
      </c>
      <c r="K25" s="5">
        <v>978735</v>
      </c>
      <c r="L25" s="5">
        <v>506377</v>
      </c>
      <c r="M25" s="5">
        <v>506377</v>
      </c>
    </row>
    <row r="26" spans="1:13" ht="12.75">
      <c r="A26" s="329" t="s">
        <v>127</v>
      </c>
      <c r="B26" s="330"/>
      <c r="C26" s="330"/>
      <c r="D26" s="330"/>
      <c r="E26" s="330"/>
      <c r="F26" s="330"/>
      <c r="G26" s="330"/>
      <c r="H26" s="331"/>
      <c r="I26" s="62">
        <v>130</v>
      </c>
      <c r="J26" s="196">
        <v>1831498</v>
      </c>
      <c r="K26" s="31">
        <v>1806514</v>
      </c>
      <c r="L26" s="31">
        <v>293159</v>
      </c>
      <c r="M26" s="31">
        <v>227893</v>
      </c>
    </row>
    <row r="27" spans="1:13" ht="12.75">
      <c r="A27" s="329" t="s">
        <v>279</v>
      </c>
      <c r="B27" s="330"/>
      <c r="C27" s="330"/>
      <c r="D27" s="330"/>
      <c r="E27" s="330"/>
      <c r="F27" s="330"/>
      <c r="G27" s="330"/>
      <c r="H27" s="331"/>
      <c r="I27" s="62">
        <v>131</v>
      </c>
      <c r="J27" s="30">
        <v>510530</v>
      </c>
      <c r="K27" s="30">
        <f>+K29+K32</f>
        <v>240863</v>
      </c>
      <c r="L27" s="30">
        <f>+L29+L32</f>
        <v>1387571</v>
      </c>
      <c r="M27" s="30">
        <f>+M29+M32</f>
        <v>178346</v>
      </c>
    </row>
    <row r="28" spans="1:13" ht="13.5" customHeight="1">
      <c r="A28" s="329" t="s">
        <v>195</v>
      </c>
      <c r="B28" s="330"/>
      <c r="C28" s="330"/>
      <c r="D28" s="330"/>
      <c r="E28" s="330"/>
      <c r="F28" s="330"/>
      <c r="G28" s="330"/>
      <c r="H28" s="331"/>
      <c r="I28" s="62">
        <v>132</v>
      </c>
      <c r="J28" s="31"/>
      <c r="K28" s="31"/>
      <c r="L28" s="31"/>
      <c r="M28" s="31"/>
    </row>
    <row r="29" spans="1:13" ht="25.5" customHeight="1">
      <c r="A29" s="329" t="s">
        <v>196</v>
      </c>
      <c r="B29" s="330"/>
      <c r="C29" s="330"/>
      <c r="D29" s="330"/>
      <c r="E29" s="330"/>
      <c r="F29" s="330"/>
      <c r="G29" s="330"/>
      <c r="H29" s="331"/>
      <c r="I29" s="62">
        <v>133</v>
      </c>
      <c r="J29" s="5">
        <v>416186</v>
      </c>
      <c r="K29" s="5">
        <v>160202</v>
      </c>
      <c r="L29" s="5">
        <v>1306155</v>
      </c>
      <c r="M29" s="5">
        <v>103390</v>
      </c>
    </row>
    <row r="30" spans="1:13" ht="12.75">
      <c r="A30" s="329" t="s">
        <v>197</v>
      </c>
      <c r="B30" s="330"/>
      <c r="C30" s="330"/>
      <c r="D30" s="330"/>
      <c r="E30" s="330"/>
      <c r="F30" s="330"/>
      <c r="G30" s="330"/>
      <c r="H30" s="331"/>
      <c r="I30" s="62">
        <v>134</v>
      </c>
      <c r="J30" s="5"/>
      <c r="K30" s="5"/>
      <c r="L30" s="5"/>
      <c r="M30" s="5"/>
    </row>
    <row r="31" spans="1:13" ht="12.75">
      <c r="A31" s="329" t="s">
        <v>198</v>
      </c>
      <c r="B31" s="330"/>
      <c r="C31" s="330"/>
      <c r="D31" s="330"/>
      <c r="E31" s="330"/>
      <c r="F31" s="330"/>
      <c r="G31" s="330"/>
      <c r="H31" s="331"/>
      <c r="I31" s="62">
        <v>135</v>
      </c>
      <c r="J31" s="5"/>
      <c r="K31" s="5"/>
      <c r="L31" s="5"/>
      <c r="M31" s="5"/>
    </row>
    <row r="32" spans="1:13" ht="12.75">
      <c r="A32" s="329" t="s">
        <v>128</v>
      </c>
      <c r="B32" s="330"/>
      <c r="C32" s="330"/>
      <c r="D32" s="330"/>
      <c r="E32" s="330"/>
      <c r="F32" s="330"/>
      <c r="G32" s="330"/>
      <c r="H32" s="331"/>
      <c r="I32" s="62">
        <v>136</v>
      </c>
      <c r="J32" s="5">
        <v>94344</v>
      </c>
      <c r="K32" s="5">
        <v>80661</v>
      </c>
      <c r="L32" s="5">
        <v>81416</v>
      </c>
      <c r="M32" s="5">
        <v>74956</v>
      </c>
    </row>
    <row r="33" spans="1:13" ht="12.75">
      <c r="A33" s="329" t="s">
        <v>280</v>
      </c>
      <c r="B33" s="330"/>
      <c r="C33" s="330"/>
      <c r="D33" s="330"/>
      <c r="E33" s="330"/>
      <c r="F33" s="330"/>
      <c r="G33" s="330"/>
      <c r="H33" s="331"/>
      <c r="I33" s="62">
        <v>137</v>
      </c>
      <c r="J33" s="30">
        <v>1437407</v>
      </c>
      <c r="K33" s="30">
        <f>+K35</f>
        <v>647254</v>
      </c>
      <c r="L33" s="30">
        <f>+L35</f>
        <v>4085166</v>
      </c>
      <c r="M33" s="30">
        <f>+M35</f>
        <v>1897646</v>
      </c>
    </row>
    <row r="34" spans="1:13" ht="12.75">
      <c r="A34" s="329" t="s">
        <v>199</v>
      </c>
      <c r="B34" s="330"/>
      <c r="C34" s="330"/>
      <c r="D34" s="330"/>
      <c r="E34" s="330"/>
      <c r="F34" s="330"/>
      <c r="G34" s="330"/>
      <c r="H34" s="331"/>
      <c r="I34" s="62">
        <v>138</v>
      </c>
      <c r="J34" s="31"/>
      <c r="K34" s="31"/>
      <c r="L34" s="31"/>
      <c r="M34" s="31"/>
    </row>
    <row r="35" spans="1:15" ht="25.5" customHeight="1">
      <c r="A35" s="329" t="s">
        <v>200</v>
      </c>
      <c r="B35" s="330"/>
      <c r="C35" s="330"/>
      <c r="D35" s="330"/>
      <c r="E35" s="330"/>
      <c r="F35" s="330"/>
      <c r="G35" s="330"/>
      <c r="H35" s="331"/>
      <c r="I35" s="62">
        <v>139</v>
      </c>
      <c r="J35" s="5">
        <v>1437407</v>
      </c>
      <c r="K35" s="5">
        <v>647254</v>
      </c>
      <c r="L35" s="5">
        <v>4085166</v>
      </c>
      <c r="M35" s="5">
        <v>1897646</v>
      </c>
      <c r="O35" s="65"/>
    </row>
    <row r="36" spans="1:13" ht="12.75">
      <c r="A36" s="329" t="s">
        <v>201</v>
      </c>
      <c r="B36" s="330"/>
      <c r="C36" s="330"/>
      <c r="D36" s="330"/>
      <c r="E36" s="330"/>
      <c r="F36" s="330"/>
      <c r="G36" s="330"/>
      <c r="H36" s="331"/>
      <c r="I36" s="62">
        <v>140</v>
      </c>
      <c r="J36" s="31"/>
      <c r="K36" s="31"/>
      <c r="L36" s="31"/>
      <c r="M36" s="31"/>
    </row>
    <row r="37" spans="1:13" ht="12.75">
      <c r="A37" s="329" t="s">
        <v>129</v>
      </c>
      <c r="B37" s="330"/>
      <c r="C37" s="330"/>
      <c r="D37" s="330"/>
      <c r="E37" s="330"/>
      <c r="F37" s="330"/>
      <c r="G37" s="330"/>
      <c r="H37" s="331"/>
      <c r="I37" s="62">
        <v>141</v>
      </c>
      <c r="J37" s="31"/>
      <c r="K37" s="31"/>
      <c r="L37" s="31"/>
      <c r="M37" s="31"/>
    </row>
    <row r="38" spans="1:13" ht="12.75">
      <c r="A38" s="329" t="s">
        <v>161</v>
      </c>
      <c r="B38" s="330"/>
      <c r="C38" s="330"/>
      <c r="D38" s="330"/>
      <c r="E38" s="330"/>
      <c r="F38" s="330"/>
      <c r="G38" s="330"/>
      <c r="H38" s="331"/>
      <c r="I38" s="62">
        <v>142</v>
      </c>
      <c r="J38" s="31"/>
      <c r="K38" s="31"/>
      <c r="L38" s="31"/>
      <c r="M38" s="31"/>
    </row>
    <row r="39" spans="1:13" ht="12.75">
      <c r="A39" s="329" t="s">
        <v>162</v>
      </c>
      <c r="B39" s="330"/>
      <c r="C39" s="330"/>
      <c r="D39" s="330"/>
      <c r="E39" s="330"/>
      <c r="F39" s="330"/>
      <c r="G39" s="330"/>
      <c r="H39" s="331"/>
      <c r="I39" s="62">
        <v>143</v>
      </c>
      <c r="J39" s="31"/>
      <c r="K39" s="31"/>
      <c r="L39" s="31"/>
      <c r="M39" s="31"/>
    </row>
    <row r="40" spans="1:13" ht="12.75">
      <c r="A40" s="329" t="s">
        <v>130</v>
      </c>
      <c r="B40" s="330"/>
      <c r="C40" s="330"/>
      <c r="D40" s="330"/>
      <c r="E40" s="330"/>
      <c r="F40" s="330"/>
      <c r="G40" s="330"/>
      <c r="H40" s="331"/>
      <c r="I40" s="62">
        <v>144</v>
      </c>
      <c r="J40" s="31"/>
      <c r="K40" s="31"/>
      <c r="L40" s="31"/>
      <c r="M40" s="31"/>
    </row>
    <row r="41" spans="1:13" ht="12.75">
      <c r="A41" s="329" t="s">
        <v>131</v>
      </c>
      <c r="B41" s="330"/>
      <c r="C41" s="330"/>
      <c r="D41" s="330"/>
      <c r="E41" s="330"/>
      <c r="F41" s="330"/>
      <c r="G41" s="330"/>
      <c r="H41" s="331"/>
      <c r="I41" s="62">
        <v>145</v>
      </c>
      <c r="J41" s="31"/>
      <c r="K41" s="31"/>
      <c r="L41" s="31"/>
      <c r="M41" s="31"/>
    </row>
    <row r="42" spans="1:16" ht="12.75">
      <c r="A42" s="329" t="s">
        <v>281</v>
      </c>
      <c r="B42" s="330"/>
      <c r="C42" s="330"/>
      <c r="D42" s="330"/>
      <c r="E42" s="330"/>
      <c r="F42" s="330"/>
      <c r="G42" s="330"/>
      <c r="H42" s="331"/>
      <c r="I42" s="62">
        <v>146</v>
      </c>
      <c r="J42" s="30">
        <v>84094772</v>
      </c>
      <c r="K42" s="30">
        <f>+K7+K27</f>
        <v>13715804</v>
      </c>
      <c r="L42" s="30">
        <f>+L7+L27</f>
        <v>85078648</v>
      </c>
      <c r="M42" s="30">
        <f>+M7+M27</f>
        <v>7116934</v>
      </c>
      <c r="N42" s="64"/>
      <c r="P42" s="64"/>
    </row>
    <row r="43" spans="1:14" ht="12.75">
      <c r="A43" s="329" t="s">
        <v>282</v>
      </c>
      <c r="B43" s="330"/>
      <c r="C43" s="330"/>
      <c r="D43" s="330"/>
      <c r="E43" s="330"/>
      <c r="F43" s="330"/>
      <c r="G43" s="330"/>
      <c r="H43" s="331"/>
      <c r="I43" s="62">
        <v>147</v>
      </c>
      <c r="J43" s="30">
        <v>79246690</v>
      </c>
      <c r="K43" s="30">
        <f>+K10+K33</f>
        <v>20601540</v>
      </c>
      <c r="L43" s="30">
        <f>+L10+L33</f>
        <v>89278784</v>
      </c>
      <c r="M43" s="30">
        <f>+M10+M33</f>
        <v>20638188</v>
      </c>
      <c r="N43" s="64"/>
    </row>
    <row r="44" spans="1:16" ht="12.75">
      <c r="A44" s="329" t="s">
        <v>283</v>
      </c>
      <c r="B44" s="330"/>
      <c r="C44" s="330"/>
      <c r="D44" s="330"/>
      <c r="E44" s="330"/>
      <c r="F44" s="330"/>
      <c r="G44" s="330"/>
      <c r="H44" s="331"/>
      <c r="I44" s="62">
        <v>148</v>
      </c>
      <c r="J44" s="30">
        <v>4848082</v>
      </c>
      <c r="K44" s="30">
        <f>+K43-K42</f>
        <v>6885736</v>
      </c>
      <c r="L44" s="30">
        <f>+L46</f>
        <v>4200136</v>
      </c>
      <c r="M44" s="30">
        <f>+M43-M42</f>
        <v>13521254</v>
      </c>
      <c r="N44" s="64"/>
      <c r="P44" s="64"/>
    </row>
    <row r="45" spans="1:13" ht="12.75">
      <c r="A45" s="350" t="s">
        <v>132</v>
      </c>
      <c r="B45" s="351"/>
      <c r="C45" s="351"/>
      <c r="D45" s="351"/>
      <c r="E45" s="351"/>
      <c r="F45" s="351"/>
      <c r="G45" s="351"/>
      <c r="H45" s="352"/>
      <c r="I45" s="62">
        <v>149</v>
      </c>
      <c r="J45" s="14">
        <v>4848082</v>
      </c>
      <c r="K45" s="14"/>
      <c r="L45" s="14"/>
      <c r="M45" s="14"/>
    </row>
    <row r="46" spans="1:13" ht="12.75">
      <c r="A46" s="350" t="s">
        <v>133</v>
      </c>
      <c r="B46" s="351"/>
      <c r="C46" s="351"/>
      <c r="D46" s="351"/>
      <c r="E46" s="351"/>
      <c r="F46" s="351"/>
      <c r="G46" s="351"/>
      <c r="H46" s="352"/>
      <c r="I46" s="62">
        <v>150</v>
      </c>
      <c r="J46" s="14">
        <v>0</v>
      </c>
      <c r="K46" s="14">
        <f>+K44</f>
        <v>6885736</v>
      </c>
      <c r="L46" s="14">
        <f>+L43-L42</f>
        <v>4200136</v>
      </c>
      <c r="M46" s="14">
        <f>+M44</f>
        <v>13521254</v>
      </c>
    </row>
    <row r="47" spans="1:13" ht="12.75">
      <c r="A47" s="329" t="s">
        <v>134</v>
      </c>
      <c r="B47" s="330"/>
      <c r="C47" s="330"/>
      <c r="D47" s="330"/>
      <c r="E47" s="330"/>
      <c r="F47" s="330"/>
      <c r="G47" s="330"/>
      <c r="H47" s="331"/>
      <c r="I47" s="62">
        <v>151</v>
      </c>
      <c r="J47" s="31">
        <v>1013464</v>
      </c>
      <c r="K47" s="31"/>
      <c r="L47" s="31">
        <v>0</v>
      </c>
      <c r="M47" s="31"/>
    </row>
    <row r="48" spans="1:13" ht="12.75">
      <c r="A48" s="329" t="s">
        <v>284</v>
      </c>
      <c r="B48" s="330"/>
      <c r="C48" s="330"/>
      <c r="D48" s="330"/>
      <c r="E48" s="330"/>
      <c r="F48" s="330"/>
      <c r="G48" s="330"/>
      <c r="H48" s="331"/>
      <c r="I48" s="62">
        <v>152</v>
      </c>
      <c r="J48" s="30">
        <v>3834618</v>
      </c>
      <c r="K48" s="30">
        <f>+K46</f>
        <v>6885736</v>
      </c>
      <c r="L48" s="30">
        <f>+L46</f>
        <v>4200136</v>
      </c>
      <c r="M48" s="30">
        <f>+M44</f>
        <v>13521254</v>
      </c>
    </row>
    <row r="49" spans="1:13" ht="12.75">
      <c r="A49" s="350" t="s">
        <v>135</v>
      </c>
      <c r="B49" s="351"/>
      <c r="C49" s="351"/>
      <c r="D49" s="351"/>
      <c r="E49" s="351"/>
      <c r="F49" s="351"/>
      <c r="G49" s="351"/>
      <c r="H49" s="352"/>
      <c r="I49" s="62">
        <v>153</v>
      </c>
      <c r="J49" s="30">
        <v>3834618</v>
      </c>
      <c r="K49" s="30"/>
      <c r="L49" s="30"/>
      <c r="M49" s="30"/>
    </row>
    <row r="50" spans="1:13" ht="12.75">
      <c r="A50" s="347" t="s">
        <v>136</v>
      </c>
      <c r="B50" s="348"/>
      <c r="C50" s="348"/>
      <c r="D50" s="348"/>
      <c r="E50" s="348"/>
      <c r="F50" s="348"/>
      <c r="G50" s="348"/>
      <c r="H50" s="349"/>
      <c r="I50" s="67">
        <v>154</v>
      </c>
      <c r="J50" s="197">
        <v>0</v>
      </c>
      <c r="K50" s="197">
        <f>+K48</f>
        <v>6885736</v>
      </c>
      <c r="L50" s="197">
        <f>+L48</f>
        <v>4200136</v>
      </c>
      <c r="M50" s="197">
        <f>+M48</f>
        <v>13521254</v>
      </c>
    </row>
    <row r="51" spans="1:13" ht="12.75" customHeight="1">
      <c r="A51" s="344" t="s">
        <v>170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6"/>
    </row>
    <row r="52" spans="1:13" ht="12.75" customHeight="1">
      <c r="A52" s="341" t="s">
        <v>163</v>
      </c>
      <c r="B52" s="342"/>
      <c r="C52" s="342"/>
      <c r="D52" s="342"/>
      <c r="E52" s="342"/>
      <c r="F52" s="342"/>
      <c r="G52" s="342"/>
      <c r="H52" s="342"/>
      <c r="I52" s="69"/>
      <c r="J52" s="69"/>
      <c r="K52" s="69"/>
      <c r="L52" s="69"/>
      <c r="M52" s="70"/>
    </row>
    <row r="53" spans="1:13" ht="12.75">
      <c r="A53" s="338" t="s">
        <v>164</v>
      </c>
      <c r="B53" s="339"/>
      <c r="C53" s="339"/>
      <c r="D53" s="339"/>
      <c r="E53" s="339"/>
      <c r="F53" s="339"/>
      <c r="G53" s="339"/>
      <c r="H53" s="340"/>
      <c r="I53" s="62">
        <v>155</v>
      </c>
      <c r="J53" s="63"/>
      <c r="K53" s="63"/>
      <c r="L53" s="63"/>
      <c r="M53" s="63"/>
    </row>
    <row r="54" spans="1:13" ht="12.75">
      <c r="A54" s="338" t="s">
        <v>165</v>
      </c>
      <c r="B54" s="339"/>
      <c r="C54" s="339"/>
      <c r="D54" s="339"/>
      <c r="E54" s="339"/>
      <c r="F54" s="339"/>
      <c r="G54" s="339"/>
      <c r="H54" s="340"/>
      <c r="I54" s="62">
        <v>156</v>
      </c>
      <c r="J54" s="71"/>
      <c r="K54" s="71"/>
      <c r="L54" s="71"/>
      <c r="M54" s="71"/>
    </row>
    <row r="55" spans="1:13" ht="12.75" customHeight="1">
      <c r="A55" s="344" t="s">
        <v>166</v>
      </c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6"/>
    </row>
    <row r="56" spans="1:13" ht="12.75">
      <c r="A56" s="341" t="s">
        <v>167</v>
      </c>
      <c r="B56" s="342"/>
      <c r="C56" s="342"/>
      <c r="D56" s="342"/>
      <c r="E56" s="342"/>
      <c r="F56" s="342"/>
      <c r="G56" s="342"/>
      <c r="H56" s="343"/>
      <c r="I56" s="72">
        <v>157</v>
      </c>
      <c r="J56" s="73"/>
      <c r="K56" s="73"/>
      <c r="L56" s="73"/>
      <c r="M56" s="73"/>
    </row>
    <row r="57" spans="1:13" ht="12.75">
      <c r="A57" s="329" t="s">
        <v>285</v>
      </c>
      <c r="B57" s="330"/>
      <c r="C57" s="330"/>
      <c r="D57" s="330"/>
      <c r="E57" s="330"/>
      <c r="F57" s="330"/>
      <c r="G57" s="330"/>
      <c r="H57" s="331"/>
      <c r="I57" s="62">
        <v>158</v>
      </c>
      <c r="J57" s="66"/>
      <c r="K57" s="66"/>
      <c r="L57" s="66"/>
      <c r="M57" s="66"/>
    </row>
    <row r="58" spans="1:13" ht="12.75">
      <c r="A58" s="329" t="s">
        <v>168</v>
      </c>
      <c r="B58" s="330"/>
      <c r="C58" s="330"/>
      <c r="D58" s="330"/>
      <c r="E58" s="330"/>
      <c r="F58" s="330"/>
      <c r="G58" s="330"/>
      <c r="H58" s="331"/>
      <c r="I58" s="62">
        <v>159</v>
      </c>
      <c r="J58" s="63"/>
      <c r="K58" s="63"/>
      <c r="L58" s="63"/>
      <c r="M58" s="63"/>
    </row>
    <row r="59" spans="1:13" ht="15" customHeight="1">
      <c r="A59" s="335" t="s">
        <v>179</v>
      </c>
      <c r="B59" s="336"/>
      <c r="C59" s="336"/>
      <c r="D59" s="336"/>
      <c r="E59" s="336"/>
      <c r="F59" s="336"/>
      <c r="G59" s="336"/>
      <c r="H59" s="337"/>
      <c r="I59" s="62">
        <v>160</v>
      </c>
      <c r="J59" s="63"/>
      <c r="K59" s="63"/>
      <c r="L59" s="63"/>
      <c r="M59" s="63"/>
    </row>
    <row r="60" spans="1:13" ht="16.5" customHeight="1">
      <c r="A60" s="335" t="s">
        <v>174</v>
      </c>
      <c r="B60" s="336"/>
      <c r="C60" s="336"/>
      <c r="D60" s="336"/>
      <c r="E60" s="336"/>
      <c r="F60" s="336"/>
      <c r="G60" s="336"/>
      <c r="H60" s="337"/>
      <c r="I60" s="61">
        <v>161</v>
      </c>
      <c r="J60" s="74"/>
      <c r="K60" s="74"/>
      <c r="L60" s="74"/>
      <c r="M60" s="74"/>
    </row>
    <row r="61" spans="1:13" ht="17.25" customHeight="1">
      <c r="A61" s="335" t="s">
        <v>175</v>
      </c>
      <c r="B61" s="336"/>
      <c r="C61" s="336"/>
      <c r="D61" s="336"/>
      <c r="E61" s="336"/>
      <c r="F61" s="336"/>
      <c r="G61" s="336"/>
      <c r="H61" s="337"/>
      <c r="I61" s="61">
        <v>162</v>
      </c>
      <c r="J61" s="74"/>
      <c r="K61" s="74"/>
      <c r="L61" s="74"/>
      <c r="M61" s="74"/>
    </row>
    <row r="62" spans="1:13" ht="12.75">
      <c r="A62" s="329" t="s">
        <v>178</v>
      </c>
      <c r="B62" s="330"/>
      <c r="C62" s="330"/>
      <c r="D62" s="330"/>
      <c r="E62" s="330"/>
      <c r="F62" s="330"/>
      <c r="G62" s="330"/>
      <c r="H62" s="331"/>
      <c r="I62" s="62">
        <v>163</v>
      </c>
      <c r="J62" s="63"/>
      <c r="K62" s="63"/>
      <c r="L62" s="63"/>
      <c r="M62" s="63"/>
    </row>
    <row r="63" spans="1:13" ht="12.75">
      <c r="A63" s="329" t="s">
        <v>176</v>
      </c>
      <c r="B63" s="330"/>
      <c r="C63" s="330"/>
      <c r="D63" s="330"/>
      <c r="E63" s="330"/>
      <c r="F63" s="330"/>
      <c r="G63" s="330"/>
      <c r="H63" s="331"/>
      <c r="I63" s="62">
        <v>164</v>
      </c>
      <c r="J63" s="63"/>
      <c r="K63" s="63"/>
      <c r="L63" s="63"/>
      <c r="M63" s="63"/>
    </row>
    <row r="64" spans="1:13" ht="12.75">
      <c r="A64" s="329" t="s">
        <v>177</v>
      </c>
      <c r="B64" s="330"/>
      <c r="C64" s="330"/>
      <c r="D64" s="330"/>
      <c r="E64" s="330"/>
      <c r="F64" s="330"/>
      <c r="G64" s="330"/>
      <c r="H64" s="331"/>
      <c r="I64" s="62">
        <v>165</v>
      </c>
      <c r="J64" s="63"/>
      <c r="K64" s="63"/>
      <c r="L64" s="63"/>
      <c r="M64" s="63"/>
    </row>
    <row r="65" spans="1:13" ht="12.75">
      <c r="A65" s="329" t="s">
        <v>173</v>
      </c>
      <c r="B65" s="330"/>
      <c r="C65" s="330"/>
      <c r="D65" s="330"/>
      <c r="E65" s="330"/>
      <c r="F65" s="330"/>
      <c r="G65" s="330"/>
      <c r="H65" s="331"/>
      <c r="I65" s="62">
        <v>166</v>
      </c>
      <c r="J65" s="63"/>
      <c r="K65" s="63"/>
      <c r="L65" s="63"/>
      <c r="M65" s="63"/>
    </row>
    <row r="66" spans="1:13" ht="12.75">
      <c r="A66" s="329" t="s">
        <v>286</v>
      </c>
      <c r="B66" s="330"/>
      <c r="C66" s="330"/>
      <c r="D66" s="330"/>
      <c r="E66" s="330"/>
      <c r="F66" s="330"/>
      <c r="G66" s="330"/>
      <c r="H66" s="331"/>
      <c r="I66" s="62">
        <v>167</v>
      </c>
      <c r="J66" s="66"/>
      <c r="K66" s="66"/>
      <c r="L66" s="66"/>
      <c r="M66" s="66"/>
    </row>
    <row r="67" spans="1:13" ht="12.75">
      <c r="A67" s="329" t="s">
        <v>172</v>
      </c>
      <c r="B67" s="330"/>
      <c r="C67" s="330"/>
      <c r="D67" s="330"/>
      <c r="E67" s="330"/>
      <c r="F67" s="330"/>
      <c r="G67" s="330"/>
      <c r="H67" s="331"/>
      <c r="I67" s="62">
        <v>168</v>
      </c>
      <c r="J67" s="68"/>
      <c r="K67" s="68"/>
      <c r="L67" s="68"/>
      <c r="M67" s="68"/>
    </row>
    <row r="68" spans="1:13" ht="12.75" customHeight="1">
      <c r="A68" s="332" t="s">
        <v>171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4"/>
    </row>
    <row r="69" spans="1:13" ht="12.75" customHeight="1">
      <c r="A69" s="335" t="s">
        <v>169</v>
      </c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7"/>
    </row>
    <row r="70" spans="1:13" ht="12.75">
      <c r="A70" s="338" t="s">
        <v>164</v>
      </c>
      <c r="B70" s="339"/>
      <c r="C70" s="339"/>
      <c r="D70" s="339"/>
      <c r="E70" s="339"/>
      <c r="F70" s="339"/>
      <c r="G70" s="339"/>
      <c r="H70" s="340"/>
      <c r="I70" s="62">
        <v>169</v>
      </c>
      <c r="J70" s="63"/>
      <c r="K70" s="63"/>
      <c r="L70" s="63"/>
      <c r="M70" s="63"/>
    </row>
    <row r="71" spans="1:13" ht="12.75">
      <c r="A71" s="326" t="s">
        <v>165</v>
      </c>
      <c r="B71" s="327"/>
      <c r="C71" s="327"/>
      <c r="D71" s="327"/>
      <c r="E71" s="327"/>
      <c r="F71" s="327"/>
      <c r="G71" s="327"/>
      <c r="H71" s="328"/>
      <c r="I71" s="75">
        <v>170</v>
      </c>
      <c r="J71" s="71"/>
      <c r="K71" s="71"/>
      <c r="L71" s="71"/>
      <c r="M71" s="71"/>
    </row>
    <row r="72" spans="10:13" ht="12.75">
      <c r="J72" s="76"/>
      <c r="K72" s="76"/>
      <c r="L72" s="76"/>
      <c r="M72" s="76"/>
    </row>
    <row r="73" spans="10:13" ht="12.75">
      <c r="J73" s="64"/>
      <c r="K73" s="64"/>
      <c r="L73" s="64"/>
      <c r="M73" s="64"/>
    </row>
    <row r="74" spans="10:13" ht="12.75">
      <c r="J74" s="64"/>
      <c r="K74" s="64"/>
      <c r="L74" s="64"/>
      <c r="M74" s="64"/>
    </row>
    <row r="75" ht="12.75">
      <c r="J75" s="64"/>
    </row>
    <row r="76" ht="12.75">
      <c r="J76" s="64"/>
    </row>
  </sheetData>
  <sheetProtection/>
  <mergeCells count="73">
    <mergeCell ref="A6:H6"/>
    <mergeCell ref="A7:H7"/>
    <mergeCell ref="A8:H8"/>
    <mergeCell ref="A9:H9"/>
    <mergeCell ref="A17:H17"/>
    <mergeCell ref="A22:H22"/>
    <mergeCell ref="J4:K4"/>
    <mergeCell ref="L4:M4"/>
    <mergeCell ref="A5:H5"/>
    <mergeCell ref="A14:H14"/>
    <mergeCell ref="A15:H15"/>
    <mergeCell ref="A16:H16"/>
    <mergeCell ref="A10:H10"/>
    <mergeCell ref="A11:H11"/>
    <mergeCell ref="A12:H12"/>
    <mergeCell ref="A13:H13"/>
    <mergeCell ref="A24:H24"/>
    <mergeCell ref="A25:H25"/>
    <mergeCell ref="A18:H18"/>
    <mergeCell ref="A19:H19"/>
    <mergeCell ref="A20:H20"/>
    <mergeCell ref="A21:H21"/>
    <mergeCell ref="A23:H23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2:H62"/>
    <mergeCell ref="A63:H63"/>
    <mergeCell ref="A64:H64"/>
    <mergeCell ref="A70:H70"/>
    <mergeCell ref="A58:H58"/>
    <mergeCell ref="A59:H59"/>
    <mergeCell ref="A60:H60"/>
    <mergeCell ref="A61:H61"/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</mergeCells>
  <dataValidations count="5">
    <dataValidation type="whole" operator="notEqual" allowBlank="1" showInputMessage="1" showErrorMessage="1" errorTitle="Pogrešan unos" error="Mogu se unijeti samo cjelobrojne vrijednosti." sqref="J70:L71 J53:L54 K58:L65 J57:J67 K57:M57 K66:M67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3:L26 K16:M16 K33:M33 K13:L15 K8:L9 L17 K12:M12 L19:L21 K27:M27 J19:J25 J27:J46 J12:J14 J16:J17 M42:M46 K28:L32 J48:M50 J7:M7 J10:M10 K22:M22 K34:L46 K17:K21">
      <formula1>0</formula1>
    </dataValidation>
    <dataValidation operator="notEqual" allowBlank="1" showInputMessage="1" showErrorMessage="1" errorTitle="Pogrešan unos" error="Mogu se unijeti samo cjelobrojne vrijednosti." sqref="J56:M56"/>
    <dataValidation operator="greaterThanOrEqual" allowBlank="1" showInputMessage="1" showErrorMessage="1" errorTitle="Pogrešan unos" error="Mogu se unijeti samo cjelobrojne pozitivne vrijednosti." sqref="L18 J18 J15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7" width="9.140625" style="48" customWidth="1"/>
    <col min="8" max="8" width="3.57421875" style="48" customWidth="1"/>
    <col min="9" max="9" width="8.00390625" style="48" customWidth="1"/>
    <col min="10" max="10" width="11.140625" style="48" bestFit="1" customWidth="1"/>
    <col min="11" max="11" width="12.140625" style="48" customWidth="1"/>
    <col min="12" max="13" width="11.7109375" style="48" bestFit="1" customWidth="1"/>
    <col min="14" max="14" width="10.7109375" style="48" bestFit="1" customWidth="1"/>
    <col min="15" max="19" width="9.140625" style="48" customWidth="1"/>
    <col min="20" max="20" width="12.57421875" style="48" bestFit="1" customWidth="1"/>
    <col min="21" max="16384" width="9.140625" style="48" customWidth="1"/>
  </cols>
  <sheetData>
    <row r="1" spans="1:11" ht="12.75" customHeight="1">
      <c r="A1" s="372" t="s">
        <v>137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2.75" customHeight="1">
      <c r="A2" s="373" t="s">
        <v>273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12.75">
      <c r="A3" s="369" t="s">
        <v>302</v>
      </c>
      <c r="B3" s="370"/>
      <c r="C3" s="370"/>
      <c r="D3" s="370"/>
      <c r="E3" s="370"/>
      <c r="F3" s="370"/>
      <c r="G3" s="370"/>
      <c r="H3" s="370"/>
      <c r="I3" s="370"/>
      <c r="J3" s="370"/>
      <c r="K3" s="371"/>
    </row>
    <row r="4" spans="1:11" ht="24">
      <c r="A4" s="375" t="s">
        <v>116</v>
      </c>
      <c r="B4" s="375"/>
      <c r="C4" s="375"/>
      <c r="D4" s="375"/>
      <c r="E4" s="375"/>
      <c r="F4" s="375"/>
      <c r="G4" s="375"/>
      <c r="H4" s="375"/>
      <c r="I4" s="49" t="s">
        <v>117</v>
      </c>
      <c r="J4" s="50" t="s">
        <v>118</v>
      </c>
      <c r="K4" s="51" t="s">
        <v>119</v>
      </c>
    </row>
    <row r="5" spans="1:11" ht="12.75">
      <c r="A5" s="368">
        <v>1</v>
      </c>
      <c r="B5" s="368"/>
      <c r="C5" s="368"/>
      <c r="D5" s="368"/>
      <c r="E5" s="368"/>
      <c r="F5" s="368"/>
      <c r="G5" s="368"/>
      <c r="H5" s="368"/>
      <c r="I5" s="52">
        <v>2</v>
      </c>
      <c r="J5" s="53" t="s">
        <v>3</v>
      </c>
      <c r="K5" s="53" t="s">
        <v>4</v>
      </c>
    </row>
    <row r="6" spans="1:11" ht="12.75">
      <c r="A6" s="364" t="s">
        <v>138</v>
      </c>
      <c r="B6" s="365"/>
      <c r="C6" s="365"/>
      <c r="D6" s="365"/>
      <c r="E6" s="365"/>
      <c r="F6" s="365"/>
      <c r="G6" s="365"/>
      <c r="H6" s="365"/>
      <c r="I6" s="366"/>
      <c r="J6" s="366"/>
      <c r="K6" s="367"/>
    </row>
    <row r="7" spans="1:12" ht="12.75">
      <c r="A7" s="360" t="s">
        <v>202</v>
      </c>
      <c r="B7" s="361"/>
      <c r="C7" s="361"/>
      <c r="D7" s="361"/>
      <c r="E7" s="361"/>
      <c r="F7" s="361"/>
      <c r="G7" s="361"/>
      <c r="H7" s="361"/>
      <c r="I7" s="54">
        <v>1</v>
      </c>
      <c r="J7" s="403">
        <v>4848082</v>
      </c>
      <c r="K7" s="5">
        <v>-4200136</v>
      </c>
      <c r="L7" s="55"/>
    </row>
    <row r="8" spans="1:12" ht="12.75">
      <c r="A8" s="360" t="s">
        <v>139</v>
      </c>
      <c r="B8" s="361"/>
      <c r="C8" s="361"/>
      <c r="D8" s="361"/>
      <c r="E8" s="361"/>
      <c r="F8" s="361"/>
      <c r="G8" s="361"/>
      <c r="H8" s="361"/>
      <c r="I8" s="54">
        <v>2</v>
      </c>
      <c r="J8" s="403">
        <v>8109023</v>
      </c>
      <c r="K8" s="5">
        <v>9527651</v>
      </c>
      <c r="L8" s="55"/>
    </row>
    <row r="9" spans="1:11" ht="12.75">
      <c r="A9" s="360" t="s">
        <v>203</v>
      </c>
      <c r="B9" s="361"/>
      <c r="C9" s="361"/>
      <c r="D9" s="361"/>
      <c r="E9" s="361"/>
      <c r="F9" s="361"/>
      <c r="G9" s="361"/>
      <c r="H9" s="361"/>
      <c r="I9" s="54">
        <v>3</v>
      </c>
      <c r="J9" s="403">
        <f>6191488+3854488</f>
        <v>10045976</v>
      </c>
      <c r="K9" s="5">
        <v>2299796</v>
      </c>
    </row>
    <row r="10" spans="1:11" ht="12.75">
      <c r="A10" s="360" t="s">
        <v>204</v>
      </c>
      <c r="B10" s="361"/>
      <c r="C10" s="361"/>
      <c r="D10" s="361"/>
      <c r="E10" s="361"/>
      <c r="F10" s="361"/>
      <c r="G10" s="361"/>
      <c r="H10" s="361"/>
      <c r="I10" s="54">
        <v>4</v>
      </c>
      <c r="J10" s="403">
        <v>0</v>
      </c>
      <c r="K10" s="5"/>
    </row>
    <row r="11" spans="1:11" ht="12.75">
      <c r="A11" s="360" t="s">
        <v>205</v>
      </c>
      <c r="B11" s="361"/>
      <c r="C11" s="361"/>
      <c r="D11" s="361"/>
      <c r="E11" s="361"/>
      <c r="F11" s="361"/>
      <c r="G11" s="361"/>
      <c r="H11" s="361"/>
      <c r="I11" s="54">
        <v>5</v>
      </c>
      <c r="J11" s="403"/>
      <c r="K11" s="5"/>
    </row>
    <row r="12" spans="1:11" ht="12.75">
      <c r="A12" s="360" t="s">
        <v>206</v>
      </c>
      <c r="B12" s="361"/>
      <c r="C12" s="361"/>
      <c r="D12" s="361"/>
      <c r="E12" s="361"/>
      <c r="F12" s="361"/>
      <c r="G12" s="361"/>
      <c r="H12" s="361"/>
      <c r="I12" s="54">
        <v>6</v>
      </c>
      <c r="J12" s="403"/>
      <c r="K12" s="5">
        <v>45619</v>
      </c>
    </row>
    <row r="13" spans="1:11" ht="12.75">
      <c r="A13" s="358" t="s">
        <v>207</v>
      </c>
      <c r="B13" s="359"/>
      <c r="C13" s="359"/>
      <c r="D13" s="359"/>
      <c r="E13" s="359"/>
      <c r="F13" s="359"/>
      <c r="G13" s="359"/>
      <c r="H13" s="359"/>
      <c r="I13" s="54">
        <v>7</v>
      </c>
      <c r="J13" s="404">
        <f>SUM(J7:J12)</f>
        <v>23003081</v>
      </c>
      <c r="K13" s="30">
        <f>SUM(K7:K12)</f>
        <v>7672930</v>
      </c>
    </row>
    <row r="14" spans="1:11" ht="12.75">
      <c r="A14" s="360" t="s">
        <v>208</v>
      </c>
      <c r="B14" s="361"/>
      <c r="C14" s="361"/>
      <c r="D14" s="361"/>
      <c r="E14" s="361"/>
      <c r="F14" s="361"/>
      <c r="G14" s="361"/>
      <c r="H14" s="361"/>
      <c r="I14" s="54">
        <v>8</v>
      </c>
      <c r="J14" s="403"/>
      <c r="K14" s="5"/>
    </row>
    <row r="15" spans="1:11" ht="12.75">
      <c r="A15" s="360" t="s">
        <v>209</v>
      </c>
      <c r="B15" s="361"/>
      <c r="C15" s="361"/>
      <c r="D15" s="361"/>
      <c r="E15" s="361"/>
      <c r="F15" s="361"/>
      <c r="G15" s="361"/>
      <c r="H15" s="361"/>
      <c r="I15" s="54">
        <v>9</v>
      </c>
      <c r="J15" s="403">
        <v>246205</v>
      </c>
      <c r="K15" s="5">
        <f>-(-809458+582586)</f>
        <v>226872</v>
      </c>
    </row>
    <row r="16" spans="1:11" ht="12.75">
      <c r="A16" s="360" t="s">
        <v>210</v>
      </c>
      <c r="B16" s="361"/>
      <c r="C16" s="361"/>
      <c r="D16" s="361"/>
      <c r="E16" s="361"/>
      <c r="F16" s="361"/>
      <c r="G16" s="361"/>
      <c r="H16" s="361"/>
      <c r="I16" s="54">
        <v>10</v>
      </c>
      <c r="J16" s="403">
        <v>60265</v>
      </c>
      <c r="K16" s="5">
        <f>-(-104347)</f>
        <v>104347</v>
      </c>
    </row>
    <row r="17" spans="1:11" ht="12.75">
      <c r="A17" s="360" t="s">
        <v>211</v>
      </c>
      <c r="B17" s="361"/>
      <c r="C17" s="361"/>
      <c r="D17" s="361"/>
      <c r="E17" s="361"/>
      <c r="F17" s="361"/>
      <c r="G17" s="361"/>
      <c r="H17" s="361"/>
      <c r="I17" s="54">
        <v>11</v>
      </c>
      <c r="J17" s="403">
        <f>4812487+945666+510530+1013464+16646216</f>
        <v>23928363</v>
      </c>
      <c r="K17" s="5">
        <f>979298+35578+30108</f>
        <v>1044984</v>
      </c>
    </row>
    <row r="18" spans="1:11" ht="12.75">
      <c r="A18" s="358" t="s">
        <v>212</v>
      </c>
      <c r="B18" s="359"/>
      <c r="C18" s="359"/>
      <c r="D18" s="359"/>
      <c r="E18" s="359"/>
      <c r="F18" s="359"/>
      <c r="G18" s="359"/>
      <c r="H18" s="359"/>
      <c r="I18" s="54">
        <v>12</v>
      </c>
      <c r="J18" s="404">
        <f>SUM(J14:J17)</f>
        <v>24234833</v>
      </c>
      <c r="K18" s="30">
        <f>SUM(K14:K17)</f>
        <v>1376203</v>
      </c>
    </row>
    <row r="19" spans="1:11" ht="24" customHeight="1">
      <c r="A19" s="358" t="s">
        <v>213</v>
      </c>
      <c r="B19" s="359"/>
      <c r="C19" s="359"/>
      <c r="D19" s="359"/>
      <c r="E19" s="359"/>
      <c r="F19" s="359"/>
      <c r="G19" s="359"/>
      <c r="H19" s="359"/>
      <c r="I19" s="54">
        <v>13</v>
      </c>
      <c r="J19" s="404"/>
      <c r="K19" s="30">
        <f>K13-K18</f>
        <v>6296727</v>
      </c>
    </row>
    <row r="20" spans="1:11" ht="22.5" customHeight="1">
      <c r="A20" s="358" t="s">
        <v>214</v>
      </c>
      <c r="B20" s="359"/>
      <c r="C20" s="359"/>
      <c r="D20" s="359"/>
      <c r="E20" s="359"/>
      <c r="F20" s="359"/>
      <c r="G20" s="359"/>
      <c r="H20" s="359"/>
      <c r="I20" s="54">
        <v>14</v>
      </c>
      <c r="J20" s="404">
        <v>1231752</v>
      </c>
      <c r="K20" s="30"/>
    </row>
    <row r="21" spans="1:11" ht="12.75">
      <c r="A21" s="364" t="s">
        <v>140</v>
      </c>
      <c r="B21" s="365"/>
      <c r="C21" s="365"/>
      <c r="D21" s="365"/>
      <c r="E21" s="365"/>
      <c r="F21" s="365"/>
      <c r="G21" s="365"/>
      <c r="H21" s="365"/>
      <c r="I21" s="366"/>
      <c r="J21" s="366"/>
      <c r="K21" s="367"/>
    </row>
    <row r="22" spans="1:11" ht="12.75">
      <c r="A22" s="360" t="s">
        <v>215</v>
      </c>
      <c r="B22" s="361"/>
      <c r="C22" s="361"/>
      <c r="D22" s="361"/>
      <c r="E22" s="361"/>
      <c r="F22" s="361"/>
      <c r="G22" s="361"/>
      <c r="H22" s="361"/>
      <c r="I22" s="54">
        <v>15</v>
      </c>
      <c r="J22" s="403"/>
      <c r="K22" s="5"/>
    </row>
    <row r="23" spans="1:11" ht="12.75">
      <c r="A23" s="360" t="s">
        <v>216</v>
      </c>
      <c r="B23" s="361"/>
      <c r="C23" s="361"/>
      <c r="D23" s="361"/>
      <c r="E23" s="361"/>
      <c r="F23" s="361"/>
      <c r="G23" s="361"/>
      <c r="H23" s="361"/>
      <c r="I23" s="54">
        <v>16</v>
      </c>
      <c r="J23" s="403"/>
      <c r="K23" s="5"/>
    </row>
    <row r="24" spans="1:11" ht="12.75">
      <c r="A24" s="360" t="s">
        <v>217</v>
      </c>
      <c r="B24" s="361"/>
      <c r="C24" s="361"/>
      <c r="D24" s="361"/>
      <c r="E24" s="361"/>
      <c r="F24" s="361"/>
      <c r="G24" s="361"/>
      <c r="H24" s="361"/>
      <c r="I24" s="54">
        <v>17</v>
      </c>
      <c r="J24" s="403">
        <v>510530</v>
      </c>
      <c r="K24" s="5">
        <v>35578</v>
      </c>
    </row>
    <row r="25" spans="1:11" ht="12.75">
      <c r="A25" s="360" t="s">
        <v>218</v>
      </c>
      <c r="B25" s="361"/>
      <c r="C25" s="361"/>
      <c r="D25" s="361"/>
      <c r="E25" s="361"/>
      <c r="F25" s="361"/>
      <c r="G25" s="361"/>
      <c r="H25" s="361"/>
      <c r="I25" s="54">
        <v>18</v>
      </c>
      <c r="J25" s="403"/>
      <c r="K25" s="5"/>
    </row>
    <row r="26" spans="1:11" ht="12.75">
      <c r="A26" s="360" t="s">
        <v>220</v>
      </c>
      <c r="B26" s="361"/>
      <c r="C26" s="361"/>
      <c r="D26" s="361"/>
      <c r="E26" s="361"/>
      <c r="F26" s="361"/>
      <c r="G26" s="361"/>
      <c r="H26" s="361"/>
      <c r="I26" s="54">
        <v>19</v>
      </c>
      <c r="J26" s="403">
        <v>5776822</v>
      </c>
      <c r="K26" s="5">
        <v>1209246</v>
      </c>
    </row>
    <row r="27" spans="1:11" ht="12.75">
      <c r="A27" s="358" t="s">
        <v>219</v>
      </c>
      <c r="B27" s="359"/>
      <c r="C27" s="359"/>
      <c r="D27" s="359"/>
      <c r="E27" s="359"/>
      <c r="F27" s="359"/>
      <c r="G27" s="359"/>
      <c r="H27" s="359"/>
      <c r="I27" s="54">
        <v>20</v>
      </c>
      <c r="J27" s="404">
        <v>6287352</v>
      </c>
      <c r="K27" s="30">
        <f>SUM(K24:K26)</f>
        <v>1244824</v>
      </c>
    </row>
    <row r="28" spans="1:11" ht="12.75">
      <c r="A28" s="360" t="s">
        <v>221</v>
      </c>
      <c r="B28" s="361"/>
      <c r="C28" s="361"/>
      <c r="D28" s="361"/>
      <c r="E28" s="361"/>
      <c r="F28" s="361"/>
      <c r="G28" s="361"/>
      <c r="H28" s="361"/>
      <c r="I28" s="54">
        <v>21</v>
      </c>
      <c r="J28" s="403">
        <v>30084555</v>
      </c>
      <c r="K28" s="5">
        <f>52556458-112655</f>
        <v>52443803</v>
      </c>
    </row>
    <row r="29" spans="1:14" ht="12.75">
      <c r="A29" s="360" t="s">
        <v>222</v>
      </c>
      <c r="B29" s="361"/>
      <c r="C29" s="361"/>
      <c r="D29" s="361"/>
      <c r="E29" s="361"/>
      <c r="F29" s="361"/>
      <c r="G29" s="361"/>
      <c r="H29" s="361"/>
      <c r="I29" s="54">
        <v>22</v>
      </c>
      <c r="J29" s="403"/>
      <c r="K29" s="5"/>
      <c r="N29" s="55"/>
    </row>
    <row r="30" spans="1:14" ht="12.75">
      <c r="A30" s="360" t="s">
        <v>223</v>
      </c>
      <c r="B30" s="361"/>
      <c r="C30" s="361"/>
      <c r="D30" s="361"/>
      <c r="E30" s="361"/>
      <c r="F30" s="361"/>
      <c r="G30" s="361"/>
      <c r="H30" s="361"/>
      <c r="I30" s="54">
        <v>23</v>
      </c>
      <c r="J30" s="403">
        <v>3116102</v>
      </c>
      <c r="K30" s="5"/>
      <c r="N30" s="55"/>
    </row>
    <row r="31" spans="1:11" ht="12.75">
      <c r="A31" s="358" t="s">
        <v>224</v>
      </c>
      <c r="B31" s="359"/>
      <c r="C31" s="359"/>
      <c r="D31" s="359"/>
      <c r="E31" s="359"/>
      <c r="F31" s="359"/>
      <c r="G31" s="359"/>
      <c r="H31" s="359"/>
      <c r="I31" s="54">
        <v>24</v>
      </c>
      <c r="J31" s="404">
        <f>+J28+J30</f>
        <v>33200657</v>
      </c>
      <c r="K31" s="30">
        <f>SUM(K28:K30)</f>
        <v>52443803</v>
      </c>
    </row>
    <row r="32" spans="1:11" ht="21" customHeight="1">
      <c r="A32" s="358" t="s">
        <v>225</v>
      </c>
      <c r="B32" s="359"/>
      <c r="C32" s="359"/>
      <c r="D32" s="359"/>
      <c r="E32" s="359"/>
      <c r="F32" s="359"/>
      <c r="G32" s="359"/>
      <c r="H32" s="359"/>
      <c r="I32" s="54">
        <v>25</v>
      </c>
      <c r="J32" s="405"/>
      <c r="K32" s="14"/>
    </row>
    <row r="33" spans="1:14" ht="21.75" customHeight="1">
      <c r="A33" s="358" t="s">
        <v>226</v>
      </c>
      <c r="B33" s="359"/>
      <c r="C33" s="359"/>
      <c r="D33" s="359"/>
      <c r="E33" s="359"/>
      <c r="F33" s="359"/>
      <c r="G33" s="359"/>
      <c r="H33" s="359"/>
      <c r="I33" s="54">
        <v>26</v>
      </c>
      <c r="J33" s="404">
        <f>+J28+J30-J27</f>
        <v>26913305</v>
      </c>
      <c r="K33" s="30">
        <f>K31-K27</f>
        <v>51198979</v>
      </c>
      <c r="N33" s="55"/>
    </row>
    <row r="34" spans="1:11" ht="12.75">
      <c r="A34" s="364" t="s">
        <v>141</v>
      </c>
      <c r="B34" s="365"/>
      <c r="C34" s="365"/>
      <c r="D34" s="365"/>
      <c r="E34" s="365"/>
      <c r="F34" s="365"/>
      <c r="G34" s="365"/>
      <c r="H34" s="365"/>
      <c r="I34" s="366"/>
      <c r="J34" s="366"/>
      <c r="K34" s="367"/>
    </row>
    <row r="35" spans="1:11" ht="12.75">
      <c r="A35" s="360" t="s">
        <v>227</v>
      </c>
      <c r="B35" s="361"/>
      <c r="C35" s="361"/>
      <c r="D35" s="361"/>
      <c r="E35" s="361"/>
      <c r="F35" s="361"/>
      <c r="G35" s="361"/>
      <c r="H35" s="361"/>
      <c r="I35" s="54">
        <v>27</v>
      </c>
      <c r="J35" s="403"/>
      <c r="K35" s="5"/>
    </row>
    <row r="36" spans="1:11" ht="12.75">
      <c r="A36" s="360" t="s">
        <v>228</v>
      </c>
      <c r="B36" s="361"/>
      <c r="C36" s="361"/>
      <c r="D36" s="361"/>
      <c r="E36" s="361"/>
      <c r="F36" s="361"/>
      <c r="G36" s="361"/>
      <c r="H36" s="361"/>
      <c r="I36" s="54">
        <v>28</v>
      </c>
      <c r="J36" s="403">
        <v>29726078</v>
      </c>
      <c r="K36" s="5">
        <v>41927630</v>
      </c>
    </row>
    <row r="37" spans="1:11" ht="12.75">
      <c r="A37" s="360" t="s">
        <v>229</v>
      </c>
      <c r="B37" s="361"/>
      <c r="C37" s="361"/>
      <c r="D37" s="361"/>
      <c r="E37" s="361"/>
      <c r="F37" s="361"/>
      <c r="G37" s="361"/>
      <c r="H37" s="361"/>
      <c r="I37" s="54">
        <v>29</v>
      </c>
      <c r="J37" s="403">
        <f>276813+757015</f>
        <v>1033828</v>
      </c>
      <c r="K37" s="5">
        <v>1716399</v>
      </c>
    </row>
    <row r="38" spans="1:11" ht="12.75">
      <c r="A38" s="358" t="s">
        <v>230</v>
      </c>
      <c r="B38" s="359"/>
      <c r="C38" s="359"/>
      <c r="D38" s="359"/>
      <c r="E38" s="359"/>
      <c r="F38" s="359"/>
      <c r="G38" s="359"/>
      <c r="H38" s="359"/>
      <c r="I38" s="54">
        <v>30</v>
      </c>
      <c r="J38" s="404">
        <v>30759906</v>
      </c>
      <c r="K38" s="30">
        <f>SUM(K36:K37)</f>
        <v>43644029</v>
      </c>
    </row>
    <row r="39" spans="1:11" ht="12.75">
      <c r="A39" s="360" t="s">
        <v>231</v>
      </c>
      <c r="B39" s="361"/>
      <c r="C39" s="361"/>
      <c r="D39" s="361"/>
      <c r="E39" s="361"/>
      <c r="F39" s="361"/>
      <c r="G39" s="361"/>
      <c r="H39" s="361"/>
      <c r="I39" s="54">
        <v>31</v>
      </c>
      <c r="J39" s="403"/>
      <c r="K39" s="5"/>
    </row>
    <row r="40" spans="1:11" ht="12.75">
      <c r="A40" s="360" t="s">
        <v>232</v>
      </c>
      <c r="B40" s="361"/>
      <c r="C40" s="361"/>
      <c r="D40" s="361"/>
      <c r="E40" s="361"/>
      <c r="F40" s="361"/>
      <c r="G40" s="361"/>
      <c r="H40" s="361"/>
      <c r="I40" s="54">
        <v>32</v>
      </c>
      <c r="J40" s="403"/>
      <c r="K40" s="5"/>
    </row>
    <row r="41" spans="1:11" ht="12.75">
      <c r="A41" s="360" t="s">
        <v>233</v>
      </c>
      <c r="B41" s="361"/>
      <c r="C41" s="361"/>
      <c r="D41" s="361"/>
      <c r="E41" s="361"/>
      <c r="F41" s="361"/>
      <c r="G41" s="361"/>
      <c r="H41" s="361"/>
      <c r="I41" s="54">
        <v>33</v>
      </c>
      <c r="J41" s="403"/>
      <c r="K41" s="5"/>
    </row>
    <row r="42" spans="1:11" ht="12.75">
      <c r="A42" s="360" t="s">
        <v>234</v>
      </c>
      <c r="B42" s="361"/>
      <c r="C42" s="361"/>
      <c r="D42" s="361"/>
      <c r="E42" s="361"/>
      <c r="F42" s="361"/>
      <c r="G42" s="361"/>
      <c r="H42" s="361"/>
      <c r="I42" s="54">
        <v>34</v>
      </c>
      <c r="J42" s="403"/>
      <c r="K42" s="5"/>
    </row>
    <row r="43" spans="1:11" ht="12.75">
      <c r="A43" s="360" t="s">
        <v>235</v>
      </c>
      <c r="B43" s="361"/>
      <c r="C43" s="361"/>
      <c r="D43" s="361"/>
      <c r="E43" s="361"/>
      <c r="F43" s="361"/>
      <c r="G43" s="361"/>
      <c r="H43" s="361"/>
      <c r="I43" s="54">
        <v>35</v>
      </c>
      <c r="J43" s="403"/>
      <c r="K43" s="5"/>
    </row>
    <row r="44" spans="1:11" ht="12.75">
      <c r="A44" s="358" t="s">
        <v>236</v>
      </c>
      <c r="B44" s="359"/>
      <c r="C44" s="359"/>
      <c r="D44" s="359"/>
      <c r="E44" s="359"/>
      <c r="F44" s="359"/>
      <c r="G44" s="359"/>
      <c r="H44" s="359"/>
      <c r="I44" s="54">
        <v>36</v>
      </c>
      <c r="J44" s="404"/>
      <c r="K44" s="31"/>
    </row>
    <row r="45" spans="1:11" ht="21" customHeight="1">
      <c r="A45" s="358" t="s">
        <v>237</v>
      </c>
      <c r="B45" s="359"/>
      <c r="C45" s="359"/>
      <c r="D45" s="359"/>
      <c r="E45" s="359"/>
      <c r="F45" s="359"/>
      <c r="G45" s="359"/>
      <c r="H45" s="359"/>
      <c r="I45" s="54">
        <v>37</v>
      </c>
      <c r="J45" s="404">
        <v>30759906</v>
      </c>
      <c r="K45" s="30">
        <f>K38-K44</f>
        <v>43644029</v>
      </c>
    </row>
    <row r="46" spans="1:11" ht="22.5" customHeight="1">
      <c r="A46" s="358" t="s">
        <v>238</v>
      </c>
      <c r="B46" s="359"/>
      <c r="C46" s="359"/>
      <c r="D46" s="359"/>
      <c r="E46" s="359"/>
      <c r="F46" s="359"/>
      <c r="G46" s="359"/>
      <c r="H46" s="359"/>
      <c r="I46" s="54">
        <v>38</v>
      </c>
      <c r="J46" s="404"/>
      <c r="K46" s="30"/>
    </row>
    <row r="47" spans="1:11" ht="12.75">
      <c r="A47" s="360" t="s">
        <v>239</v>
      </c>
      <c r="B47" s="361"/>
      <c r="C47" s="361"/>
      <c r="D47" s="361"/>
      <c r="E47" s="361"/>
      <c r="F47" s="361"/>
      <c r="G47" s="361"/>
      <c r="H47" s="361"/>
      <c r="I47" s="54">
        <v>39</v>
      </c>
      <c r="J47" s="405">
        <v>2614849</v>
      </c>
      <c r="K47" s="14"/>
    </row>
    <row r="48" spans="1:11" ht="12.75">
      <c r="A48" s="360" t="s">
        <v>240</v>
      </c>
      <c r="B48" s="361"/>
      <c r="C48" s="361"/>
      <c r="D48" s="361"/>
      <c r="E48" s="361"/>
      <c r="F48" s="361"/>
      <c r="G48" s="361"/>
      <c r="H48" s="361"/>
      <c r="I48" s="54">
        <v>40</v>
      </c>
      <c r="J48" s="405"/>
      <c r="K48" s="14">
        <f>K20-K19+K33-K32+K46-K45</f>
        <v>1258223</v>
      </c>
    </row>
    <row r="49" spans="1:11" ht="12.75">
      <c r="A49" s="360" t="s">
        <v>142</v>
      </c>
      <c r="B49" s="361"/>
      <c r="C49" s="361"/>
      <c r="D49" s="361"/>
      <c r="E49" s="361"/>
      <c r="F49" s="361"/>
      <c r="G49" s="361"/>
      <c r="H49" s="361"/>
      <c r="I49" s="54">
        <v>41</v>
      </c>
      <c r="J49" s="403">
        <v>1295844</v>
      </c>
      <c r="K49" s="5">
        <v>3910692</v>
      </c>
    </row>
    <row r="50" spans="1:11" ht="12.75">
      <c r="A50" s="360" t="s">
        <v>241</v>
      </c>
      <c r="B50" s="361"/>
      <c r="C50" s="361"/>
      <c r="D50" s="361"/>
      <c r="E50" s="361"/>
      <c r="F50" s="361"/>
      <c r="G50" s="361"/>
      <c r="H50" s="361"/>
      <c r="I50" s="54">
        <v>42</v>
      </c>
      <c r="J50" s="403">
        <v>2614848</v>
      </c>
      <c r="K50" s="5"/>
    </row>
    <row r="51" spans="1:12" ht="12.75">
      <c r="A51" s="360" t="s">
        <v>242</v>
      </c>
      <c r="B51" s="361"/>
      <c r="C51" s="361"/>
      <c r="D51" s="361"/>
      <c r="E51" s="361"/>
      <c r="F51" s="361"/>
      <c r="G51" s="361"/>
      <c r="H51" s="361"/>
      <c r="I51" s="54">
        <v>43</v>
      </c>
      <c r="J51" s="403"/>
      <c r="K51" s="5">
        <v>1258223</v>
      </c>
      <c r="L51" s="55"/>
    </row>
    <row r="52" spans="1:13" ht="12.75">
      <c r="A52" s="362" t="s">
        <v>143</v>
      </c>
      <c r="B52" s="363"/>
      <c r="C52" s="363"/>
      <c r="D52" s="363"/>
      <c r="E52" s="363"/>
      <c r="F52" s="363"/>
      <c r="G52" s="363"/>
      <c r="H52" s="363"/>
      <c r="I52" s="56">
        <v>44</v>
      </c>
      <c r="J52" s="406">
        <v>3910692</v>
      </c>
      <c r="K52" s="197">
        <f>K49-K51</f>
        <v>2652469</v>
      </c>
      <c r="L52" s="55"/>
      <c r="M52" s="55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greaterThanOrEqual" allowBlank="1" showInputMessage="1" showErrorMessage="1" errorTitle="Pogrešan unos" error="Mogu se unijeti samo cjelobrojne pozitivne vrijednosti." sqref="J52:K52 J38:K38 J44:J48 K45:K48 J31:K33 J27:K27 J18:K20 J13:K13">
      <formula1>0</formula1>
    </dataValidation>
    <dataValidation type="whole" operator="notEqual" allowBlank="1" showInputMessage="1" showErrorMessage="1" errorTitle="Pogrešan unos" error="Mogu se unijeti samo cjelobrojne vrijednosti." sqref="J49:K51 J39:K43 J35:K37 K44 J28:K30 J22:K26 J14:K17 J7:K12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M9" sqref="M9"/>
    </sheetView>
  </sheetViews>
  <sheetFormatPr defaultColWidth="9.140625" defaultRowHeight="12.75"/>
  <cols>
    <col min="1" max="4" width="9.140625" style="21" customWidth="1"/>
    <col min="5" max="5" width="10.140625" style="21" bestFit="1" customWidth="1"/>
    <col min="6" max="9" width="9.140625" style="21" customWidth="1"/>
    <col min="10" max="10" width="11.140625" style="21" customWidth="1"/>
    <col min="11" max="11" width="10.7109375" style="21" customWidth="1"/>
    <col min="12" max="12" width="13.00390625" style="21" bestFit="1" customWidth="1"/>
    <col min="13" max="13" width="9.140625" style="21" customWidth="1"/>
    <col min="14" max="14" width="19.00390625" style="21" bestFit="1" customWidth="1"/>
    <col min="15" max="15" width="0" style="21" hidden="1" customWidth="1"/>
    <col min="16" max="16384" width="9.140625" style="21" customWidth="1"/>
  </cols>
  <sheetData>
    <row r="1" spans="1:12" ht="12.75">
      <c r="A1" s="391" t="s">
        <v>243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20"/>
    </row>
    <row r="2" spans="1:12" ht="15.75">
      <c r="A2" s="7"/>
      <c r="B2" s="19"/>
      <c r="C2" s="376" t="s">
        <v>244</v>
      </c>
      <c r="D2" s="376"/>
      <c r="E2" s="22">
        <v>42736</v>
      </c>
      <c r="F2" s="8" t="s">
        <v>31</v>
      </c>
      <c r="G2" s="377">
        <v>43100</v>
      </c>
      <c r="H2" s="378"/>
      <c r="I2" s="19"/>
      <c r="J2" s="19"/>
      <c r="K2" s="19"/>
      <c r="L2" s="23"/>
    </row>
    <row r="3" spans="1:11" ht="24">
      <c r="A3" s="379" t="s">
        <v>116</v>
      </c>
      <c r="B3" s="379"/>
      <c r="C3" s="379"/>
      <c r="D3" s="379"/>
      <c r="E3" s="379"/>
      <c r="F3" s="379"/>
      <c r="G3" s="379"/>
      <c r="H3" s="379"/>
      <c r="I3" s="25" t="s">
        <v>117</v>
      </c>
      <c r="J3" s="47" t="s">
        <v>118</v>
      </c>
      <c r="K3" s="47" t="s">
        <v>119</v>
      </c>
    </row>
    <row r="4" spans="1:11" ht="12.75">
      <c r="A4" s="380">
        <v>1</v>
      </c>
      <c r="B4" s="380"/>
      <c r="C4" s="380"/>
      <c r="D4" s="380"/>
      <c r="E4" s="380"/>
      <c r="F4" s="380"/>
      <c r="G4" s="380"/>
      <c r="H4" s="380"/>
      <c r="I4" s="27">
        <v>2</v>
      </c>
      <c r="J4" s="26" t="s">
        <v>3</v>
      </c>
      <c r="K4" s="26" t="s">
        <v>4</v>
      </c>
    </row>
    <row r="5" spans="1:11" ht="12.75">
      <c r="A5" s="381" t="s">
        <v>144</v>
      </c>
      <c r="B5" s="382"/>
      <c r="C5" s="382"/>
      <c r="D5" s="382"/>
      <c r="E5" s="382"/>
      <c r="F5" s="382"/>
      <c r="G5" s="382"/>
      <c r="H5" s="382"/>
      <c r="I5" s="9">
        <v>1</v>
      </c>
      <c r="J5" s="198">
        <v>491316690</v>
      </c>
      <c r="K5" s="198">
        <v>491316690</v>
      </c>
    </row>
    <row r="6" spans="1:11" ht="12.75">
      <c r="A6" s="381" t="s">
        <v>145</v>
      </c>
      <c r="B6" s="382"/>
      <c r="C6" s="382"/>
      <c r="D6" s="382"/>
      <c r="E6" s="382"/>
      <c r="F6" s="382"/>
      <c r="G6" s="382"/>
      <c r="H6" s="382"/>
      <c r="I6" s="9">
        <v>2</v>
      </c>
      <c r="J6" s="5">
        <v>25401322</v>
      </c>
      <c r="K6" s="5">
        <v>25401322</v>
      </c>
    </row>
    <row r="7" spans="1:11" ht="12.75">
      <c r="A7" s="381" t="s">
        <v>245</v>
      </c>
      <c r="B7" s="382"/>
      <c r="C7" s="382"/>
      <c r="D7" s="382"/>
      <c r="E7" s="382"/>
      <c r="F7" s="382"/>
      <c r="G7" s="382"/>
      <c r="H7" s="382"/>
      <c r="I7" s="9">
        <v>3</v>
      </c>
      <c r="J7" s="5"/>
      <c r="K7" s="5"/>
    </row>
    <row r="8" spans="1:11" ht="12.75">
      <c r="A8" s="381" t="s">
        <v>246</v>
      </c>
      <c r="B8" s="382"/>
      <c r="C8" s="382"/>
      <c r="D8" s="382"/>
      <c r="E8" s="382"/>
      <c r="F8" s="382"/>
      <c r="G8" s="382"/>
      <c r="H8" s="382"/>
      <c r="I8" s="9">
        <v>4</v>
      </c>
      <c r="J8" s="5">
        <v>7751533</v>
      </c>
      <c r="K8" s="5">
        <v>11586151</v>
      </c>
    </row>
    <row r="9" spans="1:11" ht="12.75">
      <c r="A9" s="381" t="s">
        <v>247</v>
      </c>
      <c r="B9" s="382"/>
      <c r="C9" s="382"/>
      <c r="D9" s="382"/>
      <c r="E9" s="382"/>
      <c r="F9" s="382"/>
      <c r="G9" s="382"/>
      <c r="H9" s="382"/>
      <c r="I9" s="9">
        <v>5</v>
      </c>
      <c r="J9" s="5">
        <v>3834617</v>
      </c>
      <c r="K9" s="5">
        <v>-4200136</v>
      </c>
    </row>
    <row r="10" spans="1:11" ht="12.75">
      <c r="A10" s="381" t="s">
        <v>248</v>
      </c>
      <c r="B10" s="382"/>
      <c r="C10" s="382"/>
      <c r="D10" s="382"/>
      <c r="E10" s="382"/>
      <c r="F10" s="382"/>
      <c r="G10" s="382"/>
      <c r="H10" s="382"/>
      <c r="I10" s="9">
        <v>6</v>
      </c>
      <c r="J10" s="5"/>
      <c r="K10" s="5"/>
    </row>
    <row r="11" spans="1:11" ht="12.75">
      <c r="A11" s="381" t="s">
        <v>146</v>
      </c>
      <c r="B11" s="382"/>
      <c r="C11" s="382"/>
      <c r="D11" s="382"/>
      <c r="E11" s="382"/>
      <c r="F11" s="382"/>
      <c r="G11" s="382"/>
      <c r="H11" s="382"/>
      <c r="I11" s="9">
        <v>7</v>
      </c>
      <c r="J11" s="5"/>
      <c r="K11" s="5"/>
    </row>
    <row r="12" spans="1:11" ht="12.75">
      <c r="A12" s="381" t="s">
        <v>249</v>
      </c>
      <c r="B12" s="382"/>
      <c r="C12" s="382"/>
      <c r="D12" s="382"/>
      <c r="E12" s="382"/>
      <c r="F12" s="382"/>
      <c r="G12" s="382"/>
      <c r="H12" s="382"/>
      <c r="I12" s="9">
        <v>8</v>
      </c>
      <c r="J12" s="5"/>
      <c r="K12" s="5"/>
    </row>
    <row r="13" spans="1:11" ht="12.75">
      <c r="A13" s="381" t="s">
        <v>250</v>
      </c>
      <c r="B13" s="382"/>
      <c r="C13" s="382"/>
      <c r="D13" s="382"/>
      <c r="E13" s="382"/>
      <c r="F13" s="382"/>
      <c r="G13" s="382"/>
      <c r="H13" s="382"/>
      <c r="I13" s="9">
        <v>9</v>
      </c>
      <c r="J13" s="5"/>
      <c r="K13" s="5"/>
    </row>
    <row r="14" spans="1:12" ht="12.75">
      <c r="A14" s="383" t="s">
        <v>147</v>
      </c>
      <c r="B14" s="384"/>
      <c r="C14" s="384"/>
      <c r="D14" s="384"/>
      <c r="E14" s="384"/>
      <c r="F14" s="384"/>
      <c r="G14" s="384"/>
      <c r="H14" s="384"/>
      <c r="I14" s="9">
        <v>10</v>
      </c>
      <c r="J14" s="30">
        <v>528304162</v>
      </c>
      <c r="K14" s="30">
        <v>524104027</v>
      </c>
      <c r="L14" s="28"/>
    </row>
    <row r="15" spans="1:12" ht="12.75">
      <c r="A15" s="381" t="s">
        <v>251</v>
      </c>
      <c r="B15" s="382"/>
      <c r="C15" s="382"/>
      <c r="D15" s="382"/>
      <c r="E15" s="382"/>
      <c r="F15" s="382"/>
      <c r="G15" s="382"/>
      <c r="H15" s="382"/>
      <c r="I15" s="9">
        <v>11</v>
      </c>
      <c r="J15" s="5"/>
      <c r="K15" s="5">
        <v>0</v>
      </c>
      <c r="L15" s="28"/>
    </row>
    <row r="16" spans="1:11" ht="12.75">
      <c r="A16" s="381" t="s">
        <v>252</v>
      </c>
      <c r="B16" s="382"/>
      <c r="C16" s="382"/>
      <c r="D16" s="382"/>
      <c r="E16" s="382"/>
      <c r="F16" s="382"/>
      <c r="G16" s="382"/>
      <c r="H16" s="382"/>
      <c r="I16" s="9">
        <v>12</v>
      </c>
      <c r="J16" s="5"/>
      <c r="K16" s="5"/>
    </row>
    <row r="17" spans="1:11" ht="12.75">
      <c r="A17" s="381" t="s">
        <v>148</v>
      </c>
      <c r="B17" s="382"/>
      <c r="C17" s="382"/>
      <c r="D17" s="382"/>
      <c r="E17" s="382"/>
      <c r="F17" s="382"/>
      <c r="G17" s="382"/>
      <c r="H17" s="382"/>
      <c r="I17" s="9">
        <v>13</v>
      </c>
      <c r="J17" s="5"/>
      <c r="K17" s="5"/>
    </row>
    <row r="18" spans="1:11" ht="12.75">
      <c r="A18" s="381" t="s">
        <v>149</v>
      </c>
      <c r="B18" s="382"/>
      <c r="C18" s="382"/>
      <c r="D18" s="382"/>
      <c r="E18" s="382"/>
      <c r="F18" s="382"/>
      <c r="G18" s="382"/>
      <c r="H18" s="382"/>
      <c r="I18" s="9">
        <v>14</v>
      </c>
      <c r="J18" s="5"/>
      <c r="K18" s="5"/>
    </row>
    <row r="19" spans="1:11" ht="12.75">
      <c r="A19" s="381" t="s">
        <v>253</v>
      </c>
      <c r="B19" s="382"/>
      <c r="C19" s="382"/>
      <c r="D19" s="382"/>
      <c r="E19" s="382"/>
      <c r="F19" s="382"/>
      <c r="G19" s="382"/>
      <c r="H19" s="382"/>
      <c r="I19" s="9">
        <v>15</v>
      </c>
      <c r="J19" s="5"/>
      <c r="K19" s="5"/>
    </row>
    <row r="20" spans="1:11" ht="12.75">
      <c r="A20" s="381" t="s">
        <v>254</v>
      </c>
      <c r="B20" s="382"/>
      <c r="C20" s="382"/>
      <c r="D20" s="382"/>
      <c r="E20" s="382"/>
      <c r="F20" s="382"/>
      <c r="G20" s="382"/>
      <c r="H20" s="382"/>
      <c r="I20" s="9">
        <v>16</v>
      </c>
      <c r="J20" s="5"/>
      <c r="K20" s="5"/>
    </row>
    <row r="21" spans="1:11" ht="12.75">
      <c r="A21" s="383" t="s">
        <v>255</v>
      </c>
      <c r="B21" s="384"/>
      <c r="C21" s="384"/>
      <c r="D21" s="384"/>
      <c r="E21" s="384"/>
      <c r="F21" s="384"/>
      <c r="G21" s="384"/>
      <c r="H21" s="384"/>
      <c r="I21" s="9">
        <v>17</v>
      </c>
      <c r="J21" s="197">
        <v>0</v>
      </c>
      <c r="K21" s="197">
        <v>0</v>
      </c>
    </row>
    <row r="22" spans="1:11" ht="12.75">
      <c r="A22" s="393"/>
      <c r="B22" s="394"/>
      <c r="C22" s="394"/>
      <c r="D22" s="394"/>
      <c r="E22" s="394"/>
      <c r="F22" s="394"/>
      <c r="G22" s="394"/>
      <c r="H22" s="394"/>
      <c r="I22" s="395"/>
      <c r="J22" s="395"/>
      <c r="K22" s="396"/>
    </row>
    <row r="23" spans="1:11" ht="12.75">
      <c r="A23" s="385" t="s">
        <v>257</v>
      </c>
      <c r="B23" s="386"/>
      <c r="C23" s="386"/>
      <c r="D23" s="386"/>
      <c r="E23" s="386"/>
      <c r="F23" s="386"/>
      <c r="G23" s="386"/>
      <c r="H23" s="386"/>
      <c r="I23" s="11">
        <v>18</v>
      </c>
      <c r="J23" s="10">
        <f>+J21</f>
        <v>0</v>
      </c>
      <c r="K23" s="10">
        <f>+K21</f>
        <v>0</v>
      </c>
    </row>
    <row r="24" spans="1:11" ht="17.25" customHeight="1">
      <c r="A24" s="387" t="s">
        <v>256</v>
      </c>
      <c r="B24" s="388"/>
      <c r="C24" s="388"/>
      <c r="D24" s="388"/>
      <c r="E24" s="388"/>
      <c r="F24" s="388"/>
      <c r="G24" s="388"/>
      <c r="H24" s="388"/>
      <c r="I24" s="12">
        <v>19</v>
      </c>
      <c r="J24" s="24"/>
      <c r="K24" s="24"/>
    </row>
    <row r="25" spans="1:11" ht="30" customHeight="1">
      <c r="A25" s="389" t="s">
        <v>150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28125" style="39" customWidth="1"/>
    <col min="2" max="2" width="21.00390625" style="39" customWidth="1"/>
    <col min="3" max="3" width="13.7109375" style="39" bestFit="1" customWidth="1"/>
    <col min="4" max="4" width="10.421875" style="39" customWidth="1"/>
    <col min="5" max="5" width="11.140625" style="39" bestFit="1" customWidth="1"/>
    <col min="6" max="6" width="11.140625" style="39" customWidth="1"/>
    <col min="7" max="7" width="10.57421875" style="39" customWidth="1"/>
    <col min="8" max="8" width="13.8515625" style="39" customWidth="1"/>
    <col min="9" max="9" width="10.421875" style="39" customWidth="1"/>
    <col min="10" max="12" width="11.8515625" style="39" customWidth="1"/>
    <col min="13" max="13" width="11.421875" style="39" customWidth="1"/>
    <col min="14" max="14" width="10.8515625" style="39" customWidth="1"/>
    <col min="15" max="15" width="13.140625" style="39" bestFit="1" customWidth="1"/>
    <col min="16" max="16384" width="9.140625" style="39" customWidth="1"/>
  </cols>
  <sheetData>
    <row r="1" spans="1:14" ht="12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5.75">
      <c r="A2" s="397" t="s">
        <v>267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4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12.75">
      <c r="A4" s="398" t="s">
        <v>303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1:14" ht="14.25">
      <c r="A5" s="33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57"/>
    </row>
    <row r="6" spans="1:14" ht="14.25">
      <c r="A6" s="36"/>
      <c r="B6" s="35"/>
      <c r="C6" s="399"/>
      <c r="D6" s="399"/>
      <c r="E6" s="399"/>
      <c r="F6" s="399"/>
      <c r="G6" s="399"/>
      <c r="H6" s="399"/>
      <c r="I6" s="155"/>
      <c r="J6" s="155"/>
      <c r="K6" s="155"/>
      <c r="L6" s="155"/>
      <c r="M6" s="35"/>
      <c r="N6" s="157"/>
    </row>
    <row r="7" spans="1:14" ht="12.75">
      <c r="A7" s="36"/>
      <c r="B7" s="15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</row>
    <row r="8" spans="1:14" ht="12.75">
      <c r="A8" s="36"/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ht="12.75">
      <c r="A9" s="36"/>
      <c r="B9" s="160"/>
      <c r="C9" s="161"/>
      <c r="D9" s="162"/>
      <c r="E9" s="161"/>
      <c r="F9" s="162"/>
      <c r="G9" s="161"/>
      <c r="H9" s="162"/>
      <c r="I9" s="161"/>
      <c r="J9" s="162"/>
      <c r="K9" s="162"/>
      <c r="L9" s="162"/>
      <c r="M9" s="161"/>
      <c r="N9" s="161"/>
    </row>
    <row r="10" spans="1:14" ht="12.75">
      <c r="A10" s="36"/>
      <c r="B10" s="163"/>
      <c r="C10" s="164"/>
      <c r="D10" s="164"/>
      <c r="E10" s="164"/>
      <c r="F10" s="165"/>
      <c r="G10" s="165"/>
      <c r="H10" s="164"/>
      <c r="I10" s="164"/>
      <c r="J10" s="164"/>
      <c r="K10" s="164"/>
      <c r="L10" s="164"/>
      <c r="M10" s="164"/>
      <c r="N10" s="164"/>
    </row>
    <row r="11" spans="1:14" ht="12.75">
      <c r="A11" s="36"/>
      <c r="B11" s="163"/>
      <c r="C11" s="42"/>
      <c r="D11" s="42"/>
      <c r="E11" s="42"/>
      <c r="F11" s="42"/>
      <c r="G11" s="42"/>
      <c r="H11" s="42"/>
      <c r="I11" s="164"/>
      <c r="J11" s="164"/>
      <c r="K11" s="164"/>
      <c r="L11" s="164"/>
      <c r="M11" s="164"/>
      <c r="N11" s="164"/>
    </row>
    <row r="12" spans="1:15" ht="12.75">
      <c r="A12" s="36"/>
      <c r="B12" s="41"/>
      <c r="C12" s="166"/>
      <c r="D12" s="166"/>
      <c r="E12" s="166"/>
      <c r="F12" s="166"/>
      <c r="G12" s="167"/>
      <c r="H12" s="167"/>
      <c r="I12" s="167"/>
      <c r="J12" s="167"/>
      <c r="K12" s="167"/>
      <c r="L12" s="167"/>
      <c r="M12" s="168"/>
      <c r="N12" s="168"/>
      <c r="O12" s="169"/>
    </row>
    <row r="13" spans="1:14" ht="12.75">
      <c r="A13" s="36"/>
      <c r="B13" s="41"/>
      <c r="C13" s="166"/>
      <c r="D13" s="166"/>
      <c r="E13" s="166"/>
      <c r="F13" s="166"/>
      <c r="G13" s="167"/>
      <c r="H13" s="167"/>
      <c r="I13" s="167"/>
      <c r="J13" s="167"/>
      <c r="K13" s="167"/>
      <c r="L13" s="167"/>
      <c r="M13" s="168"/>
      <c r="N13" s="168"/>
    </row>
    <row r="14" spans="1:14" ht="14.25">
      <c r="A14" s="36"/>
      <c r="B14" s="35"/>
      <c r="C14" s="170"/>
      <c r="D14" s="170"/>
      <c r="E14" s="170"/>
      <c r="F14" s="170"/>
      <c r="G14" s="170"/>
      <c r="H14" s="170"/>
      <c r="I14" s="171"/>
      <c r="J14" s="172"/>
      <c r="K14" s="172"/>
      <c r="L14" s="172"/>
      <c r="M14" s="173"/>
      <c r="N14" s="173"/>
    </row>
    <row r="15" spans="1:14" ht="14.25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57"/>
    </row>
    <row r="16" spans="1:14" ht="15" customHeight="1">
      <c r="A16" s="174"/>
      <c r="B16" s="175"/>
      <c r="C16" s="176"/>
      <c r="D16" s="176"/>
      <c r="E16" s="158"/>
      <c r="G16" s="158"/>
      <c r="H16" s="158"/>
      <c r="I16" s="158"/>
      <c r="J16" s="158"/>
      <c r="K16" s="158"/>
      <c r="L16" s="158"/>
      <c r="M16" s="158"/>
      <c r="N16" s="157"/>
    </row>
    <row r="17" spans="1:14" ht="12.75">
      <c r="A17" s="174"/>
      <c r="B17" s="175"/>
      <c r="C17" s="165"/>
      <c r="D17" s="164"/>
      <c r="E17" s="158"/>
      <c r="F17" s="158"/>
      <c r="G17" s="158"/>
      <c r="H17" s="158"/>
      <c r="I17" s="158"/>
      <c r="J17" s="158"/>
      <c r="K17" s="158"/>
      <c r="L17" s="158"/>
      <c r="M17" s="158"/>
      <c r="N17" s="157"/>
    </row>
    <row r="18" spans="1:14" ht="12.75">
      <c r="A18" s="174"/>
      <c r="B18" s="175"/>
      <c r="C18" s="177"/>
      <c r="D18" s="177"/>
      <c r="E18" s="158"/>
      <c r="F18" s="158"/>
      <c r="G18" s="158"/>
      <c r="H18" s="158"/>
      <c r="I18" s="158"/>
      <c r="J18" s="158"/>
      <c r="K18" s="158"/>
      <c r="L18" s="158"/>
      <c r="M18" s="158"/>
      <c r="N18" s="157"/>
    </row>
    <row r="19" spans="1:14" ht="12.75" customHeight="1">
      <c r="A19" s="174"/>
      <c r="B19" s="175"/>
      <c r="C19" s="178"/>
      <c r="D19" s="178"/>
      <c r="E19" s="158"/>
      <c r="F19" s="158"/>
      <c r="G19" s="158"/>
      <c r="H19" s="179"/>
      <c r="I19" s="179"/>
      <c r="J19" s="179"/>
      <c r="K19" s="179"/>
      <c r="L19" s="179"/>
      <c r="M19" s="158"/>
      <c r="N19" s="157"/>
    </row>
    <row r="20" spans="1:14" ht="12.75">
      <c r="A20" s="174"/>
      <c r="B20" s="175"/>
      <c r="C20" s="180"/>
      <c r="D20" s="181"/>
      <c r="E20" s="158"/>
      <c r="F20" s="158"/>
      <c r="G20" s="158"/>
      <c r="H20" s="158"/>
      <c r="I20" s="158"/>
      <c r="J20" s="158"/>
      <c r="K20" s="158"/>
      <c r="L20" s="158"/>
      <c r="M20" s="158"/>
      <c r="N20" s="157"/>
    </row>
    <row r="21" spans="1:14" ht="12.75" customHeight="1">
      <c r="A21" s="174"/>
      <c r="B21" s="175"/>
      <c r="C21" s="178"/>
      <c r="D21" s="178"/>
      <c r="E21" s="158"/>
      <c r="F21" s="158"/>
      <c r="G21" s="158"/>
      <c r="H21" s="158"/>
      <c r="I21" s="158"/>
      <c r="J21" s="158"/>
      <c r="K21" s="158"/>
      <c r="L21" s="158"/>
      <c r="M21" s="158"/>
      <c r="N21" s="157"/>
    </row>
    <row r="22" spans="1:14" ht="12.75">
      <c r="A22" s="174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7"/>
    </row>
    <row r="23" spans="1:14" ht="12.75">
      <c r="A23" s="182"/>
      <c r="B23" s="34"/>
      <c r="C23" s="175"/>
      <c r="D23" s="175"/>
      <c r="E23" s="158"/>
      <c r="F23" s="158"/>
      <c r="G23" s="158"/>
      <c r="H23" s="158"/>
      <c r="I23" s="158"/>
      <c r="J23" s="158"/>
      <c r="K23" s="158"/>
      <c r="L23" s="158"/>
      <c r="M23" s="158"/>
      <c r="N23" s="157"/>
    </row>
    <row r="24" spans="1:14" ht="12.75">
      <c r="A24" s="182"/>
      <c r="B24" s="37"/>
      <c r="C24" s="175"/>
      <c r="D24" s="175"/>
      <c r="E24" s="158"/>
      <c r="F24" s="158"/>
      <c r="G24" s="158"/>
      <c r="H24" s="158"/>
      <c r="I24" s="158"/>
      <c r="J24" s="158"/>
      <c r="K24" s="158"/>
      <c r="L24" s="158"/>
      <c r="M24" s="158"/>
      <c r="N24" s="157"/>
    </row>
    <row r="25" spans="1:14" ht="12.75">
      <c r="A25" s="158"/>
      <c r="B25" s="175"/>
      <c r="C25" s="183"/>
      <c r="D25" s="184"/>
      <c r="E25" s="158"/>
      <c r="F25" s="158"/>
      <c r="G25" s="158"/>
      <c r="H25" s="158"/>
      <c r="I25" s="158"/>
      <c r="J25" s="158"/>
      <c r="K25" s="158"/>
      <c r="L25" s="158"/>
      <c r="M25" s="158"/>
      <c r="N25" s="157"/>
    </row>
    <row r="26" spans="1:14" ht="12.75">
      <c r="A26" s="158"/>
      <c r="B26" s="175"/>
      <c r="C26" s="165"/>
      <c r="D26" s="165"/>
      <c r="E26" s="158"/>
      <c r="F26" s="158"/>
      <c r="G26" s="158"/>
      <c r="H26" s="158"/>
      <c r="I26" s="158"/>
      <c r="J26" s="158"/>
      <c r="K26" s="158"/>
      <c r="L26" s="158"/>
      <c r="M26" s="158"/>
      <c r="N26" s="157"/>
    </row>
    <row r="27" spans="1:14" ht="12.75">
      <c r="A27" s="158"/>
      <c r="B27" s="175"/>
      <c r="C27" s="177"/>
      <c r="D27" s="177"/>
      <c r="E27" s="158"/>
      <c r="F27" s="158"/>
      <c r="G27" s="158"/>
      <c r="H27" s="158"/>
      <c r="I27" s="158"/>
      <c r="J27" s="158"/>
      <c r="K27" s="158"/>
      <c r="L27" s="158"/>
      <c r="M27" s="158"/>
      <c r="N27" s="157"/>
    </row>
    <row r="28" spans="1:14" ht="13.5" customHeight="1">
      <c r="A28" s="158"/>
      <c r="B28" s="175"/>
      <c r="C28" s="42"/>
      <c r="D28" s="42"/>
      <c r="E28" s="185"/>
      <c r="F28" s="185"/>
      <c r="G28" s="158"/>
      <c r="H28" s="158"/>
      <c r="I28" s="158"/>
      <c r="J28" s="158"/>
      <c r="K28" s="158"/>
      <c r="L28" s="158"/>
      <c r="M28" s="158"/>
      <c r="N28" s="157"/>
    </row>
    <row r="29" spans="1:14" ht="12.75">
      <c r="A29" s="158"/>
      <c r="B29" s="175"/>
      <c r="C29" s="181"/>
      <c r="D29" s="181"/>
      <c r="E29" s="158"/>
      <c r="F29" s="158"/>
      <c r="G29" s="158"/>
      <c r="H29" s="158"/>
      <c r="I29" s="158"/>
      <c r="J29" s="158"/>
      <c r="K29" s="158"/>
      <c r="L29" s="158"/>
      <c r="M29" s="158"/>
      <c r="N29" s="157"/>
    </row>
    <row r="30" spans="1:14" ht="12.75">
      <c r="A30" s="158"/>
      <c r="B30" s="175"/>
      <c r="C30" s="42"/>
      <c r="D30" s="42"/>
      <c r="E30" s="158"/>
      <c r="F30" s="185"/>
      <c r="G30" s="158"/>
      <c r="H30" s="158"/>
      <c r="I30" s="158"/>
      <c r="J30" s="158"/>
      <c r="K30" s="158"/>
      <c r="L30" s="158"/>
      <c r="M30" s="158"/>
      <c r="N30" s="157"/>
    </row>
    <row r="31" spans="1:14" ht="12.75">
      <c r="A31" s="157"/>
      <c r="B31" s="175"/>
      <c r="C31" s="181"/>
      <c r="D31" s="181"/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1:14" ht="12.75">
      <c r="A32" s="186"/>
      <c r="B32" s="402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</row>
    <row r="33" spans="1:14" ht="12.75">
      <c r="A33" s="187"/>
      <c r="B33" s="400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</row>
    <row r="34" spans="1:2" ht="12.75">
      <c r="A34" s="38"/>
      <c r="B34" s="38"/>
    </row>
    <row r="36" ht="12.75">
      <c r="A36" s="38"/>
    </row>
    <row r="37" ht="12.75">
      <c r="A37" s="188"/>
    </row>
    <row r="38" ht="12.75">
      <c r="B38" s="189"/>
    </row>
    <row r="39" ht="12.75">
      <c r="B39" s="190"/>
    </row>
    <row r="40" spans="2:5" ht="12.75">
      <c r="B40" s="186"/>
      <c r="C40" s="45"/>
      <c r="D40" s="191"/>
      <c r="E40" s="191"/>
    </row>
    <row r="41" spans="4:7" ht="12.75">
      <c r="D41" s="192"/>
      <c r="E41" s="192"/>
      <c r="G41" s="193"/>
    </row>
    <row r="42" spans="4:5" ht="12.75">
      <c r="D42" s="192"/>
      <c r="E42" s="192"/>
    </row>
    <row r="43" spans="4:5" ht="12.75">
      <c r="D43" s="43"/>
      <c r="E43" s="43"/>
    </row>
    <row r="44" ht="12.75">
      <c r="E44" s="43"/>
    </row>
    <row r="45" spans="4:5" ht="12.75">
      <c r="D45" s="44"/>
      <c r="E45" s="44"/>
    </row>
    <row r="46" ht="12.75">
      <c r="E46" s="193"/>
    </row>
  </sheetData>
  <sheetProtection/>
  <mergeCells count="13">
    <mergeCell ref="K7:L7"/>
    <mergeCell ref="M7:N7"/>
    <mergeCell ref="I7:J7"/>
    <mergeCell ref="A2:N2"/>
    <mergeCell ref="A4:N4"/>
    <mergeCell ref="C6:D6"/>
    <mergeCell ref="E6:F6"/>
    <mergeCell ref="G6:H6"/>
    <mergeCell ref="B33:N33"/>
    <mergeCell ref="B32:N32"/>
    <mergeCell ref="C7:D7"/>
    <mergeCell ref="E7:F7"/>
    <mergeCell ref="G7:H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Kotaran;Marina Milic;Tian Mesaric</dc:creator>
  <cp:keywords/>
  <dc:description/>
  <cp:lastModifiedBy>NIvancic</cp:lastModifiedBy>
  <cp:lastPrinted>2018-02-28T14:03:38Z</cp:lastPrinted>
  <dcterms:created xsi:type="dcterms:W3CDTF">2008-10-17T11:51:54Z</dcterms:created>
  <dcterms:modified xsi:type="dcterms:W3CDTF">2018-02-28T14:04:11Z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