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5360" windowHeight="8712" firstSheet="1" activeTab="1"/>
  </bookViews>
  <sheets>
    <sheet name="Skriveni" sheetId="1" state="hidden" r:id="rId1"/>
    <sheet name="OPĆI PODACI" sheetId="2" r:id="rId2"/>
    <sheet name="Bilanca" sheetId="3" r:id="rId3"/>
    <sheet name="RDG" sheetId="4" r:id="rId4"/>
    <sheet name="NT_I" sheetId="5" r:id="rId5"/>
    <sheet name="NT_D" sheetId="6" r:id="rId6"/>
    <sheet name="PK" sheetId="7" r:id="rId7"/>
    <sheet name="Bilješke" sheetId="8" r:id="rId8"/>
  </sheets>
  <definedNames>
    <definedName name="_xlnm.Print_Area" localSheetId="7">'Bilješke'!$A$1:$J$53</definedName>
    <definedName name="_xlnm.Print_Area" localSheetId="1">'OPĆI PODACI'!$A$1:$I$62</definedName>
  </definedNames>
  <calcPr fullCalcOnLoad="1"/>
</workbook>
</file>

<file path=xl/sharedStrings.xml><?xml version="1.0" encoding="utf-8"?>
<sst xmlns="http://schemas.openxmlformats.org/spreadsheetml/2006/main" count="848" uniqueCount="415">
  <si>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</si>
  <si>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</si>
  <si>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</si>
  <si>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</si>
  <si>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</si>
  <si>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</si>
  <si>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</si>
  <si>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</si>
  <si>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</si>
  <si>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Ulaganja u vrijednosne papire</t>
  </si>
  <si>
    <t xml:space="preserve">     5. Dani zajmovi, depoziti i sl. </t>
  </si>
  <si>
    <t xml:space="preserve">     6. Vlastite dionice i udjeli 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</si>
  <si>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</si>
  <si>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</si>
  <si>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</si>
  <si>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</si>
  <si>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Poštanski broj i mjesto:</t>
  </si>
  <si>
    <t>Ulica i kućni broj:</t>
  </si>
  <si>
    <t>Adresa e-pošte:</t>
  </si>
  <si>
    <t>Internet adresa: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</si>
  <si>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</si>
  <si>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</si>
  <si>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</si>
  <si>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</si>
  <si>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</si>
  <si>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>VI. Ukupno novčani izdaci od financijskih aktivnosti (032 do 036)</t>
  </si>
  <si>
    <t>Ukupno povećanje novčanog tijeka (014 – 015 + 026 – 027 + 038 – 039)</t>
  </si>
  <si>
    <t>SIF_OBL_ORG</t>
  </si>
  <si>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</si>
  <si>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</si>
  <si>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</si>
  <si>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</si>
  <si>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</si>
  <si>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</si>
  <si>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</si>
  <si>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</si>
  <si>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</si>
  <si>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</si>
  <si>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</si>
  <si>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</si>
  <si>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</si>
  <si>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</si>
  <si>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Prezime i ime: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</si>
  <si>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</si>
  <si>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</si>
  <si>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</si>
  <si>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</si>
  <si>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</si>
  <si>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</si>
  <si>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</si>
  <si>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XVII.* GUBITAK PRIPISAN MANJINSKOM INTERESU</t>
  </si>
  <si>
    <t>II. POSLOVNI RASHODI (112-113+114+118+122+123+124+127+128)</t>
  </si>
  <si>
    <t>Prethodna godina</t>
  </si>
  <si>
    <t>Tekuća godina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</si>
  <si>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</si>
  <si>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</si>
  <si>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</si>
  <si>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 3. Materijalni troškovi (115 do 117)</t>
  </si>
  <si>
    <t xml:space="preserve">        a) Troškovi sirovina i materijala</t>
  </si>
  <si>
    <t xml:space="preserve">        b) Troškovi prodane robe</t>
  </si>
  <si>
    <t>X.    GUBITAK PRIJE OPOREZIVANJA (143-142)</t>
  </si>
  <si>
    <t>XI.   POREZ NA DOBIT</t>
  </si>
  <si>
    <t>XII.  DOBIT RAZDOBLJA (144-146)</t>
  </si>
  <si>
    <t>XV.*   DOBIT PRIPISANA MANJINSKOM INTERESU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</si>
  <si>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</si>
  <si>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</si>
  <si>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</si>
  <si>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</si>
  <si>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</si>
  <si>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</si>
  <si>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Knjigovodstveni servis:</t>
  </si>
  <si>
    <t>OIB</t>
  </si>
  <si>
    <t>XIV.*  DOBIT PRIPISANA IMATELJIMA KAPITALA MATICE</t>
  </si>
  <si>
    <t>XVI.*  GUBITAK PRIPISAN IMATELJIMA KAPITALA MATICE</t>
  </si>
  <si>
    <t>BILANCA</t>
  </si>
  <si>
    <t>RAČUN DOBITI I GUBITKA</t>
  </si>
  <si>
    <t>I. POSLOVNI PRIHODI (108 do 110)</t>
  </si>
  <si>
    <t xml:space="preserve">   6. Ostali troškovi</t>
  </si>
  <si>
    <t xml:space="preserve">   5. Amortizacija</t>
  </si>
  <si>
    <t xml:space="preserve">    1. Smanjenje vrijednosti zaliha nedovršene proizvodnje
         i gotovih proizvoda</t>
  </si>
  <si>
    <t xml:space="preserve">    2. Povećanje vrijednosti zaliha nedovršene proizvodnje
         i gotovih proizvoda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</si>
  <si>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</si>
  <si>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</si>
  <si>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</si>
  <si>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</si>
  <si>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</si>
  <si>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</si>
  <si>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</si>
  <si>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</si>
  <si>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</si>
  <si>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</si>
  <si>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</si>
  <si>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</si>
  <si>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</si>
  <si>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</si>
  <si>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</si>
  <si>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</si>
  <si>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</si>
  <si>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</si>
  <si>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</si>
  <si>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>2. Izjava osoba odgovornih za sastavljanje financijskih izvještaja</t>
  </si>
  <si>
    <t/>
  </si>
  <si>
    <t>(krajem godine)</t>
  </si>
  <si>
    <t xml:space="preserve">  stanje na dan </t>
  </si>
  <si>
    <t>3</t>
  </si>
  <si>
    <t>4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</si>
  <si>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</si>
  <si>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</si>
  <si>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</si>
  <si>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</si>
  <si>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</si>
  <si>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</si>
  <si>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</si>
  <si>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</si>
  <si>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</si>
  <si>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</si>
  <si>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>C)  DUGOROČNE OBVEZE (082 do 089)</t>
  </si>
  <si>
    <t>D)  KRATKOROČNE OBVEZE (091 do 101)</t>
  </si>
  <si>
    <t>KAPITAL I REZERVE</t>
  </si>
  <si>
    <t>1. Pripisano imateljima kapitala matice</t>
  </si>
  <si>
    <t>2. Pripisano manjinskom interesu</t>
  </si>
  <si>
    <t xml:space="preserve">   1. Izdaci za razvoj</t>
  </si>
  <si>
    <t xml:space="preserve">   3. Goodwill</t>
  </si>
  <si>
    <t xml:space="preserve">   5. Potraživanja od države i drugih institucija</t>
  </si>
  <si>
    <t xml:space="preserve">   6. Ostala potraživanja</t>
  </si>
  <si>
    <t>III. KRATKOTRAJNA FINANCIJSKA IMOVINA (050 do 056)</t>
  </si>
  <si>
    <t>VII. DOBIT POSLOVNE GODINE</t>
  </si>
  <si>
    <t>VIII. GUBITAK POSLOVNE GODINE</t>
  </si>
  <si>
    <t>IX. MANJINSKI INTERES</t>
  </si>
  <si>
    <t>B)  REZERVIRANJA (078 do 080)</t>
  </si>
  <si>
    <t>B)  DUGOTRAJNA IMOVINA (003+010+020+028+032)</t>
  </si>
  <si>
    <t>I. NEMATERIJALNA IMOVINA (004 do 009)</t>
  </si>
  <si>
    <t>II. MATERIJALNA IMOVINA (011 do 019)</t>
  </si>
  <si>
    <t>III. DUGOTRAJNA FINANCIJSKA IMOVINA (021 do 027)</t>
  </si>
  <si>
    <t>IV. POTRAŽIVANJA (029 do 031)</t>
  </si>
  <si>
    <t>V. ODGOĐENA POREZNA IMOVINA</t>
  </si>
  <si>
    <t>C)  KRATKOTRAJNA IMOVINA (034+042+049+057)</t>
  </si>
  <si>
    <t>I. ZALIHE (035 do 041)</t>
  </si>
  <si>
    <t>II. POTRAŽIVANJA (043 do 048)</t>
  </si>
  <si>
    <t>IV. NOVAC U BANCI I BLAGAJNI</t>
  </si>
  <si>
    <t>D)  PLAĆENI TROŠKOVI BUDUĆEG RAZDOBLJA I OBRAČUNATI PRIHODI</t>
  </si>
  <si>
    <t>E)  GUBITAK IZNAD KAPITALA</t>
  </si>
  <si>
    <t>F)  UKUPNO AKTIVA (001+002+033+058+059)</t>
  </si>
  <si>
    <t>G)  IZVANBILANČNI ZAPISI</t>
  </si>
  <si>
    <t>PASIVA</t>
  </si>
  <si>
    <t>M.P.</t>
  </si>
  <si>
    <t>(potpis osobe ovlaštene za zastupanje)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</si>
  <si>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</si>
  <si>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</si>
  <si>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</si>
  <si>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</si>
  <si>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</si>
  <si>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 xml:space="preserve">   6. Predujmovi za zalihe</t>
  </si>
  <si>
    <t xml:space="preserve">   7. Ostala imovina namijenjena prodaji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</si>
  <si>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</si>
  <si>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</si>
  <si>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</si>
  <si>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</si>
  <si>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</si>
  <si>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</si>
  <si>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</si>
  <si>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</si>
  <si>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KNTRLISTE</t>
  </si>
  <si>
    <t>KTR_BROJ</t>
  </si>
  <si>
    <t xml:space="preserve">   7. Vrijednosno usklađivanje (125+126)</t>
  </si>
  <si>
    <t xml:space="preserve">       a) dugotrajne imovine (osim financijske imovine)</t>
  </si>
  <si>
    <t xml:space="preserve">       b) kratkotrajne imovine (osim financijske imovine)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</si>
  <si>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</si>
  <si>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</si>
  <si>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</si>
  <si>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</si>
  <si>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</si>
  <si>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</si>
  <si>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</si>
  <si>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</si>
  <si>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</si>
  <si>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</si>
  <si>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</si>
  <si>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Naziv pozicije</t>
  </si>
  <si>
    <t>AOP</t>
  </si>
  <si>
    <t>AKTIVA</t>
  </si>
  <si>
    <t>A)  POTRAŽIVANJA ZA UPISANI A NEUPLAĆENI KAPITAL</t>
  </si>
  <si>
    <t xml:space="preserve">        c) Ostali vanjski troškovi</t>
  </si>
  <si>
    <t xml:space="preserve">   4. Troškovi osoblja (119 do 121)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</si>
  <si>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</si>
  <si>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</si>
  <si>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</si>
  <si>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</si>
  <si>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</si>
  <si>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3. Nerealizirani gubici (rashodi) financijske imovine</t>
  </si>
  <si>
    <t xml:space="preserve">    4. Ostali financijski rashodi</t>
  </si>
  <si>
    <t>VII.  UKUPNI PRIHODI (107+129+140)</t>
  </si>
  <si>
    <t>VI.   IZVANREDNI - OSTALI RASHODI</t>
  </si>
  <si>
    <t>V.    IZVANREDNI - OSTALI PRIHODI</t>
  </si>
  <si>
    <t>IX.   DOBIT PRIJE OPOREZIVANJA (142-143)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</si>
  <si>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</si>
  <si>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</si>
  <si>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</si>
  <si>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</si>
  <si>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</si>
  <si>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</si>
  <si>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</si>
  <si>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</si>
  <si>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</si>
  <si>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</si>
  <si>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</si>
  <si>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</si>
  <si>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</si>
  <si>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</si>
  <si>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</si>
  <si>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</si>
  <si>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</si>
  <si>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</si>
  <si>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</si>
  <si>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</si>
  <si>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</si>
  <si>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</si>
  <si>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</si>
  <si>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</si>
  <si>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</si>
  <si>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</si>
  <si>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</si>
  <si>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KONTROLIRAN</t>
  </si>
  <si>
    <t>Osobni identifikacijski broj (OIB):</t>
  </si>
  <si>
    <t>Povećanje  novca i novčanih ekvivalenata</t>
  </si>
  <si>
    <t>Smanjenje novca i novčanih ekvivalenata</t>
  </si>
  <si>
    <t>Novac i novčani ekvivalenti na kraju razdoblja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</si>
  <si>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</si>
  <si>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</si>
  <si>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</si>
  <si>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</si>
  <si>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</si>
  <si>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KTR_LISTAMB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</si>
  <si>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</si>
  <si>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</si>
  <si>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</si>
  <si>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</si>
  <si>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</si>
  <si>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</si>
  <si>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</si>
  <si>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</si>
  <si>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17. Ukupno povećanje ili smanjenje kapitala (AOP 011 do 016)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</si>
  <si>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</si>
  <si>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</si>
  <si>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</si>
  <si>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</si>
  <si>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</si>
  <si>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</si>
  <si>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</si>
  <si>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</si>
  <si>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</si>
  <si>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</si>
  <si>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</si>
  <si>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</si>
  <si>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</si>
  <si>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</si>
  <si>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Ukupno smanjenje novčanog tijeka (015 – 014 + 027 – 026 + 039 – 038)</t>
  </si>
  <si>
    <t xml:space="preserve">     3. Sudjelujući interesi (udjeli) 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</si>
  <si>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</si>
  <si>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</si>
  <si>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</si>
  <si>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</si>
  <si>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VP</t>
  </si>
  <si>
    <t>777</t>
  </si>
  <si>
    <t>VER</t>
  </si>
  <si>
    <t>(osoba ovlaštene za zastupanje)</t>
  </si>
  <si>
    <t>Šifra NKD-a:</t>
  </si>
  <si>
    <t>Konsolidirani izvještaj:</t>
  </si>
  <si>
    <t xml:space="preserve">     5. Dani zajmovi, depoziti i slično</t>
  </si>
  <si>
    <t xml:space="preserve">     7. Ostala financijska imovina </t>
  </si>
  <si>
    <t>A)  KAPITAL I REZERVE (063+064+065+071+072-073+074-075+076)</t>
  </si>
  <si>
    <t>* Primici s osnove kamata i dividendi mogu se razvrstati kao i poslovne aktivnosti (MRS 7 Dodatak A)</t>
  </si>
  <si>
    <t>III. Ukupno novčani primici od investicijskih aktivnosti (016 do 020)</t>
  </si>
  <si>
    <t>Matični broj (MB):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</si>
  <si>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</si>
  <si>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</si>
  <si>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</si>
  <si>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</si>
  <si>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</si>
  <si>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</si>
  <si>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</si>
  <si>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</si>
  <si>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</si>
  <si>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</si>
  <si>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</si>
  <si>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</si>
  <si>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</si>
  <si>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</si>
  <si>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</si>
  <si>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</si>
  <si>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</si>
  <si>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</si>
  <si>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</si>
  <si>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</si>
  <si>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</si>
  <si>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Ostale dugoročne obveze</t>
  </si>
  <si>
    <t xml:space="preserve">     8. Odgođena porezna obveza</t>
  </si>
  <si>
    <t xml:space="preserve">     7. Obveze prema zaposlenicima</t>
  </si>
  <si>
    <t xml:space="preserve">     8. Obveze za poreze, doprinose i slična davanja</t>
  </si>
  <si>
    <t xml:space="preserve">     9. Obveze s osnove udjela u rezultatu</t>
  </si>
  <si>
    <t xml:space="preserve">   11. Ostale kratkoročne obveze</t>
  </si>
  <si>
    <t>F) UKUPNO – PASIVA (062+077+081+090+102)</t>
  </si>
  <si>
    <t>RDG</t>
  </si>
  <si>
    <t>PK</t>
  </si>
  <si>
    <t xml:space="preserve">    2. Građevinski objekti</t>
  </si>
  <si>
    <t xml:space="preserve">   10. Obveze po osnovi dugotrajne imovine namijenjene prodaji</t>
  </si>
  <si>
    <t>(unosi se samo prezime i ime osobe za kontakt)</t>
  </si>
  <si>
    <t>Telefon:</t>
  </si>
  <si>
    <t>Telefaks:</t>
  </si>
  <si>
    <t xml:space="preserve">   1. Sirovine i materijal</t>
  </si>
  <si>
    <t xml:space="preserve">   2. Proizvodnja u tijeku</t>
  </si>
  <si>
    <t xml:space="preserve">   3. Nedovršeni proizvodi i poluproizvodi</t>
  </si>
  <si>
    <t xml:space="preserve">   4. Gotovi proizvodi</t>
  </si>
  <si>
    <t xml:space="preserve">   5. Trgovačka roba</t>
  </si>
  <si>
    <t>GOD_OBR</t>
  </si>
  <si>
    <t>Razdoblje izvještavanja:</t>
  </si>
  <si>
    <t xml:space="preserve">  1. Upisani kapital</t>
  </si>
  <si>
    <t xml:space="preserve">  2. Kapitalne rezerve</t>
  </si>
  <si>
    <t xml:space="preserve">  3. Rezerve iz dobiti</t>
  </si>
  <si>
    <t>3. Vlastite dionice i udjeli (odbitna stavka)</t>
  </si>
  <si>
    <t>4. Statutarne rezerve</t>
  </si>
  <si>
    <t>5. Ostale rezerve</t>
  </si>
  <si>
    <t>IV. REVALORIZACIJSKE REZERVE</t>
  </si>
  <si>
    <t>V. ZADRŽANA DOBIT</t>
  </si>
  <si>
    <t>VI. PRENESENI GUBITAK</t>
  </si>
  <si>
    <t>IZVJEŠTAJ O PROMJENAMA KAPITALA</t>
  </si>
  <si>
    <t>1100</t>
  </si>
  <si>
    <t>BIL</t>
  </si>
  <si>
    <t>DOD</t>
  </si>
  <si>
    <t>NTI</t>
  </si>
  <si>
    <t>NTD</t>
  </si>
  <si>
    <t>DECIMALE</t>
  </si>
  <si>
    <t>do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</si>
  <si>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</si>
  <si>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</si>
  <si>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</si>
  <si>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</si>
  <si>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</si>
  <si>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</si>
  <si>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</si>
  <si>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</si>
  <si>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</si>
  <si>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</si>
  <si>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</si>
  <si>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</si>
  <si>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</si>
  <si>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</si>
  <si>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</si>
  <si>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</si>
  <si>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</si>
  <si>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</si>
  <si>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</si>
  <si>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</si>
  <si>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</si>
  <si>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</si>
  <si>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</si>
  <si>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</si>
  <si>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</si>
  <si>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</si>
  <si>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</si>
  <si>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</si>
  <si>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</si>
  <si>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</si>
  <si>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</si>
  <si>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</si>
  <si>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</si>
  <si>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</si>
  <si>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</si>
  <si>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</si>
  <si>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</si>
  <si>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III. FINANCIJSKI PRIHODI (130 do 134)</t>
  </si>
  <si>
    <t>IV. FINANCIJSKI RASHODI (136 do 139)</t>
  </si>
  <si>
    <t>VIII. UKUPNI RASHODI (111+135+141)</t>
  </si>
  <si>
    <t>XIII. GUBITAK RAZDOBLJA (145+146) ili (146-144)</t>
  </si>
  <si>
    <t>DODATAK RDG-u (popunjava poduzetnik koji sastavlja konsolidirani godišnji financijski izvještaj)</t>
  </si>
  <si>
    <t>DATUMOD</t>
  </si>
  <si>
    <t>DATUMDO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</si>
  <si>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</si>
  <si>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</si>
  <si>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</si>
  <si>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</si>
  <si>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</si>
  <si>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</si>
  <si>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</si>
  <si>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</si>
  <si>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</si>
  <si>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3. Izvještaj poslovodstva</t>
  </si>
  <si>
    <t xml:space="preserve">  za razdoblje od </t>
  </si>
  <si>
    <t xml:space="preserve">  u razdoblju od</t>
  </si>
  <si>
    <t>za razdoblje od</t>
  </si>
  <si>
    <t>1. Revidirani godišnji financijski izvještaji</t>
  </si>
  <si>
    <t>Godišnji financijski izvještaj poduzetnika GFI-POD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</si>
  <si>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</si>
  <si>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</si>
  <si>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</si>
  <si>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Prilog 1.</t>
  </si>
  <si>
    <t>01.01.</t>
  </si>
  <si>
    <t>3277267</t>
  </si>
  <si>
    <t>080020443</t>
  </si>
  <si>
    <t>14049708426</t>
  </si>
  <si>
    <t>INGRA d.d.</t>
  </si>
  <si>
    <t>Zagreb</t>
  </si>
  <si>
    <t>Alexandera von Humboldta 4b</t>
  </si>
  <si>
    <t>ingra@ingra.hr</t>
  </si>
  <si>
    <t>www.ingra.hr</t>
  </si>
  <si>
    <t>Zageb</t>
  </si>
  <si>
    <t>Grad Zagreb</t>
  </si>
  <si>
    <t>NE</t>
  </si>
  <si>
    <t>Asić Ivan</t>
  </si>
  <si>
    <t>01/6156-394</t>
  </si>
  <si>
    <t>Oppenheim Igor</t>
  </si>
  <si>
    <t>01/6102-548</t>
  </si>
  <si>
    <t>74200</t>
  </si>
  <si>
    <t xml:space="preserve">01.01. </t>
  </si>
  <si>
    <t>31.12.2010.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</si>
</sst>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??,???,??0.00"/>
  </numFmts>
  <fonts count="3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8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25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" fontId="0" fillId="0" borderId="18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24" borderId="23" xfId="0" applyNumberFormat="1" applyFont="1" applyFill="1" applyBorder="1" applyAlignment="1" applyProtection="1">
      <alignment vertical="center"/>
      <protection hidden="1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24" borderId="1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0" fillId="0" borderId="0" xfId="58" applyFont="1" applyBorder="1" applyAlignment="1" applyProtection="1">
      <alignment horizontal="right" vertical="center" wrapText="1"/>
      <protection hidden="1"/>
    </xf>
    <xf numFmtId="0" fontId="10" fillId="0" borderId="0" xfId="58" applyFont="1" applyAlignment="1" applyProtection="1">
      <alignment horizontal="right"/>
      <protection hidden="1"/>
    </xf>
    <xf numFmtId="0" fontId="10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24" borderId="27" xfId="58" applyNumberFormat="1" applyFont="1" applyFill="1" applyBorder="1" applyAlignment="1" applyProtection="1">
      <alignment horizontal="right" vertical="center"/>
      <protection hidden="1" locked="0"/>
    </xf>
    <xf numFmtId="0" fontId="2" fillId="24" borderId="27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24" borderId="27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8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11" fillId="0" borderId="0" xfId="58" applyFont="1" applyBorder="1" applyAlignment="1" applyProtection="1">
      <alignment vertical="center"/>
      <protection hidden="1"/>
    </xf>
    <xf numFmtId="0" fontId="11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9" xfId="58" applyFont="1" applyBorder="1" applyAlignment="1" applyProtection="1">
      <alignment/>
      <protection hidden="1"/>
    </xf>
    <xf numFmtId="0" fontId="3" fillId="0" borderId="29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63" applyFont="1" applyAlignment="1">
      <alignment horizontal="center"/>
      <protection/>
    </xf>
    <xf numFmtId="0" fontId="0" fillId="0" borderId="0" xfId="63" applyFont="1">
      <alignment vertical="top"/>
      <protection/>
    </xf>
    <xf numFmtId="0" fontId="8" fillId="0" borderId="0" xfId="63">
      <alignment vertical="top"/>
      <protection/>
    </xf>
    <xf numFmtId="0" fontId="6" fillId="0" borderId="0" xfId="63" applyFont="1" applyAlignment="1">
      <alignment horizontal="center"/>
      <protection/>
    </xf>
    <xf numFmtId="0" fontId="0" fillId="0" borderId="0" xfId="63" applyFont="1" applyAlignment="1">
      <alignment/>
      <protection/>
    </xf>
    <xf numFmtId="0" fontId="7" fillId="0" borderId="0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center" vertical="center" wrapText="1"/>
      <protection/>
    </xf>
    <xf numFmtId="0" fontId="6" fillId="0" borderId="0" xfId="63" applyFont="1" applyFill="1" applyBorder="1" applyAlignment="1" applyProtection="1">
      <alignment horizontal="center" vertical="center"/>
      <protection hidden="1"/>
    </xf>
    <xf numFmtId="0" fontId="6" fillId="0" borderId="14" xfId="63" applyFont="1" applyFill="1" applyBorder="1" applyAlignment="1" applyProtection="1">
      <alignment horizontal="center" vertical="center"/>
      <protection hidden="1"/>
    </xf>
    <xf numFmtId="0" fontId="6" fillId="0" borderId="0" xfId="63" applyFont="1" applyFill="1" applyBorder="1" applyAlignment="1" applyProtection="1">
      <alignment horizontal="center" vertical="center"/>
      <protection hidden="1"/>
    </xf>
    <xf numFmtId="0" fontId="8" fillId="0" borderId="0" xfId="63" applyAlignment="1">
      <alignment/>
      <protection/>
    </xf>
    <xf numFmtId="0" fontId="13" fillId="0" borderId="0" xfId="63" applyFont="1" applyAlignment="1">
      <alignment/>
      <protection/>
    </xf>
    <xf numFmtId="14" fontId="6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2" fillId="21" borderId="30" xfId="0" applyFont="1" applyFill="1" applyBorder="1" applyAlignment="1" applyProtection="1">
      <alignment horizontal="center" vertical="center" wrapText="1"/>
      <protection hidden="1"/>
    </xf>
    <xf numFmtId="0" fontId="14" fillId="21" borderId="30" xfId="0" applyFont="1" applyFill="1" applyBorder="1" applyAlignment="1" applyProtection="1">
      <alignment horizontal="center" vertical="center" wrapText="1"/>
      <protection hidden="1"/>
    </xf>
    <xf numFmtId="0" fontId="14" fillId="21" borderId="31" xfId="0" applyFont="1" applyFill="1" applyBorder="1" applyAlignment="1" applyProtection="1">
      <alignment horizontal="center" vertical="center" wrapText="1"/>
      <protection hidden="1"/>
    </xf>
    <xf numFmtId="0" fontId="14" fillId="21" borderId="31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167" fontId="2" fillId="0" borderId="23" xfId="0" applyNumberFormat="1" applyFont="1" applyFill="1" applyBorder="1" applyAlignment="1">
      <alignment horizontal="center" vertical="center"/>
    </xf>
    <xf numFmtId="0" fontId="0" fillId="0" borderId="0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63" applyFont="1" applyBorder="1" applyAlignment="1">
      <alignment/>
      <protection/>
    </xf>
    <xf numFmtId="0" fontId="2" fillId="21" borderId="30" xfId="0" applyFont="1" applyFill="1" applyBorder="1" applyAlignment="1">
      <alignment horizontal="center" vertical="center" wrapText="1"/>
    </xf>
    <xf numFmtId="0" fontId="2" fillId="21" borderId="32" xfId="0" applyFont="1" applyFill="1" applyBorder="1" applyAlignment="1">
      <alignment horizontal="center" vertical="center" wrapText="1"/>
    </xf>
    <xf numFmtId="0" fontId="14" fillId="21" borderId="3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21" borderId="31" xfId="0" applyFont="1" applyFill="1" applyBorder="1" applyAlignment="1">
      <alignment horizontal="center" vertical="center"/>
    </xf>
    <xf numFmtId="49" fontId="14" fillId="21" borderId="31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20" xfId="0" applyNumberFormat="1" applyFont="1" applyFill="1" applyBorder="1" applyAlignment="1" applyProtection="1">
      <alignment vertical="center"/>
      <protection hidden="1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167" fontId="2" fillId="0" borderId="13" xfId="0" applyNumberFormat="1" applyFont="1" applyFill="1" applyBorder="1" applyAlignment="1">
      <alignment horizontal="center" vertical="center"/>
    </xf>
    <xf numFmtId="3" fontId="1" fillId="24" borderId="22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14" fillId="21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63" applyFont="1" applyBorder="1" applyAlignment="1">
      <alignment wrapText="1"/>
      <protection/>
    </xf>
    <xf numFmtId="49" fontId="14" fillId="21" borderId="31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167" fontId="2" fillId="0" borderId="23" xfId="0" applyNumberFormat="1" applyFont="1" applyFill="1" applyBorder="1" applyAlignment="1">
      <alignment horizontal="center" vertical="center"/>
    </xf>
    <xf numFmtId="3" fontId="0" fillId="0" borderId="0" xfId="63" applyNumberFormat="1" applyFont="1">
      <alignment vertical="top"/>
      <protection/>
    </xf>
    <xf numFmtId="3" fontId="6" fillId="0" borderId="0" xfId="63" applyNumberFormat="1" applyFont="1" applyAlignment="1">
      <alignment horizontal="center"/>
      <protection/>
    </xf>
    <xf numFmtId="3" fontId="14" fillId="21" borderId="30" xfId="0" applyNumberFormat="1" applyFont="1" applyFill="1" applyBorder="1" applyAlignment="1" applyProtection="1">
      <alignment horizontal="center" vertical="center" wrapText="1"/>
      <protection hidden="1"/>
    </xf>
    <xf numFmtId="3" fontId="14" fillId="21" borderId="31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1" fontId="2" fillId="24" borderId="17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3" fontId="15" fillId="0" borderId="10" xfId="44" applyNumberFormat="1" applyFont="1" applyBorder="1" applyAlignment="1">
      <alignment horizontal="right" vertical="top"/>
      <protection/>
    </xf>
    <xf numFmtId="0" fontId="4" fillId="24" borderId="15" xfId="54" applyFill="1" applyBorder="1" applyAlignment="1" applyProtection="1">
      <alignment/>
      <protection hidden="1" locked="0"/>
    </xf>
    <xf numFmtId="0" fontId="2" fillId="0" borderId="16" xfId="58" applyFont="1" applyBorder="1" applyAlignment="1" applyProtection="1">
      <alignment/>
      <protection hidden="1" locked="0"/>
    </xf>
    <xf numFmtId="0" fontId="2" fillId="0" borderId="17" xfId="58" applyFont="1" applyBorder="1" applyAlignment="1" applyProtection="1">
      <alignment/>
      <protection hidden="1" locked="0"/>
    </xf>
    <xf numFmtId="1" fontId="2" fillId="24" borderId="15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Alignment="1">
      <alignment horizontal="center"/>
      <protection/>
    </xf>
    <xf numFmtId="0" fontId="3" fillId="0" borderId="16" xfId="58" applyFont="1" applyBorder="1" applyAlignment="1">
      <alignment horizontal="left" vertic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28" xfId="58" applyFont="1" applyBorder="1" applyAlignment="1" applyProtection="1">
      <alignment horizontal="center"/>
      <protection hidden="1"/>
    </xf>
    <xf numFmtId="0" fontId="2" fillId="0" borderId="16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6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16" xfId="58" applyFont="1" applyBorder="1" applyAlignment="1">
      <alignment horizontal="left"/>
      <protection/>
    </xf>
    <xf numFmtId="0" fontId="3" fillId="0" borderId="17" xfId="58" applyFont="1" applyBorder="1" applyAlignment="1">
      <alignment horizontal="left"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3" xfId="58" applyFont="1" applyBorder="1" applyAlignment="1" applyProtection="1">
      <alignment horizontal="center" vertical="top"/>
      <protection hidden="1"/>
    </xf>
    <xf numFmtId="0" fontId="3" fillId="0" borderId="33" xfId="58" applyFont="1" applyBorder="1" applyAlignment="1">
      <alignment horizontal="center"/>
      <protection/>
    </xf>
    <xf numFmtId="0" fontId="3" fillId="0" borderId="33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14" xfId="58" applyFont="1" applyBorder="1" applyAlignment="1" applyProtection="1">
      <alignment horizontal="right" wrapText="1"/>
      <protection hidden="1"/>
    </xf>
    <xf numFmtId="49" fontId="4" fillId="24" borderId="15" xfId="54" applyNumberFormat="1" applyFill="1" applyBorder="1" applyAlignment="1" applyProtection="1">
      <alignment horizontal="left" vertical="center"/>
      <protection hidden="1" locked="0"/>
    </xf>
    <xf numFmtId="49" fontId="2" fillId="0" borderId="16" xfId="58" applyNumberFormat="1" applyFont="1" applyBorder="1" applyAlignment="1" applyProtection="1">
      <alignment horizontal="left" vertical="center"/>
      <protection hidden="1" locked="0"/>
    </xf>
    <xf numFmtId="49" fontId="2" fillId="0" borderId="17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14" xfId="58" applyFont="1" applyBorder="1" applyAlignment="1" applyProtection="1">
      <alignment horizontal="right"/>
      <protection hidden="1"/>
    </xf>
    <xf numFmtId="49" fontId="2" fillId="24" borderId="15" xfId="58" applyNumberFormat="1" applyFont="1" applyFill="1" applyBorder="1" applyAlignment="1" applyProtection="1">
      <alignment horizontal="left" vertical="center"/>
      <protection hidden="1" locked="0"/>
    </xf>
    <xf numFmtId="0" fontId="3" fillId="0" borderId="17" xfId="58" applyFont="1" applyBorder="1" applyAlignment="1">
      <alignment horizontal="left" vertical="center"/>
      <protection/>
    </xf>
    <xf numFmtId="0" fontId="11" fillId="0" borderId="0" xfId="58" applyFont="1" applyAlignment="1" applyProtection="1">
      <alignment horizontal="left"/>
      <protection hidden="1"/>
    </xf>
    <xf numFmtId="0" fontId="0" fillId="0" borderId="0" xfId="58" applyFont="1" applyAlignment="1">
      <alignment/>
      <protection/>
    </xf>
    <xf numFmtId="0" fontId="2" fillId="24" borderId="15" xfId="58" applyFont="1" applyFill="1" applyBorder="1" applyAlignment="1" applyProtection="1">
      <alignment horizontal="right" vertical="center"/>
      <protection hidden="1" locked="0"/>
    </xf>
    <xf numFmtId="0" fontId="3" fillId="0" borderId="16" xfId="58" applyFont="1" applyBorder="1" applyAlignment="1">
      <alignment/>
      <protection/>
    </xf>
    <xf numFmtId="0" fontId="3" fillId="0" borderId="17" xfId="58" applyFont="1" applyBorder="1" applyAlignment="1">
      <alignment/>
      <protection/>
    </xf>
    <xf numFmtId="49" fontId="2" fillId="24" borderId="15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8" applyNumberFormat="1" applyFont="1" applyBorder="1" applyAlignment="1" applyProtection="1">
      <alignment horizontal="center" vertical="center"/>
      <protection hidden="1" locked="0"/>
    </xf>
    <xf numFmtId="0" fontId="2" fillId="24" borderId="15" xfId="58" applyFont="1" applyFill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0" borderId="14" xfId="58" applyFont="1" applyFill="1" applyBorder="1" applyAlignment="1" applyProtection="1">
      <alignment horizontal="left" vertical="center" wrapText="1"/>
      <protection hidden="1"/>
    </xf>
    <xf numFmtId="0" fontId="9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14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7" fillId="0" borderId="0" xfId="63" applyFont="1" applyAlignment="1">
      <alignment horizontal="center"/>
      <protection/>
    </xf>
    <xf numFmtId="0" fontId="6" fillId="0" borderId="16" xfId="63" applyFont="1" applyBorder="1" applyAlignment="1">
      <alignment horizontal="left" wrapText="1"/>
      <protection/>
    </xf>
    <xf numFmtId="0" fontId="0" fillId="0" borderId="17" xfId="0" applyFont="1" applyBorder="1" applyAlignment="1">
      <alignment horizontal="left" wrapText="1"/>
    </xf>
    <xf numFmtId="14" fontId="6" fillId="24" borderId="34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63" applyFont="1" applyBorder="1" applyAlignment="1">
      <alignment horizontal="center"/>
      <protection/>
    </xf>
    <xf numFmtId="0" fontId="2" fillId="21" borderId="36" xfId="0" applyFont="1" applyFill="1" applyBorder="1" applyAlignment="1" applyProtection="1">
      <alignment horizontal="center" vertical="center" wrapText="1"/>
      <protection hidden="1"/>
    </xf>
    <xf numFmtId="0" fontId="2" fillId="21" borderId="37" xfId="0" applyFont="1" applyFill="1" applyBorder="1" applyAlignment="1" applyProtection="1">
      <alignment horizontal="center" vertical="center" wrapText="1"/>
      <protection hidden="1"/>
    </xf>
    <xf numFmtId="0" fontId="2" fillId="21" borderId="38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4" fillId="21" borderId="31" xfId="0" applyFont="1" applyFill="1" applyBorder="1" applyAlignment="1" applyProtection="1">
      <alignment horizontal="center" vertical="center" wrapText="1"/>
      <protection hidden="1"/>
    </xf>
    <xf numFmtId="0" fontId="2" fillId="20" borderId="15" xfId="0" applyFont="1" applyFill="1" applyBorder="1" applyAlignment="1">
      <alignment horizontal="left" vertical="center" wrapText="1"/>
    </xf>
    <xf numFmtId="0" fontId="0" fillId="20" borderId="16" xfId="0" applyFont="1" applyFill="1" applyBorder="1" applyAlignment="1">
      <alignment horizontal="left" vertical="center" wrapText="1"/>
    </xf>
    <xf numFmtId="0" fontId="0" fillId="20" borderId="1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20" borderId="34" xfId="0" applyFont="1" applyFill="1" applyBorder="1" applyAlignment="1">
      <alignment horizontal="left" vertical="center" wrapText="1"/>
    </xf>
    <xf numFmtId="0" fontId="0" fillId="20" borderId="43" xfId="0" applyFont="1" applyFill="1" applyBorder="1" applyAlignment="1">
      <alignment vertical="center"/>
    </xf>
    <xf numFmtId="0" fontId="0" fillId="20" borderId="35" xfId="0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20" borderId="43" xfId="0" applyFont="1" applyFill="1" applyBorder="1" applyAlignment="1">
      <alignment horizontal="left" vertical="center" wrapText="1"/>
    </xf>
    <xf numFmtId="0" fontId="0" fillId="20" borderId="43" xfId="0" applyFont="1" applyFill="1" applyBorder="1" applyAlignment="1">
      <alignment horizontal="left" vertical="center" wrapText="1"/>
    </xf>
    <xf numFmtId="0" fontId="0" fillId="20" borderId="35" xfId="0" applyFont="1" applyFill="1" applyBorder="1" applyAlignment="1">
      <alignment horizontal="left" vertical="center" wrapText="1"/>
    </xf>
    <xf numFmtId="0" fontId="0" fillId="0" borderId="0" xfId="63" applyFont="1" applyAlignment="1">
      <alignment/>
      <protection/>
    </xf>
    <xf numFmtId="0" fontId="2" fillId="20" borderId="35" xfId="0" applyFont="1" applyFill="1" applyBorder="1" applyAlignment="1">
      <alignment horizontal="left" vertical="center" wrapText="1"/>
    </xf>
    <xf numFmtId="0" fontId="6" fillId="0" borderId="0" xfId="63" applyFont="1" applyBorder="1" applyAlignment="1">
      <alignment horizontal="center" vertical="top"/>
      <protection/>
    </xf>
    <xf numFmtId="0" fontId="6" fillId="0" borderId="14" xfId="63" applyFont="1" applyBorder="1" applyAlignment="1">
      <alignment/>
      <protection/>
    </xf>
    <xf numFmtId="0" fontId="0" fillId="0" borderId="35" xfId="63" applyFont="1" applyBorder="1" applyAlignment="1">
      <alignment/>
      <protection/>
    </xf>
    <xf numFmtId="0" fontId="2" fillId="0" borderId="2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/>
      <protection/>
    </xf>
    <xf numFmtId="0" fontId="0" fillId="0" borderId="0" xfId="63" applyFont="1" applyAlignment="1">
      <alignment/>
      <protection/>
    </xf>
    <xf numFmtId="0" fontId="2" fillId="25" borderId="34" xfId="0" applyFont="1" applyFill="1" applyBorder="1" applyAlignment="1">
      <alignment horizontal="left" vertical="center" wrapText="1"/>
    </xf>
    <xf numFmtId="0" fontId="2" fillId="25" borderId="43" xfId="0" applyFont="1" applyFill="1" applyBorder="1" applyAlignment="1">
      <alignment horizontal="left" vertical="center" wrapText="1"/>
    </xf>
    <xf numFmtId="0" fontId="0" fillId="25" borderId="43" xfId="0" applyFont="1" applyFill="1" applyBorder="1" applyAlignment="1">
      <alignment vertical="center" wrapText="1"/>
    </xf>
    <xf numFmtId="0" fontId="0" fillId="25" borderId="35" xfId="0" applyFont="1" applyFill="1" applyBorder="1" applyAlignment="1">
      <alignment vertical="center" wrapText="1"/>
    </xf>
    <xf numFmtId="14" fontId="6" fillId="24" borderId="47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63" applyFont="1" applyBorder="1" applyAlignment="1">
      <alignment vertical="center"/>
      <protection/>
    </xf>
    <xf numFmtId="0" fontId="2" fillId="21" borderId="30" xfId="0" applyFont="1" applyFill="1" applyBorder="1" applyAlignment="1">
      <alignment horizontal="center" vertical="center" wrapText="1"/>
    </xf>
    <xf numFmtId="0" fontId="14" fillId="21" borderId="31" xfId="0" applyFont="1" applyFill="1" applyBorder="1" applyAlignment="1">
      <alignment horizontal="center" vertical="center" wrapText="1"/>
    </xf>
    <xf numFmtId="0" fontId="6" fillId="0" borderId="0" xfId="63" applyFont="1" applyBorder="1" applyAlignment="1">
      <alignment horizontal="center" wrapText="1"/>
      <protection/>
    </xf>
    <xf numFmtId="0" fontId="0" fillId="0" borderId="48" xfId="63" applyFont="1" applyBorder="1" applyAlignment="1">
      <alignment vertical="center"/>
      <protection/>
    </xf>
    <xf numFmtId="0" fontId="2" fillId="0" borderId="2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42" xfId="0" applyFont="1" applyBorder="1" applyAlignment="1">
      <alignment/>
    </xf>
    <xf numFmtId="14" fontId="6" fillId="24" borderId="34" xfId="63" applyNumberFormat="1" applyFont="1" applyFill="1" applyBorder="1" applyAlignment="1" applyProtection="1">
      <alignment horizontal="center" vertical="center"/>
      <protection hidden="1" locked="0"/>
    </xf>
    <xf numFmtId="0" fontId="6" fillId="0" borderId="16" xfId="63" applyFont="1" applyBorder="1" applyAlignment="1">
      <alignment horizontal="center" vertical="top"/>
      <protection/>
    </xf>
    <xf numFmtId="0" fontId="6" fillId="0" borderId="17" xfId="63" applyFont="1" applyBorder="1" applyAlignment="1">
      <alignment horizontal="center" vertical="top"/>
      <protection/>
    </xf>
    <xf numFmtId="0" fontId="3" fillId="0" borderId="21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7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6" fillId="0" borderId="0" xfId="63" applyFont="1" applyFill="1" applyBorder="1" applyAlignment="1" applyProtection="1">
      <alignment horizontal="center" vertical="center"/>
      <protection hidden="1"/>
    </xf>
    <xf numFmtId="14" fontId="6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21" borderId="32" xfId="0" applyFont="1" applyFill="1" applyBorder="1" applyAlignment="1">
      <alignment horizontal="center" vertical="center" wrapText="1"/>
    </xf>
    <xf numFmtId="49" fontId="14" fillId="21" borderId="31" xfId="0" applyNumberFormat="1" applyFont="1" applyFill="1" applyBorder="1" applyAlignment="1">
      <alignment horizontal="center" vertical="center" wrapText="1"/>
    </xf>
    <xf numFmtId="0" fontId="7" fillId="0" borderId="0" xfId="63" applyFont="1" applyAlignment="1">
      <alignment/>
      <protection/>
    </xf>
    <xf numFmtId="0" fontId="12" fillId="0" borderId="0" xfId="63" applyFont="1" applyBorder="1" applyAlignment="1">
      <alignment horizontal="justify" vertical="top" wrapText="1"/>
      <protection/>
    </xf>
    <xf numFmtId="0" fontId="8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8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gra@ingra.hr" TargetMode="External" /><Relationship Id="rId2" Type="http://schemas.openxmlformats.org/officeDocument/2006/relationships/hyperlink" Target="http://www.ingra.hr/" TargetMode="External" /><Relationship Id="rId3" Type="http://schemas.openxmlformats.org/officeDocument/2006/relationships/hyperlink" Target="mailto:ingra@ingra.hr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showGridLines="0" showRowColHeader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7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8" hidden="1" customWidth="1"/>
    <col min="9" max="9" width="10.421875" style="0" hidden="1" customWidth="1"/>
    <col min="10" max="11" width="10.140625" style="14" hidden="1" customWidth="1"/>
    <col min="12" max="20" width="8.421875" style="14" hidden="1" customWidth="1"/>
    <col min="21" max="24" width="9.140625" style="14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</cols>
  <sheetData>
    <row r="1" spans="1:29" ht="12.75" hidden="1">
      <c r="A1" s="15" t="s">
        <v>359</v>
      </c>
      <c r="B1" s="16" t="s">
        <v>360</v>
      </c>
      <c r="C1" s="15"/>
      <c r="D1" s="15" t="s">
        <v>361</v>
      </c>
      <c r="E1" s="15" t="s">
        <v>362</v>
      </c>
      <c r="F1" s="15" t="s">
        <v>179</v>
      </c>
      <c r="G1" s="15" t="s">
        <v>363</v>
      </c>
      <c r="H1" s="20" t="s">
        <v>337</v>
      </c>
      <c r="I1" s="15" t="s">
        <v>331</v>
      </c>
      <c r="J1" s="31" t="s">
        <v>338</v>
      </c>
      <c r="K1" s="31" t="s">
        <v>339</v>
      </c>
      <c r="L1" s="31" t="s">
        <v>340</v>
      </c>
      <c r="M1" s="31" t="s">
        <v>341</v>
      </c>
      <c r="N1" s="31" t="s">
        <v>342</v>
      </c>
      <c r="O1" s="31" t="s">
        <v>343</v>
      </c>
      <c r="P1" s="31" t="s">
        <v>344</v>
      </c>
      <c r="Q1" s="31" t="s">
        <v>345</v>
      </c>
      <c r="R1" s="31" t="s">
        <v>346</v>
      </c>
      <c r="S1" s="31" t="s">
        <v>347</v>
      </c>
      <c r="T1" s="31" t="s">
        <v>348</v>
      </c>
      <c r="U1" s="31" t="s">
        <v>34</v>
      </c>
      <c r="V1" s="31" t="s">
        <v>35</v>
      </c>
      <c r="W1" s="31" t="s">
        <v>36</v>
      </c>
      <c r="X1" s="31" t="s">
        <v>37</v>
      </c>
      <c r="Y1" s="15" t="s">
        <v>38</v>
      </c>
      <c r="Z1" s="15" t="s">
        <v>39</v>
      </c>
      <c r="AA1" s="15" t="s">
        <v>40</v>
      </c>
      <c r="AB1" s="15" t="s">
        <v>41</v>
      </c>
      <c r="AC1" s="17" t="s">
        <v>162</v>
      </c>
    </row>
    <row r="2" spans="1:33" ht="12.75" hidden="1">
      <c r="A2" s="9" t="s">
        <v>314</v>
      </c>
      <c r="B2" s="19" t="e">
        <f>#REF!</f>
        <v>#REF!</v>
      </c>
      <c r="D2" t="s">
        <v>327</v>
      </c>
      <c r="E2">
        <v>1</v>
      </c>
      <c r="F2" t="e">
        <f>#REF!</f>
        <v>#REF!</v>
      </c>
      <c r="G2" t="e">
        <f>IF(#REF!=0,"",#REF!)</f>
        <v>#REF!</v>
      </c>
      <c r="H2" s="18" t="e">
        <f aca="true" t="shared" si="0" ref="H2:H65">J2/100*F2+2*K2/100*F2</f>
        <v>#REF!</v>
      </c>
      <c r="I2" s="14" t="e">
        <f>ABS(ROUND(J2,0)-J2)+ABS(ROUND(K2,0)-K2)</f>
        <v>#REF!</v>
      </c>
      <c r="J2" s="32" t="e">
        <f>#REF!</f>
        <v>#REF!</v>
      </c>
      <c r="K2" s="33" t="e">
        <f>#REF!</f>
        <v>#REF!</v>
      </c>
      <c r="L2" s="32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3"/>
      <c r="Y2" s="9" t="e">
        <f>IF(#REF!&lt;&gt;"",TEXT(#REF!,"00000000"),"")</f>
        <v>#REF!</v>
      </c>
      <c r="Z2" s="9" t="e">
        <f>IF(#REF!&lt;&gt;"",#REF!,"")</f>
        <v>#REF!</v>
      </c>
      <c r="AA2" s="9" t="e">
        <f>IF(#REF!&lt;&gt;"",#REF!,"")</f>
        <v>#REF!</v>
      </c>
      <c r="AB2" s="10" t="e">
        <f>IF(#REF!&lt;&gt;"",#REF!,0)</f>
        <v>#REF!</v>
      </c>
      <c r="AC2" t="e">
        <f>LEN(Y2)+LEN(Z2)+LEN(AA2)+INT(AB2)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 hidden="1">
      <c r="A3" s="9" t="s">
        <v>262</v>
      </c>
      <c r="B3" s="19" t="s">
        <v>263</v>
      </c>
      <c r="D3" t="s">
        <v>327</v>
      </c>
      <c r="E3">
        <v>1</v>
      </c>
      <c r="F3" t="e">
        <f>#REF!</f>
        <v>#REF!</v>
      </c>
      <c r="G3" t="e">
        <f>IF(#REF!=0,"",#REF!)</f>
        <v>#REF!</v>
      </c>
      <c r="H3" s="18" t="e">
        <f t="shared" si="0"/>
        <v>#REF!</v>
      </c>
      <c r="I3" t="e">
        <f aca="true" t="shared" si="1" ref="I3:I66">ABS(ROUND(J3,0)-J3)+ABS(ROUND(K3,0)-K3)</f>
        <v>#REF!</v>
      </c>
      <c r="J3" s="32" t="e">
        <f>#REF!</f>
        <v>#REF!</v>
      </c>
      <c r="K3" s="33" t="e">
        <f>#REF!</f>
        <v>#REF!</v>
      </c>
      <c r="L3" s="32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3"/>
      <c r="Y3" s="9" t="e">
        <f>IF(#REF!&lt;&gt;"",TEXT(#REF!,"00000000"),"")</f>
        <v>#REF!</v>
      </c>
      <c r="Z3" s="9" t="e">
        <f>IF(#REF!&lt;&gt;"",#REF!,"")</f>
        <v>#REF!</v>
      </c>
      <c r="AA3" s="9" t="e">
        <f>IF(#REF!&lt;&gt;"",#REF!,"")</f>
        <v>#REF!</v>
      </c>
      <c r="AB3" s="10" t="e">
        <f>IF(#REF!&lt;&gt;"",#REF!,0)</f>
        <v>#REF!</v>
      </c>
      <c r="AC3" t="e">
        <f aca="true" t="shared" si="2" ref="AC3:AC66">LEN(Y3)+LEN(Z3)+LEN(AA3)+INT(AB3)</f>
        <v>#REF!</v>
      </c>
    </row>
    <row r="4" spans="1:29" ht="12.75" hidden="1">
      <c r="A4" s="9" t="s">
        <v>264</v>
      </c>
      <c r="B4" s="19" t="s">
        <v>326</v>
      </c>
      <c r="D4" t="s">
        <v>327</v>
      </c>
      <c r="E4">
        <v>1</v>
      </c>
      <c r="F4" t="e">
        <f>#REF!</f>
        <v>#REF!</v>
      </c>
      <c r="G4" t="e">
        <f>IF(#REF!=0,"",#REF!)</f>
        <v>#REF!</v>
      </c>
      <c r="H4" s="18" t="e">
        <f t="shared" si="0"/>
        <v>#REF!</v>
      </c>
      <c r="I4" t="e">
        <f t="shared" si="1"/>
        <v>#REF!</v>
      </c>
      <c r="J4" s="32" t="e">
        <f>#REF!</f>
        <v>#REF!</v>
      </c>
      <c r="K4" s="33" t="e">
        <f>#REF!</f>
        <v>#REF!</v>
      </c>
      <c r="L4" s="32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3"/>
      <c r="Y4" s="9" t="e">
        <f>IF(#REF!&lt;&gt;"",TEXT(#REF!,"00000000"),"")</f>
        <v>#REF!</v>
      </c>
      <c r="Z4" s="9" t="e">
        <f>IF(#REF!&lt;&gt;"",#REF!,"")</f>
        <v>#REF!</v>
      </c>
      <c r="AA4" s="9" t="e">
        <f>IF(#REF!&lt;&gt;"",#REF!,"")</f>
        <v>#REF!</v>
      </c>
      <c r="AB4" s="10" t="e">
        <f>IF(#REF!&lt;&gt;"",#REF!,0)</f>
        <v>#REF!</v>
      </c>
      <c r="AC4" t="e">
        <f t="shared" si="2"/>
        <v>#REF!</v>
      </c>
    </row>
    <row r="5" spans="1:29" ht="12.75" hidden="1">
      <c r="A5" t="s">
        <v>358</v>
      </c>
      <c r="B5" s="7">
        <f>IF(ISNUMBER(#REF!),#REF!,0)</f>
        <v>0</v>
      </c>
      <c r="D5" t="s">
        <v>327</v>
      </c>
      <c r="E5">
        <v>1</v>
      </c>
      <c r="F5" t="e">
        <f>#REF!</f>
        <v>#REF!</v>
      </c>
      <c r="G5" t="e">
        <f>IF(#REF!=0,"",#REF!)</f>
        <v>#REF!</v>
      </c>
      <c r="H5" s="18" t="e">
        <f t="shared" si="0"/>
        <v>#REF!</v>
      </c>
      <c r="I5" t="e">
        <f t="shared" si="1"/>
        <v>#REF!</v>
      </c>
      <c r="J5" s="32" t="e">
        <f>#REF!</f>
        <v>#REF!</v>
      </c>
      <c r="K5" s="33" t="e">
        <f>#REF!</f>
        <v>#REF!</v>
      </c>
      <c r="L5" s="32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3"/>
      <c r="Y5" s="9" t="e">
        <f>IF(#REF!&lt;&gt;"",TEXT(#REF!,"00000000"),"")</f>
        <v>#REF!</v>
      </c>
      <c r="Z5" s="9" t="e">
        <f>IF(#REF!&lt;&gt;"",#REF!,"")</f>
        <v>#REF!</v>
      </c>
      <c r="AA5" s="9" t="e">
        <f>IF(#REF!&lt;&gt;"",#REF!,"")</f>
        <v>#REF!</v>
      </c>
      <c r="AB5" s="10" t="e">
        <f>IF(#REF!&lt;&gt;"",#REF!,0)</f>
        <v>#REF!</v>
      </c>
      <c r="AC5" t="e">
        <f t="shared" si="2"/>
        <v>#REF!</v>
      </c>
    </row>
    <row r="6" spans="1:29" ht="12.75" hidden="1">
      <c r="A6" t="s">
        <v>349</v>
      </c>
      <c r="B6" s="7" t="e">
        <f>#REF!</f>
        <v>#REF!</v>
      </c>
      <c r="D6" t="s">
        <v>327</v>
      </c>
      <c r="E6">
        <v>1</v>
      </c>
      <c r="F6" t="e">
        <f>#REF!</f>
        <v>#REF!</v>
      </c>
      <c r="G6" t="e">
        <f>IF(#REF!=0,"",#REF!)</f>
        <v>#REF!</v>
      </c>
      <c r="H6" s="18" t="e">
        <f t="shared" si="0"/>
        <v>#REF!</v>
      </c>
      <c r="I6" t="e">
        <f t="shared" si="1"/>
        <v>#REF!</v>
      </c>
      <c r="J6" s="32" t="e">
        <f>#REF!</f>
        <v>#REF!</v>
      </c>
      <c r="K6" s="33" t="e">
        <f>#REF!</f>
        <v>#REF!</v>
      </c>
      <c r="L6" s="32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3"/>
      <c r="Y6" s="9" t="e">
        <f>IF(#REF!&lt;&gt;"",TEXT(#REF!,"00000000"),"")</f>
        <v>#REF!</v>
      </c>
      <c r="Z6" s="9" t="e">
        <f>IF(#REF!&lt;&gt;"",#REF!,"")</f>
        <v>#REF!</v>
      </c>
      <c r="AA6" s="9" t="e">
        <f>IF(#REF!&lt;&gt;"",#REF!,"")</f>
        <v>#REF!</v>
      </c>
      <c r="AB6" s="10" t="e">
        <f>IF(#REF!&lt;&gt;"",#REF!,0)</f>
        <v>#REF!</v>
      </c>
      <c r="AC6" t="e">
        <f t="shared" si="2"/>
        <v>#REF!</v>
      </c>
    </row>
    <row r="7" spans="1:29" ht="12.75" hidden="1">
      <c r="A7" t="s">
        <v>350</v>
      </c>
      <c r="B7" s="7" t="e">
        <f>#REF!</f>
        <v>#REF!</v>
      </c>
      <c r="D7" t="s">
        <v>327</v>
      </c>
      <c r="E7">
        <v>1</v>
      </c>
      <c r="F7" t="e">
        <f>#REF!</f>
        <v>#REF!</v>
      </c>
      <c r="G7" t="e">
        <f>IF(#REF!=0,"",#REF!)</f>
        <v>#REF!</v>
      </c>
      <c r="H7" s="18" t="e">
        <f t="shared" si="0"/>
        <v>#REF!</v>
      </c>
      <c r="I7" t="e">
        <f t="shared" si="1"/>
        <v>#REF!</v>
      </c>
      <c r="J7" s="32" t="e">
        <f>#REF!</f>
        <v>#REF!</v>
      </c>
      <c r="K7" s="33" t="e">
        <f>#REF!</f>
        <v>#REF!</v>
      </c>
      <c r="L7" s="32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3"/>
      <c r="Y7" s="9" t="e">
        <f>IF(#REF!&lt;&gt;"",TEXT(#REF!,"00000000"),"")</f>
        <v>#REF!</v>
      </c>
      <c r="Z7" s="9" t="e">
        <f>IF(#REF!&lt;&gt;"",#REF!,"")</f>
        <v>#REF!</v>
      </c>
      <c r="AA7" s="9" t="e">
        <f>IF(#REF!&lt;&gt;"",#REF!,"")</f>
        <v>#REF!</v>
      </c>
      <c r="AB7" s="10" t="e">
        <f>IF(#REF!&lt;&gt;"",#REF!,0)</f>
        <v>#REF!</v>
      </c>
      <c r="AC7" t="e">
        <f t="shared" si="2"/>
        <v>#REF!</v>
      </c>
    </row>
    <row r="8" spans="1:29" ht="12.75" hidden="1">
      <c r="A8" t="s">
        <v>71</v>
      </c>
      <c r="B8" s="7" t="e">
        <f>#REF!</f>
        <v>#REF!</v>
      </c>
      <c r="D8" t="s">
        <v>327</v>
      </c>
      <c r="E8">
        <v>1</v>
      </c>
      <c r="F8" t="e">
        <f>#REF!</f>
        <v>#REF!</v>
      </c>
      <c r="G8" t="e">
        <f>IF(#REF!=0,"",#REF!)</f>
        <v>#REF!</v>
      </c>
      <c r="H8" s="18" t="e">
        <f t="shared" si="0"/>
        <v>#REF!</v>
      </c>
      <c r="I8" t="e">
        <f t="shared" si="1"/>
        <v>#REF!</v>
      </c>
      <c r="J8" s="32" t="e">
        <f>#REF!</f>
        <v>#REF!</v>
      </c>
      <c r="K8" s="33" t="e">
        <f>#REF!</f>
        <v>#REF!</v>
      </c>
      <c r="L8" s="32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3"/>
      <c r="Y8" s="9" t="e">
        <f>IF(#REF!&lt;&gt;"",TEXT(#REF!,"00000000"),"")</f>
        <v>#REF!</v>
      </c>
      <c r="Z8" s="9" t="e">
        <f>IF(#REF!&lt;&gt;"",#REF!,"")</f>
        <v>#REF!</v>
      </c>
      <c r="AA8" s="9" t="e">
        <f>IF(#REF!&lt;&gt;"",#REF!,"")</f>
        <v>#REF!</v>
      </c>
      <c r="AB8" s="10" t="e">
        <f>IF(#REF!&lt;&gt;"",#REF!,0)</f>
        <v>#REF!</v>
      </c>
      <c r="AC8" t="e">
        <f t="shared" si="2"/>
        <v>#REF!</v>
      </c>
    </row>
    <row r="9" spans="1:29" ht="12.75" hidden="1">
      <c r="A9" t="s">
        <v>351</v>
      </c>
      <c r="B9" s="7" t="e">
        <f>TRIM(#REF!)</f>
        <v>#REF!</v>
      </c>
      <c r="D9" t="s">
        <v>327</v>
      </c>
      <c r="E9">
        <v>1</v>
      </c>
      <c r="F9" t="e">
        <f>#REF!</f>
        <v>#REF!</v>
      </c>
      <c r="G9" t="e">
        <f>IF(#REF!=0,"",#REF!)</f>
        <v>#REF!</v>
      </c>
      <c r="H9" s="18" t="e">
        <f t="shared" si="0"/>
        <v>#REF!</v>
      </c>
      <c r="I9" t="e">
        <f t="shared" si="1"/>
        <v>#REF!</v>
      </c>
      <c r="J9" s="32" t="e">
        <f>#REF!</f>
        <v>#REF!</v>
      </c>
      <c r="K9" s="33" t="e">
        <f>#REF!</f>
        <v>#REF!</v>
      </c>
      <c r="L9" s="32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3"/>
      <c r="Y9" s="9" t="e">
        <f>IF(#REF!&lt;&gt;"",TEXT(#REF!,"00000000"),"")</f>
        <v>#REF!</v>
      </c>
      <c r="Z9" s="9" t="e">
        <f>IF(#REF!&lt;&gt;"",#REF!,"")</f>
        <v>#REF!</v>
      </c>
      <c r="AA9" s="9" t="e">
        <f>IF(#REF!&lt;&gt;"",#REF!,"")</f>
        <v>#REF!</v>
      </c>
      <c r="AB9" s="10" t="e">
        <f>IF(#REF!&lt;&gt;"",#REF!,0)</f>
        <v>#REF!</v>
      </c>
      <c r="AC9" t="e">
        <f t="shared" si="2"/>
        <v>#REF!</v>
      </c>
    </row>
    <row r="10" spans="1:29" ht="12.75" hidden="1">
      <c r="A10" t="s">
        <v>352</v>
      </c>
      <c r="B10" s="7" t="e">
        <f>TEXT(#REF!,"00000")</f>
        <v>#REF!</v>
      </c>
      <c r="D10" t="s">
        <v>327</v>
      </c>
      <c r="E10">
        <v>1</v>
      </c>
      <c r="F10" t="e">
        <f>#REF!</f>
        <v>#REF!</v>
      </c>
      <c r="G10" t="e">
        <f>IF(#REF!=0,"",#REF!)</f>
        <v>#REF!</v>
      </c>
      <c r="H10" s="18" t="e">
        <f t="shared" si="0"/>
        <v>#REF!</v>
      </c>
      <c r="I10" t="e">
        <f t="shared" si="1"/>
        <v>#REF!</v>
      </c>
      <c r="J10" s="32" t="e">
        <f>#REF!</f>
        <v>#REF!</v>
      </c>
      <c r="K10" s="33" t="e">
        <f>#REF!</f>
        <v>#REF!</v>
      </c>
      <c r="L10" s="32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3"/>
      <c r="Y10" s="9" t="e">
        <f>IF(#REF!&lt;&gt;"",TEXT(#REF!,"00000000"),"")</f>
        <v>#REF!</v>
      </c>
      <c r="Z10" s="9" t="e">
        <f>IF(#REF!&lt;&gt;"",#REF!,"")</f>
        <v>#REF!</v>
      </c>
      <c r="AA10" s="9" t="e">
        <f>IF(#REF!&lt;&gt;"",#REF!,"")</f>
        <v>#REF!</v>
      </c>
      <c r="AB10" s="10" t="e">
        <f>IF(#REF!&lt;&gt;"",#REF!,0)</f>
        <v>#REF!</v>
      </c>
      <c r="AC10" t="e">
        <f t="shared" si="2"/>
        <v>#REF!</v>
      </c>
    </row>
    <row r="11" spans="1:29" ht="12.75" hidden="1">
      <c r="A11" t="s">
        <v>353</v>
      </c>
      <c r="B11" s="7" t="e">
        <f>TRIM(#REF!)</f>
        <v>#REF!</v>
      </c>
      <c r="D11" t="s">
        <v>327</v>
      </c>
      <c r="E11">
        <v>1</v>
      </c>
      <c r="F11" t="e">
        <f>#REF!</f>
        <v>#REF!</v>
      </c>
      <c r="G11" t="e">
        <f>IF(#REF!=0,"",#REF!)</f>
        <v>#REF!</v>
      </c>
      <c r="H11" s="18" t="e">
        <f t="shared" si="0"/>
        <v>#REF!</v>
      </c>
      <c r="I11" t="e">
        <f t="shared" si="1"/>
        <v>#REF!</v>
      </c>
      <c r="J11" s="32" t="e">
        <f>#REF!</f>
        <v>#REF!</v>
      </c>
      <c r="K11" s="33" t="e">
        <f>#REF!</f>
        <v>#REF!</v>
      </c>
      <c r="L11" s="32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3"/>
      <c r="Y11" s="9" t="e">
        <f>IF(#REF!&lt;&gt;"",TEXT(#REF!,"00000000"),"")</f>
        <v>#REF!</v>
      </c>
      <c r="Z11" s="9" t="e">
        <f>IF(#REF!&lt;&gt;"",#REF!,"")</f>
        <v>#REF!</v>
      </c>
      <c r="AA11" s="9" t="e">
        <f>IF(#REF!&lt;&gt;"",#REF!,"")</f>
        <v>#REF!</v>
      </c>
      <c r="AB11" s="10" t="e">
        <f>IF(#REF!&lt;&gt;"",#REF!,0)</f>
        <v>#REF!</v>
      </c>
      <c r="AC11" t="e">
        <f t="shared" si="2"/>
        <v>#REF!</v>
      </c>
    </row>
    <row r="12" spans="1:29" ht="12.75" hidden="1">
      <c r="A12" t="s">
        <v>354</v>
      </c>
      <c r="B12" s="7" t="e">
        <f>TRIM(#REF!)</f>
        <v>#REF!</v>
      </c>
      <c r="D12" t="s">
        <v>327</v>
      </c>
      <c r="E12">
        <v>1</v>
      </c>
      <c r="F12" t="e">
        <f>#REF!</f>
        <v>#REF!</v>
      </c>
      <c r="G12" t="e">
        <f>IF(#REF!=0,"",#REF!)</f>
        <v>#REF!</v>
      </c>
      <c r="H12" s="18" t="e">
        <f t="shared" si="0"/>
        <v>#REF!</v>
      </c>
      <c r="I12" t="e">
        <f t="shared" si="1"/>
        <v>#REF!</v>
      </c>
      <c r="J12" s="32" t="e">
        <f>#REF!</f>
        <v>#REF!</v>
      </c>
      <c r="K12" s="33" t="e">
        <f>#REF!</f>
        <v>#REF!</v>
      </c>
      <c r="L12" s="32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3"/>
      <c r="Y12" s="9" t="e">
        <f>IF(#REF!&lt;&gt;"",TEXT(#REF!,"00000000"),"")</f>
        <v>#REF!</v>
      </c>
      <c r="Z12" s="9" t="e">
        <f>IF(#REF!&lt;&gt;"",#REF!,"")</f>
        <v>#REF!</v>
      </c>
      <c r="AA12" s="9" t="e">
        <f>IF(#REF!&lt;&gt;"",#REF!,"")</f>
        <v>#REF!</v>
      </c>
      <c r="AB12" s="10" t="e">
        <f>IF(#REF!&lt;&gt;"",#REF!,0)</f>
        <v>#REF!</v>
      </c>
      <c r="AC12" t="e">
        <f t="shared" si="2"/>
        <v>#REF!</v>
      </c>
    </row>
    <row r="13" spans="1:29" ht="12.75" hidden="1">
      <c r="A13" t="s">
        <v>195</v>
      </c>
      <c r="B13" s="7" t="e">
        <f>TRIM(#REF!)</f>
        <v>#REF!</v>
      </c>
      <c r="D13" t="s">
        <v>327</v>
      </c>
      <c r="E13">
        <v>1</v>
      </c>
      <c r="F13" t="e">
        <f>#REF!</f>
        <v>#REF!</v>
      </c>
      <c r="G13" t="e">
        <f>IF(#REF!=0,"",#REF!)</f>
        <v>#REF!</v>
      </c>
      <c r="H13" s="18" t="e">
        <f t="shared" si="0"/>
        <v>#REF!</v>
      </c>
      <c r="I13" t="e">
        <f t="shared" si="1"/>
        <v>#REF!</v>
      </c>
      <c r="J13" s="32" t="e">
        <f>#REF!</f>
        <v>#REF!</v>
      </c>
      <c r="K13" s="33" t="e">
        <f>#REF!</f>
        <v>#REF!</v>
      </c>
      <c r="L13" s="32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3"/>
      <c r="Y13" s="9" t="e">
        <f>IF(#REF!&lt;&gt;"",TEXT(#REF!,"00000000"),"")</f>
        <v>#REF!</v>
      </c>
      <c r="Z13" s="9" t="e">
        <f>IF(#REF!&lt;&gt;"",#REF!,"")</f>
        <v>#REF!</v>
      </c>
      <c r="AA13" s="9" t="e">
        <f>IF(#REF!&lt;&gt;"",#REF!,"")</f>
        <v>#REF!</v>
      </c>
      <c r="AB13" s="10" t="e">
        <f>IF(#REF!&lt;&gt;"",#REF!,0)</f>
        <v>#REF!</v>
      </c>
      <c r="AC13" t="e">
        <f t="shared" si="2"/>
        <v>#REF!</v>
      </c>
    </row>
    <row r="14" spans="1:29" ht="12.75" hidden="1">
      <c r="A14" t="s">
        <v>196</v>
      </c>
      <c r="B14" s="7" t="e">
        <f>TRIM(#REF!)</f>
        <v>#REF!</v>
      </c>
      <c r="D14" t="s">
        <v>327</v>
      </c>
      <c r="E14">
        <v>1</v>
      </c>
      <c r="F14" t="e">
        <f>#REF!</f>
        <v>#REF!</v>
      </c>
      <c r="G14" t="e">
        <f>IF(#REF!=0,"",#REF!)</f>
        <v>#REF!</v>
      </c>
      <c r="H14" s="18" t="e">
        <f t="shared" si="0"/>
        <v>#REF!</v>
      </c>
      <c r="I14" t="e">
        <f t="shared" si="1"/>
        <v>#REF!</v>
      </c>
      <c r="J14" s="32" t="e">
        <f>#REF!</f>
        <v>#REF!</v>
      </c>
      <c r="K14" s="33" t="e">
        <f>#REF!</f>
        <v>#REF!</v>
      </c>
      <c r="L14" s="32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3"/>
      <c r="Y14" s="9" t="e">
        <f>IF(#REF!&lt;&gt;"",TEXT(#REF!,"00000000"),"")</f>
        <v>#REF!</v>
      </c>
      <c r="Z14" s="9" t="e">
        <f>IF(#REF!&lt;&gt;"",#REF!,"")</f>
        <v>#REF!</v>
      </c>
      <c r="AA14" s="9" t="e">
        <f>IF(#REF!&lt;&gt;"",#REF!,"")</f>
        <v>#REF!</v>
      </c>
      <c r="AB14" s="10" t="e">
        <f>IF(#REF!&lt;&gt;"",#REF!,0)</f>
        <v>#REF!</v>
      </c>
      <c r="AC14" t="e">
        <f t="shared" si="2"/>
        <v>#REF!</v>
      </c>
    </row>
    <row r="15" spans="1:29" ht="12.75" hidden="1">
      <c r="A15" t="s">
        <v>357</v>
      </c>
      <c r="B15" s="7" t="e">
        <f>TEXT(#REF!,"00")</f>
        <v>#REF!</v>
      </c>
      <c r="D15" t="s">
        <v>327</v>
      </c>
      <c r="E15">
        <v>1</v>
      </c>
      <c r="F15" t="e">
        <f>#REF!</f>
        <v>#REF!</v>
      </c>
      <c r="G15" t="e">
        <f>IF(#REF!=0,"",#REF!)</f>
        <v>#REF!</v>
      </c>
      <c r="H15" s="18" t="e">
        <f t="shared" si="0"/>
        <v>#REF!</v>
      </c>
      <c r="I15" t="e">
        <f t="shared" si="1"/>
        <v>#REF!</v>
      </c>
      <c r="J15" s="32" t="e">
        <f>#REF!</f>
        <v>#REF!</v>
      </c>
      <c r="K15" s="33" t="e">
        <f>#REF!</f>
        <v>#REF!</v>
      </c>
      <c r="L15" s="32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3"/>
      <c r="Y15" s="9" t="e">
        <f>IF(#REF!&lt;&gt;"",TEXT(#REF!,"00000000"),"")</f>
        <v>#REF!</v>
      </c>
      <c r="Z15" s="9" t="e">
        <f>IF(#REF!&lt;&gt;"",#REF!,"")</f>
        <v>#REF!</v>
      </c>
      <c r="AA15" s="9" t="e">
        <f>IF(#REF!&lt;&gt;"",#REF!,"")</f>
        <v>#REF!</v>
      </c>
      <c r="AB15" s="10" t="e">
        <f>IF(#REF!&lt;&gt;"",#REF!,0)</f>
        <v>#REF!</v>
      </c>
      <c r="AC15" t="e">
        <f t="shared" si="2"/>
        <v>#REF!</v>
      </c>
    </row>
    <row r="16" spans="1:29" ht="12.75" hidden="1">
      <c r="A16" t="s">
        <v>356</v>
      </c>
      <c r="B16" s="7" t="e">
        <f>TEXT(#REF!,"000")</f>
        <v>#REF!</v>
      </c>
      <c r="D16" t="s">
        <v>327</v>
      </c>
      <c r="E16">
        <v>1</v>
      </c>
      <c r="F16" t="e">
        <f>#REF!</f>
        <v>#REF!</v>
      </c>
      <c r="G16" t="e">
        <f>IF(#REF!=0,"",#REF!)</f>
        <v>#REF!</v>
      </c>
      <c r="H16" s="18" t="e">
        <f t="shared" si="0"/>
        <v>#REF!</v>
      </c>
      <c r="I16" t="e">
        <f t="shared" si="1"/>
        <v>#REF!</v>
      </c>
      <c r="J16" s="32" t="e">
        <f>#REF!</f>
        <v>#REF!</v>
      </c>
      <c r="K16" s="33" t="e">
        <f>#REF!</f>
        <v>#REF!</v>
      </c>
      <c r="L16" s="32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3"/>
      <c r="Y16" s="9" t="e">
        <f>IF(#REF!&lt;&gt;"",TEXT(#REF!,"00000000"),"")</f>
        <v>#REF!</v>
      </c>
      <c r="Z16" s="9" t="e">
        <f>IF(#REF!&lt;&gt;"",#REF!,"")</f>
        <v>#REF!</v>
      </c>
      <c r="AA16" s="9" t="e">
        <f>IF(#REF!&lt;&gt;"",#REF!,"")</f>
        <v>#REF!</v>
      </c>
      <c r="AB16" s="10" t="e">
        <f>IF(#REF!&lt;&gt;"",#REF!,0)</f>
        <v>#REF!</v>
      </c>
      <c r="AC16" t="e">
        <f t="shared" si="2"/>
        <v>#REF!</v>
      </c>
    </row>
    <row r="17" spans="1:29" ht="12.75" hidden="1">
      <c r="A17" t="s">
        <v>355</v>
      </c>
      <c r="B17" s="7" t="e">
        <f>#REF!</f>
        <v>#REF!</v>
      </c>
      <c r="D17" t="s">
        <v>327</v>
      </c>
      <c r="E17">
        <v>1</v>
      </c>
      <c r="F17" t="e">
        <f>#REF!</f>
        <v>#REF!</v>
      </c>
      <c r="G17" t="e">
        <f>IF(#REF!=0,"",#REF!)</f>
        <v>#REF!</v>
      </c>
      <c r="H17" s="18" t="e">
        <f t="shared" si="0"/>
        <v>#REF!</v>
      </c>
      <c r="I17" t="e">
        <f t="shared" si="1"/>
        <v>#REF!</v>
      </c>
      <c r="J17" s="32" t="e">
        <f>#REF!</f>
        <v>#REF!</v>
      </c>
      <c r="K17" s="33" t="e">
        <f>#REF!</f>
        <v>#REF!</v>
      </c>
      <c r="L17" s="32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3"/>
      <c r="Y17" s="9" t="e">
        <f>IF(#REF!&lt;&gt;"",TEXT(#REF!,"00000000"),"")</f>
        <v>#REF!</v>
      </c>
      <c r="Z17" s="9" t="e">
        <f>IF(#REF!&lt;&gt;"",#REF!,"")</f>
        <v>#REF!</v>
      </c>
      <c r="AA17" s="9" t="e">
        <f>IF(#REF!&lt;&gt;"",#REF!,"")</f>
        <v>#REF!</v>
      </c>
      <c r="AB17" s="10" t="e">
        <f>IF(#REF!&lt;&gt;"",#REF!,0)</f>
        <v>#REF!</v>
      </c>
      <c r="AC17" t="e">
        <f t="shared" si="2"/>
        <v>#REF!</v>
      </c>
    </row>
    <row r="18" spans="1:29" ht="12.75" hidden="1">
      <c r="A18" t="s">
        <v>197</v>
      </c>
      <c r="B18" s="7" t="e">
        <f>IF(#REF!&lt;&gt;"",#REF!,"")</f>
        <v>#REF!</v>
      </c>
      <c r="D18" t="s">
        <v>327</v>
      </c>
      <c r="E18">
        <v>1</v>
      </c>
      <c r="F18" t="e">
        <f>#REF!</f>
        <v>#REF!</v>
      </c>
      <c r="G18" t="e">
        <f>IF(#REF!=0,"",#REF!)</f>
        <v>#REF!</v>
      </c>
      <c r="H18" s="18" t="e">
        <f t="shared" si="0"/>
        <v>#REF!</v>
      </c>
      <c r="I18" t="e">
        <f t="shared" si="1"/>
        <v>#REF!</v>
      </c>
      <c r="J18" s="32" t="e">
        <f>#REF!</f>
        <v>#REF!</v>
      </c>
      <c r="K18" s="33" t="e">
        <f>#REF!</f>
        <v>#REF!</v>
      </c>
      <c r="L18" s="32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3"/>
      <c r="Y18" s="9" t="e">
        <f>IF(#REF!&lt;&gt;"",TEXT(#REF!,"00000000"),"")</f>
        <v>#REF!</v>
      </c>
      <c r="Z18" s="9" t="e">
        <f>IF(#REF!&lt;&gt;"",#REF!,"")</f>
        <v>#REF!</v>
      </c>
      <c r="AA18" s="9" t="e">
        <f>IF(#REF!&lt;&gt;"",#REF!,"")</f>
        <v>#REF!</v>
      </c>
      <c r="AB18" s="10" t="e">
        <f>IF(#REF!&lt;&gt;"",#REF!,0)</f>
        <v>#REF!</v>
      </c>
      <c r="AC18" t="e">
        <f t="shared" si="2"/>
        <v>#REF!</v>
      </c>
    </row>
    <row r="19" spans="1:29" ht="12.75" hidden="1">
      <c r="A19" t="s">
        <v>198</v>
      </c>
      <c r="B19" s="7" t="e">
        <f>IF(#REF!&lt;&gt;"",#REF!,"")</f>
        <v>#REF!</v>
      </c>
      <c r="D19" t="s">
        <v>327</v>
      </c>
      <c r="E19">
        <v>1</v>
      </c>
      <c r="F19" t="e">
        <f>#REF!</f>
        <v>#REF!</v>
      </c>
      <c r="G19" t="e">
        <f>IF(#REF!=0,"",#REF!)</f>
        <v>#REF!</v>
      </c>
      <c r="H19" s="18" t="e">
        <f t="shared" si="0"/>
        <v>#REF!</v>
      </c>
      <c r="I19" t="e">
        <f t="shared" si="1"/>
        <v>#REF!</v>
      </c>
      <c r="J19" s="32" t="e">
        <f>#REF!</f>
        <v>#REF!</v>
      </c>
      <c r="K19" s="33" t="e">
        <f>#REF!</f>
        <v>#REF!</v>
      </c>
      <c r="L19" s="32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3"/>
      <c r="Y19" s="9" t="e">
        <f>IF(#REF!&lt;&gt;"",TEXT(#REF!,"00000000"),"")</f>
        <v>#REF!</v>
      </c>
      <c r="Z19" s="9" t="e">
        <f>IF(#REF!&lt;&gt;"",#REF!,"")</f>
        <v>#REF!</v>
      </c>
      <c r="AA19" s="9" t="e">
        <f>IF(#REF!&lt;&gt;"",#REF!,"")</f>
        <v>#REF!</v>
      </c>
      <c r="AB19" s="10" t="e">
        <f>IF(#REF!&lt;&gt;"",#REF!,0)</f>
        <v>#REF!</v>
      </c>
      <c r="AC19" t="e">
        <f t="shared" si="2"/>
        <v>#REF!</v>
      </c>
    </row>
    <row r="20" spans="1:29" ht="12.75" hidden="1">
      <c r="A20" t="s">
        <v>199</v>
      </c>
      <c r="B20" s="7" t="e">
        <f>#REF!</f>
        <v>#REF!</v>
      </c>
      <c r="D20" t="s">
        <v>327</v>
      </c>
      <c r="E20">
        <v>1</v>
      </c>
      <c r="F20" t="e">
        <f>#REF!</f>
        <v>#REF!</v>
      </c>
      <c r="G20" t="e">
        <f>IF(#REF!=0,"",#REF!)</f>
        <v>#REF!</v>
      </c>
      <c r="H20" s="18" t="e">
        <f t="shared" si="0"/>
        <v>#REF!</v>
      </c>
      <c r="I20" t="e">
        <f t="shared" si="1"/>
        <v>#REF!</v>
      </c>
      <c r="J20" s="32" t="e">
        <f>#REF!</f>
        <v>#REF!</v>
      </c>
      <c r="K20" s="33" t="e">
        <f>#REF!</f>
        <v>#REF!</v>
      </c>
      <c r="L20" s="32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3"/>
      <c r="Y20" s="9" t="e">
        <f>IF(#REF!&lt;&gt;"",TEXT(#REF!,"00000000"),"")</f>
        <v>#REF!</v>
      </c>
      <c r="Z20" s="9" t="e">
        <f>IF(#REF!&lt;&gt;"",#REF!,"")</f>
        <v>#REF!</v>
      </c>
      <c r="AA20" s="9" t="e">
        <f>IF(#REF!&lt;&gt;"",#REF!,"")</f>
        <v>#REF!</v>
      </c>
      <c r="AB20" s="10" t="e">
        <f>IF(#REF!&lt;&gt;"",#REF!,0)</f>
        <v>#REF!</v>
      </c>
      <c r="AC20" t="e">
        <f t="shared" si="2"/>
        <v>#REF!</v>
      </c>
    </row>
    <row r="21" spans="1:29" ht="12.75" hidden="1">
      <c r="A21" t="s">
        <v>200</v>
      </c>
      <c r="B21" s="7" t="e">
        <f>#REF!</f>
        <v>#REF!</v>
      </c>
      <c r="D21" t="s">
        <v>327</v>
      </c>
      <c r="E21">
        <v>1</v>
      </c>
      <c r="F21" t="e">
        <f>#REF!</f>
        <v>#REF!</v>
      </c>
      <c r="G21" t="e">
        <f>IF(#REF!=0,"",#REF!)</f>
        <v>#REF!</v>
      </c>
      <c r="H21" s="18" t="e">
        <f t="shared" si="0"/>
        <v>#REF!</v>
      </c>
      <c r="I21" t="e">
        <f t="shared" si="1"/>
        <v>#REF!</v>
      </c>
      <c r="J21" s="32" t="e">
        <f>#REF!</f>
        <v>#REF!</v>
      </c>
      <c r="K21" s="33" t="e">
        <f>#REF!</f>
        <v>#REF!</v>
      </c>
      <c r="L21" s="32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3"/>
      <c r="Y21" s="9" t="e">
        <f>IF(#REF!&lt;&gt;"",TEXT(#REF!,"00000000"),"")</f>
        <v>#REF!</v>
      </c>
      <c r="Z21" s="9" t="e">
        <f>IF(#REF!&lt;&gt;"",#REF!,"")</f>
        <v>#REF!</v>
      </c>
      <c r="AA21" s="9" t="e">
        <f>IF(#REF!&lt;&gt;"",#REF!,"")</f>
        <v>#REF!</v>
      </c>
      <c r="AB21" s="10" t="e">
        <f>IF(#REF!&lt;&gt;"",#REF!,0)</f>
        <v>#REF!</v>
      </c>
      <c r="AC21" t="e">
        <f t="shared" si="2"/>
        <v>#REF!</v>
      </c>
    </row>
    <row r="22" spans="1:29" ht="12.75" hidden="1">
      <c r="A22" t="s">
        <v>201</v>
      </c>
      <c r="B22" s="7" t="e">
        <f>#REF!</f>
        <v>#REF!</v>
      </c>
      <c r="D22" t="s">
        <v>327</v>
      </c>
      <c r="E22">
        <v>1</v>
      </c>
      <c r="F22" t="e">
        <f>#REF!</f>
        <v>#REF!</v>
      </c>
      <c r="G22" t="e">
        <f>IF(#REF!=0,"",#REF!)</f>
        <v>#REF!</v>
      </c>
      <c r="H22" s="18" t="e">
        <f t="shared" si="0"/>
        <v>#REF!</v>
      </c>
      <c r="I22" t="e">
        <f t="shared" si="1"/>
        <v>#REF!</v>
      </c>
      <c r="J22" s="32" t="e">
        <f>#REF!</f>
        <v>#REF!</v>
      </c>
      <c r="K22" s="33" t="e">
        <f>#REF!</f>
        <v>#REF!</v>
      </c>
      <c r="L22" s="32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3"/>
      <c r="Y22" s="9" t="e">
        <f>IF(#REF!&lt;&gt;"",TEXT(#REF!,"00000000"),"")</f>
        <v>#REF!</v>
      </c>
      <c r="Z22" s="9" t="e">
        <f>IF(#REF!&lt;&gt;"",#REF!,"")</f>
        <v>#REF!</v>
      </c>
      <c r="AA22" s="9" t="e">
        <f>IF(#REF!&lt;&gt;"",#REF!,"")</f>
        <v>#REF!</v>
      </c>
      <c r="AB22" s="10" t="e">
        <f>IF(#REF!&lt;&gt;"",#REF!,0)</f>
        <v>#REF!</v>
      </c>
      <c r="AC22" t="e">
        <f t="shared" si="2"/>
        <v>#REF!</v>
      </c>
    </row>
    <row r="23" spans="1:29" ht="12.75" hidden="1">
      <c r="A23" t="s">
        <v>202</v>
      </c>
      <c r="B23" s="7" t="e">
        <f>#REF!</f>
        <v>#REF!</v>
      </c>
      <c r="D23" t="s">
        <v>327</v>
      </c>
      <c r="E23">
        <v>1</v>
      </c>
      <c r="F23" t="e">
        <f>#REF!</f>
        <v>#REF!</v>
      </c>
      <c r="G23" t="e">
        <f>IF(#REF!=0,"",#REF!)</f>
        <v>#REF!</v>
      </c>
      <c r="H23" s="18" t="e">
        <f t="shared" si="0"/>
        <v>#REF!</v>
      </c>
      <c r="I23" t="e">
        <f t="shared" si="1"/>
        <v>#REF!</v>
      </c>
      <c r="J23" s="32" t="e">
        <f>#REF!</f>
        <v>#REF!</v>
      </c>
      <c r="K23" s="33" t="e">
        <f>#REF!</f>
        <v>#REF!</v>
      </c>
      <c r="L23" s="32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3"/>
      <c r="Y23" s="9" t="e">
        <f>IF(#REF!&lt;&gt;"",TEXT(#REF!,"00000000"),"")</f>
        <v>#REF!</v>
      </c>
      <c r="Z23" s="9" t="e">
        <f>IF(#REF!&lt;&gt;"",#REF!,"")</f>
        <v>#REF!</v>
      </c>
      <c r="AA23" s="9" t="e">
        <f>IF(#REF!&lt;&gt;"",#REF!,"")</f>
        <v>#REF!</v>
      </c>
      <c r="AB23" s="10" t="e">
        <f>IF(#REF!&lt;&gt;"",#REF!,0)</f>
        <v>#REF!</v>
      </c>
      <c r="AC23" t="e">
        <f t="shared" si="2"/>
        <v>#REF!</v>
      </c>
    </row>
    <row r="24" spans="1:29" ht="12.75" hidden="1">
      <c r="A24" t="s">
        <v>203</v>
      </c>
      <c r="B24" s="7" t="e">
        <f>#REF!</f>
        <v>#REF!</v>
      </c>
      <c r="D24" t="s">
        <v>327</v>
      </c>
      <c r="E24">
        <v>1</v>
      </c>
      <c r="F24" t="e">
        <f>#REF!</f>
        <v>#REF!</v>
      </c>
      <c r="G24" t="e">
        <f>IF(#REF!=0,"",#REF!)</f>
        <v>#REF!</v>
      </c>
      <c r="H24" s="18" t="e">
        <f t="shared" si="0"/>
        <v>#REF!</v>
      </c>
      <c r="I24" t="e">
        <f t="shared" si="1"/>
        <v>#REF!</v>
      </c>
      <c r="J24" s="32" t="e">
        <f>#REF!</f>
        <v>#REF!</v>
      </c>
      <c r="K24" s="33" t="e">
        <f>#REF!</f>
        <v>#REF!</v>
      </c>
      <c r="L24" s="32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3"/>
      <c r="Y24" s="9" t="e">
        <f>IF(#REF!&lt;&gt;"",TEXT(#REF!,"00000000"),"")</f>
        <v>#REF!</v>
      </c>
      <c r="Z24" s="9" t="e">
        <f>IF(#REF!&lt;&gt;"",#REF!,"")</f>
        <v>#REF!</v>
      </c>
      <c r="AA24" s="9" t="e">
        <f>IF(#REF!&lt;&gt;"",#REF!,"")</f>
        <v>#REF!</v>
      </c>
      <c r="AB24" s="10" t="e">
        <f>IF(#REF!&lt;&gt;"",#REF!,0)</f>
        <v>#REF!</v>
      </c>
      <c r="AC24" t="e">
        <f t="shared" si="2"/>
        <v>#REF!</v>
      </c>
    </row>
    <row r="25" spans="1:29" ht="12.75" hidden="1">
      <c r="A25" t="s">
        <v>204</v>
      </c>
      <c r="B25" s="7" t="e">
        <f>#REF!</f>
        <v>#REF!</v>
      </c>
      <c r="D25" t="s">
        <v>327</v>
      </c>
      <c r="E25">
        <v>1</v>
      </c>
      <c r="F25" t="e">
        <f>#REF!</f>
        <v>#REF!</v>
      </c>
      <c r="G25" t="e">
        <f>IF(#REF!=0,"",#REF!)</f>
        <v>#REF!</v>
      </c>
      <c r="H25" s="18" t="e">
        <f t="shared" si="0"/>
        <v>#REF!</v>
      </c>
      <c r="I25" t="e">
        <f t="shared" si="1"/>
        <v>#REF!</v>
      </c>
      <c r="J25" s="32" t="e">
        <f>#REF!</f>
        <v>#REF!</v>
      </c>
      <c r="K25" s="33" t="e">
        <f>#REF!</f>
        <v>#REF!</v>
      </c>
      <c r="L25" s="32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3"/>
      <c r="Y25" s="9" t="e">
        <f>IF(#REF!&lt;&gt;"",TEXT(#REF!,"00000000"),"")</f>
        <v>#REF!</v>
      </c>
      <c r="Z25" s="9" t="e">
        <f>IF(#REF!&lt;&gt;"",#REF!,"")</f>
        <v>#REF!</v>
      </c>
      <c r="AA25" s="9" t="e">
        <f>IF(#REF!&lt;&gt;"",#REF!,"")</f>
        <v>#REF!</v>
      </c>
      <c r="AB25" s="10" t="e">
        <f>IF(#REF!&lt;&gt;"",#REF!,0)</f>
        <v>#REF!</v>
      </c>
      <c r="AC25" t="e">
        <f t="shared" si="2"/>
        <v>#REF!</v>
      </c>
    </row>
    <row r="26" spans="1:29" ht="12.75" hidden="1">
      <c r="A26" t="s">
        <v>205</v>
      </c>
      <c r="B26" s="7" t="e">
        <f>#REF!</f>
        <v>#REF!</v>
      </c>
      <c r="D26" t="s">
        <v>327</v>
      </c>
      <c r="E26">
        <v>1</v>
      </c>
      <c r="F26" t="e">
        <f>#REF!</f>
        <v>#REF!</v>
      </c>
      <c r="G26" t="e">
        <f>IF(#REF!=0,"",#REF!)</f>
        <v>#REF!</v>
      </c>
      <c r="H26" s="18" t="e">
        <f t="shared" si="0"/>
        <v>#REF!</v>
      </c>
      <c r="I26" t="e">
        <f t="shared" si="1"/>
        <v>#REF!</v>
      </c>
      <c r="J26" s="32" t="e">
        <f>#REF!</f>
        <v>#REF!</v>
      </c>
      <c r="K26" s="33" t="e">
        <f>#REF!</f>
        <v>#REF!</v>
      </c>
      <c r="L26" s="32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3"/>
      <c r="Y26" s="9" t="e">
        <f>IF(#REF!&lt;&gt;"",TEXT(#REF!,"00000000"),"")</f>
        <v>#REF!</v>
      </c>
      <c r="Z26" s="9" t="e">
        <f>IF(#REF!&lt;&gt;"",#REF!,"")</f>
        <v>#REF!</v>
      </c>
      <c r="AA26" s="9" t="e">
        <f>IF(#REF!&lt;&gt;"",#REF!,"")</f>
        <v>#REF!</v>
      </c>
      <c r="AB26" s="10" t="e">
        <f>IF(#REF!&lt;&gt;"",#REF!,0)</f>
        <v>#REF!</v>
      </c>
      <c r="AC26" t="e">
        <f t="shared" si="2"/>
        <v>#REF!</v>
      </c>
    </row>
    <row r="27" spans="1:29" ht="12.75" hidden="1">
      <c r="A27" t="s">
        <v>206</v>
      </c>
      <c r="B27" s="7" t="e">
        <f>#REF!</f>
        <v>#REF!</v>
      </c>
      <c r="D27" t="s">
        <v>327</v>
      </c>
      <c r="E27">
        <v>1</v>
      </c>
      <c r="F27" t="e">
        <f>#REF!</f>
        <v>#REF!</v>
      </c>
      <c r="G27" t="e">
        <f>IF(#REF!=0,"",#REF!)</f>
        <v>#REF!</v>
      </c>
      <c r="H27" s="18" t="e">
        <f t="shared" si="0"/>
        <v>#REF!</v>
      </c>
      <c r="I27" t="e">
        <f t="shared" si="1"/>
        <v>#REF!</v>
      </c>
      <c r="J27" s="32" t="e">
        <f>#REF!</f>
        <v>#REF!</v>
      </c>
      <c r="K27" s="33" t="e">
        <f>#REF!</f>
        <v>#REF!</v>
      </c>
      <c r="L27" s="32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3"/>
      <c r="Y27" s="9" t="e">
        <f>IF(#REF!&lt;&gt;"",TEXT(#REF!,"00000000"),"")</f>
        <v>#REF!</v>
      </c>
      <c r="Z27" s="9" t="e">
        <f>IF(#REF!&lt;&gt;"",#REF!,"")</f>
        <v>#REF!</v>
      </c>
      <c r="AA27" s="9" t="e">
        <f>IF(#REF!&lt;&gt;"",#REF!,"")</f>
        <v>#REF!</v>
      </c>
      <c r="AB27" s="10" t="e">
        <f>IF(#REF!&lt;&gt;"",#REF!,0)</f>
        <v>#REF!</v>
      </c>
      <c r="AC27" t="e">
        <f t="shared" si="2"/>
        <v>#REF!</v>
      </c>
    </row>
    <row r="28" spans="1:29" ht="12.75" hidden="1">
      <c r="A28" t="s">
        <v>207</v>
      </c>
      <c r="B28" s="7" t="e">
        <f>#REF!</f>
        <v>#REF!</v>
      </c>
      <c r="D28" t="s">
        <v>327</v>
      </c>
      <c r="E28">
        <v>1</v>
      </c>
      <c r="F28" t="e">
        <f>#REF!</f>
        <v>#REF!</v>
      </c>
      <c r="G28" t="e">
        <f>IF(#REF!=0,"",#REF!)</f>
        <v>#REF!</v>
      </c>
      <c r="H28" s="18" t="e">
        <f t="shared" si="0"/>
        <v>#REF!</v>
      </c>
      <c r="I28" t="e">
        <f t="shared" si="1"/>
        <v>#REF!</v>
      </c>
      <c r="J28" s="32" t="e">
        <f>#REF!</f>
        <v>#REF!</v>
      </c>
      <c r="K28" s="33" t="e">
        <f>#REF!</f>
        <v>#REF!</v>
      </c>
      <c r="L28" s="32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3"/>
      <c r="Y28" s="9" t="e">
        <f>IF(#REF!&lt;&gt;"",TEXT(#REF!,"00000000"),"")</f>
        <v>#REF!</v>
      </c>
      <c r="Z28" s="9" t="e">
        <f>IF(#REF!&lt;&gt;"",#REF!,"")</f>
        <v>#REF!</v>
      </c>
      <c r="AA28" s="9" t="e">
        <f>IF(#REF!&lt;&gt;"",#REF!,"")</f>
        <v>#REF!</v>
      </c>
      <c r="AB28" s="10" t="e">
        <f>IF(#REF!&lt;&gt;"",#REF!,0)</f>
        <v>#REF!</v>
      </c>
      <c r="AC28" t="e">
        <f t="shared" si="2"/>
        <v>#REF!</v>
      </c>
    </row>
    <row r="29" spans="1:29" ht="12.75" hidden="1">
      <c r="A29" t="s">
        <v>208</v>
      </c>
      <c r="B29" s="7" t="e">
        <f>#REF!</f>
        <v>#REF!</v>
      </c>
      <c r="D29" t="s">
        <v>327</v>
      </c>
      <c r="E29">
        <v>1</v>
      </c>
      <c r="F29" t="e">
        <f>#REF!</f>
        <v>#REF!</v>
      </c>
      <c r="G29" t="e">
        <f>IF(#REF!=0,"",#REF!)</f>
        <v>#REF!</v>
      </c>
      <c r="H29" s="18" t="e">
        <f t="shared" si="0"/>
        <v>#REF!</v>
      </c>
      <c r="I29" t="e">
        <f t="shared" si="1"/>
        <v>#REF!</v>
      </c>
      <c r="J29" s="32" t="e">
        <f>#REF!</f>
        <v>#REF!</v>
      </c>
      <c r="K29" s="33" t="e">
        <f>#REF!</f>
        <v>#REF!</v>
      </c>
      <c r="L29" s="3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3"/>
      <c r="Y29" s="9" t="e">
        <f>IF(#REF!&lt;&gt;"",TEXT(#REF!,"00000000"),"")</f>
        <v>#REF!</v>
      </c>
      <c r="Z29" s="9" t="e">
        <f>IF(#REF!&lt;&gt;"",#REF!,"")</f>
        <v>#REF!</v>
      </c>
      <c r="AA29" s="9" t="e">
        <f>IF(#REF!&lt;&gt;"",#REF!,"")</f>
        <v>#REF!</v>
      </c>
      <c r="AB29" s="10" t="e">
        <f>IF(#REF!&lt;&gt;"",#REF!,0)</f>
        <v>#REF!</v>
      </c>
      <c r="AC29" t="e">
        <f t="shared" si="2"/>
        <v>#REF!</v>
      </c>
    </row>
    <row r="30" spans="1:29" ht="12.75" hidden="1">
      <c r="A30" t="s">
        <v>209</v>
      </c>
      <c r="B30" s="7" t="e">
        <f>#REF!</f>
        <v>#REF!</v>
      </c>
      <c r="D30" t="s">
        <v>327</v>
      </c>
      <c r="E30">
        <v>1</v>
      </c>
      <c r="F30" t="e">
        <f>#REF!</f>
        <v>#REF!</v>
      </c>
      <c r="G30" t="e">
        <f>IF(#REF!=0,"",#REF!)</f>
        <v>#REF!</v>
      </c>
      <c r="H30" s="18" t="e">
        <f t="shared" si="0"/>
        <v>#REF!</v>
      </c>
      <c r="I30" t="e">
        <f t="shared" si="1"/>
        <v>#REF!</v>
      </c>
      <c r="J30" s="32" t="e">
        <f>#REF!</f>
        <v>#REF!</v>
      </c>
      <c r="K30" s="33" t="e">
        <f>#REF!</f>
        <v>#REF!</v>
      </c>
      <c r="L30" s="32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3"/>
      <c r="Y30" s="9" t="e">
        <f>IF(#REF!&lt;&gt;"",TEXT(#REF!,"00000000"),"")</f>
        <v>#REF!</v>
      </c>
      <c r="Z30" s="9" t="e">
        <f>IF(#REF!&lt;&gt;"",#REF!,"")</f>
        <v>#REF!</v>
      </c>
      <c r="AA30" s="9" t="e">
        <f>IF(#REF!&lt;&gt;"",#REF!,"")</f>
        <v>#REF!</v>
      </c>
      <c r="AB30" s="10" t="e">
        <f>IF(#REF!&lt;&gt;"",#REF!,0)</f>
        <v>#REF!</v>
      </c>
      <c r="AC30" t="e">
        <f t="shared" si="2"/>
        <v>#REF!</v>
      </c>
    </row>
    <row r="31" spans="1:29" ht="12.75" hidden="1">
      <c r="A31" t="s">
        <v>210</v>
      </c>
      <c r="B31" s="7" t="e">
        <f>#REF!</f>
        <v>#REF!</v>
      </c>
      <c r="D31" t="s">
        <v>327</v>
      </c>
      <c r="E31">
        <v>1</v>
      </c>
      <c r="F31" t="e">
        <f>#REF!</f>
        <v>#REF!</v>
      </c>
      <c r="G31" t="e">
        <f>IF(#REF!=0,"",#REF!)</f>
        <v>#REF!</v>
      </c>
      <c r="H31" s="18" t="e">
        <f t="shared" si="0"/>
        <v>#REF!</v>
      </c>
      <c r="I31" t="e">
        <f t="shared" si="1"/>
        <v>#REF!</v>
      </c>
      <c r="J31" s="32" t="e">
        <f>#REF!</f>
        <v>#REF!</v>
      </c>
      <c r="K31" s="33" t="e">
        <f>#REF!</f>
        <v>#REF!</v>
      </c>
      <c r="L31" s="32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3"/>
      <c r="Y31" s="9" t="e">
        <f>IF(#REF!&lt;&gt;"",TEXT(#REF!,"00000000"),"")</f>
        <v>#REF!</v>
      </c>
      <c r="Z31" s="9" t="e">
        <f>IF(#REF!&lt;&gt;"",#REF!,"")</f>
        <v>#REF!</v>
      </c>
      <c r="AA31" s="9" t="e">
        <f>IF(#REF!&lt;&gt;"",#REF!,"")</f>
        <v>#REF!</v>
      </c>
      <c r="AB31" s="10" t="e">
        <f>IF(#REF!&lt;&gt;"",#REF!,0)</f>
        <v>#REF!</v>
      </c>
      <c r="AC31" t="e">
        <f t="shared" si="2"/>
        <v>#REF!</v>
      </c>
    </row>
    <row r="32" spans="1:29" ht="12.75" hidden="1">
      <c r="A32" t="s">
        <v>211</v>
      </c>
      <c r="B32" s="7" t="e">
        <f>#REF!</f>
        <v>#REF!</v>
      </c>
      <c r="D32" t="s">
        <v>327</v>
      </c>
      <c r="E32">
        <v>1</v>
      </c>
      <c r="F32" t="e">
        <f>#REF!</f>
        <v>#REF!</v>
      </c>
      <c r="G32" t="e">
        <f>IF(#REF!=0,"",#REF!)</f>
        <v>#REF!</v>
      </c>
      <c r="H32" s="18" t="e">
        <f t="shared" si="0"/>
        <v>#REF!</v>
      </c>
      <c r="I32" t="e">
        <f t="shared" si="1"/>
        <v>#REF!</v>
      </c>
      <c r="J32" s="32" t="e">
        <f>#REF!</f>
        <v>#REF!</v>
      </c>
      <c r="K32" s="33" t="e">
        <f>#REF!</f>
        <v>#REF!</v>
      </c>
      <c r="L32" s="32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3"/>
      <c r="Y32" s="9" t="e">
        <f>IF(#REF!&lt;&gt;"",TEXT(#REF!,"00000000"),"")</f>
        <v>#REF!</v>
      </c>
      <c r="Z32" s="9" t="e">
        <f>IF(#REF!&lt;&gt;"",#REF!,"")</f>
        <v>#REF!</v>
      </c>
      <c r="AA32" s="9" t="e">
        <f>IF(#REF!&lt;&gt;"",#REF!,"")</f>
        <v>#REF!</v>
      </c>
      <c r="AB32" s="10" t="e">
        <f>IF(#REF!&lt;&gt;"",#REF!,0)</f>
        <v>#REF!</v>
      </c>
      <c r="AC32" t="e">
        <f t="shared" si="2"/>
        <v>#REF!</v>
      </c>
    </row>
    <row r="33" spans="1:29" ht="12.75" hidden="1">
      <c r="A33" t="s">
        <v>212</v>
      </c>
      <c r="B33" s="7" t="e">
        <f>#REF!</f>
        <v>#REF!</v>
      </c>
      <c r="D33" t="s">
        <v>327</v>
      </c>
      <c r="E33">
        <v>1</v>
      </c>
      <c r="F33" t="e">
        <f>#REF!</f>
        <v>#REF!</v>
      </c>
      <c r="G33" t="e">
        <f>IF(#REF!=0,"",#REF!)</f>
        <v>#REF!</v>
      </c>
      <c r="H33" s="18" t="e">
        <f t="shared" si="0"/>
        <v>#REF!</v>
      </c>
      <c r="I33" t="e">
        <f t="shared" si="1"/>
        <v>#REF!</v>
      </c>
      <c r="J33" s="32" t="e">
        <f>#REF!</f>
        <v>#REF!</v>
      </c>
      <c r="K33" s="33" t="e">
        <f>#REF!</f>
        <v>#REF!</v>
      </c>
      <c r="L33" s="32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3"/>
      <c r="Y33" s="9" t="e">
        <f>IF(#REF!&lt;&gt;"",TEXT(#REF!,"00000000"),"")</f>
        <v>#REF!</v>
      </c>
      <c r="Z33" s="9" t="e">
        <f>IF(#REF!&lt;&gt;"",#REF!,"")</f>
        <v>#REF!</v>
      </c>
      <c r="AA33" s="9" t="e">
        <f>IF(#REF!&lt;&gt;"",#REF!,"")</f>
        <v>#REF!</v>
      </c>
      <c r="AB33" s="10" t="e">
        <f>IF(#REF!&lt;&gt;"",#REF!,0)</f>
        <v>#REF!</v>
      </c>
      <c r="AC33" t="e">
        <f t="shared" si="2"/>
        <v>#REF!</v>
      </c>
    </row>
    <row r="34" spans="1:29" ht="12.75" hidden="1">
      <c r="A34" t="s">
        <v>213</v>
      </c>
      <c r="B34" s="7" t="e">
        <f>#REF!</f>
        <v>#REF!</v>
      </c>
      <c r="D34" t="s">
        <v>327</v>
      </c>
      <c r="E34">
        <v>1</v>
      </c>
      <c r="F34" t="e">
        <f>#REF!</f>
        <v>#REF!</v>
      </c>
      <c r="G34" t="e">
        <f>IF(#REF!=0,"",#REF!)</f>
        <v>#REF!</v>
      </c>
      <c r="H34" s="18" t="e">
        <f t="shared" si="0"/>
        <v>#REF!</v>
      </c>
      <c r="I34" t="e">
        <f t="shared" si="1"/>
        <v>#REF!</v>
      </c>
      <c r="J34" s="32" t="e">
        <f>#REF!</f>
        <v>#REF!</v>
      </c>
      <c r="K34" s="33" t="e">
        <f>#REF!</f>
        <v>#REF!</v>
      </c>
      <c r="L34" s="32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3"/>
      <c r="Y34" s="9" t="e">
        <f>IF(#REF!&lt;&gt;"",TEXT(#REF!,"00000000"),"")</f>
        <v>#REF!</v>
      </c>
      <c r="Z34" s="9" t="e">
        <f>IF(#REF!&lt;&gt;"",#REF!,"")</f>
        <v>#REF!</v>
      </c>
      <c r="AA34" s="9" t="e">
        <f>IF(#REF!&lt;&gt;"",#REF!,"")</f>
        <v>#REF!</v>
      </c>
      <c r="AB34" s="10" t="e">
        <f>IF(#REF!&lt;&gt;"",#REF!,0)</f>
        <v>#REF!</v>
      </c>
      <c r="AC34" t="e">
        <f t="shared" si="2"/>
        <v>#REF!</v>
      </c>
    </row>
    <row r="35" spans="1:29" ht="12.75" hidden="1">
      <c r="A35" t="s">
        <v>214</v>
      </c>
      <c r="B35" s="7" t="e">
        <f>#REF!</f>
        <v>#REF!</v>
      </c>
      <c r="D35" t="s">
        <v>327</v>
      </c>
      <c r="E35">
        <v>1</v>
      </c>
      <c r="F35" t="e">
        <f>#REF!</f>
        <v>#REF!</v>
      </c>
      <c r="G35" t="e">
        <f>IF(#REF!=0,"",#REF!)</f>
        <v>#REF!</v>
      </c>
      <c r="H35" s="18" t="e">
        <f t="shared" si="0"/>
        <v>#REF!</v>
      </c>
      <c r="I35" t="e">
        <f t="shared" si="1"/>
        <v>#REF!</v>
      </c>
      <c r="J35" s="32" t="e">
        <f>#REF!</f>
        <v>#REF!</v>
      </c>
      <c r="K35" s="33" t="e">
        <f>#REF!</f>
        <v>#REF!</v>
      </c>
      <c r="L35" s="32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3"/>
      <c r="Y35" s="9" t="e">
        <f>IF(#REF!&lt;&gt;"",TEXT(#REF!,"00000000"),"")</f>
        <v>#REF!</v>
      </c>
      <c r="Z35" s="9" t="e">
        <f>IF(#REF!&lt;&gt;"",#REF!,"")</f>
        <v>#REF!</v>
      </c>
      <c r="AA35" s="9" t="e">
        <f>IF(#REF!&lt;&gt;"",#REF!,"")</f>
        <v>#REF!</v>
      </c>
      <c r="AB35" s="10" t="e">
        <f>IF(#REF!&lt;&gt;"",#REF!,0)</f>
        <v>#REF!</v>
      </c>
      <c r="AC35" t="e">
        <f t="shared" si="2"/>
        <v>#REF!</v>
      </c>
    </row>
    <row r="36" spans="1:29" ht="12.75" hidden="1">
      <c r="A36" t="s">
        <v>215</v>
      </c>
      <c r="B36" s="7" t="e">
        <f>#REF!</f>
        <v>#REF!</v>
      </c>
      <c r="D36" t="s">
        <v>327</v>
      </c>
      <c r="E36">
        <v>1</v>
      </c>
      <c r="F36" t="e">
        <f>#REF!</f>
        <v>#REF!</v>
      </c>
      <c r="G36" t="e">
        <f>IF(#REF!=0,"",#REF!)</f>
        <v>#REF!</v>
      </c>
      <c r="H36" s="18" t="e">
        <f t="shared" si="0"/>
        <v>#REF!</v>
      </c>
      <c r="I36" t="e">
        <f t="shared" si="1"/>
        <v>#REF!</v>
      </c>
      <c r="J36" s="32" t="e">
        <f>#REF!</f>
        <v>#REF!</v>
      </c>
      <c r="K36" s="33" t="e">
        <f>#REF!</f>
        <v>#REF!</v>
      </c>
      <c r="L36" s="32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3"/>
      <c r="Y36" s="9" t="e">
        <f>IF(#REF!&lt;&gt;"",TEXT(#REF!,"00000000"),"")</f>
        <v>#REF!</v>
      </c>
      <c r="Z36" s="9" t="e">
        <f>IF(#REF!&lt;&gt;"",#REF!,"")</f>
        <v>#REF!</v>
      </c>
      <c r="AA36" s="9" t="e">
        <f>IF(#REF!&lt;&gt;"",#REF!,"")</f>
        <v>#REF!</v>
      </c>
      <c r="AB36" s="10" t="e">
        <f>IF(#REF!&lt;&gt;"",#REF!,0)</f>
        <v>#REF!</v>
      </c>
      <c r="AC36" t="e">
        <f t="shared" si="2"/>
        <v>#REF!</v>
      </c>
    </row>
    <row r="37" spans="1:29" ht="12.75" hidden="1">
      <c r="A37" t="s">
        <v>216</v>
      </c>
      <c r="B37" s="7" t="e">
        <f>#REF!</f>
        <v>#REF!</v>
      </c>
      <c r="D37" t="s">
        <v>327</v>
      </c>
      <c r="E37">
        <v>1</v>
      </c>
      <c r="F37" t="e">
        <f>#REF!</f>
        <v>#REF!</v>
      </c>
      <c r="G37" t="e">
        <f>IF(#REF!=0,"",#REF!)</f>
        <v>#REF!</v>
      </c>
      <c r="H37" s="18" t="e">
        <f t="shared" si="0"/>
        <v>#REF!</v>
      </c>
      <c r="I37" t="e">
        <f t="shared" si="1"/>
        <v>#REF!</v>
      </c>
      <c r="J37" s="32" t="e">
        <f>#REF!</f>
        <v>#REF!</v>
      </c>
      <c r="K37" s="33" t="e">
        <f>#REF!</f>
        <v>#REF!</v>
      </c>
      <c r="L37" s="32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3"/>
      <c r="Y37" s="9" t="e">
        <f>IF(#REF!&lt;&gt;"",TEXT(#REF!,"00000000"),"")</f>
        <v>#REF!</v>
      </c>
      <c r="Z37" s="9" t="e">
        <f>IF(#REF!&lt;&gt;"",#REF!,"")</f>
        <v>#REF!</v>
      </c>
      <c r="AA37" s="9" t="e">
        <f>IF(#REF!&lt;&gt;"",#REF!,"")</f>
        <v>#REF!</v>
      </c>
      <c r="AB37" s="10" t="e">
        <f>IF(#REF!&lt;&gt;"",#REF!,0)</f>
        <v>#REF!</v>
      </c>
      <c r="AC37" t="e">
        <f t="shared" si="2"/>
        <v>#REF!</v>
      </c>
    </row>
    <row r="38" spans="1:29" ht="12.75" hidden="1">
      <c r="A38" t="s">
        <v>217</v>
      </c>
      <c r="B38" s="7" t="e">
        <f>TRIM(#REF!)</f>
        <v>#REF!</v>
      </c>
      <c r="D38" t="s">
        <v>327</v>
      </c>
      <c r="E38">
        <v>1</v>
      </c>
      <c r="F38" t="e">
        <f>#REF!</f>
        <v>#REF!</v>
      </c>
      <c r="G38" t="e">
        <f>IF(#REF!=0,"",#REF!)</f>
        <v>#REF!</v>
      </c>
      <c r="H38" s="18" t="e">
        <f t="shared" si="0"/>
        <v>#REF!</v>
      </c>
      <c r="I38" t="e">
        <f t="shared" si="1"/>
        <v>#REF!</v>
      </c>
      <c r="J38" s="32" t="e">
        <f>#REF!</f>
        <v>#REF!</v>
      </c>
      <c r="K38" s="33" t="e">
        <f>#REF!</f>
        <v>#REF!</v>
      </c>
      <c r="L38" s="32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3"/>
      <c r="Y38" s="9" t="e">
        <f>IF(#REF!&lt;&gt;"",TEXT(#REF!,"00000000"),"")</f>
        <v>#REF!</v>
      </c>
      <c r="Z38" s="9" t="e">
        <f>IF(#REF!&lt;&gt;"",#REF!,"")</f>
        <v>#REF!</v>
      </c>
      <c r="AA38" s="9" t="e">
        <f>IF(#REF!&lt;&gt;"",#REF!,"")</f>
        <v>#REF!</v>
      </c>
      <c r="AB38" s="10" t="e">
        <f>IF(#REF!&lt;&gt;"",#REF!,0)</f>
        <v>#REF!</v>
      </c>
      <c r="AC38" t="e">
        <f t="shared" si="2"/>
        <v>#REF!</v>
      </c>
    </row>
    <row r="39" spans="1:29" ht="12.75" hidden="1">
      <c r="A39" t="s">
        <v>218</v>
      </c>
      <c r="B39" s="7" t="e">
        <f>TRIM(#REF!)</f>
        <v>#REF!</v>
      </c>
      <c r="D39" t="s">
        <v>327</v>
      </c>
      <c r="E39">
        <v>1</v>
      </c>
      <c r="F39" t="e">
        <f>#REF!</f>
        <v>#REF!</v>
      </c>
      <c r="G39" t="e">
        <f>IF(#REF!=0,"",#REF!)</f>
        <v>#REF!</v>
      </c>
      <c r="H39" s="18" t="e">
        <f t="shared" si="0"/>
        <v>#REF!</v>
      </c>
      <c r="I39" t="e">
        <f t="shared" si="1"/>
        <v>#REF!</v>
      </c>
      <c r="J39" s="32" t="e">
        <f>#REF!</f>
        <v>#REF!</v>
      </c>
      <c r="K39" s="33" t="e">
        <f>#REF!</f>
        <v>#REF!</v>
      </c>
      <c r="L39" s="32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3"/>
      <c r="Y39" s="9" t="e">
        <f>IF(#REF!&lt;&gt;"",TEXT(#REF!,"00000000"),"")</f>
        <v>#REF!</v>
      </c>
      <c r="Z39" s="9" t="e">
        <f>IF(#REF!&lt;&gt;"",#REF!,"")</f>
        <v>#REF!</v>
      </c>
      <c r="AA39" s="9" t="e">
        <f>IF(#REF!&lt;&gt;"",#REF!,"")</f>
        <v>#REF!</v>
      </c>
      <c r="AB39" s="10" t="e">
        <f>IF(#REF!&lt;&gt;"",#REF!,0)</f>
        <v>#REF!</v>
      </c>
      <c r="AC39" t="e">
        <f t="shared" si="2"/>
        <v>#REF!</v>
      </c>
    </row>
    <row r="40" spans="1:29" ht="12.75" hidden="1">
      <c r="A40" t="s">
        <v>219</v>
      </c>
      <c r="B40" s="7" t="e">
        <f>TRIM(#REF!)</f>
        <v>#REF!</v>
      </c>
      <c r="D40" t="s">
        <v>327</v>
      </c>
      <c r="E40">
        <v>1</v>
      </c>
      <c r="F40" t="e">
        <f>#REF!</f>
        <v>#REF!</v>
      </c>
      <c r="G40" t="e">
        <f>IF(#REF!=0,"",#REF!)</f>
        <v>#REF!</v>
      </c>
      <c r="H40" s="18" t="e">
        <f t="shared" si="0"/>
        <v>#REF!</v>
      </c>
      <c r="I40" t="e">
        <f t="shared" si="1"/>
        <v>#REF!</v>
      </c>
      <c r="J40" s="32" t="e">
        <f>#REF!</f>
        <v>#REF!</v>
      </c>
      <c r="K40" s="33" t="e">
        <f>#REF!</f>
        <v>#REF!</v>
      </c>
      <c r="L40" s="32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3"/>
      <c r="Y40" s="9" t="e">
        <f>IF(#REF!&lt;&gt;"",TEXT(#REF!,"00000000"),"")</f>
        <v>#REF!</v>
      </c>
      <c r="Z40" s="9" t="e">
        <f>IF(#REF!&lt;&gt;"",#REF!,"")</f>
        <v>#REF!</v>
      </c>
      <c r="AA40" s="9" t="e">
        <f>IF(#REF!&lt;&gt;"",#REF!,"")</f>
        <v>#REF!</v>
      </c>
      <c r="AB40" s="10" t="e">
        <f>IF(#REF!&lt;&gt;"",#REF!,0)</f>
        <v>#REF!</v>
      </c>
      <c r="AC40" t="e">
        <f t="shared" si="2"/>
        <v>#REF!</v>
      </c>
    </row>
    <row r="41" spans="1:29" ht="12.75" hidden="1">
      <c r="A41" t="s">
        <v>220</v>
      </c>
      <c r="B41" s="7" t="e">
        <f>TRIM(#REF!)</f>
        <v>#REF!</v>
      </c>
      <c r="D41" t="s">
        <v>327</v>
      </c>
      <c r="E41">
        <v>1</v>
      </c>
      <c r="F41" t="e">
        <f>#REF!</f>
        <v>#REF!</v>
      </c>
      <c r="G41" t="e">
        <f>IF(#REF!=0,"",#REF!)</f>
        <v>#REF!</v>
      </c>
      <c r="H41" s="18" t="e">
        <f t="shared" si="0"/>
        <v>#REF!</v>
      </c>
      <c r="I41" t="e">
        <f t="shared" si="1"/>
        <v>#REF!</v>
      </c>
      <c r="J41" s="32" t="e">
        <f>#REF!</f>
        <v>#REF!</v>
      </c>
      <c r="K41" s="33" t="e">
        <f>#REF!</f>
        <v>#REF!</v>
      </c>
      <c r="L41" s="32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3"/>
      <c r="Y41" s="9" t="e">
        <f>IF(#REF!&lt;&gt;"",TEXT(#REF!,"00000000"),"")</f>
        <v>#REF!</v>
      </c>
      <c r="Z41" s="9" t="e">
        <f>IF(#REF!&lt;&gt;"",#REF!,"")</f>
        <v>#REF!</v>
      </c>
      <c r="AA41" s="9" t="e">
        <f>IF(#REF!&lt;&gt;"",#REF!,"")</f>
        <v>#REF!</v>
      </c>
      <c r="AB41" s="10" t="e">
        <f>IF(#REF!&lt;&gt;"",#REF!,0)</f>
        <v>#REF!</v>
      </c>
      <c r="AC41" t="e">
        <f t="shared" si="2"/>
        <v>#REF!</v>
      </c>
    </row>
    <row r="42" spans="1:29" ht="12.75" hidden="1">
      <c r="A42" t="s">
        <v>44</v>
      </c>
      <c r="B42" s="7" t="e">
        <f>TRIM(#REF!)</f>
        <v>#REF!</v>
      </c>
      <c r="D42" t="s">
        <v>327</v>
      </c>
      <c r="E42">
        <v>1</v>
      </c>
      <c r="F42" t="e">
        <f>#REF!</f>
        <v>#REF!</v>
      </c>
      <c r="G42" t="e">
        <f>IF(#REF!=0,"",#REF!)</f>
        <v>#REF!</v>
      </c>
      <c r="H42" s="18" t="e">
        <f t="shared" si="0"/>
        <v>#REF!</v>
      </c>
      <c r="I42" t="e">
        <f t="shared" si="1"/>
        <v>#REF!</v>
      </c>
      <c r="J42" s="32" t="e">
        <f>#REF!</f>
        <v>#REF!</v>
      </c>
      <c r="K42" s="33" t="e">
        <f>#REF!</f>
        <v>#REF!</v>
      </c>
      <c r="L42" s="32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3"/>
      <c r="Y42" s="9" t="e">
        <f>IF(#REF!&lt;&gt;"",TEXT(#REF!,"00000000"),"")</f>
        <v>#REF!</v>
      </c>
      <c r="Z42" s="9" t="e">
        <f>IF(#REF!&lt;&gt;"",#REF!,"")</f>
        <v>#REF!</v>
      </c>
      <c r="AA42" s="9" t="e">
        <f>IF(#REF!&lt;&gt;"",#REF!,"")</f>
        <v>#REF!</v>
      </c>
      <c r="AB42" s="10" t="e">
        <f>IF(#REF!&lt;&gt;"",#REF!,0)</f>
        <v>#REF!</v>
      </c>
      <c r="AC42" t="e">
        <f t="shared" si="2"/>
        <v>#REF!</v>
      </c>
    </row>
    <row r="43" spans="1:29" ht="12.75" hidden="1">
      <c r="A43" t="s">
        <v>43</v>
      </c>
      <c r="B43" s="7" t="e">
        <f>TRIM(#REF!)</f>
        <v>#REF!</v>
      </c>
      <c r="D43" t="s">
        <v>327</v>
      </c>
      <c r="E43">
        <v>1</v>
      </c>
      <c r="F43" t="e">
        <f>#REF!</f>
        <v>#REF!</v>
      </c>
      <c r="G43" t="e">
        <f>IF(#REF!=0,"",#REF!)</f>
        <v>#REF!</v>
      </c>
      <c r="H43" s="18" t="e">
        <f t="shared" si="0"/>
        <v>#REF!</v>
      </c>
      <c r="I43" t="e">
        <f t="shared" si="1"/>
        <v>#REF!</v>
      </c>
      <c r="J43" s="32" t="e">
        <f>#REF!</f>
        <v>#REF!</v>
      </c>
      <c r="K43" s="33" t="e">
        <f>#REF!</f>
        <v>#REF!</v>
      </c>
      <c r="L43" s="32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3"/>
      <c r="Y43" s="9" t="e">
        <f>IF(#REF!&lt;&gt;"",TEXT(#REF!,"00000000"),"")</f>
        <v>#REF!</v>
      </c>
      <c r="Z43" s="9" t="e">
        <f>IF(#REF!&lt;&gt;"",#REF!,"")</f>
        <v>#REF!</v>
      </c>
      <c r="AA43" s="9" t="e">
        <f>IF(#REF!&lt;&gt;"",#REF!,"")</f>
        <v>#REF!</v>
      </c>
      <c r="AB43" s="10" t="e">
        <f>IF(#REF!&lt;&gt;"",#REF!,0)</f>
        <v>#REF!</v>
      </c>
      <c r="AC43" t="e">
        <f t="shared" si="2"/>
        <v>#REF!</v>
      </c>
    </row>
    <row r="44" spans="1:29" ht="12.75" hidden="1">
      <c r="A44" t="s">
        <v>375</v>
      </c>
      <c r="B44" s="7" t="e">
        <f>IF(#REF!&lt;&gt;"",TEXT(#REF!,"YYYYMMDD"),"")</f>
        <v>#REF!</v>
      </c>
      <c r="D44" t="s">
        <v>327</v>
      </c>
      <c r="E44">
        <v>1</v>
      </c>
      <c r="F44" t="e">
        <f>#REF!</f>
        <v>#REF!</v>
      </c>
      <c r="G44" t="e">
        <f>IF(#REF!=0,"",#REF!)</f>
        <v>#REF!</v>
      </c>
      <c r="H44" s="18" t="e">
        <f t="shared" si="0"/>
        <v>#REF!</v>
      </c>
      <c r="I44" t="e">
        <f t="shared" si="1"/>
        <v>#REF!</v>
      </c>
      <c r="J44" s="32" t="e">
        <f>#REF!</f>
        <v>#REF!</v>
      </c>
      <c r="K44" s="33" t="e">
        <f>#REF!</f>
        <v>#REF!</v>
      </c>
      <c r="L44" s="32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3"/>
      <c r="Y44" s="9" t="e">
        <f>IF(#REF!&lt;&gt;"",TEXT(#REF!,"00000000"),"")</f>
        <v>#REF!</v>
      </c>
      <c r="Z44" s="9" t="e">
        <f>IF(#REF!&lt;&gt;"",#REF!,"")</f>
        <v>#REF!</v>
      </c>
      <c r="AA44" s="9" t="e">
        <f>IF(#REF!&lt;&gt;"",#REF!,"")</f>
        <v>#REF!</v>
      </c>
      <c r="AB44" s="10" t="e">
        <f>IF(#REF!&lt;&gt;"",#REF!,0)</f>
        <v>#REF!</v>
      </c>
      <c r="AC44" t="e">
        <f t="shared" si="2"/>
        <v>#REF!</v>
      </c>
    </row>
    <row r="45" spans="1:29" ht="12.75" hidden="1">
      <c r="A45" t="s">
        <v>376</v>
      </c>
      <c r="B45" s="7" t="e">
        <f>IF(#REF!&lt;&gt;"",TEXT(#REF!,"YYYYMMDD"),"")</f>
        <v>#REF!</v>
      </c>
      <c r="D45" t="s">
        <v>327</v>
      </c>
      <c r="E45">
        <v>1</v>
      </c>
      <c r="F45" t="e">
        <f>#REF!</f>
        <v>#REF!</v>
      </c>
      <c r="G45" t="e">
        <f>IF(#REF!=0,"",#REF!)</f>
        <v>#REF!</v>
      </c>
      <c r="H45" s="18" t="e">
        <f t="shared" si="0"/>
        <v>#REF!</v>
      </c>
      <c r="I45" t="e">
        <f t="shared" si="1"/>
        <v>#REF!</v>
      </c>
      <c r="J45" s="32" t="e">
        <f>#REF!</f>
        <v>#REF!</v>
      </c>
      <c r="K45" s="33" t="e">
        <f>#REF!</f>
        <v>#REF!</v>
      </c>
      <c r="L45" s="32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3"/>
      <c r="Y45" s="9" t="e">
        <f>IF(#REF!&lt;&gt;"",TEXT(#REF!,"00000000"),"")</f>
        <v>#REF!</v>
      </c>
      <c r="Z45" s="9" t="e">
        <f>IF(#REF!&lt;&gt;"",#REF!,"")</f>
        <v>#REF!</v>
      </c>
      <c r="AA45" s="9" t="e">
        <f>IF(#REF!&lt;&gt;"",#REF!,"")</f>
        <v>#REF!</v>
      </c>
      <c r="AB45" s="10" t="e">
        <f>IF(#REF!&lt;&gt;"",#REF!,0)</f>
        <v>#REF!</v>
      </c>
      <c r="AC45" t="e">
        <f t="shared" si="2"/>
        <v>#REF!</v>
      </c>
    </row>
    <row r="46" spans="1:29" ht="12.75" hidden="1">
      <c r="A46" t="s">
        <v>365</v>
      </c>
      <c r="B46" s="7" t="e">
        <f>IF(#REF!&lt;&gt;0,"DA","NE")</f>
        <v>#REF!</v>
      </c>
      <c r="D46" t="s">
        <v>327</v>
      </c>
      <c r="E46">
        <v>1</v>
      </c>
      <c r="F46" t="e">
        <f>#REF!</f>
        <v>#REF!</v>
      </c>
      <c r="G46" t="e">
        <f>IF(#REF!=0,"",#REF!)</f>
        <v>#REF!</v>
      </c>
      <c r="H46" s="18" t="e">
        <f t="shared" si="0"/>
        <v>#REF!</v>
      </c>
      <c r="I46" t="e">
        <f t="shared" si="1"/>
        <v>#REF!</v>
      </c>
      <c r="J46" s="32" t="e">
        <f>#REF!</f>
        <v>#REF!</v>
      </c>
      <c r="K46" s="33" t="e">
        <f>#REF!</f>
        <v>#REF!</v>
      </c>
      <c r="L46" s="32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3"/>
      <c r="Y46" s="9" t="e">
        <f>IF(#REF!&lt;&gt;"",TEXT(#REF!,"00000000"),"")</f>
        <v>#REF!</v>
      </c>
      <c r="Z46" s="9" t="e">
        <f>IF(#REF!&lt;&gt;"",#REF!,"")</f>
        <v>#REF!</v>
      </c>
      <c r="AA46" s="9" t="e">
        <f>IF(#REF!&lt;&gt;"",#REF!,"")</f>
        <v>#REF!</v>
      </c>
      <c r="AB46" s="10" t="e">
        <f>IF(#REF!&lt;&gt;"",#REF!,0)</f>
        <v>#REF!</v>
      </c>
      <c r="AC46" t="e">
        <f t="shared" si="2"/>
        <v>#REF!</v>
      </c>
    </row>
    <row r="47" spans="1:29" ht="12.75" hidden="1">
      <c r="A47" t="s">
        <v>364</v>
      </c>
      <c r="B47" s="7" t="e">
        <f>IF(#REF!&lt;&gt;0,"DA","NE")</f>
        <v>#REF!</v>
      </c>
      <c r="D47" t="s">
        <v>327</v>
      </c>
      <c r="E47">
        <v>1</v>
      </c>
      <c r="F47" t="e">
        <f>#REF!</f>
        <v>#REF!</v>
      </c>
      <c r="G47" t="e">
        <f>IF(#REF!=0,"",#REF!)</f>
        <v>#REF!</v>
      </c>
      <c r="H47" s="18" t="e">
        <f t="shared" si="0"/>
        <v>#REF!</v>
      </c>
      <c r="I47" t="e">
        <f t="shared" si="1"/>
        <v>#REF!</v>
      </c>
      <c r="J47" s="32" t="e">
        <f>#REF!</f>
        <v>#REF!</v>
      </c>
      <c r="K47" s="33" t="e">
        <f>#REF!</f>
        <v>#REF!</v>
      </c>
      <c r="L47" s="32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3"/>
      <c r="Y47" s="9" t="e">
        <f>IF(#REF!&lt;&gt;"",TEXT(#REF!,"00000000"),"")</f>
        <v>#REF!</v>
      </c>
      <c r="Z47" s="9" t="e">
        <f>IF(#REF!&lt;&gt;"",#REF!,"")</f>
        <v>#REF!</v>
      </c>
      <c r="AA47" s="9" t="e">
        <f>IF(#REF!&lt;&gt;"",#REF!,"")</f>
        <v>#REF!</v>
      </c>
      <c r="AB47" s="10" t="e">
        <f>IF(#REF!&lt;&gt;"",#REF!,0)</f>
        <v>#REF!</v>
      </c>
      <c r="AC47" t="e">
        <f t="shared" si="2"/>
        <v>#REF!</v>
      </c>
    </row>
    <row r="48" spans="1:29" ht="12.75" hidden="1">
      <c r="A48" t="s">
        <v>366</v>
      </c>
      <c r="B48" s="7" t="e">
        <f>#REF!</f>
        <v>#REF!</v>
      </c>
      <c r="D48" t="s">
        <v>327</v>
      </c>
      <c r="E48">
        <v>1</v>
      </c>
      <c r="F48" t="e">
        <f>#REF!</f>
        <v>#REF!</v>
      </c>
      <c r="G48" t="e">
        <f>IF(#REF!=0,"",#REF!)</f>
        <v>#REF!</v>
      </c>
      <c r="H48" s="18" t="e">
        <f t="shared" si="0"/>
        <v>#REF!</v>
      </c>
      <c r="I48" t="e">
        <f t="shared" si="1"/>
        <v>#REF!</v>
      </c>
      <c r="J48" s="32" t="e">
        <f>#REF!</f>
        <v>#REF!</v>
      </c>
      <c r="K48" s="33" t="e">
        <f>#REF!</f>
        <v>#REF!</v>
      </c>
      <c r="L48" s="32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3"/>
      <c r="Y48" s="9" t="e">
        <f>IF(#REF!&lt;&gt;"",TEXT(#REF!,"00000000"),"")</f>
        <v>#REF!</v>
      </c>
      <c r="Z48" s="9" t="e">
        <f>IF(#REF!&lt;&gt;"",#REF!,"")</f>
        <v>#REF!</v>
      </c>
      <c r="AA48" s="9" t="e">
        <f>IF(#REF!&lt;&gt;"",#REF!,"")</f>
        <v>#REF!</v>
      </c>
      <c r="AB48" s="10" t="e">
        <f>IF(#REF!&lt;&gt;"",#REF!,0)</f>
        <v>#REF!</v>
      </c>
      <c r="AC48" t="e">
        <f t="shared" si="2"/>
        <v>#REF!</v>
      </c>
    </row>
    <row r="49" spans="1:29" ht="12.75" hidden="1">
      <c r="A49" t="s">
        <v>368</v>
      </c>
      <c r="B49" s="7" t="e">
        <f>IF(#REF!&lt;&gt;0,"DA","NE")</f>
        <v>#REF!</v>
      </c>
      <c r="D49" t="s">
        <v>327</v>
      </c>
      <c r="E49">
        <v>1</v>
      </c>
      <c r="F49" t="e">
        <f>#REF!</f>
        <v>#REF!</v>
      </c>
      <c r="G49" t="e">
        <f>IF(#REF!=0,"",#REF!)</f>
        <v>#REF!</v>
      </c>
      <c r="H49" s="18" t="e">
        <f t="shared" si="0"/>
        <v>#REF!</v>
      </c>
      <c r="I49" t="e">
        <f t="shared" si="1"/>
        <v>#REF!</v>
      </c>
      <c r="J49" s="32" t="e">
        <f>#REF!</f>
        <v>#REF!</v>
      </c>
      <c r="K49" s="33" t="e">
        <f>#REF!</f>
        <v>#REF!</v>
      </c>
      <c r="L49" s="32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3"/>
      <c r="Y49" s="9" t="e">
        <f>IF(#REF!&lt;&gt;"",TEXT(#REF!,"00000000"),"")</f>
        <v>#REF!</v>
      </c>
      <c r="Z49" s="9" t="e">
        <f>IF(#REF!&lt;&gt;"",#REF!,"")</f>
        <v>#REF!</v>
      </c>
      <c r="AA49" s="9" t="e">
        <f>IF(#REF!&lt;&gt;"",#REF!,"")</f>
        <v>#REF!</v>
      </c>
      <c r="AB49" s="10" t="e">
        <f>IF(#REF!&lt;&gt;"",#REF!,0)</f>
        <v>#REF!</v>
      </c>
      <c r="AC49" t="e">
        <f t="shared" si="2"/>
        <v>#REF!</v>
      </c>
    </row>
    <row r="50" spans="1:29" ht="12.75" hidden="1">
      <c r="A50" t="s">
        <v>367</v>
      </c>
      <c r="B50" s="7" t="e">
        <f>IF(#REF!&lt;&gt;0,"DA","NE")</f>
        <v>#REF!</v>
      </c>
      <c r="D50" t="s">
        <v>327</v>
      </c>
      <c r="E50">
        <v>1</v>
      </c>
      <c r="F50" t="e">
        <f>#REF!</f>
        <v>#REF!</v>
      </c>
      <c r="G50" t="e">
        <f>IF(#REF!=0,"",#REF!)</f>
        <v>#REF!</v>
      </c>
      <c r="H50" s="18" t="e">
        <f t="shared" si="0"/>
        <v>#REF!</v>
      </c>
      <c r="I50" t="e">
        <f t="shared" si="1"/>
        <v>#REF!</v>
      </c>
      <c r="J50" s="32" t="e">
        <f>#REF!</f>
        <v>#REF!</v>
      </c>
      <c r="K50" s="33" t="e">
        <f>#REF!</f>
        <v>#REF!</v>
      </c>
      <c r="L50" s="32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3"/>
      <c r="Y50" s="9" t="e">
        <f>IF(#REF!&lt;&gt;"",TEXT(#REF!,"00000000"),"")</f>
        <v>#REF!</v>
      </c>
      <c r="Z50" s="9" t="e">
        <f>IF(#REF!&lt;&gt;"",#REF!,"")</f>
        <v>#REF!</v>
      </c>
      <c r="AA50" s="9" t="e">
        <f>IF(#REF!&lt;&gt;"",#REF!,"")</f>
        <v>#REF!</v>
      </c>
      <c r="AB50" s="10" t="e">
        <f>IF(#REF!&lt;&gt;"",#REF!,0)</f>
        <v>#REF!</v>
      </c>
      <c r="AC50" t="e">
        <f t="shared" si="2"/>
        <v>#REF!</v>
      </c>
    </row>
    <row r="51" spans="1:29" ht="12.75" hidden="1">
      <c r="A51" t="s">
        <v>369</v>
      </c>
      <c r="B51" s="7" t="e">
        <f>#REF!</f>
        <v>#REF!</v>
      </c>
      <c r="D51" t="s">
        <v>327</v>
      </c>
      <c r="E51">
        <v>1</v>
      </c>
      <c r="F51" t="e">
        <f>#REF!</f>
        <v>#REF!</v>
      </c>
      <c r="G51" t="e">
        <f>IF(#REF!=0,"",#REF!)</f>
        <v>#REF!</v>
      </c>
      <c r="H51" s="18" t="e">
        <f t="shared" si="0"/>
        <v>#REF!</v>
      </c>
      <c r="I51" t="e">
        <f t="shared" si="1"/>
        <v>#REF!</v>
      </c>
      <c r="J51" s="32" t="e">
        <f>#REF!</f>
        <v>#REF!</v>
      </c>
      <c r="K51" s="33" t="e">
        <f>#REF!</f>
        <v>#REF!</v>
      </c>
      <c r="L51" s="32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3"/>
      <c r="Y51" s="9" t="e">
        <f>IF(#REF!&lt;&gt;"",TEXT(#REF!,"00000000"),"")</f>
        <v>#REF!</v>
      </c>
      <c r="Z51" s="9" t="e">
        <f>IF(#REF!&lt;&gt;"",#REF!,"")</f>
        <v>#REF!</v>
      </c>
      <c r="AA51" s="9" t="e">
        <f>IF(#REF!&lt;&gt;"",#REF!,"")</f>
        <v>#REF!</v>
      </c>
      <c r="AB51" s="10" t="e">
        <f>IF(#REF!&lt;&gt;"",#REF!,0)</f>
        <v>#REF!</v>
      </c>
      <c r="AC51" t="e">
        <f t="shared" si="2"/>
        <v>#REF!</v>
      </c>
    </row>
    <row r="52" spans="1:29" ht="12.75" hidden="1">
      <c r="A52" t="s">
        <v>221</v>
      </c>
      <c r="B52" s="7" t="e">
        <f>IF(#REF!&gt;0,"DA","NE")</f>
        <v>#REF!</v>
      </c>
      <c r="D52" t="s">
        <v>327</v>
      </c>
      <c r="E52">
        <v>1</v>
      </c>
      <c r="F52" t="e">
        <f>#REF!</f>
        <v>#REF!</v>
      </c>
      <c r="G52" t="e">
        <f>IF(#REF!=0,"",#REF!)</f>
        <v>#REF!</v>
      </c>
      <c r="H52" s="18" t="e">
        <f t="shared" si="0"/>
        <v>#REF!</v>
      </c>
      <c r="I52" t="e">
        <f t="shared" si="1"/>
        <v>#REF!</v>
      </c>
      <c r="J52" s="32" t="e">
        <f>#REF!</f>
        <v>#REF!</v>
      </c>
      <c r="K52" s="33" t="e">
        <f>#REF!</f>
        <v>#REF!</v>
      </c>
      <c r="L52" s="32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3"/>
      <c r="Y52" s="9" t="e">
        <f>IF(#REF!&lt;&gt;"",TEXT(#REF!,"00000000"),"")</f>
        <v>#REF!</v>
      </c>
      <c r="Z52" s="9" t="e">
        <f>IF(#REF!&lt;&gt;"",#REF!,"")</f>
        <v>#REF!</v>
      </c>
      <c r="AA52" s="9" t="e">
        <f>IF(#REF!&lt;&gt;"",#REF!,"")</f>
        <v>#REF!</v>
      </c>
      <c r="AB52" s="10" t="e">
        <f>IF(#REF!&lt;&gt;"",#REF!,0)</f>
        <v>#REF!</v>
      </c>
      <c r="AC52" t="e">
        <f t="shared" si="2"/>
        <v>#REF!</v>
      </c>
    </row>
    <row r="53" spans="1:29" ht="12.75" hidden="1">
      <c r="A53" t="s">
        <v>45</v>
      </c>
      <c r="B53" s="7" t="e">
        <f>#REF!</f>
        <v>#REF!</v>
      </c>
      <c r="D53" t="s">
        <v>327</v>
      </c>
      <c r="E53">
        <v>1</v>
      </c>
      <c r="F53" t="e">
        <f>#REF!</f>
        <v>#REF!</v>
      </c>
      <c r="G53" t="e">
        <f>IF(#REF!=0,"",#REF!)</f>
        <v>#REF!</v>
      </c>
      <c r="H53" s="18" t="e">
        <f t="shared" si="0"/>
        <v>#REF!</v>
      </c>
      <c r="I53" t="e">
        <f t="shared" si="1"/>
        <v>#REF!</v>
      </c>
      <c r="J53" s="32" t="e">
        <f>#REF!</f>
        <v>#REF!</v>
      </c>
      <c r="K53" s="33" t="e">
        <f>#REF!</f>
        <v>#REF!</v>
      </c>
      <c r="L53" s="32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3"/>
      <c r="Y53" s="9" t="e">
        <f>IF(#REF!&lt;&gt;"",TEXT(#REF!,"00000000"),"")</f>
        <v>#REF!</v>
      </c>
      <c r="Z53" s="9" t="e">
        <f>IF(#REF!&lt;&gt;"",#REF!,"")</f>
        <v>#REF!</v>
      </c>
      <c r="AA53" s="9" t="e">
        <f>IF(#REF!&lt;&gt;"",#REF!,"")</f>
        <v>#REF!</v>
      </c>
      <c r="AB53" s="10" t="e">
        <f>IF(#REF!&lt;&gt;"",#REF!,0)</f>
        <v>#REF!</v>
      </c>
      <c r="AC53" t="e">
        <f t="shared" si="2"/>
        <v>#REF!</v>
      </c>
    </row>
    <row r="54" spans="1:29" ht="12.75" hidden="1">
      <c r="A54" t="s">
        <v>46</v>
      </c>
      <c r="B54" s="7" t="e">
        <f>#REF!</f>
        <v>#REF!</v>
      </c>
      <c r="D54" t="s">
        <v>327</v>
      </c>
      <c r="E54">
        <v>1</v>
      </c>
      <c r="F54" t="e">
        <f>#REF!</f>
        <v>#REF!</v>
      </c>
      <c r="G54" t="e">
        <f>IF(#REF!=0,"",#REF!)</f>
        <v>#REF!</v>
      </c>
      <c r="H54" s="18" t="e">
        <f t="shared" si="0"/>
        <v>#REF!</v>
      </c>
      <c r="I54" t="e">
        <f t="shared" si="1"/>
        <v>#REF!</v>
      </c>
      <c r="J54" s="32" t="e">
        <f>#REF!</f>
        <v>#REF!</v>
      </c>
      <c r="K54" s="33" t="e">
        <f>#REF!</f>
        <v>#REF!</v>
      </c>
      <c r="L54" s="32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3"/>
      <c r="Y54" s="9" t="e">
        <f>IF(#REF!&lt;&gt;"",TEXT(#REF!,"00000000"),"")</f>
        <v>#REF!</v>
      </c>
      <c r="Z54" s="9" t="e">
        <f>IF(#REF!&lt;&gt;"",#REF!,"")</f>
        <v>#REF!</v>
      </c>
      <c r="AA54" s="9" t="e">
        <f>IF(#REF!&lt;&gt;"",#REF!,"")</f>
        <v>#REF!</v>
      </c>
      <c r="AB54" s="10" t="e">
        <f>IF(#REF!&lt;&gt;"",#REF!,0)</f>
        <v>#REF!</v>
      </c>
      <c r="AC54" t="e">
        <f t="shared" si="2"/>
        <v>#REF!</v>
      </c>
    </row>
    <row r="55" spans="1:29" ht="12.75" hidden="1">
      <c r="A55" t="s">
        <v>47</v>
      </c>
      <c r="B55" s="7" t="e">
        <f>#REF!</f>
        <v>#REF!</v>
      </c>
      <c r="D55" t="s">
        <v>327</v>
      </c>
      <c r="E55">
        <v>1</v>
      </c>
      <c r="F55" t="e">
        <f>#REF!</f>
        <v>#REF!</v>
      </c>
      <c r="G55" t="e">
        <f>IF(#REF!=0,"",#REF!)</f>
        <v>#REF!</v>
      </c>
      <c r="H55" s="18" t="e">
        <f t="shared" si="0"/>
        <v>#REF!</v>
      </c>
      <c r="I55" t="e">
        <f t="shared" si="1"/>
        <v>#REF!</v>
      </c>
      <c r="J55" s="32" t="e">
        <f>#REF!</f>
        <v>#REF!</v>
      </c>
      <c r="K55" s="33" t="e">
        <f>#REF!</f>
        <v>#REF!</v>
      </c>
      <c r="L55" s="32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3"/>
      <c r="Y55" s="9" t="e">
        <f>IF(#REF!&lt;&gt;"",TEXT(#REF!,"00000000"),"")</f>
        <v>#REF!</v>
      </c>
      <c r="Z55" s="9" t="e">
        <f>IF(#REF!&lt;&gt;"",#REF!,"")</f>
        <v>#REF!</v>
      </c>
      <c r="AA55" s="9" t="e">
        <f>IF(#REF!&lt;&gt;"",#REF!,"")</f>
        <v>#REF!</v>
      </c>
      <c r="AB55" s="10" t="e">
        <f>IF(#REF!&lt;&gt;"",#REF!,0)</f>
        <v>#REF!</v>
      </c>
      <c r="AC55" t="e">
        <f t="shared" si="2"/>
        <v>#REF!</v>
      </c>
    </row>
    <row r="56" spans="1:29" ht="12.75" hidden="1">
      <c r="A56" t="s">
        <v>48</v>
      </c>
      <c r="B56" s="7" t="e">
        <f>#REF!</f>
        <v>#REF!</v>
      </c>
      <c r="D56" t="s">
        <v>327</v>
      </c>
      <c r="E56">
        <v>1</v>
      </c>
      <c r="F56" t="e">
        <f>#REF!</f>
        <v>#REF!</v>
      </c>
      <c r="G56" t="e">
        <f>IF(#REF!=0,"",#REF!)</f>
        <v>#REF!</v>
      </c>
      <c r="H56" s="18" t="e">
        <f t="shared" si="0"/>
        <v>#REF!</v>
      </c>
      <c r="I56" t="e">
        <f t="shared" si="1"/>
        <v>#REF!</v>
      </c>
      <c r="J56" s="32" t="e">
        <f>#REF!</f>
        <v>#REF!</v>
      </c>
      <c r="K56" s="33" t="e">
        <f>#REF!</f>
        <v>#REF!</v>
      </c>
      <c r="L56" s="32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3"/>
      <c r="Y56" s="9" t="e">
        <f>IF(#REF!&lt;&gt;"",TEXT(#REF!,"00000000"),"")</f>
        <v>#REF!</v>
      </c>
      <c r="Z56" s="9" t="e">
        <f>IF(#REF!&lt;&gt;"",#REF!,"")</f>
        <v>#REF!</v>
      </c>
      <c r="AA56" s="9" t="e">
        <f>IF(#REF!&lt;&gt;"",#REF!,"")</f>
        <v>#REF!</v>
      </c>
      <c r="AB56" s="10" t="e">
        <f>IF(#REF!&lt;&gt;"",#REF!,0)</f>
        <v>#REF!</v>
      </c>
      <c r="AC56" t="e">
        <f t="shared" si="2"/>
        <v>#REF!</v>
      </c>
    </row>
    <row r="57" spans="1:29" ht="12.75" hidden="1">
      <c r="A57" t="s">
        <v>49</v>
      </c>
      <c r="B57" s="7" t="e">
        <f>#REF!</f>
        <v>#REF!</v>
      </c>
      <c r="D57" t="s">
        <v>327</v>
      </c>
      <c r="E57">
        <v>1</v>
      </c>
      <c r="F57" t="e">
        <f>#REF!</f>
        <v>#REF!</v>
      </c>
      <c r="G57" t="e">
        <f>IF(#REF!=0,"",#REF!)</f>
        <v>#REF!</v>
      </c>
      <c r="H57" s="18" t="e">
        <f t="shared" si="0"/>
        <v>#REF!</v>
      </c>
      <c r="I57" t="e">
        <f t="shared" si="1"/>
        <v>#REF!</v>
      </c>
      <c r="J57" s="32" t="e">
        <f>#REF!</f>
        <v>#REF!</v>
      </c>
      <c r="K57" s="33" t="e">
        <f>#REF!</f>
        <v>#REF!</v>
      </c>
      <c r="L57" s="32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3"/>
      <c r="Y57" s="9" t="e">
        <f>IF(#REF!&lt;&gt;"",TEXT(#REF!,"00000000"),"")</f>
        <v>#REF!</v>
      </c>
      <c r="Z57" s="9" t="e">
        <f>IF(#REF!&lt;&gt;"",#REF!,"")</f>
        <v>#REF!</v>
      </c>
      <c r="AA57" s="9" t="e">
        <f>IF(#REF!&lt;&gt;"",#REF!,"")</f>
        <v>#REF!</v>
      </c>
      <c r="AB57" s="10" t="e">
        <f>IF(#REF!&lt;&gt;"",#REF!,0)</f>
        <v>#REF!</v>
      </c>
      <c r="AC57" t="e">
        <f t="shared" si="2"/>
        <v>#REF!</v>
      </c>
    </row>
    <row r="58" spans="1:29" ht="12.75" hidden="1">
      <c r="A58" t="s">
        <v>222</v>
      </c>
      <c r="B58" s="7" t="e">
        <f>IF(#REF!&gt;0,"NE","DA")</f>
        <v>#REF!</v>
      </c>
      <c r="D58" t="s">
        <v>327</v>
      </c>
      <c r="E58">
        <v>1</v>
      </c>
      <c r="F58" t="e">
        <f>#REF!</f>
        <v>#REF!</v>
      </c>
      <c r="G58" t="e">
        <f>IF(#REF!=0,"",#REF!)</f>
        <v>#REF!</v>
      </c>
      <c r="H58" s="18" t="e">
        <f t="shared" si="0"/>
        <v>#REF!</v>
      </c>
      <c r="I58" t="e">
        <f t="shared" si="1"/>
        <v>#REF!</v>
      </c>
      <c r="J58" s="32" t="e">
        <f>#REF!</f>
        <v>#REF!</v>
      </c>
      <c r="K58" s="33" t="e">
        <f>#REF!</f>
        <v>#REF!</v>
      </c>
      <c r="L58" s="32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3"/>
      <c r="Y58" s="9" t="e">
        <f>IF(#REF!&lt;&gt;"",TEXT(#REF!,"00000000"),"")</f>
        <v>#REF!</v>
      </c>
      <c r="Z58" s="9" t="e">
        <f>IF(#REF!&lt;&gt;"",#REF!,"")</f>
        <v>#REF!</v>
      </c>
      <c r="AA58" s="9" t="e">
        <f>IF(#REF!&lt;&gt;"",#REF!,"")</f>
        <v>#REF!</v>
      </c>
      <c r="AB58" s="10" t="e">
        <f>IF(#REF!&lt;&gt;"",#REF!,0)</f>
        <v>#REF!</v>
      </c>
      <c r="AC58" t="e">
        <f t="shared" si="2"/>
        <v>#REF!</v>
      </c>
    </row>
    <row r="59" spans="1:29" ht="12.75" hidden="1">
      <c r="A59" t="s">
        <v>163</v>
      </c>
      <c r="B59" s="18" t="e">
        <f>SUM(H2:H386)+SUM(#REF!)+SUM(AC2:AC101)</f>
        <v>#REF!</v>
      </c>
      <c r="D59" t="s">
        <v>327</v>
      </c>
      <c r="E59">
        <v>1</v>
      </c>
      <c r="F59" t="e">
        <f>#REF!</f>
        <v>#REF!</v>
      </c>
      <c r="G59" t="e">
        <f>IF(#REF!=0,"",#REF!)</f>
        <v>#REF!</v>
      </c>
      <c r="H59" s="18" t="e">
        <f t="shared" si="0"/>
        <v>#REF!</v>
      </c>
      <c r="I59" t="e">
        <f t="shared" si="1"/>
        <v>#REF!</v>
      </c>
      <c r="J59" s="32" t="e">
        <f>#REF!</f>
        <v>#REF!</v>
      </c>
      <c r="K59" s="33" t="e">
        <f>#REF!</f>
        <v>#REF!</v>
      </c>
      <c r="L59" s="32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3"/>
      <c r="Y59" s="9" t="e">
        <f>IF(#REF!&lt;&gt;"",TEXT(#REF!,"00000000"),"")</f>
        <v>#REF!</v>
      </c>
      <c r="Z59" s="9" t="e">
        <f>IF(#REF!&lt;&gt;"",#REF!,"")</f>
        <v>#REF!</v>
      </c>
      <c r="AA59" s="9" t="e">
        <f>IF(#REF!&lt;&gt;"",#REF!,"")</f>
        <v>#REF!</v>
      </c>
      <c r="AB59" s="10" t="e">
        <f>IF(#REF!&lt;&gt;"",#REF!,0)</f>
        <v>#REF!</v>
      </c>
      <c r="AC59" t="e">
        <f t="shared" si="2"/>
        <v>#REF!</v>
      </c>
    </row>
    <row r="60" spans="1:29" ht="12.75" hidden="1">
      <c r="A60" t="s">
        <v>27</v>
      </c>
      <c r="B60" s="7" t="e">
        <f>IF(#REF!&lt;&gt;"",LOOKUP(#REF!,#REF!,#REF!),"")</f>
        <v>#REF!</v>
      </c>
      <c r="D60" t="s">
        <v>327</v>
      </c>
      <c r="E60">
        <v>1</v>
      </c>
      <c r="F60" t="e">
        <f>#REF!</f>
        <v>#REF!</v>
      </c>
      <c r="G60" t="e">
        <f>IF(#REF!=0,"",#REF!)</f>
        <v>#REF!</v>
      </c>
      <c r="H60" s="18" t="e">
        <f t="shared" si="0"/>
        <v>#REF!</v>
      </c>
      <c r="I60" t="e">
        <f t="shared" si="1"/>
        <v>#REF!</v>
      </c>
      <c r="J60" s="32" t="e">
        <f>#REF!</f>
        <v>#REF!</v>
      </c>
      <c r="K60" s="33" t="e">
        <f>#REF!</f>
        <v>#REF!</v>
      </c>
      <c r="L60" s="32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3"/>
      <c r="Y60" s="9" t="e">
        <f>IF(#REF!&lt;&gt;"",TEXT(#REF!,"00000000"),"")</f>
        <v>#REF!</v>
      </c>
      <c r="Z60" s="9" t="e">
        <f>IF(#REF!&lt;&gt;"",#REF!,"")</f>
        <v>#REF!</v>
      </c>
      <c r="AA60" s="9" t="e">
        <f>IF(#REF!&lt;&gt;"",#REF!,"")</f>
        <v>#REF!</v>
      </c>
      <c r="AB60" s="10" t="e">
        <f>IF(#REF!&lt;&gt;"",#REF!,0)</f>
        <v>#REF!</v>
      </c>
      <c r="AC60" t="e">
        <f t="shared" si="2"/>
        <v>#REF!</v>
      </c>
    </row>
    <row r="61" spans="1:29" ht="12.75" hidden="1">
      <c r="A61" t="s">
        <v>232</v>
      </c>
      <c r="B61" s="18" t="e">
        <f>SUM(AC2:AC101)</f>
        <v>#REF!</v>
      </c>
      <c r="D61" t="s">
        <v>327</v>
      </c>
      <c r="E61">
        <v>1</v>
      </c>
      <c r="F61" t="e">
        <f>#REF!</f>
        <v>#REF!</v>
      </c>
      <c r="G61" t="e">
        <f>IF(#REF!=0,"",#REF!)</f>
        <v>#REF!</v>
      </c>
      <c r="H61" s="18" t="e">
        <f t="shared" si="0"/>
        <v>#REF!</v>
      </c>
      <c r="I61" t="e">
        <f t="shared" si="1"/>
        <v>#REF!</v>
      </c>
      <c r="J61" s="32" t="e">
        <f>#REF!</f>
        <v>#REF!</v>
      </c>
      <c r="K61" s="33" t="e">
        <f>#REF!</f>
        <v>#REF!</v>
      </c>
      <c r="L61" s="32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3"/>
      <c r="Y61" s="9" t="e">
        <f>IF(#REF!&lt;&gt;"",TEXT(#REF!,"00000000"),"")</f>
        <v>#REF!</v>
      </c>
      <c r="Z61" s="9" t="e">
        <f>IF(#REF!&lt;&gt;"",#REF!,"")</f>
        <v>#REF!</v>
      </c>
      <c r="AA61" s="9" t="e">
        <f>IF(#REF!&lt;&gt;"",#REF!,"")</f>
        <v>#REF!</v>
      </c>
      <c r="AB61" s="10" t="e">
        <f>IF(#REF!&lt;&gt;"",#REF!,0)</f>
        <v>#REF!</v>
      </c>
      <c r="AC61" t="e">
        <f t="shared" si="2"/>
        <v>#REF!</v>
      </c>
    </row>
    <row r="62" spans="4:29" ht="12.75" hidden="1">
      <c r="D62" t="s">
        <v>327</v>
      </c>
      <c r="E62">
        <v>1</v>
      </c>
      <c r="F62" t="e">
        <f>#REF!</f>
        <v>#REF!</v>
      </c>
      <c r="G62" t="e">
        <f>IF(#REF!=0,"",#REF!)</f>
        <v>#REF!</v>
      </c>
      <c r="H62" s="18" t="e">
        <f t="shared" si="0"/>
        <v>#REF!</v>
      </c>
      <c r="I62" t="e">
        <f t="shared" si="1"/>
        <v>#REF!</v>
      </c>
      <c r="J62" s="32" t="e">
        <f>#REF!</f>
        <v>#REF!</v>
      </c>
      <c r="K62" s="33" t="e">
        <f>#REF!</f>
        <v>#REF!</v>
      </c>
      <c r="L62" s="32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3"/>
      <c r="Y62" s="9" t="e">
        <f>IF(#REF!&lt;&gt;"",TEXT(#REF!,"00000000"),"")</f>
        <v>#REF!</v>
      </c>
      <c r="Z62" s="9" t="e">
        <f>IF(#REF!&lt;&gt;"",#REF!,"")</f>
        <v>#REF!</v>
      </c>
      <c r="AA62" s="9" t="e">
        <f>IF(#REF!&lt;&gt;"",#REF!,"")</f>
        <v>#REF!</v>
      </c>
      <c r="AB62" s="10" t="e">
        <f>IF(#REF!&lt;&gt;"",#REF!,0)</f>
        <v>#REF!</v>
      </c>
      <c r="AC62" t="e">
        <f t="shared" si="2"/>
        <v>#REF!</v>
      </c>
    </row>
    <row r="63" spans="4:29" ht="12.75" hidden="1">
      <c r="D63" t="s">
        <v>327</v>
      </c>
      <c r="E63">
        <v>1</v>
      </c>
      <c r="F63" t="e">
        <f>#REF!</f>
        <v>#REF!</v>
      </c>
      <c r="G63" t="e">
        <f>IF(#REF!=0,"",#REF!)</f>
        <v>#REF!</v>
      </c>
      <c r="H63" s="18" t="e">
        <f t="shared" si="0"/>
        <v>#REF!</v>
      </c>
      <c r="I63" t="e">
        <f t="shared" si="1"/>
        <v>#REF!</v>
      </c>
      <c r="J63" s="32" t="e">
        <f>#REF!</f>
        <v>#REF!</v>
      </c>
      <c r="K63" s="33" t="e">
        <f>#REF!</f>
        <v>#REF!</v>
      </c>
      <c r="L63" s="32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3"/>
      <c r="Y63" s="9" t="e">
        <f>IF(#REF!&lt;&gt;"",TEXT(#REF!,"00000000"),"")</f>
        <v>#REF!</v>
      </c>
      <c r="Z63" s="9" t="e">
        <f>IF(#REF!&lt;&gt;"",#REF!,"")</f>
        <v>#REF!</v>
      </c>
      <c r="AA63" s="9" t="e">
        <f>IF(#REF!&lt;&gt;"",#REF!,"")</f>
        <v>#REF!</v>
      </c>
      <c r="AB63" s="10" t="e">
        <f>IF(#REF!&lt;&gt;"",#REF!,0)</f>
        <v>#REF!</v>
      </c>
      <c r="AC63" t="e">
        <f t="shared" si="2"/>
        <v>#REF!</v>
      </c>
    </row>
    <row r="64" spans="4:29" ht="12.75" hidden="1">
      <c r="D64" t="s">
        <v>327</v>
      </c>
      <c r="E64">
        <v>1</v>
      </c>
      <c r="F64" t="e">
        <f>#REF!</f>
        <v>#REF!</v>
      </c>
      <c r="G64" t="e">
        <f>IF(#REF!=0,"",#REF!)</f>
        <v>#REF!</v>
      </c>
      <c r="H64" s="18" t="e">
        <f t="shared" si="0"/>
        <v>#REF!</v>
      </c>
      <c r="I64" t="e">
        <f t="shared" si="1"/>
        <v>#REF!</v>
      </c>
      <c r="J64" s="32" t="e">
        <f>#REF!</f>
        <v>#REF!</v>
      </c>
      <c r="K64" s="33" t="e">
        <f>#REF!</f>
        <v>#REF!</v>
      </c>
      <c r="L64" s="32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3"/>
      <c r="Y64" s="9" t="e">
        <f>IF(#REF!&lt;&gt;"",TEXT(#REF!,"00000000"),"")</f>
        <v>#REF!</v>
      </c>
      <c r="Z64" s="9" t="e">
        <f>IF(#REF!&lt;&gt;"",#REF!,"")</f>
        <v>#REF!</v>
      </c>
      <c r="AA64" s="9" t="e">
        <f>IF(#REF!&lt;&gt;"",#REF!,"")</f>
        <v>#REF!</v>
      </c>
      <c r="AB64" s="10" t="e">
        <f>IF(#REF!&lt;&gt;"",#REF!,0)</f>
        <v>#REF!</v>
      </c>
      <c r="AC64" t="e">
        <f t="shared" si="2"/>
        <v>#REF!</v>
      </c>
    </row>
    <row r="65" spans="4:29" ht="12.75" hidden="1">
      <c r="D65" t="s">
        <v>327</v>
      </c>
      <c r="E65">
        <v>1</v>
      </c>
      <c r="F65" t="e">
        <f>#REF!</f>
        <v>#REF!</v>
      </c>
      <c r="G65" t="e">
        <f>IF(#REF!=0,"",#REF!)</f>
        <v>#REF!</v>
      </c>
      <c r="H65" s="18" t="e">
        <f t="shared" si="0"/>
        <v>#REF!</v>
      </c>
      <c r="I65" t="e">
        <f t="shared" si="1"/>
        <v>#REF!</v>
      </c>
      <c r="J65" s="32" t="e">
        <f>#REF!</f>
        <v>#REF!</v>
      </c>
      <c r="K65" s="33" t="e">
        <f>#REF!</f>
        <v>#REF!</v>
      </c>
      <c r="L65" s="32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3"/>
      <c r="Y65" s="9" t="e">
        <f>IF(#REF!&lt;&gt;"",TEXT(#REF!,"00000000"),"")</f>
        <v>#REF!</v>
      </c>
      <c r="Z65" s="9" t="e">
        <f>IF(#REF!&lt;&gt;"",#REF!,"")</f>
        <v>#REF!</v>
      </c>
      <c r="AA65" s="9" t="e">
        <f>IF(#REF!&lt;&gt;"",#REF!,"")</f>
        <v>#REF!</v>
      </c>
      <c r="AB65" s="10" t="e">
        <f>IF(#REF!&lt;&gt;"",#REF!,0)</f>
        <v>#REF!</v>
      </c>
      <c r="AC65" t="e">
        <f t="shared" si="2"/>
        <v>#REF!</v>
      </c>
    </row>
    <row r="66" spans="4:29" ht="12.75" hidden="1">
      <c r="D66" t="s">
        <v>327</v>
      </c>
      <c r="E66">
        <v>1</v>
      </c>
      <c r="F66" t="e">
        <f>#REF!</f>
        <v>#REF!</v>
      </c>
      <c r="G66" t="e">
        <f>IF(#REF!=0,"",#REF!)</f>
        <v>#REF!</v>
      </c>
      <c r="H66" s="18" t="e">
        <f aca="true" t="shared" si="3" ref="H66:H129">J66/100*F66+2*K66/100*F66</f>
        <v>#REF!</v>
      </c>
      <c r="I66" t="e">
        <f t="shared" si="1"/>
        <v>#REF!</v>
      </c>
      <c r="J66" s="32" t="e">
        <f>#REF!</f>
        <v>#REF!</v>
      </c>
      <c r="K66" s="33" t="e">
        <f>#REF!</f>
        <v>#REF!</v>
      </c>
      <c r="L66" s="32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3"/>
      <c r="Y66" s="9" t="e">
        <f>IF(#REF!&lt;&gt;"",TEXT(#REF!,"00000000"),"")</f>
        <v>#REF!</v>
      </c>
      <c r="Z66" s="9" t="e">
        <f>IF(#REF!&lt;&gt;"",#REF!,"")</f>
        <v>#REF!</v>
      </c>
      <c r="AA66" s="9" t="e">
        <f>IF(#REF!&lt;&gt;"",#REF!,"")</f>
        <v>#REF!</v>
      </c>
      <c r="AB66" s="10" t="e">
        <f>IF(#REF!&lt;&gt;"",#REF!,0)</f>
        <v>#REF!</v>
      </c>
      <c r="AC66" t="e">
        <f t="shared" si="2"/>
        <v>#REF!</v>
      </c>
    </row>
    <row r="67" spans="4:29" ht="12.75" hidden="1">
      <c r="D67" t="s">
        <v>327</v>
      </c>
      <c r="E67">
        <v>1</v>
      </c>
      <c r="F67" t="e">
        <f>#REF!</f>
        <v>#REF!</v>
      </c>
      <c r="G67" t="e">
        <f>IF(#REF!=0,"",#REF!)</f>
        <v>#REF!</v>
      </c>
      <c r="H67" s="18" t="e">
        <f t="shared" si="3"/>
        <v>#REF!</v>
      </c>
      <c r="I67" t="e">
        <f aca="true" t="shared" si="4" ref="I67:I130">ABS(ROUND(J67,0)-J67)+ABS(ROUND(K67,0)-K67)</f>
        <v>#REF!</v>
      </c>
      <c r="J67" s="32" t="e">
        <f>#REF!</f>
        <v>#REF!</v>
      </c>
      <c r="K67" s="33" t="e">
        <f>#REF!</f>
        <v>#REF!</v>
      </c>
      <c r="L67" s="32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3"/>
      <c r="Y67" s="9" t="e">
        <f>IF(#REF!&lt;&gt;"",TEXT(#REF!,"00000000"),"")</f>
        <v>#REF!</v>
      </c>
      <c r="Z67" s="9" t="e">
        <f>IF(#REF!&lt;&gt;"",#REF!,"")</f>
        <v>#REF!</v>
      </c>
      <c r="AA67" s="9" t="e">
        <f>IF(#REF!&lt;&gt;"",#REF!,"")</f>
        <v>#REF!</v>
      </c>
      <c r="AB67" s="10" t="e">
        <f>IF(#REF!&lt;&gt;"",#REF!,0)</f>
        <v>#REF!</v>
      </c>
      <c r="AC67" t="e">
        <f aca="true" t="shared" si="5" ref="AC67:AC101">LEN(Y67)+LEN(Z67)+LEN(AA67)+INT(AB67)</f>
        <v>#REF!</v>
      </c>
    </row>
    <row r="68" spans="4:29" ht="12.75" hidden="1">
      <c r="D68" t="s">
        <v>327</v>
      </c>
      <c r="E68">
        <v>1</v>
      </c>
      <c r="F68" t="e">
        <f>#REF!</f>
        <v>#REF!</v>
      </c>
      <c r="G68" t="e">
        <f>IF(#REF!=0,"",#REF!)</f>
        <v>#REF!</v>
      </c>
      <c r="H68" s="18" t="e">
        <f t="shared" si="3"/>
        <v>#REF!</v>
      </c>
      <c r="I68" t="e">
        <f t="shared" si="4"/>
        <v>#REF!</v>
      </c>
      <c r="J68" s="32" t="e">
        <f>#REF!</f>
        <v>#REF!</v>
      </c>
      <c r="K68" s="33" t="e">
        <f>#REF!</f>
        <v>#REF!</v>
      </c>
      <c r="L68" s="32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3"/>
      <c r="Y68" s="9" t="e">
        <f>IF(#REF!&lt;&gt;"",TEXT(#REF!,"00000000"),"")</f>
        <v>#REF!</v>
      </c>
      <c r="Z68" s="9" t="e">
        <f>IF(#REF!&lt;&gt;"",#REF!,"")</f>
        <v>#REF!</v>
      </c>
      <c r="AA68" s="9" t="e">
        <f>IF(#REF!&lt;&gt;"",#REF!,"")</f>
        <v>#REF!</v>
      </c>
      <c r="AB68" s="10" t="e">
        <f>IF(#REF!&lt;&gt;"",#REF!,0)</f>
        <v>#REF!</v>
      </c>
      <c r="AC68" t="e">
        <f t="shared" si="5"/>
        <v>#REF!</v>
      </c>
    </row>
    <row r="69" spans="4:29" ht="12.75" hidden="1">
      <c r="D69" t="s">
        <v>327</v>
      </c>
      <c r="E69">
        <v>1</v>
      </c>
      <c r="F69" t="e">
        <f>#REF!</f>
        <v>#REF!</v>
      </c>
      <c r="G69" t="e">
        <f>IF(#REF!=0,"",#REF!)</f>
        <v>#REF!</v>
      </c>
      <c r="H69" s="18" t="e">
        <f t="shared" si="3"/>
        <v>#REF!</v>
      </c>
      <c r="I69" t="e">
        <f t="shared" si="4"/>
        <v>#REF!</v>
      </c>
      <c r="J69" s="32" t="e">
        <f>#REF!</f>
        <v>#REF!</v>
      </c>
      <c r="K69" s="33" t="e">
        <f>#REF!</f>
        <v>#REF!</v>
      </c>
      <c r="L69" s="32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3"/>
      <c r="Y69" s="9" t="e">
        <f>IF(#REF!&lt;&gt;"",TEXT(#REF!,"00000000"),"")</f>
        <v>#REF!</v>
      </c>
      <c r="Z69" s="9" t="e">
        <f>IF(#REF!&lt;&gt;"",#REF!,"")</f>
        <v>#REF!</v>
      </c>
      <c r="AA69" s="9" t="e">
        <f>IF(#REF!&lt;&gt;"",#REF!,"")</f>
        <v>#REF!</v>
      </c>
      <c r="AB69" s="10" t="e">
        <f>IF(#REF!&lt;&gt;"",#REF!,0)</f>
        <v>#REF!</v>
      </c>
      <c r="AC69" t="e">
        <f t="shared" si="5"/>
        <v>#REF!</v>
      </c>
    </row>
    <row r="70" spans="4:29" ht="12.75" hidden="1">
      <c r="D70" t="s">
        <v>327</v>
      </c>
      <c r="E70">
        <v>1</v>
      </c>
      <c r="F70" t="e">
        <f>#REF!</f>
        <v>#REF!</v>
      </c>
      <c r="G70" t="e">
        <f>IF(#REF!=0,"",#REF!)</f>
        <v>#REF!</v>
      </c>
      <c r="H70" s="18" t="e">
        <f t="shared" si="3"/>
        <v>#REF!</v>
      </c>
      <c r="I70" t="e">
        <f t="shared" si="4"/>
        <v>#REF!</v>
      </c>
      <c r="J70" s="32" t="e">
        <f>#REF!</f>
        <v>#REF!</v>
      </c>
      <c r="K70" s="33" t="e">
        <f>#REF!</f>
        <v>#REF!</v>
      </c>
      <c r="L70" s="32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3"/>
      <c r="Y70" s="9" t="e">
        <f>IF(#REF!&lt;&gt;"",TEXT(#REF!,"00000000"),"")</f>
        <v>#REF!</v>
      </c>
      <c r="Z70" s="9" t="e">
        <f>IF(#REF!&lt;&gt;"",#REF!,"")</f>
        <v>#REF!</v>
      </c>
      <c r="AA70" s="9" t="e">
        <f>IF(#REF!&lt;&gt;"",#REF!,"")</f>
        <v>#REF!</v>
      </c>
      <c r="AB70" s="10" t="e">
        <f>IF(#REF!&lt;&gt;"",#REF!,0)</f>
        <v>#REF!</v>
      </c>
      <c r="AC70" t="e">
        <f t="shared" si="5"/>
        <v>#REF!</v>
      </c>
    </row>
    <row r="71" spans="4:29" ht="12.75" hidden="1">
      <c r="D71" t="s">
        <v>327</v>
      </c>
      <c r="E71">
        <v>1</v>
      </c>
      <c r="F71" t="e">
        <f>#REF!</f>
        <v>#REF!</v>
      </c>
      <c r="G71" t="e">
        <f>IF(#REF!=0,"",#REF!)</f>
        <v>#REF!</v>
      </c>
      <c r="H71" s="18" t="e">
        <f t="shared" si="3"/>
        <v>#REF!</v>
      </c>
      <c r="I71" t="e">
        <f t="shared" si="4"/>
        <v>#REF!</v>
      </c>
      <c r="J71" s="32" t="e">
        <f>#REF!</f>
        <v>#REF!</v>
      </c>
      <c r="K71" s="33" t="e">
        <f>#REF!</f>
        <v>#REF!</v>
      </c>
      <c r="L71" s="32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3"/>
      <c r="Y71" s="9" t="e">
        <f>IF(#REF!&lt;&gt;"",TEXT(#REF!,"00000000"),"")</f>
        <v>#REF!</v>
      </c>
      <c r="Z71" s="9" t="e">
        <f>IF(#REF!&lt;&gt;"",#REF!,"")</f>
        <v>#REF!</v>
      </c>
      <c r="AA71" s="9" t="e">
        <f>IF(#REF!&lt;&gt;"",#REF!,"")</f>
        <v>#REF!</v>
      </c>
      <c r="AB71" s="10" t="e">
        <f>IF(#REF!&lt;&gt;"",#REF!,0)</f>
        <v>#REF!</v>
      </c>
      <c r="AC71" t="e">
        <f t="shared" si="5"/>
        <v>#REF!</v>
      </c>
    </row>
    <row r="72" spans="4:29" ht="12.75" hidden="1">
      <c r="D72" t="s">
        <v>327</v>
      </c>
      <c r="E72">
        <v>1</v>
      </c>
      <c r="F72" t="e">
        <f>#REF!</f>
        <v>#REF!</v>
      </c>
      <c r="G72" t="e">
        <f>IF(#REF!=0,"",#REF!)</f>
        <v>#REF!</v>
      </c>
      <c r="H72" s="18" t="e">
        <f t="shared" si="3"/>
        <v>#REF!</v>
      </c>
      <c r="I72" t="e">
        <f t="shared" si="4"/>
        <v>#REF!</v>
      </c>
      <c r="J72" s="32" t="e">
        <f>#REF!</f>
        <v>#REF!</v>
      </c>
      <c r="K72" s="33" t="e">
        <f>#REF!</f>
        <v>#REF!</v>
      </c>
      <c r="L72" s="32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3"/>
      <c r="Y72" s="9" t="e">
        <f>IF(#REF!&lt;&gt;"",TEXT(#REF!,"00000000"),"")</f>
        <v>#REF!</v>
      </c>
      <c r="Z72" s="9" t="e">
        <f>IF(#REF!&lt;&gt;"",#REF!,"")</f>
        <v>#REF!</v>
      </c>
      <c r="AA72" s="9" t="e">
        <f>IF(#REF!&lt;&gt;"",#REF!,"")</f>
        <v>#REF!</v>
      </c>
      <c r="AB72" s="10" t="e">
        <f>IF(#REF!&lt;&gt;"",#REF!,0)</f>
        <v>#REF!</v>
      </c>
      <c r="AC72" t="e">
        <f t="shared" si="5"/>
        <v>#REF!</v>
      </c>
    </row>
    <row r="73" spans="4:29" ht="12.75" hidden="1">
      <c r="D73" t="s">
        <v>327</v>
      </c>
      <c r="E73">
        <v>1</v>
      </c>
      <c r="F73" t="e">
        <f>#REF!</f>
        <v>#REF!</v>
      </c>
      <c r="G73" t="e">
        <f>IF(#REF!=0,"",#REF!)</f>
        <v>#REF!</v>
      </c>
      <c r="H73" s="18" t="e">
        <f t="shared" si="3"/>
        <v>#REF!</v>
      </c>
      <c r="I73" t="e">
        <f t="shared" si="4"/>
        <v>#REF!</v>
      </c>
      <c r="J73" s="32" t="e">
        <f>#REF!</f>
        <v>#REF!</v>
      </c>
      <c r="K73" s="33" t="e">
        <f>#REF!</f>
        <v>#REF!</v>
      </c>
      <c r="L73" s="32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3"/>
      <c r="Y73" s="9" t="e">
        <f>IF(#REF!&lt;&gt;"",TEXT(#REF!,"00000000"),"")</f>
        <v>#REF!</v>
      </c>
      <c r="Z73" s="9" t="e">
        <f>IF(#REF!&lt;&gt;"",#REF!,"")</f>
        <v>#REF!</v>
      </c>
      <c r="AA73" s="9" t="e">
        <f>IF(#REF!&lt;&gt;"",#REF!,"")</f>
        <v>#REF!</v>
      </c>
      <c r="AB73" s="10" t="e">
        <f>IF(#REF!&lt;&gt;"",#REF!,0)</f>
        <v>#REF!</v>
      </c>
      <c r="AC73" t="e">
        <f t="shared" si="5"/>
        <v>#REF!</v>
      </c>
    </row>
    <row r="74" spans="4:29" ht="12.75" hidden="1">
      <c r="D74" t="s">
        <v>327</v>
      </c>
      <c r="E74">
        <v>1</v>
      </c>
      <c r="F74" t="e">
        <f>#REF!</f>
        <v>#REF!</v>
      </c>
      <c r="G74" t="e">
        <f>IF(#REF!=0,"",#REF!)</f>
        <v>#REF!</v>
      </c>
      <c r="H74" s="18" t="e">
        <f t="shared" si="3"/>
        <v>#REF!</v>
      </c>
      <c r="I74" t="e">
        <f t="shared" si="4"/>
        <v>#REF!</v>
      </c>
      <c r="J74" s="32" t="e">
        <f>#REF!</f>
        <v>#REF!</v>
      </c>
      <c r="K74" s="33" t="e">
        <f>#REF!</f>
        <v>#REF!</v>
      </c>
      <c r="L74" s="32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3"/>
      <c r="Y74" s="9" t="e">
        <f>IF(#REF!&lt;&gt;"",TEXT(#REF!,"00000000"),"")</f>
        <v>#REF!</v>
      </c>
      <c r="Z74" s="9" t="e">
        <f>IF(#REF!&lt;&gt;"",#REF!,"")</f>
        <v>#REF!</v>
      </c>
      <c r="AA74" s="9" t="e">
        <f>IF(#REF!&lt;&gt;"",#REF!,"")</f>
        <v>#REF!</v>
      </c>
      <c r="AB74" s="10" t="e">
        <f>IF(#REF!&lt;&gt;"",#REF!,0)</f>
        <v>#REF!</v>
      </c>
      <c r="AC74" t="e">
        <f t="shared" si="5"/>
        <v>#REF!</v>
      </c>
    </row>
    <row r="75" spans="4:29" ht="12.75" hidden="1">
      <c r="D75" t="s">
        <v>327</v>
      </c>
      <c r="E75">
        <v>1</v>
      </c>
      <c r="F75" t="e">
        <f>#REF!</f>
        <v>#REF!</v>
      </c>
      <c r="G75" t="e">
        <f>IF(#REF!=0,"",#REF!)</f>
        <v>#REF!</v>
      </c>
      <c r="H75" s="18" t="e">
        <f t="shared" si="3"/>
        <v>#REF!</v>
      </c>
      <c r="I75" t="e">
        <f t="shared" si="4"/>
        <v>#REF!</v>
      </c>
      <c r="J75" s="32" t="e">
        <f>#REF!</f>
        <v>#REF!</v>
      </c>
      <c r="K75" s="33" t="e">
        <f>#REF!</f>
        <v>#REF!</v>
      </c>
      <c r="L75" s="32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3"/>
      <c r="Y75" s="9" t="e">
        <f>IF(#REF!&lt;&gt;"",TEXT(#REF!,"00000000"),"")</f>
        <v>#REF!</v>
      </c>
      <c r="Z75" s="9" t="e">
        <f>IF(#REF!&lt;&gt;"",#REF!,"")</f>
        <v>#REF!</v>
      </c>
      <c r="AA75" s="9" t="e">
        <f>IF(#REF!&lt;&gt;"",#REF!,"")</f>
        <v>#REF!</v>
      </c>
      <c r="AB75" s="10" t="e">
        <f>IF(#REF!&lt;&gt;"",#REF!,0)</f>
        <v>#REF!</v>
      </c>
      <c r="AC75" t="e">
        <f t="shared" si="5"/>
        <v>#REF!</v>
      </c>
    </row>
    <row r="76" spans="4:29" ht="12.75" hidden="1">
      <c r="D76" t="s">
        <v>327</v>
      </c>
      <c r="E76">
        <v>1</v>
      </c>
      <c r="F76" t="e">
        <f>#REF!</f>
        <v>#REF!</v>
      </c>
      <c r="G76" t="e">
        <f>IF(#REF!=0,"",#REF!)</f>
        <v>#REF!</v>
      </c>
      <c r="H76" s="18" t="e">
        <f t="shared" si="3"/>
        <v>#REF!</v>
      </c>
      <c r="I76" t="e">
        <f t="shared" si="4"/>
        <v>#REF!</v>
      </c>
      <c r="J76" s="32" t="e">
        <f>#REF!</f>
        <v>#REF!</v>
      </c>
      <c r="K76" s="33" t="e">
        <f>#REF!</f>
        <v>#REF!</v>
      </c>
      <c r="L76" s="32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3"/>
      <c r="Y76" s="9" t="e">
        <f>IF(#REF!&lt;&gt;"",TEXT(#REF!,"00000000"),"")</f>
        <v>#REF!</v>
      </c>
      <c r="Z76" s="9" t="e">
        <f>IF(#REF!&lt;&gt;"",#REF!,"")</f>
        <v>#REF!</v>
      </c>
      <c r="AA76" s="9" t="e">
        <f>IF(#REF!&lt;&gt;"",#REF!,"")</f>
        <v>#REF!</v>
      </c>
      <c r="AB76" s="10" t="e">
        <f>IF(#REF!&lt;&gt;"",#REF!,0)</f>
        <v>#REF!</v>
      </c>
      <c r="AC76" t="e">
        <f t="shared" si="5"/>
        <v>#REF!</v>
      </c>
    </row>
    <row r="77" spans="4:29" ht="12.75" hidden="1">
      <c r="D77" t="s">
        <v>327</v>
      </c>
      <c r="E77">
        <v>1</v>
      </c>
      <c r="F77" t="e">
        <f>#REF!</f>
        <v>#REF!</v>
      </c>
      <c r="G77" t="e">
        <f>IF(#REF!=0,"",#REF!)</f>
        <v>#REF!</v>
      </c>
      <c r="H77" s="18" t="e">
        <f t="shared" si="3"/>
        <v>#REF!</v>
      </c>
      <c r="I77" t="e">
        <f t="shared" si="4"/>
        <v>#REF!</v>
      </c>
      <c r="J77" s="32" t="e">
        <f>#REF!</f>
        <v>#REF!</v>
      </c>
      <c r="K77" s="33" t="e">
        <f>#REF!</f>
        <v>#REF!</v>
      </c>
      <c r="L77" s="32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3"/>
      <c r="Y77" s="9" t="e">
        <f>IF(#REF!&lt;&gt;"",TEXT(#REF!,"00000000"),"")</f>
        <v>#REF!</v>
      </c>
      <c r="Z77" s="9" t="e">
        <f>IF(#REF!&lt;&gt;"",#REF!,"")</f>
        <v>#REF!</v>
      </c>
      <c r="AA77" s="9" t="e">
        <f>IF(#REF!&lt;&gt;"",#REF!,"")</f>
        <v>#REF!</v>
      </c>
      <c r="AB77" s="10" t="e">
        <f>IF(#REF!&lt;&gt;"",#REF!,0)</f>
        <v>#REF!</v>
      </c>
      <c r="AC77" t="e">
        <f t="shared" si="5"/>
        <v>#REF!</v>
      </c>
    </row>
    <row r="78" spans="4:29" ht="12.75" hidden="1">
      <c r="D78" t="s">
        <v>327</v>
      </c>
      <c r="E78">
        <v>1</v>
      </c>
      <c r="F78" t="e">
        <f>#REF!</f>
        <v>#REF!</v>
      </c>
      <c r="G78" t="e">
        <f>IF(#REF!=0,"",#REF!)</f>
        <v>#REF!</v>
      </c>
      <c r="H78" s="18" t="e">
        <f t="shared" si="3"/>
        <v>#REF!</v>
      </c>
      <c r="I78" t="e">
        <f t="shared" si="4"/>
        <v>#REF!</v>
      </c>
      <c r="J78" s="32" t="e">
        <f>#REF!</f>
        <v>#REF!</v>
      </c>
      <c r="K78" s="33" t="e">
        <f>#REF!</f>
        <v>#REF!</v>
      </c>
      <c r="L78" s="32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3"/>
      <c r="Y78" s="9" t="e">
        <f>IF(#REF!&lt;&gt;"",TEXT(#REF!,"00000000"),"")</f>
        <v>#REF!</v>
      </c>
      <c r="Z78" s="9" t="e">
        <f>IF(#REF!&lt;&gt;"",#REF!,"")</f>
        <v>#REF!</v>
      </c>
      <c r="AA78" s="9" t="e">
        <f>IF(#REF!&lt;&gt;"",#REF!,"")</f>
        <v>#REF!</v>
      </c>
      <c r="AB78" s="10" t="e">
        <f>IF(#REF!&lt;&gt;"",#REF!,0)</f>
        <v>#REF!</v>
      </c>
      <c r="AC78" t="e">
        <f t="shared" si="5"/>
        <v>#REF!</v>
      </c>
    </row>
    <row r="79" spans="4:29" ht="12.75" hidden="1">
      <c r="D79" t="s">
        <v>327</v>
      </c>
      <c r="E79">
        <v>1</v>
      </c>
      <c r="F79" t="e">
        <f>#REF!</f>
        <v>#REF!</v>
      </c>
      <c r="G79" t="e">
        <f>IF(#REF!=0,"",#REF!)</f>
        <v>#REF!</v>
      </c>
      <c r="H79" s="18" t="e">
        <f t="shared" si="3"/>
        <v>#REF!</v>
      </c>
      <c r="I79" t="e">
        <f t="shared" si="4"/>
        <v>#REF!</v>
      </c>
      <c r="J79" s="32" t="e">
        <f>#REF!</f>
        <v>#REF!</v>
      </c>
      <c r="K79" s="33" t="e">
        <f>#REF!</f>
        <v>#REF!</v>
      </c>
      <c r="L79" s="32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3"/>
      <c r="Y79" s="9" t="e">
        <f>IF(#REF!&lt;&gt;"",TEXT(#REF!,"00000000"),"")</f>
        <v>#REF!</v>
      </c>
      <c r="Z79" s="9" t="e">
        <f>IF(#REF!&lt;&gt;"",#REF!,"")</f>
        <v>#REF!</v>
      </c>
      <c r="AA79" s="9" t="e">
        <f>IF(#REF!&lt;&gt;"",#REF!,"")</f>
        <v>#REF!</v>
      </c>
      <c r="AB79" s="10" t="e">
        <f>IF(#REF!&lt;&gt;"",#REF!,0)</f>
        <v>#REF!</v>
      </c>
      <c r="AC79" t="e">
        <f t="shared" si="5"/>
        <v>#REF!</v>
      </c>
    </row>
    <row r="80" spans="4:29" ht="12.75" hidden="1">
      <c r="D80" t="s">
        <v>327</v>
      </c>
      <c r="E80">
        <v>1</v>
      </c>
      <c r="F80" t="e">
        <f>#REF!</f>
        <v>#REF!</v>
      </c>
      <c r="G80" t="e">
        <f>IF(#REF!=0,"",#REF!)</f>
        <v>#REF!</v>
      </c>
      <c r="H80" s="18" t="e">
        <f t="shared" si="3"/>
        <v>#REF!</v>
      </c>
      <c r="I80" t="e">
        <f t="shared" si="4"/>
        <v>#REF!</v>
      </c>
      <c r="J80" s="32" t="e">
        <f>#REF!</f>
        <v>#REF!</v>
      </c>
      <c r="K80" s="33" t="e">
        <f>#REF!</f>
        <v>#REF!</v>
      </c>
      <c r="L80" s="32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3"/>
      <c r="Y80" s="9" t="e">
        <f>IF(#REF!&lt;&gt;"",TEXT(#REF!,"00000000"),"")</f>
        <v>#REF!</v>
      </c>
      <c r="Z80" s="9" t="e">
        <f>IF(#REF!&lt;&gt;"",#REF!,"")</f>
        <v>#REF!</v>
      </c>
      <c r="AA80" s="9" t="e">
        <f>IF(#REF!&lt;&gt;"",#REF!,"")</f>
        <v>#REF!</v>
      </c>
      <c r="AB80" s="10" t="e">
        <f>IF(#REF!&lt;&gt;"",#REF!,0)</f>
        <v>#REF!</v>
      </c>
      <c r="AC80" t="e">
        <f t="shared" si="5"/>
        <v>#REF!</v>
      </c>
    </row>
    <row r="81" spans="4:29" ht="12.75" hidden="1">
      <c r="D81" t="s">
        <v>327</v>
      </c>
      <c r="E81">
        <v>1</v>
      </c>
      <c r="F81" t="e">
        <f>#REF!</f>
        <v>#REF!</v>
      </c>
      <c r="G81" t="e">
        <f>IF(#REF!=0,"",#REF!)</f>
        <v>#REF!</v>
      </c>
      <c r="H81" s="18" t="e">
        <f t="shared" si="3"/>
        <v>#REF!</v>
      </c>
      <c r="I81" t="e">
        <f t="shared" si="4"/>
        <v>#REF!</v>
      </c>
      <c r="J81" s="32" t="e">
        <f>#REF!</f>
        <v>#REF!</v>
      </c>
      <c r="K81" s="33" t="e">
        <f>#REF!</f>
        <v>#REF!</v>
      </c>
      <c r="L81" s="32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3"/>
      <c r="Y81" s="9" t="e">
        <f>IF(#REF!&lt;&gt;"",TEXT(#REF!,"00000000"),"")</f>
        <v>#REF!</v>
      </c>
      <c r="Z81" s="9" t="e">
        <f>IF(#REF!&lt;&gt;"",#REF!,"")</f>
        <v>#REF!</v>
      </c>
      <c r="AA81" s="9" t="e">
        <f>IF(#REF!&lt;&gt;"",#REF!,"")</f>
        <v>#REF!</v>
      </c>
      <c r="AB81" s="10" t="e">
        <f>IF(#REF!&lt;&gt;"",#REF!,0)</f>
        <v>#REF!</v>
      </c>
      <c r="AC81" t="e">
        <f t="shared" si="5"/>
        <v>#REF!</v>
      </c>
    </row>
    <row r="82" spans="4:29" ht="12.75" hidden="1">
      <c r="D82" t="s">
        <v>327</v>
      </c>
      <c r="E82">
        <v>1</v>
      </c>
      <c r="F82" t="e">
        <f>#REF!</f>
        <v>#REF!</v>
      </c>
      <c r="G82" t="e">
        <f>IF(#REF!=0,"",#REF!)</f>
        <v>#REF!</v>
      </c>
      <c r="H82" s="18" t="e">
        <f t="shared" si="3"/>
        <v>#REF!</v>
      </c>
      <c r="I82" t="e">
        <f t="shared" si="4"/>
        <v>#REF!</v>
      </c>
      <c r="J82" s="32" t="e">
        <f>#REF!</f>
        <v>#REF!</v>
      </c>
      <c r="K82" s="33" t="e">
        <f>#REF!</f>
        <v>#REF!</v>
      </c>
      <c r="L82" s="32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3"/>
      <c r="Y82" s="9" t="e">
        <f>IF(#REF!&lt;&gt;"",TEXT(#REF!,"00000000"),"")</f>
        <v>#REF!</v>
      </c>
      <c r="Z82" s="9" t="e">
        <f>IF(#REF!&lt;&gt;"",#REF!,"")</f>
        <v>#REF!</v>
      </c>
      <c r="AA82" s="9" t="e">
        <f>IF(#REF!&lt;&gt;"",#REF!,"")</f>
        <v>#REF!</v>
      </c>
      <c r="AB82" s="10" t="e">
        <f>IF(#REF!&lt;&gt;"",#REF!,0)</f>
        <v>#REF!</v>
      </c>
      <c r="AC82" t="e">
        <f t="shared" si="5"/>
        <v>#REF!</v>
      </c>
    </row>
    <row r="83" spans="4:29" ht="12.75" hidden="1">
      <c r="D83" t="s">
        <v>327</v>
      </c>
      <c r="E83">
        <v>1</v>
      </c>
      <c r="F83" t="e">
        <f>#REF!</f>
        <v>#REF!</v>
      </c>
      <c r="G83" t="e">
        <f>IF(#REF!=0,"",#REF!)</f>
        <v>#REF!</v>
      </c>
      <c r="H83" s="18" t="e">
        <f t="shared" si="3"/>
        <v>#REF!</v>
      </c>
      <c r="I83" t="e">
        <f t="shared" si="4"/>
        <v>#REF!</v>
      </c>
      <c r="J83" s="32" t="e">
        <f>#REF!</f>
        <v>#REF!</v>
      </c>
      <c r="K83" s="33" t="e">
        <f>#REF!</f>
        <v>#REF!</v>
      </c>
      <c r="L83" s="32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3"/>
      <c r="Y83" s="9" t="e">
        <f>IF(#REF!&lt;&gt;"",TEXT(#REF!,"00000000"),"")</f>
        <v>#REF!</v>
      </c>
      <c r="Z83" s="9" t="e">
        <f>IF(#REF!&lt;&gt;"",#REF!,"")</f>
        <v>#REF!</v>
      </c>
      <c r="AA83" s="9" t="e">
        <f>IF(#REF!&lt;&gt;"",#REF!,"")</f>
        <v>#REF!</v>
      </c>
      <c r="AB83" s="10" t="e">
        <f>IF(#REF!&lt;&gt;"",#REF!,0)</f>
        <v>#REF!</v>
      </c>
      <c r="AC83" t="e">
        <f t="shared" si="5"/>
        <v>#REF!</v>
      </c>
    </row>
    <row r="84" spans="4:29" ht="12.75" hidden="1">
      <c r="D84" t="s">
        <v>327</v>
      </c>
      <c r="E84">
        <v>1</v>
      </c>
      <c r="F84" t="e">
        <f>#REF!</f>
        <v>#REF!</v>
      </c>
      <c r="G84" t="e">
        <f>IF(#REF!=0,"",#REF!)</f>
        <v>#REF!</v>
      </c>
      <c r="H84" s="18" t="e">
        <f t="shared" si="3"/>
        <v>#REF!</v>
      </c>
      <c r="I84" t="e">
        <f t="shared" si="4"/>
        <v>#REF!</v>
      </c>
      <c r="J84" s="32" t="e">
        <f>#REF!</f>
        <v>#REF!</v>
      </c>
      <c r="K84" s="33" t="e">
        <f>#REF!</f>
        <v>#REF!</v>
      </c>
      <c r="L84" s="32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3"/>
      <c r="Y84" s="9" t="e">
        <f>IF(#REF!&lt;&gt;"",TEXT(#REF!,"00000000"),"")</f>
        <v>#REF!</v>
      </c>
      <c r="Z84" s="9" t="e">
        <f>IF(#REF!&lt;&gt;"",#REF!,"")</f>
        <v>#REF!</v>
      </c>
      <c r="AA84" s="9" t="e">
        <f>IF(#REF!&lt;&gt;"",#REF!,"")</f>
        <v>#REF!</v>
      </c>
      <c r="AB84" s="10" t="e">
        <f>IF(#REF!&lt;&gt;"",#REF!,0)</f>
        <v>#REF!</v>
      </c>
      <c r="AC84" t="e">
        <f t="shared" si="5"/>
        <v>#REF!</v>
      </c>
    </row>
    <row r="85" spans="4:29" ht="12.75" hidden="1">
      <c r="D85" t="s">
        <v>327</v>
      </c>
      <c r="E85">
        <v>1</v>
      </c>
      <c r="F85" t="e">
        <f>#REF!</f>
        <v>#REF!</v>
      </c>
      <c r="G85" t="e">
        <f>IF(#REF!=0,"",#REF!)</f>
        <v>#REF!</v>
      </c>
      <c r="H85" s="18" t="e">
        <f t="shared" si="3"/>
        <v>#REF!</v>
      </c>
      <c r="I85" t="e">
        <f t="shared" si="4"/>
        <v>#REF!</v>
      </c>
      <c r="J85" s="32" t="e">
        <f>#REF!</f>
        <v>#REF!</v>
      </c>
      <c r="K85" s="33" t="e">
        <f>#REF!</f>
        <v>#REF!</v>
      </c>
      <c r="L85" s="32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3"/>
      <c r="Y85" s="9" t="e">
        <f>IF(#REF!&lt;&gt;"",TEXT(#REF!,"00000000"),"")</f>
        <v>#REF!</v>
      </c>
      <c r="Z85" s="9" t="e">
        <f>IF(#REF!&lt;&gt;"",#REF!,"")</f>
        <v>#REF!</v>
      </c>
      <c r="AA85" s="9" t="e">
        <f>IF(#REF!&lt;&gt;"",#REF!,"")</f>
        <v>#REF!</v>
      </c>
      <c r="AB85" s="10" t="e">
        <f>IF(#REF!&lt;&gt;"",#REF!,0)</f>
        <v>#REF!</v>
      </c>
      <c r="AC85" t="e">
        <f t="shared" si="5"/>
        <v>#REF!</v>
      </c>
    </row>
    <row r="86" spans="4:29" ht="12.75" hidden="1">
      <c r="D86" t="s">
        <v>327</v>
      </c>
      <c r="E86">
        <v>1</v>
      </c>
      <c r="F86" t="e">
        <f>#REF!</f>
        <v>#REF!</v>
      </c>
      <c r="G86" t="e">
        <f>IF(#REF!=0,"",#REF!)</f>
        <v>#REF!</v>
      </c>
      <c r="H86" s="18" t="e">
        <f t="shared" si="3"/>
        <v>#REF!</v>
      </c>
      <c r="I86" t="e">
        <f t="shared" si="4"/>
        <v>#REF!</v>
      </c>
      <c r="J86" s="32" t="e">
        <f>#REF!</f>
        <v>#REF!</v>
      </c>
      <c r="K86" s="33" t="e">
        <f>#REF!</f>
        <v>#REF!</v>
      </c>
      <c r="L86" s="32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3"/>
      <c r="Y86" s="9" t="e">
        <f>IF(#REF!&lt;&gt;"",TEXT(#REF!,"00000000"),"")</f>
        <v>#REF!</v>
      </c>
      <c r="Z86" s="9" t="e">
        <f>IF(#REF!&lt;&gt;"",#REF!,"")</f>
        <v>#REF!</v>
      </c>
      <c r="AA86" s="9" t="e">
        <f>IF(#REF!&lt;&gt;"",#REF!,"")</f>
        <v>#REF!</v>
      </c>
      <c r="AB86" s="10" t="e">
        <f>IF(#REF!&lt;&gt;"",#REF!,0)</f>
        <v>#REF!</v>
      </c>
      <c r="AC86" t="e">
        <f t="shared" si="5"/>
        <v>#REF!</v>
      </c>
    </row>
    <row r="87" spans="4:29" ht="12.75" hidden="1">
      <c r="D87" t="s">
        <v>327</v>
      </c>
      <c r="E87">
        <v>1</v>
      </c>
      <c r="F87" t="e">
        <f>#REF!</f>
        <v>#REF!</v>
      </c>
      <c r="G87" t="e">
        <f>IF(#REF!=0,"",#REF!)</f>
        <v>#REF!</v>
      </c>
      <c r="H87" s="18" t="e">
        <f t="shared" si="3"/>
        <v>#REF!</v>
      </c>
      <c r="I87" t="e">
        <f t="shared" si="4"/>
        <v>#REF!</v>
      </c>
      <c r="J87" s="32" t="e">
        <f>#REF!</f>
        <v>#REF!</v>
      </c>
      <c r="K87" s="33" t="e">
        <f>#REF!</f>
        <v>#REF!</v>
      </c>
      <c r="L87" s="32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3"/>
      <c r="Y87" s="9" t="e">
        <f>IF(#REF!&lt;&gt;"",TEXT(#REF!,"00000000"),"")</f>
        <v>#REF!</v>
      </c>
      <c r="Z87" s="9" t="e">
        <f>IF(#REF!&lt;&gt;"",#REF!,"")</f>
        <v>#REF!</v>
      </c>
      <c r="AA87" s="9" t="e">
        <f>IF(#REF!&lt;&gt;"",#REF!,"")</f>
        <v>#REF!</v>
      </c>
      <c r="AB87" s="10" t="e">
        <f>IF(#REF!&lt;&gt;"",#REF!,0)</f>
        <v>#REF!</v>
      </c>
      <c r="AC87" t="e">
        <f t="shared" si="5"/>
        <v>#REF!</v>
      </c>
    </row>
    <row r="88" spans="4:29" ht="12.75" hidden="1">
      <c r="D88" t="s">
        <v>327</v>
      </c>
      <c r="E88">
        <v>1</v>
      </c>
      <c r="F88" t="e">
        <f>#REF!</f>
        <v>#REF!</v>
      </c>
      <c r="G88" t="e">
        <f>IF(#REF!=0,"",#REF!)</f>
        <v>#REF!</v>
      </c>
      <c r="H88" s="18" t="e">
        <f t="shared" si="3"/>
        <v>#REF!</v>
      </c>
      <c r="I88" t="e">
        <f t="shared" si="4"/>
        <v>#REF!</v>
      </c>
      <c r="J88" s="32" t="e">
        <f>#REF!</f>
        <v>#REF!</v>
      </c>
      <c r="K88" s="33" t="e">
        <f>#REF!</f>
        <v>#REF!</v>
      </c>
      <c r="L88" s="32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3"/>
      <c r="Y88" s="9" t="e">
        <f>IF(#REF!&lt;&gt;"",TEXT(#REF!,"00000000"),"")</f>
        <v>#REF!</v>
      </c>
      <c r="Z88" s="9" t="e">
        <f>IF(#REF!&lt;&gt;"",#REF!,"")</f>
        <v>#REF!</v>
      </c>
      <c r="AA88" s="9" t="e">
        <f>IF(#REF!&lt;&gt;"",#REF!,"")</f>
        <v>#REF!</v>
      </c>
      <c r="AB88" s="10" t="e">
        <f>IF(#REF!&lt;&gt;"",#REF!,0)</f>
        <v>#REF!</v>
      </c>
      <c r="AC88" t="e">
        <f t="shared" si="5"/>
        <v>#REF!</v>
      </c>
    </row>
    <row r="89" spans="4:29" ht="12.75" hidden="1">
      <c r="D89" t="s">
        <v>327</v>
      </c>
      <c r="E89">
        <v>1</v>
      </c>
      <c r="F89" t="e">
        <f>#REF!</f>
        <v>#REF!</v>
      </c>
      <c r="G89" t="e">
        <f>IF(#REF!=0,"",#REF!)</f>
        <v>#REF!</v>
      </c>
      <c r="H89" s="18" t="e">
        <f t="shared" si="3"/>
        <v>#REF!</v>
      </c>
      <c r="I89" t="e">
        <f t="shared" si="4"/>
        <v>#REF!</v>
      </c>
      <c r="J89" s="32" t="e">
        <f>#REF!</f>
        <v>#REF!</v>
      </c>
      <c r="K89" s="33" t="e">
        <f>#REF!</f>
        <v>#REF!</v>
      </c>
      <c r="L89" s="32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3"/>
      <c r="Y89" s="9" t="e">
        <f>IF(#REF!&lt;&gt;"",TEXT(#REF!,"00000000"),"")</f>
        <v>#REF!</v>
      </c>
      <c r="Z89" s="9" t="e">
        <f>IF(#REF!&lt;&gt;"",#REF!,"")</f>
        <v>#REF!</v>
      </c>
      <c r="AA89" s="9" t="e">
        <f>IF(#REF!&lt;&gt;"",#REF!,"")</f>
        <v>#REF!</v>
      </c>
      <c r="AB89" s="10" t="e">
        <f>IF(#REF!&lt;&gt;"",#REF!,0)</f>
        <v>#REF!</v>
      </c>
      <c r="AC89" t="e">
        <f t="shared" si="5"/>
        <v>#REF!</v>
      </c>
    </row>
    <row r="90" spans="4:29" ht="12.75" hidden="1">
      <c r="D90" t="s">
        <v>327</v>
      </c>
      <c r="E90">
        <v>1</v>
      </c>
      <c r="F90" t="e">
        <f>#REF!</f>
        <v>#REF!</v>
      </c>
      <c r="G90" t="e">
        <f>IF(#REF!=0,"",#REF!)</f>
        <v>#REF!</v>
      </c>
      <c r="H90" s="18" t="e">
        <f t="shared" si="3"/>
        <v>#REF!</v>
      </c>
      <c r="I90" t="e">
        <f t="shared" si="4"/>
        <v>#REF!</v>
      </c>
      <c r="J90" s="32" t="e">
        <f>#REF!</f>
        <v>#REF!</v>
      </c>
      <c r="K90" s="33" t="e">
        <f>#REF!</f>
        <v>#REF!</v>
      </c>
      <c r="L90" s="32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3"/>
      <c r="Y90" s="9" t="e">
        <f>IF(#REF!&lt;&gt;"",TEXT(#REF!,"00000000"),"")</f>
        <v>#REF!</v>
      </c>
      <c r="Z90" s="9" t="e">
        <f>IF(#REF!&lt;&gt;"",#REF!,"")</f>
        <v>#REF!</v>
      </c>
      <c r="AA90" s="9" t="e">
        <f>IF(#REF!&lt;&gt;"",#REF!,"")</f>
        <v>#REF!</v>
      </c>
      <c r="AB90" s="10" t="e">
        <f>IF(#REF!&lt;&gt;"",#REF!,0)</f>
        <v>#REF!</v>
      </c>
      <c r="AC90" t="e">
        <f t="shared" si="5"/>
        <v>#REF!</v>
      </c>
    </row>
    <row r="91" spans="4:29" ht="12.75" hidden="1">
      <c r="D91" t="s">
        <v>327</v>
      </c>
      <c r="E91">
        <v>1</v>
      </c>
      <c r="F91" t="e">
        <f>#REF!</f>
        <v>#REF!</v>
      </c>
      <c r="G91" t="e">
        <f>IF(#REF!=0,"",#REF!)</f>
        <v>#REF!</v>
      </c>
      <c r="H91" s="18" t="e">
        <f t="shared" si="3"/>
        <v>#REF!</v>
      </c>
      <c r="I91" t="e">
        <f t="shared" si="4"/>
        <v>#REF!</v>
      </c>
      <c r="J91" s="32" t="e">
        <f>#REF!</f>
        <v>#REF!</v>
      </c>
      <c r="K91" s="33" t="e">
        <f>#REF!</f>
        <v>#REF!</v>
      </c>
      <c r="L91" s="32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3"/>
      <c r="Y91" s="9" t="e">
        <f>IF(#REF!&lt;&gt;"",TEXT(#REF!,"00000000"),"")</f>
        <v>#REF!</v>
      </c>
      <c r="Z91" s="9" t="e">
        <f>IF(#REF!&lt;&gt;"",#REF!,"")</f>
        <v>#REF!</v>
      </c>
      <c r="AA91" s="9" t="e">
        <f>IF(#REF!&lt;&gt;"",#REF!,"")</f>
        <v>#REF!</v>
      </c>
      <c r="AB91" s="10" t="e">
        <f>IF(#REF!&lt;&gt;"",#REF!,0)</f>
        <v>#REF!</v>
      </c>
      <c r="AC91" t="e">
        <f t="shared" si="5"/>
        <v>#REF!</v>
      </c>
    </row>
    <row r="92" spans="4:29" ht="12.75" hidden="1">
      <c r="D92" t="s">
        <v>327</v>
      </c>
      <c r="E92">
        <v>1</v>
      </c>
      <c r="F92" t="e">
        <f>#REF!</f>
        <v>#REF!</v>
      </c>
      <c r="G92" t="e">
        <f>IF(#REF!=0,"",#REF!)</f>
        <v>#REF!</v>
      </c>
      <c r="H92" s="18" t="e">
        <f t="shared" si="3"/>
        <v>#REF!</v>
      </c>
      <c r="I92" t="e">
        <f t="shared" si="4"/>
        <v>#REF!</v>
      </c>
      <c r="J92" s="32" t="e">
        <f>#REF!</f>
        <v>#REF!</v>
      </c>
      <c r="K92" s="33" t="e">
        <f>#REF!</f>
        <v>#REF!</v>
      </c>
      <c r="L92" s="32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3"/>
      <c r="Y92" s="9" t="e">
        <f>IF(#REF!&lt;&gt;"",TEXT(#REF!,"00000000"),"")</f>
        <v>#REF!</v>
      </c>
      <c r="Z92" s="9" t="e">
        <f>IF(#REF!&lt;&gt;"",#REF!,"")</f>
        <v>#REF!</v>
      </c>
      <c r="AA92" s="9" t="e">
        <f>IF(#REF!&lt;&gt;"",#REF!,"")</f>
        <v>#REF!</v>
      </c>
      <c r="AB92" s="10" t="e">
        <f>IF(#REF!&lt;&gt;"",#REF!,0)</f>
        <v>#REF!</v>
      </c>
      <c r="AC92" t="e">
        <f t="shared" si="5"/>
        <v>#REF!</v>
      </c>
    </row>
    <row r="93" spans="4:29" ht="12.75" hidden="1">
      <c r="D93" t="s">
        <v>327</v>
      </c>
      <c r="E93">
        <v>1</v>
      </c>
      <c r="F93" t="e">
        <f>#REF!</f>
        <v>#REF!</v>
      </c>
      <c r="G93" t="e">
        <f>IF(#REF!=0,"",#REF!)</f>
        <v>#REF!</v>
      </c>
      <c r="H93" s="18" t="e">
        <f t="shared" si="3"/>
        <v>#REF!</v>
      </c>
      <c r="I93" t="e">
        <f t="shared" si="4"/>
        <v>#REF!</v>
      </c>
      <c r="J93" s="32" t="e">
        <f>#REF!</f>
        <v>#REF!</v>
      </c>
      <c r="K93" s="33" t="e">
        <f>#REF!</f>
        <v>#REF!</v>
      </c>
      <c r="L93" s="32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3"/>
      <c r="Y93" s="9" t="e">
        <f>IF(#REF!&lt;&gt;"",TEXT(#REF!,"00000000"),"")</f>
        <v>#REF!</v>
      </c>
      <c r="Z93" s="9" t="e">
        <f>IF(#REF!&lt;&gt;"",#REF!,"")</f>
        <v>#REF!</v>
      </c>
      <c r="AA93" s="9" t="e">
        <f>IF(#REF!&lt;&gt;"",#REF!,"")</f>
        <v>#REF!</v>
      </c>
      <c r="AB93" s="10" t="e">
        <f>IF(#REF!&lt;&gt;"",#REF!,0)</f>
        <v>#REF!</v>
      </c>
      <c r="AC93" t="e">
        <f t="shared" si="5"/>
        <v>#REF!</v>
      </c>
    </row>
    <row r="94" spans="4:29" ht="12.75" hidden="1">
      <c r="D94" t="s">
        <v>327</v>
      </c>
      <c r="E94">
        <v>1</v>
      </c>
      <c r="F94" t="e">
        <f>#REF!</f>
        <v>#REF!</v>
      </c>
      <c r="G94" t="e">
        <f>IF(#REF!=0,"",#REF!)</f>
        <v>#REF!</v>
      </c>
      <c r="H94" s="18" t="e">
        <f t="shared" si="3"/>
        <v>#REF!</v>
      </c>
      <c r="I94" t="e">
        <f t="shared" si="4"/>
        <v>#REF!</v>
      </c>
      <c r="J94" s="32" t="e">
        <f>#REF!</f>
        <v>#REF!</v>
      </c>
      <c r="K94" s="33" t="e">
        <f>#REF!</f>
        <v>#REF!</v>
      </c>
      <c r="L94" s="32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3"/>
      <c r="Y94" s="9" t="e">
        <f>IF(#REF!&lt;&gt;"",TEXT(#REF!,"00000000"),"")</f>
        <v>#REF!</v>
      </c>
      <c r="Z94" s="9" t="e">
        <f>IF(#REF!&lt;&gt;"",#REF!,"")</f>
        <v>#REF!</v>
      </c>
      <c r="AA94" s="9" t="e">
        <f>IF(#REF!&lt;&gt;"",#REF!,"")</f>
        <v>#REF!</v>
      </c>
      <c r="AB94" s="10" t="e">
        <f>IF(#REF!&lt;&gt;"",#REF!,0)</f>
        <v>#REF!</v>
      </c>
      <c r="AC94" t="e">
        <f t="shared" si="5"/>
        <v>#REF!</v>
      </c>
    </row>
    <row r="95" spans="4:29" ht="12.75" hidden="1">
      <c r="D95" t="s">
        <v>327</v>
      </c>
      <c r="E95">
        <v>1</v>
      </c>
      <c r="F95" t="e">
        <f>#REF!</f>
        <v>#REF!</v>
      </c>
      <c r="G95" t="e">
        <f>IF(#REF!=0,"",#REF!)</f>
        <v>#REF!</v>
      </c>
      <c r="H95" s="18" t="e">
        <f t="shared" si="3"/>
        <v>#REF!</v>
      </c>
      <c r="I95" t="e">
        <f t="shared" si="4"/>
        <v>#REF!</v>
      </c>
      <c r="J95" s="32" t="e">
        <f>#REF!</f>
        <v>#REF!</v>
      </c>
      <c r="K95" s="33" t="e">
        <f>#REF!</f>
        <v>#REF!</v>
      </c>
      <c r="L95" s="32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3"/>
      <c r="Y95" s="9" t="e">
        <f>IF(#REF!&lt;&gt;"",TEXT(#REF!,"00000000"),"")</f>
        <v>#REF!</v>
      </c>
      <c r="Z95" s="9" t="e">
        <f>IF(#REF!&lt;&gt;"",#REF!,"")</f>
        <v>#REF!</v>
      </c>
      <c r="AA95" s="9" t="e">
        <f>IF(#REF!&lt;&gt;"",#REF!,"")</f>
        <v>#REF!</v>
      </c>
      <c r="AB95" s="10" t="e">
        <f>IF(#REF!&lt;&gt;"",#REF!,0)</f>
        <v>#REF!</v>
      </c>
      <c r="AC95" t="e">
        <f t="shared" si="5"/>
        <v>#REF!</v>
      </c>
    </row>
    <row r="96" spans="4:29" ht="12.75" hidden="1">
      <c r="D96" t="s">
        <v>327</v>
      </c>
      <c r="E96">
        <v>1</v>
      </c>
      <c r="F96" t="e">
        <f>#REF!</f>
        <v>#REF!</v>
      </c>
      <c r="G96" t="e">
        <f>IF(#REF!=0,"",#REF!)</f>
        <v>#REF!</v>
      </c>
      <c r="H96" s="18" t="e">
        <f t="shared" si="3"/>
        <v>#REF!</v>
      </c>
      <c r="I96" t="e">
        <f t="shared" si="4"/>
        <v>#REF!</v>
      </c>
      <c r="J96" s="32" t="e">
        <f>#REF!</f>
        <v>#REF!</v>
      </c>
      <c r="K96" s="33" t="e">
        <f>#REF!</f>
        <v>#REF!</v>
      </c>
      <c r="L96" s="32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3"/>
      <c r="Y96" s="9" t="e">
        <f>IF(#REF!&lt;&gt;"",TEXT(#REF!,"00000000"),"")</f>
        <v>#REF!</v>
      </c>
      <c r="Z96" s="9" t="e">
        <f>IF(#REF!&lt;&gt;"",#REF!,"")</f>
        <v>#REF!</v>
      </c>
      <c r="AA96" s="9" t="e">
        <f>IF(#REF!&lt;&gt;"",#REF!,"")</f>
        <v>#REF!</v>
      </c>
      <c r="AB96" s="10" t="e">
        <f>IF(#REF!&lt;&gt;"",#REF!,0)</f>
        <v>#REF!</v>
      </c>
      <c r="AC96" t="e">
        <f t="shared" si="5"/>
        <v>#REF!</v>
      </c>
    </row>
    <row r="97" spans="4:29" ht="12.75" hidden="1">
      <c r="D97" t="s">
        <v>327</v>
      </c>
      <c r="E97">
        <v>1</v>
      </c>
      <c r="F97" t="e">
        <f>#REF!</f>
        <v>#REF!</v>
      </c>
      <c r="G97" t="e">
        <f>IF(#REF!=0,"",#REF!)</f>
        <v>#REF!</v>
      </c>
      <c r="H97" s="18" t="e">
        <f t="shared" si="3"/>
        <v>#REF!</v>
      </c>
      <c r="I97" t="e">
        <f t="shared" si="4"/>
        <v>#REF!</v>
      </c>
      <c r="J97" s="32" t="e">
        <f>#REF!</f>
        <v>#REF!</v>
      </c>
      <c r="K97" s="33" t="e">
        <f>#REF!</f>
        <v>#REF!</v>
      </c>
      <c r="L97" s="32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3"/>
      <c r="Y97" s="9" t="e">
        <f>IF(#REF!&lt;&gt;"",TEXT(#REF!,"00000000"),"")</f>
        <v>#REF!</v>
      </c>
      <c r="Z97" s="9" t="e">
        <f>IF(#REF!&lt;&gt;"",#REF!,"")</f>
        <v>#REF!</v>
      </c>
      <c r="AA97" s="9" t="e">
        <f>IF(#REF!&lt;&gt;"",#REF!,"")</f>
        <v>#REF!</v>
      </c>
      <c r="AB97" s="10" t="e">
        <f>IF(#REF!&lt;&gt;"",#REF!,0)</f>
        <v>#REF!</v>
      </c>
      <c r="AC97" t="e">
        <f t="shared" si="5"/>
        <v>#REF!</v>
      </c>
    </row>
    <row r="98" spans="4:29" ht="12.75" hidden="1">
      <c r="D98" t="s">
        <v>327</v>
      </c>
      <c r="E98">
        <v>1</v>
      </c>
      <c r="F98" t="e">
        <f>#REF!</f>
        <v>#REF!</v>
      </c>
      <c r="G98" t="e">
        <f>IF(#REF!=0,"",#REF!)</f>
        <v>#REF!</v>
      </c>
      <c r="H98" s="18" t="e">
        <f t="shared" si="3"/>
        <v>#REF!</v>
      </c>
      <c r="I98" t="e">
        <f t="shared" si="4"/>
        <v>#REF!</v>
      </c>
      <c r="J98" s="32" t="e">
        <f>#REF!</f>
        <v>#REF!</v>
      </c>
      <c r="K98" s="33" t="e">
        <f>#REF!</f>
        <v>#REF!</v>
      </c>
      <c r="L98" s="32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3"/>
      <c r="Y98" s="9" t="e">
        <f>IF(#REF!&lt;&gt;"",TEXT(#REF!,"00000000"),"")</f>
        <v>#REF!</v>
      </c>
      <c r="Z98" s="9" t="e">
        <f>IF(#REF!&lt;&gt;"",#REF!,"")</f>
        <v>#REF!</v>
      </c>
      <c r="AA98" s="9" t="e">
        <f>IF(#REF!&lt;&gt;"",#REF!,"")</f>
        <v>#REF!</v>
      </c>
      <c r="AB98" s="10" t="e">
        <f>IF(#REF!&lt;&gt;"",#REF!,0)</f>
        <v>#REF!</v>
      </c>
      <c r="AC98" t="e">
        <f t="shared" si="5"/>
        <v>#REF!</v>
      </c>
    </row>
    <row r="99" spans="4:29" ht="12.75" hidden="1">
      <c r="D99" t="s">
        <v>327</v>
      </c>
      <c r="E99">
        <v>1</v>
      </c>
      <c r="F99" t="e">
        <f>#REF!</f>
        <v>#REF!</v>
      </c>
      <c r="G99" t="e">
        <f>IF(#REF!=0,"",#REF!)</f>
        <v>#REF!</v>
      </c>
      <c r="H99" s="18" t="e">
        <f t="shared" si="3"/>
        <v>#REF!</v>
      </c>
      <c r="I99" t="e">
        <f t="shared" si="4"/>
        <v>#REF!</v>
      </c>
      <c r="J99" s="32" t="e">
        <f>#REF!</f>
        <v>#REF!</v>
      </c>
      <c r="K99" s="33" t="e">
        <f>#REF!</f>
        <v>#REF!</v>
      </c>
      <c r="L99" s="32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3"/>
      <c r="Y99" s="9" t="e">
        <f>IF(#REF!&lt;&gt;"",TEXT(#REF!,"00000000"),"")</f>
        <v>#REF!</v>
      </c>
      <c r="Z99" s="9" t="e">
        <f>IF(#REF!&lt;&gt;"",#REF!,"")</f>
        <v>#REF!</v>
      </c>
      <c r="AA99" s="9" t="e">
        <f>IF(#REF!&lt;&gt;"",#REF!,"")</f>
        <v>#REF!</v>
      </c>
      <c r="AB99" s="10" t="e">
        <f>IF(#REF!&lt;&gt;"",#REF!,0)</f>
        <v>#REF!</v>
      </c>
      <c r="AC99" t="e">
        <f t="shared" si="5"/>
        <v>#REF!</v>
      </c>
    </row>
    <row r="100" spans="4:29" ht="12.75" hidden="1">
      <c r="D100" t="s">
        <v>327</v>
      </c>
      <c r="E100">
        <v>1</v>
      </c>
      <c r="F100" t="e">
        <f>#REF!</f>
        <v>#REF!</v>
      </c>
      <c r="G100" t="e">
        <f>IF(#REF!=0,"",#REF!)</f>
        <v>#REF!</v>
      </c>
      <c r="H100" s="18" t="e">
        <f t="shared" si="3"/>
        <v>#REF!</v>
      </c>
      <c r="I100" t="e">
        <f t="shared" si="4"/>
        <v>#REF!</v>
      </c>
      <c r="J100" s="32" t="e">
        <f>#REF!</f>
        <v>#REF!</v>
      </c>
      <c r="K100" s="33" t="e">
        <f>#REF!</f>
        <v>#REF!</v>
      </c>
      <c r="L100" s="32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3"/>
      <c r="Y100" s="9" t="e">
        <f>IF(#REF!&lt;&gt;"",TEXT(#REF!,"00000000"),"")</f>
        <v>#REF!</v>
      </c>
      <c r="Z100" s="9" t="e">
        <f>IF(#REF!&lt;&gt;"",#REF!,"")</f>
        <v>#REF!</v>
      </c>
      <c r="AA100" s="9" t="e">
        <f>IF(#REF!&lt;&gt;"",#REF!,"")</f>
        <v>#REF!</v>
      </c>
      <c r="AB100" s="10" t="e">
        <f>IF(#REF!&lt;&gt;"",#REF!,0)</f>
        <v>#REF!</v>
      </c>
      <c r="AC100" t="e">
        <f t="shared" si="5"/>
        <v>#REF!</v>
      </c>
    </row>
    <row r="101" spans="4:29" ht="12.75" hidden="1">
      <c r="D101" t="s">
        <v>327</v>
      </c>
      <c r="E101">
        <v>1</v>
      </c>
      <c r="F101" t="e">
        <f>#REF!</f>
        <v>#REF!</v>
      </c>
      <c r="G101" t="e">
        <f>IF(#REF!=0,"",#REF!)</f>
        <v>#REF!</v>
      </c>
      <c r="H101" s="18" t="e">
        <f t="shared" si="3"/>
        <v>#REF!</v>
      </c>
      <c r="I101" t="e">
        <f t="shared" si="4"/>
        <v>#REF!</v>
      </c>
      <c r="J101" s="32" t="e">
        <f>#REF!</f>
        <v>#REF!</v>
      </c>
      <c r="K101" s="33" t="e">
        <f>#REF!</f>
        <v>#REF!</v>
      </c>
      <c r="L101" s="32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3"/>
      <c r="Y101" s="11" t="e">
        <f>IF(#REF!&lt;&gt;"",TEXT(#REF!,"00000000"),"")</f>
        <v>#REF!</v>
      </c>
      <c r="Z101" s="12" t="e">
        <f>IF(#REF!&lt;&gt;"",#REF!,"")</f>
        <v>#REF!</v>
      </c>
      <c r="AA101" s="12" t="e">
        <f>IF(#REF!&lt;&gt;"",#REF!,"")</f>
        <v>#REF!</v>
      </c>
      <c r="AB101" s="13" t="e">
        <f>IF(#REF!&lt;&gt;"",#REF!,0)</f>
        <v>#REF!</v>
      </c>
      <c r="AC101" t="e">
        <f t="shared" si="5"/>
        <v>#REF!</v>
      </c>
    </row>
    <row r="102" spans="4:24" ht="12.75" hidden="1">
      <c r="D102" t="s">
        <v>327</v>
      </c>
      <c r="E102">
        <v>1</v>
      </c>
      <c r="F102" t="e">
        <f>#REF!</f>
        <v>#REF!</v>
      </c>
      <c r="G102" t="e">
        <f>IF(#REF!=0,"",#REF!)</f>
        <v>#REF!</v>
      </c>
      <c r="H102" s="18" t="e">
        <f t="shared" si="3"/>
        <v>#REF!</v>
      </c>
      <c r="I102" t="e">
        <f t="shared" si="4"/>
        <v>#REF!</v>
      </c>
      <c r="J102" s="32" t="e">
        <f>#REF!</f>
        <v>#REF!</v>
      </c>
      <c r="K102" s="33" t="e">
        <f>#REF!</f>
        <v>#REF!</v>
      </c>
      <c r="L102" s="32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3"/>
    </row>
    <row r="103" spans="4:24" ht="12.75" hidden="1">
      <c r="D103" t="s">
        <v>327</v>
      </c>
      <c r="E103">
        <v>1</v>
      </c>
      <c r="F103" t="e">
        <f>#REF!</f>
        <v>#REF!</v>
      </c>
      <c r="G103" t="e">
        <f>IF(#REF!=0,"",#REF!)</f>
        <v>#REF!</v>
      </c>
      <c r="H103" s="18" t="e">
        <f t="shared" si="3"/>
        <v>#REF!</v>
      </c>
      <c r="I103" t="e">
        <f t="shared" si="4"/>
        <v>#REF!</v>
      </c>
      <c r="J103" s="32" t="e">
        <f>#REF!</f>
        <v>#REF!</v>
      </c>
      <c r="K103" s="33" t="e">
        <f>#REF!</f>
        <v>#REF!</v>
      </c>
      <c r="L103" s="32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3"/>
    </row>
    <row r="104" spans="4:24" ht="12.75" hidden="1">
      <c r="D104" t="s">
        <v>327</v>
      </c>
      <c r="E104">
        <v>1</v>
      </c>
      <c r="F104" t="e">
        <f>#REF!</f>
        <v>#REF!</v>
      </c>
      <c r="G104" t="e">
        <f>IF(#REF!=0,"",#REF!)</f>
        <v>#REF!</v>
      </c>
      <c r="H104" s="18" t="e">
        <f t="shared" si="3"/>
        <v>#REF!</v>
      </c>
      <c r="I104" t="e">
        <f t="shared" si="4"/>
        <v>#REF!</v>
      </c>
      <c r="J104" s="32" t="e">
        <f>#REF!</f>
        <v>#REF!</v>
      </c>
      <c r="K104" s="33" t="e">
        <f>#REF!</f>
        <v>#REF!</v>
      </c>
      <c r="L104" s="32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3"/>
    </row>
    <row r="105" spans="4:24" ht="12.75" hidden="1">
      <c r="D105" t="s">
        <v>327</v>
      </c>
      <c r="E105">
        <v>1</v>
      </c>
      <c r="F105" t="e">
        <f>#REF!</f>
        <v>#REF!</v>
      </c>
      <c r="G105" t="e">
        <f>IF(#REF!=0,"",#REF!)</f>
        <v>#REF!</v>
      </c>
      <c r="H105" s="18" t="e">
        <f t="shared" si="3"/>
        <v>#REF!</v>
      </c>
      <c r="I105" t="e">
        <f t="shared" si="4"/>
        <v>#REF!</v>
      </c>
      <c r="J105" s="32" t="e">
        <f>#REF!</f>
        <v>#REF!</v>
      </c>
      <c r="K105" s="33" t="e">
        <f>#REF!</f>
        <v>#REF!</v>
      </c>
      <c r="L105" s="32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3"/>
    </row>
    <row r="106" spans="4:24" ht="12.75" hidden="1">
      <c r="D106" t="s">
        <v>327</v>
      </c>
      <c r="E106">
        <v>1</v>
      </c>
      <c r="F106" t="e">
        <f>#REF!</f>
        <v>#REF!</v>
      </c>
      <c r="G106" t="e">
        <f>IF(#REF!=0,"",#REF!)</f>
        <v>#REF!</v>
      </c>
      <c r="H106" s="18" t="e">
        <f t="shared" si="3"/>
        <v>#REF!</v>
      </c>
      <c r="I106" t="e">
        <f t="shared" si="4"/>
        <v>#REF!</v>
      </c>
      <c r="J106" s="32" t="e">
        <f>#REF!</f>
        <v>#REF!</v>
      </c>
      <c r="K106" s="33" t="e">
        <f>#REF!</f>
        <v>#REF!</v>
      </c>
      <c r="L106" s="32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3"/>
    </row>
    <row r="107" spans="4:24" ht="12.75" hidden="1">
      <c r="D107" t="s">
        <v>327</v>
      </c>
      <c r="E107">
        <v>1</v>
      </c>
      <c r="F107" t="e">
        <f>#REF!</f>
        <v>#REF!</v>
      </c>
      <c r="G107" t="e">
        <f>IF(#REF!=0,"",#REF!)</f>
        <v>#REF!</v>
      </c>
      <c r="H107" s="18" t="e">
        <f t="shared" si="3"/>
        <v>#REF!</v>
      </c>
      <c r="I107" t="e">
        <f t="shared" si="4"/>
        <v>#REF!</v>
      </c>
      <c r="J107" s="32" t="e">
        <f>#REF!</f>
        <v>#REF!</v>
      </c>
      <c r="K107" s="33" t="e">
        <f>#REF!</f>
        <v>#REF!</v>
      </c>
      <c r="L107" s="32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3"/>
    </row>
    <row r="108" spans="4:24" ht="12.75" hidden="1">
      <c r="D108" t="s">
        <v>302</v>
      </c>
      <c r="E108">
        <v>2</v>
      </c>
      <c r="F108" t="e">
        <f>#REF!</f>
        <v>#REF!</v>
      </c>
      <c r="G108" t="e">
        <f>IF(#REF!=0,"",#REF!)</f>
        <v>#REF!</v>
      </c>
      <c r="H108" s="18" t="e">
        <f t="shared" si="3"/>
        <v>#REF!</v>
      </c>
      <c r="I108" t="e">
        <f t="shared" si="4"/>
        <v>#REF!</v>
      </c>
      <c r="J108" s="32" t="e">
        <f>#REF!</f>
        <v>#REF!</v>
      </c>
      <c r="K108" s="33" t="e">
        <f>#REF!</f>
        <v>#REF!</v>
      </c>
      <c r="L108" s="32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3"/>
    </row>
    <row r="109" spans="4:24" ht="12.75" hidden="1">
      <c r="D109" t="s">
        <v>302</v>
      </c>
      <c r="E109">
        <v>2</v>
      </c>
      <c r="F109" t="e">
        <f>#REF!</f>
        <v>#REF!</v>
      </c>
      <c r="G109" t="e">
        <f>IF(#REF!=0,"",#REF!)</f>
        <v>#REF!</v>
      </c>
      <c r="H109" s="18" t="e">
        <f t="shared" si="3"/>
        <v>#REF!</v>
      </c>
      <c r="I109" t="e">
        <f t="shared" si="4"/>
        <v>#REF!</v>
      </c>
      <c r="J109" s="32" t="e">
        <f>#REF!</f>
        <v>#REF!</v>
      </c>
      <c r="K109" s="33" t="e">
        <f>#REF!</f>
        <v>#REF!</v>
      </c>
      <c r="L109" s="32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3"/>
    </row>
    <row r="110" spans="4:24" ht="12.75" hidden="1">
      <c r="D110" t="s">
        <v>302</v>
      </c>
      <c r="E110">
        <v>2</v>
      </c>
      <c r="F110" t="e">
        <f>#REF!</f>
        <v>#REF!</v>
      </c>
      <c r="G110" t="e">
        <f>IF(#REF!=0,"",#REF!)</f>
        <v>#REF!</v>
      </c>
      <c r="H110" s="18" t="e">
        <f t="shared" si="3"/>
        <v>#REF!</v>
      </c>
      <c r="I110" t="e">
        <f t="shared" si="4"/>
        <v>#REF!</v>
      </c>
      <c r="J110" s="32" t="e">
        <f>#REF!</f>
        <v>#REF!</v>
      </c>
      <c r="K110" s="33" t="e">
        <f>#REF!</f>
        <v>#REF!</v>
      </c>
      <c r="L110" s="32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3"/>
    </row>
    <row r="111" spans="4:24" ht="12.75" hidden="1">
      <c r="D111" t="s">
        <v>302</v>
      </c>
      <c r="E111">
        <v>2</v>
      </c>
      <c r="F111" t="e">
        <f>#REF!</f>
        <v>#REF!</v>
      </c>
      <c r="G111" t="e">
        <f>IF(#REF!=0,"",#REF!)</f>
        <v>#REF!</v>
      </c>
      <c r="H111" s="18" t="e">
        <f t="shared" si="3"/>
        <v>#REF!</v>
      </c>
      <c r="I111" t="e">
        <f t="shared" si="4"/>
        <v>#REF!</v>
      </c>
      <c r="J111" s="32" t="e">
        <f>#REF!</f>
        <v>#REF!</v>
      </c>
      <c r="K111" s="33" t="e">
        <f>#REF!</f>
        <v>#REF!</v>
      </c>
      <c r="L111" s="32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3"/>
    </row>
    <row r="112" spans="4:24" ht="12.75" hidden="1">
      <c r="D112" t="s">
        <v>302</v>
      </c>
      <c r="E112">
        <v>2</v>
      </c>
      <c r="F112" t="e">
        <f>#REF!</f>
        <v>#REF!</v>
      </c>
      <c r="G112" t="e">
        <f>IF(#REF!=0,"",#REF!)</f>
        <v>#REF!</v>
      </c>
      <c r="H112" s="18" t="e">
        <f t="shared" si="3"/>
        <v>#REF!</v>
      </c>
      <c r="I112" t="e">
        <f t="shared" si="4"/>
        <v>#REF!</v>
      </c>
      <c r="J112" s="32" t="e">
        <f>#REF!</f>
        <v>#REF!</v>
      </c>
      <c r="K112" s="33" t="e">
        <f>#REF!</f>
        <v>#REF!</v>
      </c>
      <c r="L112" s="32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3"/>
    </row>
    <row r="113" spans="4:24" ht="12.75" hidden="1">
      <c r="D113" t="s">
        <v>302</v>
      </c>
      <c r="E113">
        <v>2</v>
      </c>
      <c r="F113" t="e">
        <f>#REF!</f>
        <v>#REF!</v>
      </c>
      <c r="G113" t="e">
        <f>IF(#REF!=0,"",#REF!)</f>
        <v>#REF!</v>
      </c>
      <c r="H113" s="18" t="e">
        <f t="shared" si="3"/>
        <v>#REF!</v>
      </c>
      <c r="I113" t="e">
        <f t="shared" si="4"/>
        <v>#REF!</v>
      </c>
      <c r="J113" s="32" t="e">
        <f>#REF!</f>
        <v>#REF!</v>
      </c>
      <c r="K113" s="33" t="e">
        <f>#REF!</f>
        <v>#REF!</v>
      </c>
      <c r="L113" s="32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3"/>
    </row>
    <row r="114" spans="4:24" ht="12.75" hidden="1">
      <c r="D114" t="s">
        <v>302</v>
      </c>
      <c r="E114">
        <v>2</v>
      </c>
      <c r="F114" t="e">
        <f>#REF!</f>
        <v>#REF!</v>
      </c>
      <c r="G114" t="e">
        <f>IF(#REF!=0,"",#REF!)</f>
        <v>#REF!</v>
      </c>
      <c r="H114" s="18" t="e">
        <f t="shared" si="3"/>
        <v>#REF!</v>
      </c>
      <c r="I114" t="e">
        <f t="shared" si="4"/>
        <v>#REF!</v>
      </c>
      <c r="J114" s="32" t="e">
        <f>#REF!</f>
        <v>#REF!</v>
      </c>
      <c r="K114" s="33" t="e">
        <f>#REF!</f>
        <v>#REF!</v>
      </c>
      <c r="L114" s="32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3"/>
    </row>
    <row r="115" spans="4:24" ht="12.75" hidden="1">
      <c r="D115" t="s">
        <v>302</v>
      </c>
      <c r="E115">
        <v>2</v>
      </c>
      <c r="F115" t="e">
        <f>#REF!</f>
        <v>#REF!</v>
      </c>
      <c r="G115" t="e">
        <f>IF(#REF!=0,"",#REF!)</f>
        <v>#REF!</v>
      </c>
      <c r="H115" s="18" t="e">
        <f t="shared" si="3"/>
        <v>#REF!</v>
      </c>
      <c r="I115" t="e">
        <f t="shared" si="4"/>
        <v>#REF!</v>
      </c>
      <c r="J115" s="32" t="e">
        <f>#REF!</f>
        <v>#REF!</v>
      </c>
      <c r="K115" s="33" t="e">
        <f>#REF!</f>
        <v>#REF!</v>
      </c>
      <c r="L115" s="32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3"/>
    </row>
    <row r="116" spans="4:24" ht="12.75" hidden="1">
      <c r="D116" t="s">
        <v>302</v>
      </c>
      <c r="E116">
        <v>2</v>
      </c>
      <c r="F116" t="e">
        <f>#REF!</f>
        <v>#REF!</v>
      </c>
      <c r="G116" t="e">
        <f>IF(#REF!=0,"",#REF!)</f>
        <v>#REF!</v>
      </c>
      <c r="H116" s="18" t="e">
        <f t="shared" si="3"/>
        <v>#REF!</v>
      </c>
      <c r="I116" t="e">
        <f t="shared" si="4"/>
        <v>#REF!</v>
      </c>
      <c r="J116" s="32" t="e">
        <f>#REF!</f>
        <v>#REF!</v>
      </c>
      <c r="K116" s="33" t="e">
        <f>#REF!</f>
        <v>#REF!</v>
      </c>
      <c r="L116" s="32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3"/>
    </row>
    <row r="117" spans="4:24" ht="12.75" hidden="1">
      <c r="D117" t="s">
        <v>302</v>
      </c>
      <c r="E117">
        <v>2</v>
      </c>
      <c r="F117" t="e">
        <f>#REF!</f>
        <v>#REF!</v>
      </c>
      <c r="G117" t="e">
        <f>IF(#REF!=0,"",#REF!)</f>
        <v>#REF!</v>
      </c>
      <c r="H117" s="18" t="e">
        <f t="shared" si="3"/>
        <v>#REF!</v>
      </c>
      <c r="I117" t="e">
        <f t="shared" si="4"/>
        <v>#REF!</v>
      </c>
      <c r="J117" s="32" t="e">
        <f>#REF!</f>
        <v>#REF!</v>
      </c>
      <c r="K117" s="33" t="e">
        <f>#REF!</f>
        <v>#REF!</v>
      </c>
      <c r="L117" s="32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3"/>
    </row>
    <row r="118" spans="4:24" ht="12.75" hidden="1">
      <c r="D118" t="s">
        <v>302</v>
      </c>
      <c r="E118">
        <v>2</v>
      </c>
      <c r="F118" t="e">
        <f>#REF!</f>
        <v>#REF!</v>
      </c>
      <c r="G118" t="e">
        <f>IF(#REF!=0,"",#REF!)</f>
        <v>#REF!</v>
      </c>
      <c r="H118" s="18" t="e">
        <f t="shared" si="3"/>
        <v>#REF!</v>
      </c>
      <c r="I118" t="e">
        <f t="shared" si="4"/>
        <v>#REF!</v>
      </c>
      <c r="J118" s="32" t="e">
        <f>#REF!</f>
        <v>#REF!</v>
      </c>
      <c r="K118" s="33" t="e">
        <f>#REF!</f>
        <v>#REF!</v>
      </c>
      <c r="L118" s="32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3"/>
    </row>
    <row r="119" spans="4:24" ht="12.75" hidden="1">
      <c r="D119" t="s">
        <v>302</v>
      </c>
      <c r="E119">
        <v>2</v>
      </c>
      <c r="F119" t="e">
        <f>#REF!</f>
        <v>#REF!</v>
      </c>
      <c r="G119" t="e">
        <f>IF(#REF!=0,"",#REF!)</f>
        <v>#REF!</v>
      </c>
      <c r="H119" s="18" t="e">
        <f t="shared" si="3"/>
        <v>#REF!</v>
      </c>
      <c r="I119" t="e">
        <f t="shared" si="4"/>
        <v>#REF!</v>
      </c>
      <c r="J119" s="32" t="e">
        <f>#REF!</f>
        <v>#REF!</v>
      </c>
      <c r="K119" s="33" t="e">
        <f>#REF!</f>
        <v>#REF!</v>
      </c>
      <c r="L119" s="32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3"/>
    </row>
    <row r="120" spans="4:24" ht="12.75" hidden="1">
      <c r="D120" t="s">
        <v>302</v>
      </c>
      <c r="E120">
        <v>2</v>
      </c>
      <c r="F120" t="e">
        <f>#REF!</f>
        <v>#REF!</v>
      </c>
      <c r="G120" t="e">
        <f>IF(#REF!=0,"",#REF!)</f>
        <v>#REF!</v>
      </c>
      <c r="H120" s="18" t="e">
        <f t="shared" si="3"/>
        <v>#REF!</v>
      </c>
      <c r="I120" t="e">
        <f t="shared" si="4"/>
        <v>#REF!</v>
      </c>
      <c r="J120" s="32" t="e">
        <f>#REF!</f>
        <v>#REF!</v>
      </c>
      <c r="K120" s="33" t="e">
        <f>#REF!</f>
        <v>#REF!</v>
      </c>
      <c r="L120" s="32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3"/>
    </row>
    <row r="121" spans="4:24" ht="12.75" hidden="1">
      <c r="D121" t="s">
        <v>302</v>
      </c>
      <c r="E121">
        <v>2</v>
      </c>
      <c r="F121" t="e">
        <f>#REF!</f>
        <v>#REF!</v>
      </c>
      <c r="G121" t="e">
        <f>IF(#REF!=0,"",#REF!)</f>
        <v>#REF!</v>
      </c>
      <c r="H121" s="18" t="e">
        <f t="shared" si="3"/>
        <v>#REF!</v>
      </c>
      <c r="I121" t="e">
        <f t="shared" si="4"/>
        <v>#REF!</v>
      </c>
      <c r="J121" s="32" t="e">
        <f>#REF!</f>
        <v>#REF!</v>
      </c>
      <c r="K121" s="33" t="e">
        <f>#REF!</f>
        <v>#REF!</v>
      </c>
      <c r="L121" s="32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3"/>
    </row>
    <row r="122" spans="4:24" ht="12.75" hidden="1">
      <c r="D122" t="s">
        <v>302</v>
      </c>
      <c r="E122">
        <v>2</v>
      </c>
      <c r="F122" t="e">
        <f>#REF!</f>
        <v>#REF!</v>
      </c>
      <c r="G122" t="e">
        <f>IF(#REF!=0,"",#REF!)</f>
        <v>#REF!</v>
      </c>
      <c r="H122" s="18" t="e">
        <f t="shared" si="3"/>
        <v>#REF!</v>
      </c>
      <c r="I122" t="e">
        <f t="shared" si="4"/>
        <v>#REF!</v>
      </c>
      <c r="J122" s="32" t="e">
        <f>#REF!</f>
        <v>#REF!</v>
      </c>
      <c r="K122" s="33" t="e">
        <f>#REF!</f>
        <v>#REF!</v>
      </c>
      <c r="L122" s="32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3"/>
    </row>
    <row r="123" spans="4:24" ht="12.75" hidden="1">
      <c r="D123" t="s">
        <v>302</v>
      </c>
      <c r="E123">
        <v>2</v>
      </c>
      <c r="F123" t="e">
        <f>#REF!</f>
        <v>#REF!</v>
      </c>
      <c r="G123" t="e">
        <f>IF(#REF!=0,"",#REF!)</f>
        <v>#REF!</v>
      </c>
      <c r="H123" s="18" t="e">
        <f t="shared" si="3"/>
        <v>#REF!</v>
      </c>
      <c r="I123" t="e">
        <f t="shared" si="4"/>
        <v>#REF!</v>
      </c>
      <c r="J123" s="32" t="e">
        <f>#REF!</f>
        <v>#REF!</v>
      </c>
      <c r="K123" s="33" t="e">
        <f>#REF!</f>
        <v>#REF!</v>
      </c>
      <c r="L123" s="32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3"/>
    </row>
    <row r="124" spans="4:24" ht="12.75" hidden="1">
      <c r="D124" t="s">
        <v>302</v>
      </c>
      <c r="E124">
        <v>2</v>
      </c>
      <c r="F124" t="e">
        <f>#REF!</f>
        <v>#REF!</v>
      </c>
      <c r="G124" t="e">
        <f>IF(#REF!=0,"",#REF!)</f>
        <v>#REF!</v>
      </c>
      <c r="H124" s="18" t="e">
        <f t="shared" si="3"/>
        <v>#REF!</v>
      </c>
      <c r="I124" t="e">
        <f t="shared" si="4"/>
        <v>#REF!</v>
      </c>
      <c r="J124" s="32" t="e">
        <f>#REF!</f>
        <v>#REF!</v>
      </c>
      <c r="K124" s="33" t="e">
        <f>#REF!</f>
        <v>#REF!</v>
      </c>
      <c r="L124" s="32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3"/>
    </row>
    <row r="125" spans="4:24" ht="12.75" hidden="1">
      <c r="D125" t="s">
        <v>302</v>
      </c>
      <c r="E125">
        <v>2</v>
      </c>
      <c r="F125" t="e">
        <f>#REF!</f>
        <v>#REF!</v>
      </c>
      <c r="G125" t="e">
        <f>IF(#REF!=0,"",#REF!)</f>
        <v>#REF!</v>
      </c>
      <c r="H125" s="18" t="e">
        <f t="shared" si="3"/>
        <v>#REF!</v>
      </c>
      <c r="I125" t="e">
        <f t="shared" si="4"/>
        <v>#REF!</v>
      </c>
      <c r="J125" s="32" t="e">
        <f>#REF!</f>
        <v>#REF!</v>
      </c>
      <c r="K125" s="33" t="e">
        <f>#REF!</f>
        <v>#REF!</v>
      </c>
      <c r="L125" s="32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3"/>
    </row>
    <row r="126" spans="4:24" ht="12.75" hidden="1">
      <c r="D126" t="s">
        <v>302</v>
      </c>
      <c r="E126">
        <v>2</v>
      </c>
      <c r="F126" t="e">
        <f>#REF!</f>
        <v>#REF!</v>
      </c>
      <c r="G126" t="e">
        <f>IF(#REF!=0,"",#REF!)</f>
        <v>#REF!</v>
      </c>
      <c r="H126" s="18" t="e">
        <f t="shared" si="3"/>
        <v>#REF!</v>
      </c>
      <c r="I126" t="e">
        <f t="shared" si="4"/>
        <v>#REF!</v>
      </c>
      <c r="J126" s="32" t="e">
        <f>#REF!</f>
        <v>#REF!</v>
      </c>
      <c r="K126" s="33" t="e">
        <f>#REF!</f>
        <v>#REF!</v>
      </c>
      <c r="L126" s="32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3"/>
    </row>
    <row r="127" spans="4:24" ht="12.75" hidden="1">
      <c r="D127" t="s">
        <v>302</v>
      </c>
      <c r="E127">
        <v>2</v>
      </c>
      <c r="F127" t="e">
        <f>#REF!</f>
        <v>#REF!</v>
      </c>
      <c r="G127" t="e">
        <f>IF(#REF!=0,"",#REF!)</f>
        <v>#REF!</v>
      </c>
      <c r="H127" s="18" t="e">
        <f t="shared" si="3"/>
        <v>#REF!</v>
      </c>
      <c r="I127" t="e">
        <f t="shared" si="4"/>
        <v>#REF!</v>
      </c>
      <c r="J127" s="32" t="e">
        <f>#REF!</f>
        <v>#REF!</v>
      </c>
      <c r="K127" s="33" t="e">
        <f>#REF!</f>
        <v>#REF!</v>
      </c>
      <c r="L127" s="32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3"/>
    </row>
    <row r="128" spans="4:24" ht="12.75" hidden="1">
      <c r="D128" t="s">
        <v>302</v>
      </c>
      <c r="E128">
        <v>2</v>
      </c>
      <c r="F128" t="e">
        <f>#REF!</f>
        <v>#REF!</v>
      </c>
      <c r="G128" t="e">
        <f>IF(#REF!=0,"",#REF!)</f>
        <v>#REF!</v>
      </c>
      <c r="H128" s="18" t="e">
        <f t="shared" si="3"/>
        <v>#REF!</v>
      </c>
      <c r="I128" t="e">
        <f t="shared" si="4"/>
        <v>#REF!</v>
      </c>
      <c r="J128" s="32" t="e">
        <f>#REF!</f>
        <v>#REF!</v>
      </c>
      <c r="K128" s="33" t="e">
        <f>#REF!</f>
        <v>#REF!</v>
      </c>
      <c r="L128" s="32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3"/>
    </row>
    <row r="129" spans="4:24" ht="12.75" hidden="1">
      <c r="D129" t="s">
        <v>302</v>
      </c>
      <c r="E129">
        <v>2</v>
      </c>
      <c r="F129" t="e">
        <f>#REF!</f>
        <v>#REF!</v>
      </c>
      <c r="G129" t="e">
        <f>IF(#REF!=0,"",#REF!)</f>
        <v>#REF!</v>
      </c>
      <c r="H129" s="18" t="e">
        <f t="shared" si="3"/>
        <v>#REF!</v>
      </c>
      <c r="I129" t="e">
        <f t="shared" si="4"/>
        <v>#REF!</v>
      </c>
      <c r="J129" s="32" t="e">
        <f>#REF!</f>
        <v>#REF!</v>
      </c>
      <c r="K129" s="33" t="e">
        <f>#REF!</f>
        <v>#REF!</v>
      </c>
      <c r="L129" s="32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3"/>
    </row>
    <row r="130" spans="4:24" ht="12.75" hidden="1">
      <c r="D130" t="s">
        <v>302</v>
      </c>
      <c r="E130">
        <v>2</v>
      </c>
      <c r="F130" t="e">
        <f>#REF!</f>
        <v>#REF!</v>
      </c>
      <c r="G130" t="e">
        <f>IF(#REF!=0,"",#REF!)</f>
        <v>#REF!</v>
      </c>
      <c r="H130" s="18" t="e">
        <f aca="true" t="shared" si="6" ref="H130:H193">J130/100*F130+2*K130/100*F130</f>
        <v>#REF!</v>
      </c>
      <c r="I130" t="e">
        <f t="shared" si="4"/>
        <v>#REF!</v>
      </c>
      <c r="J130" s="32" t="e">
        <f>#REF!</f>
        <v>#REF!</v>
      </c>
      <c r="K130" s="33" t="e">
        <f>#REF!</f>
        <v>#REF!</v>
      </c>
      <c r="L130" s="32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3"/>
    </row>
    <row r="131" spans="4:24" ht="12.75" hidden="1">
      <c r="D131" t="s">
        <v>302</v>
      </c>
      <c r="E131">
        <v>2</v>
      </c>
      <c r="F131" t="e">
        <f>#REF!</f>
        <v>#REF!</v>
      </c>
      <c r="G131" t="e">
        <f>IF(#REF!=0,"",#REF!)</f>
        <v>#REF!</v>
      </c>
      <c r="H131" s="18" t="e">
        <f t="shared" si="6"/>
        <v>#REF!</v>
      </c>
      <c r="I131" t="e">
        <f aca="true" t="shared" si="7" ref="I131:I194">ABS(ROUND(J131,0)-J131)+ABS(ROUND(K131,0)-K131)</f>
        <v>#REF!</v>
      </c>
      <c r="J131" s="32" t="e">
        <f>#REF!</f>
        <v>#REF!</v>
      </c>
      <c r="K131" s="33" t="e">
        <f>#REF!</f>
        <v>#REF!</v>
      </c>
      <c r="L131" s="32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3"/>
    </row>
    <row r="132" spans="4:24" ht="12.75" hidden="1">
      <c r="D132" t="s">
        <v>302</v>
      </c>
      <c r="E132">
        <v>2</v>
      </c>
      <c r="F132" t="e">
        <f>#REF!</f>
        <v>#REF!</v>
      </c>
      <c r="G132" t="e">
        <f>IF(#REF!=0,"",#REF!)</f>
        <v>#REF!</v>
      </c>
      <c r="H132" s="18" t="e">
        <f t="shared" si="6"/>
        <v>#REF!</v>
      </c>
      <c r="I132" t="e">
        <f t="shared" si="7"/>
        <v>#REF!</v>
      </c>
      <c r="J132" s="32" t="e">
        <f>#REF!</f>
        <v>#REF!</v>
      </c>
      <c r="K132" s="33" t="e">
        <f>#REF!</f>
        <v>#REF!</v>
      </c>
      <c r="L132" s="32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3"/>
    </row>
    <row r="133" spans="4:24" ht="12.75" hidden="1">
      <c r="D133" t="s">
        <v>302</v>
      </c>
      <c r="E133">
        <v>2</v>
      </c>
      <c r="F133" t="e">
        <f>#REF!</f>
        <v>#REF!</v>
      </c>
      <c r="G133" t="e">
        <f>IF(#REF!=0,"",#REF!)</f>
        <v>#REF!</v>
      </c>
      <c r="H133" s="18" t="e">
        <f t="shared" si="6"/>
        <v>#REF!</v>
      </c>
      <c r="I133" t="e">
        <f t="shared" si="7"/>
        <v>#REF!</v>
      </c>
      <c r="J133" s="32" t="e">
        <f>#REF!</f>
        <v>#REF!</v>
      </c>
      <c r="K133" s="33" t="e">
        <f>#REF!</f>
        <v>#REF!</v>
      </c>
      <c r="L133" s="32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3"/>
    </row>
    <row r="134" spans="4:24" ht="12.75" hidden="1">
      <c r="D134" t="s">
        <v>302</v>
      </c>
      <c r="E134">
        <v>2</v>
      </c>
      <c r="F134" t="e">
        <f>#REF!</f>
        <v>#REF!</v>
      </c>
      <c r="G134" t="e">
        <f>IF(#REF!=0,"",#REF!)</f>
        <v>#REF!</v>
      </c>
      <c r="H134" s="18" t="e">
        <f t="shared" si="6"/>
        <v>#REF!</v>
      </c>
      <c r="I134" t="e">
        <f t="shared" si="7"/>
        <v>#REF!</v>
      </c>
      <c r="J134" s="32" t="e">
        <f>#REF!</f>
        <v>#REF!</v>
      </c>
      <c r="K134" s="33" t="e">
        <f>#REF!</f>
        <v>#REF!</v>
      </c>
      <c r="L134" s="32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3"/>
    </row>
    <row r="135" spans="4:24" ht="12.75" hidden="1">
      <c r="D135" t="s">
        <v>302</v>
      </c>
      <c r="E135">
        <v>2</v>
      </c>
      <c r="F135" t="e">
        <f>#REF!</f>
        <v>#REF!</v>
      </c>
      <c r="G135" t="e">
        <f>IF(#REF!=0,"",#REF!)</f>
        <v>#REF!</v>
      </c>
      <c r="H135" s="18" t="e">
        <f t="shared" si="6"/>
        <v>#REF!</v>
      </c>
      <c r="I135" t="e">
        <f t="shared" si="7"/>
        <v>#REF!</v>
      </c>
      <c r="J135" s="32" t="e">
        <f>#REF!</f>
        <v>#REF!</v>
      </c>
      <c r="K135" s="33" t="e">
        <f>#REF!</f>
        <v>#REF!</v>
      </c>
      <c r="L135" s="32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3"/>
    </row>
    <row r="136" spans="4:24" ht="12.75" hidden="1">
      <c r="D136" t="s">
        <v>302</v>
      </c>
      <c r="E136">
        <v>2</v>
      </c>
      <c r="F136" t="e">
        <f>#REF!</f>
        <v>#REF!</v>
      </c>
      <c r="G136" t="e">
        <f>IF(#REF!=0,"",#REF!)</f>
        <v>#REF!</v>
      </c>
      <c r="H136" s="18" t="e">
        <f t="shared" si="6"/>
        <v>#REF!</v>
      </c>
      <c r="I136" t="e">
        <f t="shared" si="7"/>
        <v>#REF!</v>
      </c>
      <c r="J136" s="32" t="e">
        <f>#REF!</f>
        <v>#REF!</v>
      </c>
      <c r="K136" s="33" t="e">
        <f>#REF!</f>
        <v>#REF!</v>
      </c>
      <c r="L136" s="32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3"/>
    </row>
    <row r="137" spans="4:24" ht="12.75" hidden="1">
      <c r="D137" t="s">
        <v>302</v>
      </c>
      <c r="E137">
        <v>2</v>
      </c>
      <c r="F137" t="e">
        <f>#REF!</f>
        <v>#REF!</v>
      </c>
      <c r="G137" t="e">
        <f>IF(#REF!=0,"",#REF!)</f>
        <v>#REF!</v>
      </c>
      <c r="H137" s="18" t="e">
        <f t="shared" si="6"/>
        <v>#REF!</v>
      </c>
      <c r="I137" t="e">
        <f t="shared" si="7"/>
        <v>#REF!</v>
      </c>
      <c r="J137" s="32" t="e">
        <f>#REF!</f>
        <v>#REF!</v>
      </c>
      <c r="K137" s="33" t="e">
        <f>#REF!</f>
        <v>#REF!</v>
      </c>
      <c r="L137" s="32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3"/>
    </row>
    <row r="138" spans="4:24" ht="12.75" hidden="1">
      <c r="D138" t="s">
        <v>302</v>
      </c>
      <c r="E138">
        <v>2</v>
      </c>
      <c r="F138" t="e">
        <f>#REF!</f>
        <v>#REF!</v>
      </c>
      <c r="G138" t="e">
        <f>IF(#REF!=0,"",#REF!)</f>
        <v>#REF!</v>
      </c>
      <c r="H138" s="18" t="e">
        <f t="shared" si="6"/>
        <v>#REF!</v>
      </c>
      <c r="I138" t="e">
        <f t="shared" si="7"/>
        <v>#REF!</v>
      </c>
      <c r="J138" s="32" t="e">
        <f>#REF!</f>
        <v>#REF!</v>
      </c>
      <c r="K138" s="33" t="e">
        <f>#REF!</f>
        <v>#REF!</v>
      </c>
      <c r="L138" s="32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3"/>
    </row>
    <row r="139" spans="4:24" ht="12.75" hidden="1">
      <c r="D139" t="s">
        <v>302</v>
      </c>
      <c r="E139">
        <v>2</v>
      </c>
      <c r="F139" t="e">
        <f>#REF!</f>
        <v>#REF!</v>
      </c>
      <c r="G139" t="e">
        <f>IF(#REF!=0,"",#REF!)</f>
        <v>#REF!</v>
      </c>
      <c r="H139" s="18" t="e">
        <f t="shared" si="6"/>
        <v>#REF!</v>
      </c>
      <c r="I139" t="e">
        <f t="shared" si="7"/>
        <v>#REF!</v>
      </c>
      <c r="J139" s="32" t="e">
        <f>#REF!</f>
        <v>#REF!</v>
      </c>
      <c r="K139" s="33" t="e">
        <f>#REF!</f>
        <v>#REF!</v>
      </c>
      <c r="L139" s="32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3"/>
    </row>
    <row r="140" spans="4:24" ht="12.75" hidden="1">
      <c r="D140" t="s">
        <v>302</v>
      </c>
      <c r="E140">
        <v>2</v>
      </c>
      <c r="F140" t="e">
        <f>#REF!</f>
        <v>#REF!</v>
      </c>
      <c r="G140" t="e">
        <f>IF(#REF!=0,"",#REF!)</f>
        <v>#REF!</v>
      </c>
      <c r="H140" s="18" t="e">
        <f t="shared" si="6"/>
        <v>#REF!</v>
      </c>
      <c r="I140" t="e">
        <f t="shared" si="7"/>
        <v>#REF!</v>
      </c>
      <c r="J140" s="32" t="e">
        <f>#REF!</f>
        <v>#REF!</v>
      </c>
      <c r="K140" s="33" t="e">
        <f>#REF!</f>
        <v>#REF!</v>
      </c>
      <c r="L140" s="32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3"/>
    </row>
    <row r="141" spans="4:24" ht="12.75" hidden="1">
      <c r="D141" t="s">
        <v>302</v>
      </c>
      <c r="E141">
        <v>2</v>
      </c>
      <c r="F141" t="e">
        <f>#REF!</f>
        <v>#REF!</v>
      </c>
      <c r="G141" t="e">
        <f>IF(#REF!=0,"",#REF!)</f>
        <v>#REF!</v>
      </c>
      <c r="H141" s="18" t="e">
        <f t="shared" si="6"/>
        <v>#REF!</v>
      </c>
      <c r="I141" t="e">
        <f t="shared" si="7"/>
        <v>#REF!</v>
      </c>
      <c r="J141" s="32" t="e">
        <f>#REF!</f>
        <v>#REF!</v>
      </c>
      <c r="K141" s="33" t="e">
        <f>#REF!</f>
        <v>#REF!</v>
      </c>
      <c r="L141" s="32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3"/>
    </row>
    <row r="142" spans="4:24" ht="12.75" hidden="1">
      <c r="D142" t="s">
        <v>302</v>
      </c>
      <c r="E142">
        <v>2</v>
      </c>
      <c r="F142" t="e">
        <f>#REF!</f>
        <v>#REF!</v>
      </c>
      <c r="G142" t="e">
        <f>IF(#REF!=0,"",#REF!)</f>
        <v>#REF!</v>
      </c>
      <c r="H142" s="18" t="e">
        <f t="shared" si="6"/>
        <v>#REF!</v>
      </c>
      <c r="I142" t="e">
        <f t="shared" si="7"/>
        <v>#REF!</v>
      </c>
      <c r="J142" s="32" t="e">
        <f>#REF!</f>
        <v>#REF!</v>
      </c>
      <c r="K142" s="33" t="e">
        <f>#REF!</f>
        <v>#REF!</v>
      </c>
      <c r="L142" s="32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3"/>
    </row>
    <row r="143" spans="4:24" ht="12.75" hidden="1">
      <c r="D143" t="s">
        <v>302</v>
      </c>
      <c r="E143">
        <v>2</v>
      </c>
      <c r="F143" t="e">
        <f>#REF!</f>
        <v>#REF!</v>
      </c>
      <c r="G143" t="e">
        <f>IF(#REF!=0,"",#REF!)</f>
        <v>#REF!</v>
      </c>
      <c r="H143" s="18" t="e">
        <f t="shared" si="6"/>
        <v>#REF!</v>
      </c>
      <c r="I143" t="e">
        <f t="shared" si="7"/>
        <v>#REF!</v>
      </c>
      <c r="J143" s="32" t="e">
        <f>#REF!</f>
        <v>#REF!</v>
      </c>
      <c r="K143" s="33" t="e">
        <f>#REF!</f>
        <v>#REF!</v>
      </c>
      <c r="L143" s="32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3"/>
    </row>
    <row r="144" spans="4:24" ht="12.75" hidden="1">
      <c r="D144" t="s">
        <v>302</v>
      </c>
      <c r="E144">
        <v>2</v>
      </c>
      <c r="F144" t="e">
        <f>#REF!</f>
        <v>#REF!</v>
      </c>
      <c r="G144" t="e">
        <f>IF(#REF!=0,"",#REF!)</f>
        <v>#REF!</v>
      </c>
      <c r="H144" s="18" t="e">
        <f t="shared" si="6"/>
        <v>#REF!</v>
      </c>
      <c r="I144" t="e">
        <f t="shared" si="7"/>
        <v>#REF!</v>
      </c>
      <c r="J144" s="32" t="e">
        <f>#REF!</f>
        <v>#REF!</v>
      </c>
      <c r="K144" s="33" t="e">
        <f>#REF!</f>
        <v>#REF!</v>
      </c>
      <c r="L144" s="32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3"/>
    </row>
    <row r="145" spans="4:24" ht="12.75" hidden="1">
      <c r="D145" t="s">
        <v>302</v>
      </c>
      <c r="E145">
        <v>2</v>
      </c>
      <c r="F145" t="e">
        <f>#REF!</f>
        <v>#REF!</v>
      </c>
      <c r="G145" t="e">
        <f>IF(#REF!=0,"",#REF!)</f>
        <v>#REF!</v>
      </c>
      <c r="H145" s="18" t="e">
        <f t="shared" si="6"/>
        <v>#REF!</v>
      </c>
      <c r="I145" t="e">
        <f t="shared" si="7"/>
        <v>#REF!</v>
      </c>
      <c r="J145" s="32" t="e">
        <f>#REF!</f>
        <v>#REF!</v>
      </c>
      <c r="K145" s="33" t="e">
        <f>#REF!</f>
        <v>#REF!</v>
      </c>
      <c r="L145" s="32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3"/>
    </row>
    <row r="146" spans="4:24" ht="12.75" hidden="1">
      <c r="D146" t="s">
        <v>302</v>
      </c>
      <c r="E146">
        <v>2</v>
      </c>
      <c r="F146" t="e">
        <f>#REF!</f>
        <v>#REF!</v>
      </c>
      <c r="G146" t="e">
        <f>IF(#REF!=0,"",#REF!)</f>
        <v>#REF!</v>
      </c>
      <c r="H146" s="18" t="e">
        <f t="shared" si="6"/>
        <v>#REF!</v>
      </c>
      <c r="I146" t="e">
        <f t="shared" si="7"/>
        <v>#REF!</v>
      </c>
      <c r="J146" s="32" t="e">
        <f>#REF!</f>
        <v>#REF!</v>
      </c>
      <c r="K146" s="33" t="e">
        <f>#REF!</f>
        <v>#REF!</v>
      </c>
      <c r="L146" s="32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3"/>
    </row>
    <row r="147" spans="4:24" ht="12.75" hidden="1">
      <c r="D147" t="s">
        <v>302</v>
      </c>
      <c r="E147">
        <v>2</v>
      </c>
      <c r="F147" t="e">
        <f>#REF!</f>
        <v>#REF!</v>
      </c>
      <c r="G147" t="e">
        <f>IF(#REF!=0,"",#REF!)</f>
        <v>#REF!</v>
      </c>
      <c r="H147" s="18" t="e">
        <f t="shared" si="6"/>
        <v>#REF!</v>
      </c>
      <c r="I147" t="e">
        <f t="shared" si="7"/>
        <v>#REF!</v>
      </c>
      <c r="J147" s="32" t="e">
        <f>#REF!</f>
        <v>#REF!</v>
      </c>
      <c r="K147" s="33" t="e">
        <f>#REF!</f>
        <v>#REF!</v>
      </c>
      <c r="L147" s="32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3"/>
    </row>
    <row r="148" spans="4:24" ht="12.75" hidden="1">
      <c r="D148" t="s">
        <v>302</v>
      </c>
      <c r="E148">
        <v>2</v>
      </c>
      <c r="F148" t="e">
        <f>#REF!</f>
        <v>#REF!</v>
      </c>
      <c r="G148" t="e">
        <f>IF(#REF!=0,"",#REF!)</f>
        <v>#REF!</v>
      </c>
      <c r="H148" s="18" t="e">
        <f t="shared" si="6"/>
        <v>#REF!</v>
      </c>
      <c r="I148" t="e">
        <f t="shared" si="7"/>
        <v>#REF!</v>
      </c>
      <c r="J148" s="32" t="e">
        <f>#REF!</f>
        <v>#REF!</v>
      </c>
      <c r="K148" s="33" t="e">
        <f>#REF!</f>
        <v>#REF!</v>
      </c>
      <c r="L148" s="32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3"/>
    </row>
    <row r="149" spans="4:24" ht="12.75" hidden="1">
      <c r="D149" t="s">
        <v>302</v>
      </c>
      <c r="E149">
        <v>2</v>
      </c>
      <c r="F149" t="e">
        <f>#REF!</f>
        <v>#REF!</v>
      </c>
      <c r="G149" t="e">
        <f>IF(#REF!=0,"",#REF!)</f>
        <v>#REF!</v>
      </c>
      <c r="H149" s="18" t="e">
        <f t="shared" si="6"/>
        <v>#REF!</v>
      </c>
      <c r="I149" t="e">
        <f t="shared" si="7"/>
        <v>#REF!</v>
      </c>
      <c r="J149" s="32" t="e">
        <f>#REF!</f>
        <v>#REF!</v>
      </c>
      <c r="K149" s="33" t="e">
        <f>#REF!</f>
        <v>#REF!</v>
      </c>
      <c r="L149" s="32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3"/>
    </row>
    <row r="150" spans="4:24" ht="12.75" hidden="1">
      <c r="D150" t="s">
        <v>302</v>
      </c>
      <c r="E150">
        <v>2</v>
      </c>
      <c r="F150" t="e">
        <f>#REF!</f>
        <v>#REF!</v>
      </c>
      <c r="G150" t="e">
        <f>IF(#REF!=0,"",#REF!)</f>
        <v>#REF!</v>
      </c>
      <c r="H150" s="18" t="e">
        <f t="shared" si="6"/>
        <v>#REF!</v>
      </c>
      <c r="I150" t="e">
        <f t="shared" si="7"/>
        <v>#REF!</v>
      </c>
      <c r="J150" s="32" t="e">
        <f>#REF!</f>
        <v>#REF!</v>
      </c>
      <c r="K150" s="33" t="e">
        <f>#REF!</f>
        <v>#REF!</v>
      </c>
      <c r="L150" s="32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3"/>
    </row>
    <row r="151" spans="4:24" ht="12.75" hidden="1">
      <c r="D151" t="s">
        <v>302</v>
      </c>
      <c r="E151">
        <v>2</v>
      </c>
      <c r="F151" t="e">
        <f>#REF!</f>
        <v>#REF!</v>
      </c>
      <c r="G151" t="e">
        <f>IF(#REF!=0,"",#REF!)</f>
        <v>#REF!</v>
      </c>
      <c r="H151" s="18" t="e">
        <f t="shared" si="6"/>
        <v>#REF!</v>
      </c>
      <c r="I151" t="e">
        <f t="shared" si="7"/>
        <v>#REF!</v>
      </c>
      <c r="J151" s="32" t="e">
        <f>#REF!</f>
        <v>#REF!</v>
      </c>
      <c r="K151" s="33" t="e">
        <f>#REF!</f>
        <v>#REF!</v>
      </c>
      <c r="L151" s="32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3"/>
    </row>
    <row r="152" spans="4:24" ht="12.75" hidden="1">
      <c r="D152" t="s">
        <v>302</v>
      </c>
      <c r="E152">
        <v>2</v>
      </c>
      <c r="F152" t="e">
        <f>#REF!</f>
        <v>#REF!</v>
      </c>
      <c r="G152" t="e">
        <f>IF(#REF!=0,"",#REF!)</f>
        <v>#REF!</v>
      </c>
      <c r="H152" s="18" t="e">
        <f t="shared" si="6"/>
        <v>#REF!</v>
      </c>
      <c r="I152" t="e">
        <f t="shared" si="7"/>
        <v>#REF!</v>
      </c>
      <c r="J152" s="32" t="e">
        <f>#REF!</f>
        <v>#REF!</v>
      </c>
      <c r="K152" s="33" t="e">
        <f>#REF!</f>
        <v>#REF!</v>
      </c>
      <c r="L152" s="32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3"/>
    </row>
    <row r="153" spans="4:24" ht="12.75" hidden="1">
      <c r="D153" t="s">
        <v>302</v>
      </c>
      <c r="E153">
        <v>2</v>
      </c>
      <c r="F153" t="e">
        <f>#REF!</f>
        <v>#REF!</v>
      </c>
      <c r="G153" t="e">
        <f>IF(#REF!=0,"",#REF!)</f>
        <v>#REF!</v>
      </c>
      <c r="H153" s="18" t="e">
        <f t="shared" si="6"/>
        <v>#REF!</v>
      </c>
      <c r="I153" t="e">
        <f t="shared" si="7"/>
        <v>#REF!</v>
      </c>
      <c r="J153" s="32" t="e">
        <f>#REF!</f>
        <v>#REF!</v>
      </c>
      <c r="K153" s="33" t="e">
        <f>#REF!</f>
        <v>#REF!</v>
      </c>
      <c r="L153" s="32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3"/>
    </row>
    <row r="154" spans="4:24" ht="12.75" hidden="1">
      <c r="D154" t="s">
        <v>328</v>
      </c>
      <c r="E154">
        <v>3</v>
      </c>
      <c r="F154" t="e">
        <f>#REF!</f>
        <v>#REF!</v>
      </c>
      <c r="H154" s="18" t="e">
        <f t="shared" si="6"/>
        <v>#REF!</v>
      </c>
      <c r="I154" t="e">
        <f t="shared" si="7"/>
        <v>#REF!</v>
      </c>
      <c r="J154" s="32" t="e">
        <f>#REF!</f>
        <v>#REF!</v>
      </c>
      <c r="K154" s="33" t="e">
        <f>#REF!</f>
        <v>#REF!</v>
      </c>
      <c r="L154" s="32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3"/>
    </row>
    <row r="155" spans="4:24" ht="12.75" hidden="1">
      <c r="D155" t="s">
        <v>328</v>
      </c>
      <c r="E155">
        <v>3</v>
      </c>
      <c r="F155" t="e">
        <f>#REF!</f>
        <v>#REF!</v>
      </c>
      <c r="H155" s="18" t="e">
        <f t="shared" si="6"/>
        <v>#REF!</v>
      </c>
      <c r="I155" t="e">
        <f t="shared" si="7"/>
        <v>#REF!</v>
      </c>
      <c r="J155" s="32" t="e">
        <f>#REF!</f>
        <v>#REF!</v>
      </c>
      <c r="K155" s="33" t="e">
        <f>#REF!</f>
        <v>#REF!</v>
      </c>
      <c r="L155" s="32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3"/>
    </row>
    <row r="156" spans="4:24" ht="12.75" hidden="1">
      <c r="D156" t="s">
        <v>328</v>
      </c>
      <c r="E156">
        <v>3</v>
      </c>
      <c r="F156" t="e">
        <f>#REF!</f>
        <v>#REF!</v>
      </c>
      <c r="H156" s="18" t="e">
        <f t="shared" si="6"/>
        <v>#REF!</v>
      </c>
      <c r="I156" t="e">
        <f t="shared" si="7"/>
        <v>#REF!</v>
      </c>
      <c r="J156" s="32" t="e">
        <f>#REF!</f>
        <v>#REF!</v>
      </c>
      <c r="K156" s="33" t="e">
        <f>#REF!</f>
        <v>#REF!</v>
      </c>
      <c r="L156" s="32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3"/>
    </row>
    <row r="157" spans="4:24" ht="12.75" hidden="1">
      <c r="D157" t="s">
        <v>328</v>
      </c>
      <c r="E157">
        <v>3</v>
      </c>
      <c r="F157" t="e">
        <f>#REF!</f>
        <v>#REF!</v>
      </c>
      <c r="H157" s="18" t="e">
        <f t="shared" si="6"/>
        <v>#REF!</v>
      </c>
      <c r="I157" t="e">
        <f t="shared" si="7"/>
        <v>#REF!</v>
      </c>
      <c r="J157" s="32" t="e">
        <f>#REF!</f>
        <v>#REF!</v>
      </c>
      <c r="K157" s="33" t="e">
        <f>#REF!</f>
        <v>#REF!</v>
      </c>
      <c r="L157" s="32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3"/>
    </row>
    <row r="158" spans="4:24" ht="12.75" hidden="1">
      <c r="D158" t="s">
        <v>328</v>
      </c>
      <c r="E158">
        <v>3</v>
      </c>
      <c r="F158" t="e">
        <f>#REF!</f>
        <v>#REF!</v>
      </c>
      <c r="H158" s="18" t="e">
        <f t="shared" si="6"/>
        <v>#REF!</v>
      </c>
      <c r="I158" t="e">
        <f t="shared" si="7"/>
        <v>#REF!</v>
      </c>
      <c r="J158" s="32" t="e">
        <f>#REF!</f>
        <v>#REF!</v>
      </c>
      <c r="K158" s="33" t="e">
        <f>#REF!</f>
        <v>#REF!</v>
      </c>
      <c r="L158" s="32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3"/>
    </row>
    <row r="159" spans="4:24" ht="12.75" hidden="1">
      <c r="D159" t="s">
        <v>328</v>
      </c>
      <c r="E159">
        <v>3</v>
      </c>
      <c r="F159" t="e">
        <f>#REF!</f>
        <v>#REF!</v>
      </c>
      <c r="H159" s="18" t="e">
        <f t="shared" si="6"/>
        <v>#REF!</v>
      </c>
      <c r="I159" t="e">
        <f t="shared" si="7"/>
        <v>#REF!</v>
      </c>
      <c r="J159" s="32" t="e">
        <f>#REF!</f>
        <v>#REF!</v>
      </c>
      <c r="K159" s="33" t="e">
        <f>#REF!</f>
        <v>#REF!</v>
      </c>
      <c r="L159" s="32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3"/>
    </row>
    <row r="160" spans="4:24" ht="12.75" hidden="1">
      <c r="D160" t="s">
        <v>328</v>
      </c>
      <c r="E160">
        <v>3</v>
      </c>
      <c r="F160" t="e">
        <f>#REF!</f>
        <v>#REF!</v>
      </c>
      <c r="H160" s="18" t="e">
        <f t="shared" si="6"/>
        <v>#REF!</v>
      </c>
      <c r="I160" t="e">
        <f t="shared" si="7"/>
        <v>#REF!</v>
      </c>
      <c r="J160" s="32" t="e">
        <f>#REF!</f>
        <v>#REF!</v>
      </c>
      <c r="K160" s="33" t="e">
        <f>#REF!</f>
        <v>#REF!</v>
      </c>
      <c r="L160" s="32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3"/>
    </row>
    <row r="161" spans="4:24" ht="12.75" hidden="1">
      <c r="D161" t="s">
        <v>328</v>
      </c>
      <c r="E161">
        <v>3</v>
      </c>
      <c r="F161" t="e">
        <f>#REF!</f>
        <v>#REF!</v>
      </c>
      <c r="H161" s="18" t="e">
        <f t="shared" si="6"/>
        <v>#REF!</v>
      </c>
      <c r="I161" t="e">
        <f t="shared" si="7"/>
        <v>#REF!</v>
      </c>
      <c r="J161" s="32" t="e">
        <f>#REF!</f>
        <v>#REF!</v>
      </c>
      <c r="K161" s="33" t="e">
        <f>#REF!</f>
        <v>#REF!</v>
      </c>
      <c r="L161" s="32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3"/>
    </row>
    <row r="162" spans="4:24" ht="12.75" hidden="1">
      <c r="D162" t="s">
        <v>328</v>
      </c>
      <c r="E162">
        <v>3</v>
      </c>
      <c r="F162" t="e">
        <f>#REF!</f>
        <v>#REF!</v>
      </c>
      <c r="H162" s="18" t="e">
        <f t="shared" si="6"/>
        <v>#REF!</v>
      </c>
      <c r="I162" t="e">
        <f t="shared" si="7"/>
        <v>#REF!</v>
      </c>
      <c r="J162" s="32" t="e">
        <f>#REF!</f>
        <v>#REF!</v>
      </c>
      <c r="K162" s="33" t="e">
        <f>#REF!</f>
        <v>#REF!</v>
      </c>
      <c r="L162" s="32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3"/>
    </row>
    <row r="163" spans="4:24" ht="12.75" hidden="1">
      <c r="D163" t="s">
        <v>328</v>
      </c>
      <c r="E163">
        <v>3</v>
      </c>
      <c r="F163" t="e">
        <f>#REF!</f>
        <v>#REF!</v>
      </c>
      <c r="H163" s="18" t="e">
        <f t="shared" si="6"/>
        <v>#REF!</v>
      </c>
      <c r="I163" t="e">
        <f t="shared" si="7"/>
        <v>#REF!</v>
      </c>
      <c r="J163" s="32" t="e">
        <f>#REF!</f>
        <v>#REF!</v>
      </c>
      <c r="K163" s="33" t="e">
        <f>#REF!</f>
        <v>#REF!</v>
      </c>
      <c r="L163" s="32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3"/>
    </row>
    <row r="164" spans="4:24" ht="12.75" hidden="1">
      <c r="D164" t="s">
        <v>328</v>
      </c>
      <c r="E164">
        <v>3</v>
      </c>
      <c r="F164" t="e">
        <f>#REF!</f>
        <v>#REF!</v>
      </c>
      <c r="H164" s="18" t="e">
        <f t="shared" si="6"/>
        <v>#REF!</v>
      </c>
      <c r="I164" t="e">
        <f t="shared" si="7"/>
        <v>#REF!</v>
      </c>
      <c r="J164" s="32" t="e">
        <f>#REF!</f>
        <v>#REF!</v>
      </c>
      <c r="K164" s="33" t="e">
        <f>#REF!</f>
        <v>#REF!</v>
      </c>
      <c r="L164" s="32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3"/>
    </row>
    <row r="165" spans="4:24" ht="12.75" hidden="1">
      <c r="D165" t="s">
        <v>328</v>
      </c>
      <c r="E165">
        <v>3</v>
      </c>
      <c r="F165" t="e">
        <f>#REF!</f>
        <v>#REF!</v>
      </c>
      <c r="H165" s="18" t="e">
        <f t="shared" si="6"/>
        <v>#REF!</v>
      </c>
      <c r="I165" t="e">
        <f t="shared" si="7"/>
        <v>#REF!</v>
      </c>
      <c r="J165" s="32" t="e">
        <f>#REF!</f>
        <v>#REF!</v>
      </c>
      <c r="K165" s="33" t="e">
        <f>#REF!</f>
        <v>#REF!</v>
      </c>
      <c r="L165" s="32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3"/>
    </row>
    <row r="166" spans="4:24" ht="12.75" hidden="1">
      <c r="D166" t="s">
        <v>328</v>
      </c>
      <c r="E166">
        <v>3</v>
      </c>
      <c r="F166" t="e">
        <f>#REF!</f>
        <v>#REF!</v>
      </c>
      <c r="H166" s="18" t="e">
        <f t="shared" si="6"/>
        <v>#REF!</v>
      </c>
      <c r="I166" t="e">
        <f t="shared" si="7"/>
        <v>#REF!</v>
      </c>
      <c r="J166" s="32" t="e">
        <f>#REF!</f>
        <v>#REF!</v>
      </c>
      <c r="K166" s="33" t="e">
        <f>#REF!</f>
        <v>#REF!</v>
      </c>
      <c r="L166" s="32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3"/>
    </row>
    <row r="167" spans="4:24" ht="12.75" hidden="1">
      <c r="D167" t="s">
        <v>328</v>
      </c>
      <c r="E167">
        <v>3</v>
      </c>
      <c r="F167" t="e">
        <f>#REF!</f>
        <v>#REF!</v>
      </c>
      <c r="H167" s="18" t="e">
        <f t="shared" si="6"/>
        <v>#REF!</v>
      </c>
      <c r="I167" t="e">
        <f t="shared" si="7"/>
        <v>#REF!</v>
      </c>
      <c r="J167" s="32" t="e">
        <f>#REF!</f>
        <v>#REF!</v>
      </c>
      <c r="K167" s="33" t="e">
        <f>#REF!</f>
        <v>#REF!</v>
      </c>
      <c r="L167" s="32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3"/>
    </row>
    <row r="168" spans="4:24" ht="12.75" hidden="1">
      <c r="D168" t="s">
        <v>328</v>
      </c>
      <c r="E168">
        <v>3</v>
      </c>
      <c r="F168" t="e">
        <f>#REF!</f>
        <v>#REF!</v>
      </c>
      <c r="H168" s="18" t="e">
        <f t="shared" si="6"/>
        <v>#REF!</v>
      </c>
      <c r="I168" t="e">
        <f t="shared" si="7"/>
        <v>#REF!</v>
      </c>
      <c r="J168" s="32" t="e">
        <f>#REF!</f>
        <v>#REF!</v>
      </c>
      <c r="K168" s="33" t="e">
        <f>#REF!</f>
        <v>#REF!</v>
      </c>
      <c r="L168" s="32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3"/>
    </row>
    <row r="169" spans="4:24" ht="12.75" hidden="1">
      <c r="D169" t="s">
        <v>328</v>
      </c>
      <c r="E169">
        <v>3</v>
      </c>
      <c r="F169" t="e">
        <f>#REF!</f>
        <v>#REF!</v>
      </c>
      <c r="H169" s="18" t="e">
        <f t="shared" si="6"/>
        <v>#REF!</v>
      </c>
      <c r="I169" t="e">
        <f t="shared" si="7"/>
        <v>#REF!</v>
      </c>
      <c r="J169" s="32" t="e">
        <f>#REF!</f>
        <v>#REF!</v>
      </c>
      <c r="K169" s="33" t="e">
        <f>#REF!</f>
        <v>#REF!</v>
      </c>
      <c r="L169" s="32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3"/>
    </row>
    <row r="170" spans="4:24" ht="12.75" hidden="1">
      <c r="D170" t="s">
        <v>328</v>
      </c>
      <c r="E170">
        <v>3</v>
      </c>
      <c r="F170" t="e">
        <f>#REF!</f>
        <v>#REF!</v>
      </c>
      <c r="H170" s="18" t="e">
        <f t="shared" si="6"/>
        <v>#REF!</v>
      </c>
      <c r="I170" t="e">
        <f t="shared" si="7"/>
        <v>#REF!</v>
      </c>
      <c r="J170" s="32" t="e">
        <f>#REF!</f>
        <v>#REF!</v>
      </c>
      <c r="K170" s="33" t="e">
        <f>#REF!</f>
        <v>#REF!</v>
      </c>
      <c r="L170" s="32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3"/>
    </row>
    <row r="171" spans="4:24" ht="12.75" hidden="1">
      <c r="D171" t="s">
        <v>328</v>
      </c>
      <c r="E171">
        <v>3</v>
      </c>
      <c r="F171" t="e">
        <f>#REF!</f>
        <v>#REF!</v>
      </c>
      <c r="H171" s="18" t="e">
        <f t="shared" si="6"/>
        <v>#REF!</v>
      </c>
      <c r="I171" t="e">
        <f t="shared" si="7"/>
        <v>#REF!</v>
      </c>
      <c r="J171" s="32" t="e">
        <f>#REF!</f>
        <v>#REF!</v>
      </c>
      <c r="K171" s="33" t="e">
        <f>#REF!</f>
        <v>#REF!</v>
      </c>
      <c r="L171" s="32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3"/>
    </row>
    <row r="172" spans="4:24" ht="12.75" hidden="1">
      <c r="D172" t="s">
        <v>328</v>
      </c>
      <c r="E172">
        <v>3</v>
      </c>
      <c r="F172" t="e">
        <f>#REF!</f>
        <v>#REF!</v>
      </c>
      <c r="H172" s="18" t="e">
        <f t="shared" si="6"/>
        <v>#REF!</v>
      </c>
      <c r="I172" t="e">
        <f t="shared" si="7"/>
        <v>#REF!</v>
      </c>
      <c r="J172" s="32" t="e">
        <f>#REF!</f>
        <v>#REF!</v>
      </c>
      <c r="K172" s="33" t="e">
        <f>#REF!</f>
        <v>#REF!</v>
      </c>
      <c r="L172" s="32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3"/>
    </row>
    <row r="173" spans="4:24" ht="12.75" hidden="1">
      <c r="D173" t="s">
        <v>328</v>
      </c>
      <c r="E173">
        <v>3</v>
      </c>
      <c r="F173" t="e">
        <f>#REF!</f>
        <v>#REF!</v>
      </c>
      <c r="H173" s="18" t="e">
        <f t="shared" si="6"/>
        <v>#REF!</v>
      </c>
      <c r="I173" t="e">
        <f t="shared" si="7"/>
        <v>#REF!</v>
      </c>
      <c r="J173" s="32" t="e">
        <f>#REF!</f>
        <v>#REF!</v>
      </c>
      <c r="K173" s="33" t="e">
        <f>#REF!</f>
        <v>#REF!</v>
      </c>
      <c r="L173" s="32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3"/>
    </row>
    <row r="174" spans="4:24" ht="12.75" hidden="1">
      <c r="D174" t="s">
        <v>328</v>
      </c>
      <c r="E174">
        <v>3</v>
      </c>
      <c r="F174" t="e">
        <f>#REF!</f>
        <v>#REF!</v>
      </c>
      <c r="H174" s="18" t="e">
        <f t="shared" si="6"/>
        <v>#REF!</v>
      </c>
      <c r="I174" t="e">
        <f t="shared" si="7"/>
        <v>#REF!</v>
      </c>
      <c r="J174" s="32" t="e">
        <f>#REF!</f>
        <v>#REF!</v>
      </c>
      <c r="K174" s="33" t="e">
        <f>#REF!</f>
        <v>#REF!</v>
      </c>
      <c r="L174" s="32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3"/>
    </row>
    <row r="175" spans="4:24" ht="12.75" hidden="1">
      <c r="D175" t="s">
        <v>328</v>
      </c>
      <c r="E175">
        <v>3</v>
      </c>
      <c r="F175" t="e">
        <f>#REF!</f>
        <v>#REF!</v>
      </c>
      <c r="H175" s="18" t="e">
        <f t="shared" si="6"/>
        <v>#REF!</v>
      </c>
      <c r="I175" t="e">
        <f t="shared" si="7"/>
        <v>#REF!</v>
      </c>
      <c r="J175" s="32" t="e">
        <f>#REF!</f>
        <v>#REF!</v>
      </c>
      <c r="K175" s="33" t="e">
        <f>#REF!</f>
        <v>#REF!</v>
      </c>
      <c r="L175" s="32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3"/>
    </row>
    <row r="176" spans="4:24" ht="12.75" hidden="1">
      <c r="D176" t="s">
        <v>328</v>
      </c>
      <c r="E176">
        <v>3</v>
      </c>
      <c r="F176" t="e">
        <f>#REF!</f>
        <v>#REF!</v>
      </c>
      <c r="H176" s="18" t="e">
        <f t="shared" si="6"/>
        <v>#REF!</v>
      </c>
      <c r="I176" t="e">
        <f t="shared" si="7"/>
        <v>#REF!</v>
      </c>
      <c r="J176" s="32" t="e">
        <f>#REF!</f>
        <v>#REF!</v>
      </c>
      <c r="K176" s="33" t="e">
        <f>#REF!</f>
        <v>#REF!</v>
      </c>
      <c r="L176" s="32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3"/>
    </row>
    <row r="177" spans="4:24" ht="12.75" hidden="1">
      <c r="D177" t="s">
        <v>328</v>
      </c>
      <c r="E177">
        <v>3</v>
      </c>
      <c r="F177" t="e">
        <f>#REF!</f>
        <v>#REF!</v>
      </c>
      <c r="H177" s="18" t="e">
        <f t="shared" si="6"/>
        <v>#REF!</v>
      </c>
      <c r="I177" t="e">
        <f t="shared" si="7"/>
        <v>#REF!</v>
      </c>
      <c r="J177" s="32" t="e">
        <f>#REF!</f>
        <v>#REF!</v>
      </c>
      <c r="K177" s="33" t="e">
        <f>#REF!</f>
        <v>#REF!</v>
      </c>
      <c r="L177" s="32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3"/>
    </row>
    <row r="178" spans="4:24" ht="12.75" hidden="1">
      <c r="D178" t="s">
        <v>328</v>
      </c>
      <c r="E178">
        <v>3</v>
      </c>
      <c r="F178" t="e">
        <f>#REF!</f>
        <v>#REF!</v>
      </c>
      <c r="H178" s="18" t="e">
        <f t="shared" si="6"/>
        <v>#REF!</v>
      </c>
      <c r="I178" t="e">
        <f t="shared" si="7"/>
        <v>#REF!</v>
      </c>
      <c r="J178" s="32" t="e">
        <f>#REF!</f>
        <v>#REF!</v>
      </c>
      <c r="K178" s="33" t="e">
        <f>#REF!</f>
        <v>#REF!</v>
      </c>
      <c r="L178" s="32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3"/>
    </row>
    <row r="179" spans="4:24" ht="12.75" hidden="1">
      <c r="D179" t="s">
        <v>328</v>
      </c>
      <c r="E179">
        <v>3</v>
      </c>
      <c r="F179" t="e">
        <f>#REF!</f>
        <v>#REF!</v>
      </c>
      <c r="H179" s="18" t="e">
        <f t="shared" si="6"/>
        <v>#REF!</v>
      </c>
      <c r="I179" t="e">
        <f t="shared" si="7"/>
        <v>#REF!</v>
      </c>
      <c r="J179" s="32" t="e">
        <f>#REF!</f>
        <v>#REF!</v>
      </c>
      <c r="K179" s="33" t="e">
        <f>#REF!</f>
        <v>#REF!</v>
      </c>
      <c r="L179" s="32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3"/>
    </row>
    <row r="180" spans="4:24" ht="12.75" hidden="1">
      <c r="D180" t="s">
        <v>328</v>
      </c>
      <c r="E180">
        <v>3</v>
      </c>
      <c r="F180" t="e">
        <f>#REF!</f>
        <v>#REF!</v>
      </c>
      <c r="H180" s="18" t="e">
        <f t="shared" si="6"/>
        <v>#REF!</v>
      </c>
      <c r="I180" t="e">
        <f t="shared" si="7"/>
        <v>#REF!</v>
      </c>
      <c r="J180" s="32" t="e">
        <f>#REF!</f>
        <v>#REF!</v>
      </c>
      <c r="K180" s="33" t="e">
        <f>#REF!</f>
        <v>#REF!</v>
      </c>
      <c r="L180" s="32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3"/>
    </row>
    <row r="181" spans="4:24" ht="12.75" hidden="1">
      <c r="D181" t="s">
        <v>328</v>
      </c>
      <c r="E181">
        <v>3</v>
      </c>
      <c r="F181" t="e">
        <f>#REF!</f>
        <v>#REF!</v>
      </c>
      <c r="H181" s="18" t="e">
        <f t="shared" si="6"/>
        <v>#REF!</v>
      </c>
      <c r="I181" t="e">
        <f t="shared" si="7"/>
        <v>#REF!</v>
      </c>
      <c r="J181" s="32" t="e">
        <f>#REF!</f>
        <v>#REF!</v>
      </c>
      <c r="K181" s="33" t="e">
        <f>#REF!</f>
        <v>#REF!</v>
      </c>
      <c r="L181" s="32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3"/>
    </row>
    <row r="182" spans="4:24" ht="12.75" hidden="1">
      <c r="D182" t="s">
        <v>328</v>
      </c>
      <c r="E182">
        <v>3</v>
      </c>
      <c r="F182" t="e">
        <f>#REF!</f>
        <v>#REF!</v>
      </c>
      <c r="H182" s="18" t="e">
        <f t="shared" si="6"/>
        <v>#REF!</v>
      </c>
      <c r="I182" t="e">
        <f t="shared" si="7"/>
        <v>#REF!</v>
      </c>
      <c r="J182" s="32" t="e">
        <f>#REF!</f>
        <v>#REF!</v>
      </c>
      <c r="K182" s="33" t="e">
        <f>#REF!</f>
        <v>#REF!</v>
      </c>
      <c r="L182" s="32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3"/>
    </row>
    <row r="183" spans="4:24" ht="12.75" hidden="1">
      <c r="D183" t="s">
        <v>328</v>
      </c>
      <c r="E183">
        <v>3</v>
      </c>
      <c r="F183" t="e">
        <f>#REF!</f>
        <v>#REF!</v>
      </c>
      <c r="H183" s="18" t="e">
        <f t="shared" si="6"/>
        <v>#REF!</v>
      </c>
      <c r="I183" t="e">
        <f t="shared" si="7"/>
        <v>#REF!</v>
      </c>
      <c r="J183" s="32" t="e">
        <f>#REF!</f>
        <v>#REF!</v>
      </c>
      <c r="K183" s="33" t="e">
        <f>#REF!</f>
        <v>#REF!</v>
      </c>
      <c r="L183" s="32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3"/>
    </row>
    <row r="184" spans="4:24" ht="12.75" hidden="1">
      <c r="D184" t="s">
        <v>328</v>
      </c>
      <c r="E184">
        <v>3</v>
      </c>
      <c r="F184" t="e">
        <f>#REF!</f>
        <v>#REF!</v>
      </c>
      <c r="H184" s="18" t="e">
        <f t="shared" si="6"/>
        <v>#REF!</v>
      </c>
      <c r="I184" t="e">
        <f t="shared" si="7"/>
        <v>#REF!</v>
      </c>
      <c r="J184" s="32" t="e">
        <f>#REF!</f>
        <v>#REF!</v>
      </c>
      <c r="K184" s="33" t="e">
        <f>#REF!</f>
        <v>#REF!</v>
      </c>
      <c r="L184" s="32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3"/>
    </row>
    <row r="185" spans="4:24" ht="12.75" hidden="1">
      <c r="D185" t="s">
        <v>328</v>
      </c>
      <c r="E185">
        <v>3</v>
      </c>
      <c r="F185" t="e">
        <f>#REF!</f>
        <v>#REF!</v>
      </c>
      <c r="H185" s="18" t="e">
        <f t="shared" si="6"/>
        <v>#REF!</v>
      </c>
      <c r="I185" t="e">
        <f t="shared" si="7"/>
        <v>#REF!</v>
      </c>
      <c r="J185" s="32" t="e">
        <f>#REF!</f>
        <v>#REF!</v>
      </c>
      <c r="K185" s="33" t="e">
        <f>#REF!</f>
        <v>#REF!</v>
      </c>
      <c r="L185" s="32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3"/>
    </row>
    <row r="186" spans="4:24" ht="12.75" hidden="1">
      <c r="D186" t="s">
        <v>328</v>
      </c>
      <c r="E186">
        <v>3</v>
      </c>
      <c r="F186" t="e">
        <f>#REF!</f>
        <v>#REF!</v>
      </c>
      <c r="H186" s="18" t="e">
        <f t="shared" si="6"/>
        <v>#REF!</v>
      </c>
      <c r="I186" t="e">
        <f t="shared" si="7"/>
        <v>#REF!</v>
      </c>
      <c r="J186" s="32" t="e">
        <f>#REF!</f>
        <v>#REF!</v>
      </c>
      <c r="K186" s="33" t="e">
        <f>#REF!</f>
        <v>#REF!</v>
      </c>
      <c r="L186" s="32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3"/>
    </row>
    <row r="187" spans="4:24" ht="12.75" hidden="1">
      <c r="D187" t="s">
        <v>328</v>
      </c>
      <c r="E187">
        <v>3</v>
      </c>
      <c r="F187" t="e">
        <f>#REF!</f>
        <v>#REF!</v>
      </c>
      <c r="H187" s="18" t="e">
        <f t="shared" si="6"/>
        <v>#REF!</v>
      </c>
      <c r="I187" t="e">
        <f t="shared" si="7"/>
        <v>#REF!</v>
      </c>
      <c r="J187" s="32" t="e">
        <f>#REF!</f>
        <v>#REF!</v>
      </c>
      <c r="K187" s="33" t="e">
        <f>#REF!</f>
        <v>#REF!</v>
      </c>
      <c r="L187" s="32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3"/>
    </row>
    <row r="188" spans="4:24" ht="12.75" hidden="1">
      <c r="D188" t="s">
        <v>328</v>
      </c>
      <c r="E188">
        <v>3</v>
      </c>
      <c r="F188" t="e">
        <f>#REF!</f>
        <v>#REF!</v>
      </c>
      <c r="H188" s="18" t="e">
        <f t="shared" si="6"/>
        <v>#REF!</v>
      </c>
      <c r="I188" t="e">
        <f t="shared" si="7"/>
        <v>#REF!</v>
      </c>
      <c r="J188" s="32" t="e">
        <f>#REF!</f>
        <v>#REF!</v>
      </c>
      <c r="K188" s="33" t="e">
        <f>#REF!</f>
        <v>#REF!</v>
      </c>
      <c r="L188" s="32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3"/>
    </row>
    <row r="189" spans="4:24" ht="12.75" hidden="1">
      <c r="D189" t="s">
        <v>328</v>
      </c>
      <c r="E189">
        <v>3</v>
      </c>
      <c r="F189" t="e">
        <f>#REF!</f>
        <v>#REF!</v>
      </c>
      <c r="H189" s="18" t="e">
        <f t="shared" si="6"/>
        <v>#REF!</v>
      </c>
      <c r="I189" t="e">
        <f t="shared" si="7"/>
        <v>#REF!</v>
      </c>
      <c r="J189" s="32" t="e">
        <f>#REF!</f>
        <v>#REF!</v>
      </c>
      <c r="K189" s="33" t="e">
        <f>#REF!</f>
        <v>#REF!</v>
      </c>
      <c r="L189" s="32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3"/>
    </row>
    <row r="190" spans="4:24" ht="12.75" hidden="1">
      <c r="D190" t="s">
        <v>328</v>
      </c>
      <c r="E190">
        <v>3</v>
      </c>
      <c r="F190" t="e">
        <f>#REF!</f>
        <v>#REF!</v>
      </c>
      <c r="H190" s="18" t="e">
        <f t="shared" si="6"/>
        <v>#REF!</v>
      </c>
      <c r="I190" t="e">
        <f t="shared" si="7"/>
        <v>#REF!</v>
      </c>
      <c r="J190" s="32" t="e">
        <f>#REF!</f>
        <v>#REF!</v>
      </c>
      <c r="K190" s="33" t="e">
        <f>#REF!</f>
        <v>#REF!</v>
      </c>
      <c r="L190" s="32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3"/>
    </row>
    <row r="191" spans="4:24" ht="12.75" hidden="1">
      <c r="D191" t="s">
        <v>328</v>
      </c>
      <c r="E191">
        <v>3</v>
      </c>
      <c r="F191" t="e">
        <f>#REF!</f>
        <v>#REF!</v>
      </c>
      <c r="H191" s="18" t="e">
        <f t="shared" si="6"/>
        <v>#REF!</v>
      </c>
      <c r="I191" t="e">
        <f t="shared" si="7"/>
        <v>#REF!</v>
      </c>
      <c r="J191" s="32" t="e">
        <f>#REF!</f>
        <v>#REF!</v>
      </c>
      <c r="K191" s="33" t="e">
        <f>#REF!</f>
        <v>#REF!</v>
      </c>
      <c r="L191" s="32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3"/>
    </row>
    <row r="192" spans="4:24" ht="12.75" hidden="1">
      <c r="D192" t="s">
        <v>328</v>
      </c>
      <c r="E192">
        <v>3</v>
      </c>
      <c r="F192" t="e">
        <f>#REF!</f>
        <v>#REF!</v>
      </c>
      <c r="H192" s="18" t="e">
        <f t="shared" si="6"/>
        <v>#REF!</v>
      </c>
      <c r="I192" t="e">
        <f t="shared" si="7"/>
        <v>#REF!</v>
      </c>
      <c r="J192" s="32" t="e">
        <f>#REF!</f>
        <v>#REF!</v>
      </c>
      <c r="K192" s="33" t="e">
        <f>#REF!</f>
        <v>#REF!</v>
      </c>
      <c r="L192" s="32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3"/>
    </row>
    <row r="193" spans="4:24" ht="12.75" hidden="1">
      <c r="D193" t="s">
        <v>328</v>
      </c>
      <c r="E193">
        <v>3</v>
      </c>
      <c r="F193" t="e">
        <f>#REF!</f>
        <v>#REF!</v>
      </c>
      <c r="H193" s="18" t="e">
        <f t="shared" si="6"/>
        <v>#REF!</v>
      </c>
      <c r="I193" t="e">
        <f t="shared" si="7"/>
        <v>#REF!</v>
      </c>
      <c r="J193" s="32" t="e">
        <f>#REF!</f>
        <v>#REF!</v>
      </c>
      <c r="K193" s="33" t="e">
        <f>#REF!</f>
        <v>#REF!</v>
      </c>
      <c r="L193" s="32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3"/>
    </row>
    <row r="194" spans="4:24" ht="12.75" hidden="1">
      <c r="D194" t="s">
        <v>328</v>
      </c>
      <c r="E194">
        <v>3</v>
      </c>
      <c r="F194" t="e">
        <f>#REF!</f>
        <v>#REF!</v>
      </c>
      <c r="H194" s="18" t="e">
        <f aca="true" t="shared" si="8" ref="H194:H257">J194/100*F194+2*K194/100*F194</f>
        <v>#REF!</v>
      </c>
      <c r="I194" t="e">
        <f t="shared" si="7"/>
        <v>#REF!</v>
      </c>
      <c r="J194" s="32" t="e">
        <f>#REF!</f>
        <v>#REF!</v>
      </c>
      <c r="K194" s="33" t="e">
        <f>#REF!</f>
        <v>#REF!</v>
      </c>
      <c r="L194" s="32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3"/>
    </row>
    <row r="195" spans="4:24" ht="12.75" hidden="1">
      <c r="D195" t="s">
        <v>328</v>
      </c>
      <c r="E195">
        <v>3</v>
      </c>
      <c r="F195" t="e">
        <f>#REF!</f>
        <v>#REF!</v>
      </c>
      <c r="H195" s="18" t="e">
        <f t="shared" si="8"/>
        <v>#REF!</v>
      </c>
      <c r="I195" t="e">
        <f aca="true" t="shared" si="9" ref="I195:I258">ABS(ROUND(J195,0)-J195)+ABS(ROUND(K195,0)-K195)</f>
        <v>#REF!</v>
      </c>
      <c r="J195" s="32" t="e">
        <f>#REF!</f>
        <v>#REF!</v>
      </c>
      <c r="K195" s="33" t="e">
        <f>#REF!</f>
        <v>#REF!</v>
      </c>
      <c r="L195" s="32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3"/>
    </row>
    <row r="196" spans="4:24" ht="12.75" hidden="1">
      <c r="D196" t="s">
        <v>328</v>
      </c>
      <c r="E196">
        <v>3</v>
      </c>
      <c r="F196" t="e">
        <f>#REF!</f>
        <v>#REF!</v>
      </c>
      <c r="H196" s="18" t="e">
        <f t="shared" si="8"/>
        <v>#REF!</v>
      </c>
      <c r="I196" t="e">
        <f t="shared" si="9"/>
        <v>#REF!</v>
      </c>
      <c r="J196" s="32" t="e">
        <f>#REF!</f>
        <v>#REF!</v>
      </c>
      <c r="K196" s="33" t="e">
        <f>#REF!</f>
        <v>#REF!</v>
      </c>
      <c r="L196" s="32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3"/>
    </row>
    <row r="197" spans="4:24" ht="12.75" hidden="1">
      <c r="D197" t="s">
        <v>328</v>
      </c>
      <c r="E197">
        <v>3</v>
      </c>
      <c r="F197" t="e">
        <f>#REF!</f>
        <v>#REF!</v>
      </c>
      <c r="H197" s="18" t="e">
        <f t="shared" si="8"/>
        <v>#REF!</v>
      </c>
      <c r="I197" t="e">
        <f t="shared" si="9"/>
        <v>#REF!</v>
      </c>
      <c r="J197" s="32" t="e">
        <f>#REF!</f>
        <v>#REF!</v>
      </c>
      <c r="K197" s="33" t="e">
        <f>#REF!</f>
        <v>#REF!</v>
      </c>
      <c r="L197" s="32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3"/>
    </row>
    <row r="198" spans="4:24" ht="12.75" hidden="1">
      <c r="D198" t="s">
        <v>328</v>
      </c>
      <c r="E198">
        <v>3</v>
      </c>
      <c r="F198" t="e">
        <f>#REF!</f>
        <v>#REF!</v>
      </c>
      <c r="H198" s="18" t="e">
        <f t="shared" si="8"/>
        <v>#REF!</v>
      </c>
      <c r="I198" t="e">
        <f t="shared" si="9"/>
        <v>#REF!</v>
      </c>
      <c r="J198" s="32" t="e">
        <f>#REF!</f>
        <v>#REF!</v>
      </c>
      <c r="K198" s="33" t="e">
        <f>#REF!</f>
        <v>#REF!</v>
      </c>
      <c r="L198" s="32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3"/>
    </row>
    <row r="199" spans="4:24" ht="12.75" hidden="1">
      <c r="D199" t="s">
        <v>328</v>
      </c>
      <c r="E199">
        <v>3</v>
      </c>
      <c r="F199" t="e">
        <f>#REF!</f>
        <v>#REF!</v>
      </c>
      <c r="H199" s="18" t="e">
        <f t="shared" si="8"/>
        <v>#REF!</v>
      </c>
      <c r="I199" t="e">
        <f t="shared" si="9"/>
        <v>#REF!</v>
      </c>
      <c r="J199" s="32" t="e">
        <f>#REF!</f>
        <v>#REF!</v>
      </c>
      <c r="K199" s="33" t="e">
        <f>#REF!</f>
        <v>#REF!</v>
      </c>
      <c r="L199" s="32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3"/>
    </row>
    <row r="200" spans="4:24" ht="12.75" hidden="1">
      <c r="D200" t="s">
        <v>328</v>
      </c>
      <c r="E200">
        <v>3</v>
      </c>
      <c r="F200" t="e">
        <f>#REF!</f>
        <v>#REF!</v>
      </c>
      <c r="H200" s="18" t="e">
        <f t="shared" si="8"/>
        <v>#REF!</v>
      </c>
      <c r="I200" t="e">
        <f t="shared" si="9"/>
        <v>#REF!</v>
      </c>
      <c r="J200" s="32" t="e">
        <f>#REF!</f>
        <v>#REF!</v>
      </c>
      <c r="K200" s="33" t="e">
        <f>#REF!</f>
        <v>#REF!</v>
      </c>
      <c r="L200" s="32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3"/>
    </row>
    <row r="201" spans="4:24" ht="12.75" hidden="1">
      <c r="D201" t="s">
        <v>328</v>
      </c>
      <c r="E201">
        <v>3</v>
      </c>
      <c r="F201" t="e">
        <f>#REF!</f>
        <v>#REF!</v>
      </c>
      <c r="H201" s="18" t="e">
        <f t="shared" si="8"/>
        <v>#REF!</v>
      </c>
      <c r="I201" t="e">
        <f t="shared" si="9"/>
        <v>#REF!</v>
      </c>
      <c r="J201" s="32" t="e">
        <f>#REF!</f>
        <v>#REF!</v>
      </c>
      <c r="K201" s="33" t="e">
        <f>#REF!</f>
        <v>#REF!</v>
      </c>
      <c r="L201" s="32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3"/>
    </row>
    <row r="202" spans="4:24" ht="12.75" hidden="1">
      <c r="D202" t="s">
        <v>328</v>
      </c>
      <c r="E202">
        <v>3</v>
      </c>
      <c r="F202" t="e">
        <f>#REF!</f>
        <v>#REF!</v>
      </c>
      <c r="H202" s="18" t="e">
        <f t="shared" si="8"/>
        <v>#REF!</v>
      </c>
      <c r="I202" t="e">
        <f t="shared" si="9"/>
        <v>#REF!</v>
      </c>
      <c r="J202" s="32" t="e">
        <f>#REF!</f>
        <v>#REF!</v>
      </c>
      <c r="K202" s="33" t="e">
        <f>#REF!</f>
        <v>#REF!</v>
      </c>
      <c r="L202" s="32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3"/>
    </row>
    <row r="203" spans="4:24" ht="12.75" hidden="1">
      <c r="D203" t="s">
        <v>328</v>
      </c>
      <c r="E203">
        <v>3</v>
      </c>
      <c r="F203" t="e">
        <f>#REF!</f>
        <v>#REF!</v>
      </c>
      <c r="H203" s="18" t="e">
        <f t="shared" si="8"/>
        <v>#REF!</v>
      </c>
      <c r="I203" t="e">
        <f t="shared" si="9"/>
        <v>#REF!</v>
      </c>
      <c r="J203" s="32" t="e">
        <f>#REF!</f>
        <v>#REF!</v>
      </c>
      <c r="K203" s="33" t="e">
        <f>#REF!</f>
        <v>#REF!</v>
      </c>
      <c r="L203" s="32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3"/>
    </row>
    <row r="204" spans="4:24" ht="12.75" hidden="1">
      <c r="D204" t="s">
        <v>328</v>
      </c>
      <c r="E204">
        <v>3</v>
      </c>
      <c r="F204" t="e">
        <f>#REF!</f>
        <v>#REF!</v>
      </c>
      <c r="H204" s="18" t="e">
        <f t="shared" si="8"/>
        <v>#REF!</v>
      </c>
      <c r="I204" t="e">
        <f t="shared" si="9"/>
        <v>#REF!</v>
      </c>
      <c r="J204" s="32" t="e">
        <f>#REF!</f>
        <v>#REF!</v>
      </c>
      <c r="K204" s="33" t="e">
        <f>#REF!</f>
        <v>#REF!</v>
      </c>
      <c r="L204" s="32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3"/>
    </row>
    <row r="205" spans="4:24" ht="12.75" hidden="1">
      <c r="D205" t="s">
        <v>328</v>
      </c>
      <c r="E205">
        <v>3</v>
      </c>
      <c r="F205" t="e">
        <f>#REF!</f>
        <v>#REF!</v>
      </c>
      <c r="H205" s="18" t="e">
        <f t="shared" si="8"/>
        <v>#REF!</v>
      </c>
      <c r="I205" t="e">
        <f t="shared" si="9"/>
        <v>#REF!</v>
      </c>
      <c r="J205" s="32" t="e">
        <f>#REF!</f>
        <v>#REF!</v>
      </c>
      <c r="K205" s="33" t="e">
        <f>#REF!</f>
        <v>#REF!</v>
      </c>
      <c r="L205" s="32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3"/>
    </row>
    <row r="206" spans="4:24" ht="12.75" hidden="1">
      <c r="D206" t="s">
        <v>328</v>
      </c>
      <c r="E206">
        <v>3</v>
      </c>
      <c r="F206" t="e">
        <f>#REF!</f>
        <v>#REF!</v>
      </c>
      <c r="H206" s="18" t="e">
        <f t="shared" si="8"/>
        <v>#REF!</v>
      </c>
      <c r="I206" t="e">
        <f t="shared" si="9"/>
        <v>#REF!</v>
      </c>
      <c r="J206" s="32" t="e">
        <f>#REF!</f>
        <v>#REF!</v>
      </c>
      <c r="K206" s="33" t="e">
        <f>#REF!</f>
        <v>#REF!</v>
      </c>
      <c r="L206" s="32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3"/>
    </row>
    <row r="207" spans="4:24" ht="12.75" hidden="1">
      <c r="D207" t="s">
        <v>328</v>
      </c>
      <c r="E207">
        <v>3</v>
      </c>
      <c r="F207" t="e">
        <f>#REF!</f>
        <v>#REF!</v>
      </c>
      <c r="H207" s="18" t="e">
        <f t="shared" si="8"/>
        <v>#REF!</v>
      </c>
      <c r="I207" t="e">
        <f t="shared" si="9"/>
        <v>#REF!</v>
      </c>
      <c r="J207" s="32" t="e">
        <f>#REF!</f>
        <v>#REF!</v>
      </c>
      <c r="K207" s="33" t="e">
        <f>#REF!</f>
        <v>#REF!</v>
      </c>
      <c r="L207" s="32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3"/>
    </row>
    <row r="208" spans="4:24" ht="12.75" hidden="1">
      <c r="D208" t="s">
        <v>328</v>
      </c>
      <c r="E208">
        <v>3</v>
      </c>
      <c r="F208" t="e">
        <f>#REF!</f>
        <v>#REF!</v>
      </c>
      <c r="H208" s="18" t="e">
        <f t="shared" si="8"/>
        <v>#REF!</v>
      </c>
      <c r="I208" t="e">
        <f t="shared" si="9"/>
        <v>#REF!</v>
      </c>
      <c r="J208" s="32" t="e">
        <f>#REF!</f>
        <v>#REF!</v>
      </c>
      <c r="K208" s="33" t="e">
        <f>#REF!</f>
        <v>#REF!</v>
      </c>
      <c r="L208" s="32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3"/>
    </row>
    <row r="209" spans="4:24" ht="12.75" hidden="1">
      <c r="D209" t="s">
        <v>328</v>
      </c>
      <c r="E209">
        <v>3</v>
      </c>
      <c r="F209" t="e">
        <f>#REF!</f>
        <v>#REF!</v>
      </c>
      <c r="H209" s="18" t="e">
        <f t="shared" si="8"/>
        <v>#REF!</v>
      </c>
      <c r="I209" t="e">
        <f t="shared" si="9"/>
        <v>#REF!</v>
      </c>
      <c r="J209" s="32" t="e">
        <f>#REF!</f>
        <v>#REF!</v>
      </c>
      <c r="K209" s="33" t="e">
        <f>#REF!</f>
        <v>#REF!</v>
      </c>
      <c r="L209" s="32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3"/>
    </row>
    <row r="210" spans="4:24" ht="12.75" hidden="1">
      <c r="D210" t="s">
        <v>328</v>
      </c>
      <c r="E210">
        <v>3</v>
      </c>
      <c r="F210" t="e">
        <f>#REF!</f>
        <v>#REF!</v>
      </c>
      <c r="H210" s="18" t="e">
        <f t="shared" si="8"/>
        <v>#REF!</v>
      </c>
      <c r="I210" t="e">
        <f t="shared" si="9"/>
        <v>#REF!</v>
      </c>
      <c r="J210" s="32" t="e">
        <f>#REF!</f>
        <v>#REF!</v>
      </c>
      <c r="K210" s="33" t="e">
        <f>#REF!</f>
        <v>#REF!</v>
      </c>
      <c r="L210" s="32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3"/>
    </row>
    <row r="211" spans="4:24" ht="12.75" hidden="1">
      <c r="D211" t="s">
        <v>328</v>
      </c>
      <c r="E211">
        <v>3</v>
      </c>
      <c r="F211" t="e">
        <f>#REF!</f>
        <v>#REF!</v>
      </c>
      <c r="H211" s="18" t="e">
        <f t="shared" si="8"/>
        <v>#REF!</v>
      </c>
      <c r="I211" t="e">
        <f t="shared" si="9"/>
        <v>#REF!</v>
      </c>
      <c r="J211" s="32" t="e">
        <f>#REF!</f>
        <v>#REF!</v>
      </c>
      <c r="K211" s="33" t="e">
        <f>#REF!</f>
        <v>#REF!</v>
      </c>
      <c r="L211" s="32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3"/>
    </row>
    <row r="212" spans="4:24" ht="12.75" hidden="1">
      <c r="D212" t="s">
        <v>328</v>
      </c>
      <c r="E212">
        <v>3</v>
      </c>
      <c r="F212" t="e">
        <f>#REF!</f>
        <v>#REF!</v>
      </c>
      <c r="H212" s="18" t="e">
        <f t="shared" si="8"/>
        <v>#REF!</v>
      </c>
      <c r="I212" t="e">
        <f t="shared" si="9"/>
        <v>#REF!</v>
      </c>
      <c r="J212" s="32" t="e">
        <f>#REF!</f>
        <v>#REF!</v>
      </c>
      <c r="K212" s="33" t="e">
        <f>#REF!</f>
        <v>#REF!</v>
      </c>
      <c r="L212" s="32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3"/>
    </row>
    <row r="213" spans="4:24" ht="12.75" hidden="1">
      <c r="D213" t="s">
        <v>328</v>
      </c>
      <c r="E213">
        <v>3</v>
      </c>
      <c r="F213" t="e">
        <f>#REF!</f>
        <v>#REF!</v>
      </c>
      <c r="H213" s="18" t="e">
        <f t="shared" si="8"/>
        <v>#REF!</v>
      </c>
      <c r="I213" t="e">
        <f t="shared" si="9"/>
        <v>#REF!</v>
      </c>
      <c r="J213" s="32" t="e">
        <f>#REF!</f>
        <v>#REF!</v>
      </c>
      <c r="K213" s="33" t="e">
        <f>#REF!</f>
        <v>#REF!</v>
      </c>
      <c r="L213" s="32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3"/>
    </row>
    <row r="214" spans="4:24" ht="12.75" hidden="1">
      <c r="D214" t="s">
        <v>328</v>
      </c>
      <c r="E214">
        <v>3</v>
      </c>
      <c r="F214" t="e">
        <f>#REF!</f>
        <v>#REF!</v>
      </c>
      <c r="H214" s="18" t="e">
        <f t="shared" si="8"/>
        <v>#REF!</v>
      </c>
      <c r="I214" t="e">
        <f t="shared" si="9"/>
        <v>#REF!</v>
      </c>
      <c r="J214" s="32" t="e">
        <f>#REF!</f>
        <v>#REF!</v>
      </c>
      <c r="K214" s="33" t="e">
        <f>#REF!</f>
        <v>#REF!</v>
      </c>
      <c r="L214" s="32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3"/>
    </row>
    <row r="215" spans="4:24" ht="12.75" hidden="1">
      <c r="D215" t="s">
        <v>328</v>
      </c>
      <c r="E215">
        <v>3</v>
      </c>
      <c r="F215" t="e">
        <f>#REF!</f>
        <v>#REF!</v>
      </c>
      <c r="H215" s="18" t="e">
        <f t="shared" si="8"/>
        <v>#REF!</v>
      </c>
      <c r="I215" t="e">
        <f t="shared" si="9"/>
        <v>#REF!</v>
      </c>
      <c r="J215" s="32" t="e">
        <f>#REF!</f>
        <v>#REF!</v>
      </c>
      <c r="K215" s="33" t="e">
        <f>#REF!</f>
        <v>#REF!</v>
      </c>
      <c r="L215" s="32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3"/>
    </row>
    <row r="216" spans="4:24" ht="12.75" hidden="1">
      <c r="D216" t="s">
        <v>328</v>
      </c>
      <c r="E216">
        <v>3</v>
      </c>
      <c r="F216" t="e">
        <f>#REF!</f>
        <v>#REF!</v>
      </c>
      <c r="H216" s="18" t="e">
        <f t="shared" si="8"/>
        <v>#REF!</v>
      </c>
      <c r="I216" t="e">
        <f t="shared" si="9"/>
        <v>#REF!</v>
      </c>
      <c r="J216" s="32" t="e">
        <f>#REF!</f>
        <v>#REF!</v>
      </c>
      <c r="K216" s="33" t="e">
        <f>#REF!</f>
        <v>#REF!</v>
      </c>
      <c r="L216" s="32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3"/>
    </row>
    <row r="217" spans="4:24" ht="12.75" hidden="1">
      <c r="D217" t="s">
        <v>328</v>
      </c>
      <c r="E217">
        <v>3</v>
      </c>
      <c r="F217" t="e">
        <f>#REF!</f>
        <v>#REF!</v>
      </c>
      <c r="H217" s="18" t="e">
        <f t="shared" si="8"/>
        <v>#REF!</v>
      </c>
      <c r="I217" t="e">
        <f t="shared" si="9"/>
        <v>#REF!</v>
      </c>
      <c r="J217" s="32" t="e">
        <f>#REF!</f>
        <v>#REF!</v>
      </c>
      <c r="K217" s="33" t="e">
        <f>#REF!</f>
        <v>#REF!</v>
      </c>
      <c r="L217" s="32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3"/>
    </row>
    <row r="218" spans="4:24" ht="12.75" hidden="1">
      <c r="D218" t="s">
        <v>328</v>
      </c>
      <c r="E218">
        <v>3</v>
      </c>
      <c r="F218" t="e">
        <f>#REF!</f>
        <v>#REF!</v>
      </c>
      <c r="H218" s="18" t="e">
        <f t="shared" si="8"/>
        <v>#REF!</v>
      </c>
      <c r="I218" t="e">
        <f t="shared" si="9"/>
        <v>#REF!</v>
      </c>
      <c r="J218" s="32" t="e">
        <f>#REF!</f>
        <v>#REF!</v>
      </c>
      <c r="K218" s="33" t="e">
        <f>#REF!</f>
        <v>#REF!</v>
      </c>
      <c r="L218" s="32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3"/>
    </row>
    <row r="219" spans="4:24" ht="12.75" hidden="1">
      <c r="D219" t="s">
        <v>328</v>
      </c>
      <c r="E219">
        <v>3</v>
      </c>
      <c r="F219" t="e">
        <f>#REF!</f>
        <v>#REF!</v>
      </c>
      <c r="H219" s="18" t="e">
        <f t="shared" si="8"/>
        <v>#REF!</v>
      </c>
      <c r="I219" t="e">
        <f t="shared" si="9"/>
        <v>#REF!</v>
      </c>
      <c r="J219" s="32" t="e">
        <f>#REF!</f>
        <v>#REF!</v>
      </c>
      <c r="K219" s="33" t="e">
        <f>#REF!</f>
        <v>#REF!</v>
      </c>
      <c r="L219" s="32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3"/>
    </row>
    <row r="220" spans="4:24" ht="12.75" hidden="1">
      <c r="D220" t="s">
        <v>328</v>
      </c>
      <c r="E220">
        <v>3</v>
      </c>
      <c r="F220" t="e">
        <f>#REF!</f>
        <v>#REF!</v>
      </c>
      <c r="H220" s="18" t="e">
        <f t="shared" si="8"/>
        <v>#REF!</v>
      </c>
      <c r="I220" t="e">
        <f t="shared" si="9"/>
        <v>#REF!</v>
      </c>
      <c r="J220" s="32" t="e">
        <f>#REF!</f>
        <v>#REF!</v>
      </c>
      <c r="K220" s="33" t="e">
        <f>#REF!</f>
        <v>#REF!</v>
      </c>
      <c r="L220" s="32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3"/>
    </row>
    <row r="221" spans="4:24" ht="12.75" hidden="1">
      <c r="D221" t="s">
        <v>328</v>
      </c>
      <c r="E221">
        <v>3</v>
      </c>
      <c r="F221" t="e">
        <f>#REF!</f>
        <v>#REF!</v>
      </c>
      <c r="H221" s="18" t="e">
        <f t="shared" si="8"/>
        <v>#REF!</v>
      </c>
      <c r="I221" t="e">
        <f t="shared" si="9"/>
        <v>#REF!</v>
      </c>
      <c r="J221" s="32" t="e">
        <f>#REF!</f>
        <v>#REF!</v>
      </c>
      <c r="K221" s="33" t="e">
        <f>#REF!</f>
        <v>#REF!</v>
      </c>
      <c r="L221" s="32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3"/>
    </row>
    <row r="222" spans="4:24" ht="12.75" hidden="1">
      <c r="D222" t="s">
        <v>328</v>
      </c>
      <c r="E222">
        <v>3</v>
      </c>
      <c r="F222" t="e">
        <f>#REF!</f>
        <v>#REF!</v>
      </c>
      <c r="H222" s="18" t="e">
        <f t="shared" si="8"/>
        <v>#REF!</v>
      </c>
      <c r="I222" t="e">
        <f t="shared" si="9"/>
        <v>#REF!</v>
      </c>
      <c r="J222" s="32" t="e">
        <f>#REF!</f>
        <v>#REF!</v>
      </c>
      <c r="K222" s="33" t="e">
        <f>#REF!</f>
        <v>#REF!</v>
      </c>
      <c r="L222" s="32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3"/>
    </row>
    <row r="223" spans="4:24" ht="12.75" hidden="1">
      <c r="D223" t="s">
        <v>328</v>
      </c>
      <c r="E223">
        <v>3</v>
      </c>
      <c r="F223" t="e">
        <f>#REF!</f>
        <v>#REF!</v>
      </c>
      <c r="H223" s="18" t="e">
        <f t="shared" si="8"/>
        <v>#REF!</v>
      </c>
      <c r="I223" t="e">
        <f t="shared" si="9"/>
        <v>#REF!</v>
      </c>
      <c r="J223" s="32" t="e">
        <f>#REF!</f>
        <v>#REF!</v>
      </c>
      <c r="K223" s="33" t="e">
        <f>#REF!</f>
        <v>#REF!</v>
      </c>
      <c r="L223" s="32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3"/>
    </row>
    <row r="224" spans="4:24" ht="12.75" hidden="1">
      <c r="D224" t="s">
        <v>328</v>
      </c>
      <c r="E224">
        <v>3</v>
      </c>
      <c r="F224" t="e">
        <f>#REF!</f>
        <v>#REF!</v>
      </c>
      <c r="H224" s="18" t="e">
        <f t="shared" si="8"/>
        <v>#REF!</v>
      </c>
      <c r="I224" t="e">
        <f t="shared" si="9"/>
        <v>#REF!</v>
      </c>
      <c r="J224" s="32" t="e">
        <f>#REF!</f>
        <v>#REF!</v>
      </c>
      <c r="K224" s="33" t="e">
        <f>#REF!</f>
        <v>#REF!</v>
      </c>
      <c r="L224" s="32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3"/>
    </row>
    <row r="225" spans="4:24" ht="12.75" hidden="1">
      <c r="D225" t="s">
        <v>328</v>
      </c>
      <c r="E225">
        <v>3</v>
      </c>
      <c r="F225" t="e">
        <f>#REF!</f>
        <v>#REF!</v>
      </c>
      <c r="H225" s="18" t="e">
        <f t="shared" si="8"/>
        <v>#REF!</v>
      </c>
      <c r="I225" t="e">
        <f t="shared" si="9"/>
        <v>#REF!</v>
      </c>
      <c r="J225" s="32" t="e">
        <f>#REF!</f>
        <v>#REF!</v>
      </c>
      <c r="K225" s="33" t="e">
        <f>#REF!</f>
        <v>#REF!</v>
      </c>
      <c r="L225" s="32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3"/>
    </row>
    <row r="226" spans="4:24" ht="12.75" hidden="1">
      <c r="D226" t="s">
        <v>328</v>
      </c>
      <c r="E226">
        <v>3</v>
      </c>
      <c r="F226" t="e">
        <f>#REF!</f>
        <v>#REF!</v>
      </c>
      <c r="H226" s="18" t="e">
        <f t="shared" si="8"/>
        <v>#REF!</v>
      </c>
      <c r="I226" t="e">
        <f t="shared" si="9"/>
        <v>#REF!</v>
      </c>
      <c r="J226" s="32" t="e">
        <f>#REF!</f>
        <v>#REF!</v>
      </c>
      <c r="K226" s="33" t="e">
        <f>#REF!</f>
        <v>#REF!</v>
      </c>
      <c r="L226" s="32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3"/>
    </row>
    <row r="227" spans="4:24" ht="12.75" hidden="1">
      <c r="D227" t="s">
        <v>328</v>
      </c>
      <c r="E227">
        <v>3</v>
      </c>
      <c r="F227" t="e">
        <f>#REF!</f>
        <v>#REF!</v>
      </c>
      <c r="H227" s="18" t="e">
        <f t="shared" si="8"/>
        <v>#REF!</v>
      </c>
      <c r="I227" t="e">
        <f t="shared" si="9"/>
        <v>#REF!</v>
      </c>
      <c r="J227" s="32" t="e">
        <f>#REF!</f>
        <v>#REF!</v>
      </c>
      <c r="K227" s="33" t="e">
        <f>#REF!</f>
        <v>#REF!</v>
      </c>
      <c r="L227" s="32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3"/>
    </row>
    <row r="228" spans="4:24" ht="12.75" hidden="1">
      <c r="D228" t="s">
        <v>328</v>
      </c>
      <c r="E228">
        <v>3</v>
      </c>
      <c r="F228" t="e">
        <f>#REF!</f>
        <v>#REF!</v>
      </c>
      <c r="H228" s="18" t="e">
        <f t="shared" si="8"/>
        <v>#REF!</v>
      </c>
      <c r="I228" t="e">
        <f t="shared" si="9"/>
        <v>#REF!</v>
      </c>
      <c r="J228" s="32" t="e">
        <f>#REF!</f>
        <v>#REF!</v>
      </c>
      <c r="K228" s="33" t="e">
        <f>#REF!</f>
        <v>#REF!</v>
      </c>
      <c r="L228" s="32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3"/>
    </row>
    <row r="229" spans="4:24" ht="12.75" hidden="1">
      <c r="D229" t="s">
        <v>328</v>
      </c>
      <c r="E229">
        <v>3</v>
      </c>
      <c r="F229" t="e">
        <f>#REF!</f>
        <v>#REF!</v>
      </c>
      <c r="H229" s="18" t="e">
        <f t="shared" si="8"/>
        <v>#REF!</v>
      </c>
      <c r="I229" t="e">
        <f t="shared" si="9"/>
        <v>#REF!</v>
      </c>
      <c r="J229" s="32" t="e">
        <f>#REF!</f>
        <v>#REF!</v>
      </c>
      <c r="K229" s="33" t="e">
        <f>#REF!</f>
        <v>#REF!</v>
      </c>
      <c r="L229" s="32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3"/>
    </row>
    <row r="230" spans="4:24" ht="12.75" hidden="1">
      <c r="D230" t="s">
        <v>328</v>
      </c>
      <c r="E230">
        <v>3</v>
      </c>
      <c r="F230" t="e">
        <f>#REF!</f>
        <v>#REF!</v>
      </c>
      <c r="H230" s="18" t="e">
        <f t="shared" si="8"/>
        <v>#REF!</v>
      </c>
      <c r="I230" t="e">
        <f t="shared" si="9"/>
        <v>#REF!</v>
      </c>
      <c r="J230" s="32" t="e">
        <f>#REF!</f>
        <v>#REF!</v>
      </c>
      <c r="K230" s="33" t="e">
        <f>#REF!</f>
        <v>#REF!</v>
      </c>
      <c r="L230" s="32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3"/>
    </row>
    <row r="231" spans="4:24" ht="12.75" hidden="1">
      <c r="D231" t="s">
        <v>328</v>
      </c>
      <c r="E231">
        <v>3</v>
      </c>
      <c r="F231" t="e">
        <f>#REF!</f>
        <v>#REF!</v>
      </c>
      <c r="H231" s="18" t="e">
        <f t="shared" si="8"/>
        <v>#REF!</v>
      </c>
      <c r="I231" t="e">
        <f t="shared" si="9"/>
        <v>#REF!</v>
      </c>
      <c r="J231" s="32" t="e">
        <f>#REF!</f>
        <v>#REF!</v>
      </c>
      <c r="K231" s="33" t="e">
        <f>#REF!</f>
        <v>#REF!</v>
      </c>
      <c r="L231" s="32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3"/>
    </row>
    <row r="232" spans="4:24" ht="12.75" hidden="1">
      <c r="D232" t="s">
        <v>328</v>
      </c>
      <c r="E232">
        <v>3</v>
      </c>
      <c r="F232" t="e">
        <f>#REF!</f>
        <v>#REF!</v>
      </c>
      <c r="H232" s="18" t="e">
        <f t="shared" si="8"/>
        <v>#REF!</v>
      </c>
      <c r="I232" t="e">
        <f t="shared" si="9"/>
        <v>#REF!</v>
      </c>
      <c r="J232" s="32" t="e">
        <f>#REF!</f>
        <v>#REF!</v>
      </c>
      <c r="K232" s="33" t="e">
        <f>#REF!</f>
        <v>#REF!</v>
      </c>
      <c r="L232" s="32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3"/>
    </row>
    <row r="233" spans="4:24" ht="12.75" hidden="1">
      <c r="D233" t="s">
        <v>328</v>
      </c>
      <c r="E233">
        <v>3</v>
      </c>
      <c r="F233" t="e">
        <f>#REF!</f>
        <v>#REF!</v>
      </c>
      <c r="H233" s="18" t="e">
        <f t="shared" si="8"/>
        <v>#REF!</v>
      </c>
      <c r="I233" t="e">
        <f t="shared" si="9"/>
        <v>#REF!</v>
      </c>
      <c r="J233" s="32" t="e">
        <f>#REF!</f>
        <v>#REF!</v>
      </c>
      <c r="K233" s="33" t="e">
        <f>#REF!</f>
        <v>#REF!</v>
      </c>
      <c r="L233" s="32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3"/>
    </row>
    <row r="234" spans="4:24" ht="12.75" hidden="1">
      <c r="D234" t="s">
        <v>328</v>
      </c>
      <c r="E234">
        <v>3</v>
      </c>
      <c r="F234" t="e">
        <f>#REF!</f>
        <v>#REF!</v>
      </c>
      <c r="H234" s="18" t="e">
        <f t="shared" si="8"/>
        <v>#REF!</v>
      </c>
      <c r="I234" t="e">
        <f t="shared" si="9"/>
        <v>#REF!</v>
      </c>
      <c r="J234" s="32" t="e">
        <f>#REF!</f>
        <v>#REF!</v>
      </c>
      <c r="K234" s="33" t="e">
        <f>#REF!</f>
        <v>#REF!</v>
      </c>
      <c r="L234" s="32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3"/>
    </row>
    <row r="235" spans="4:24" ht="12.75" hidden="1">
      <c r="D235" t="s">
        <v>328</v>
      </c>
      <c r="E235">
        <v>3</v>
      </c>
      <c r="F235" t="e">
        <f>#REF!</f>
        <v>#REF!</v>
      </c>
      <c r="H235" s="18" t="e">
        <f t="shared" si="8"/>
        <v>#REF!</v>
      </c>
      <c r="I235" t="e">
        <f t="shared" si="9"/>
        <v>#REF!</v>
      </c>
      <c r="J235" s="32" t="e">
        <f>#REF!</f>
        <v>#REF!</v>
      </c>
      <c r="K235" s="33" t="e">
        <f>#REF!</f>
        <v>#REF!</v>
      </c>
      <c r="L235" s="32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3"/>
    </row>
    <row r="236" spans="4:24" ht="12.75" hidden="1">
      <c r="D236" t="s">
        <v>328</v>
      </c>
      <c r="E236">
        <v>3</v>
      </c>
      <c r="F236" t="e">
        <f>#REF!</f>
        <v>#REF!</v>
      </c>
      <c r="H236" s="18" t="e">
        <f t="shared" si="8"/>
        <v>#REF!</v>
      </c>
      <c r="I236" t="e">
        <f t="shared" si="9"/>
        <v>#REF!</v>
      </c>
      <c r="J236" s="32" t="e">
        <f>#REF!</f>
        <v>#REF!</v>
      </c>
      <c r="K236" s="33" t="e">
        <f>#REF!</f>
        <v>#REF!</v>
      </c>
      <c r="L236" s="32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3"/>
    </row>
    <row r="237" spans="4:24" ht="12.75" hidden="1">
      <c r="D237" t="s">
        <v>328</v>
      </c>
      <c r="E237">
        <v>3</v>
      </c>
      <c r="F237" t="e">
        <f>#REF!</f>
        <v>#REF!</v>
      </c>
      <c r="H237" s="18" t="e">
        <f t="shared" si="8"/>
        <v>#REF!</v>
      </c>
      <c r="I237" t="e">
        <f t="shared" si="9"/>
        <v>#REF!</v>
      </c>
      <c r="J237" s="32" t="e">
        <f>#REF!</f>
        <v>#REF!</v>
      </c>
      <c r="K237" s="33" t="e">
        <f>#REF!</f>
        <v>#REF!</v>
      </c>
      <c r="L237" s="32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3"/>
    </row>
    <row r="238" spans="4:24" ht="12.75" hidden="1">
      <c r="D238" t="s">
        <v>328</v>
      </c>
      <c r="E238">
        <v>3</v>
      </c>
      <c r="F238" t="e">
        <f>#REF!</f>
        <v>#REF!</v>
      </c>
      <c r="H238" s="18" t="e">
        <f t="shared" si="8"/>
        <v>#REF!</v>
      </c>
      <c r="I238" t="e">
        <f t="shared" si="9"/>
        <v>#REF!</v>
      </c>
      <c r="J238" s="32" t="e">
        <f>#REF!</f>
        <v>#REF!</v>
      </c>
      <c r="K238" s="33" t="e">
        <f>#REF!</f>
        <v>#REF!</v>
      </c>
      <c r="L238" s="32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3"/>
    </row>
    <row r="239" spans="4:24" ht="12.75" hidden="1">
      <c r="D239" t="s">
        <v>328</v>
      </c>
      <c r="E239">
        <v>3</v>
      </c>
      <c r="F239" t="e">
        <f>#REF!</f>
        <v>#REF!</v>
      </c>
      <c r="H239" s="18" t="e">
        <f t="shared" si="8"/>
        <v>#REF!</v>
      </c>
      <c r="I239" t="e">
        <f t="shared" si="9"/>
        <v>#REF!</v>
      </c>
      <c r="J239" s="32" t="e">
        <f>#REF!</f>
        <v>#REF!</v>
      </c>
      <c r="K239" s="33" t="e">
        <f>#REF!</f>
        <v>#REF!</v>
      </c>
      <c r="L239" s="32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3"/>
    </row>
    <row r="240" spans="4:24" ht="12.75" hidden="1">
      <c r="D240" t="s">
        <v>328</v>
      </c>
      <c r="E240">
        <v>3</v>
      </c>
      <c r="F240" t="e">
        <f>#REF!</f>
        <v>#REF!</v>
      </c>
      <c r="H240" s="18" t="e">
        <f t="shared" si="8"/>
        <v>#REF!</v>
      </c>
      <c r="I240" t="e">
        <f t="shared" si="9"/>
        <v>#REF!</v>
      </c>
      <c r="J240" s="32" t="e">
        <f>#REF!</f>
        <v>#REF!</v>
      </c>
      <c r="K240" s="33" t="e">
        <f>#REF!</f>
        <v>#REF!</v>
      </c>
      <c r="L240" s="32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3"/>
    </row>
    <row r="241" spans="4:24" ht="12.75" hidden="1">
      <c r="D241" t="s">
        <v>328</v>
      </c>
      <c r="E241">
        <v>3</v>
      </c>
      <c r="F241" t="e">
        <f>#REF!</f>
        <v>#REF!</v>
      </c>
      <c r="H241" s="18" t="e">
        <f t="shared" si="8"/>
        <v>#REF!</v>
      </c>
      <c r="I241" t="e">
        <f t="shared" si="9"/>
        <v>#REF!</v>
      </c>
      <c r="J241" s="32" t="e">
        <f>#REF!</f>
        <v>#REF!</v>
      </c>
      <c r="K241" s="33" t="e">
        <f>#REF!</f>
        <v>#REF!</v>
      </c>
      <c r="L241" s="32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3"/>
    </row>
    <row r="242" spans="4:24" ht="12.75" hidden="1">
      <c r="D242" t="s">
        <v>328</v>
      </c>
      <c r="E242">
        <v>3</v>
      </c>
      <c r="F242" t="e">
        <f>#REF!</f>
        <v>#REF!</v>
      </c>
      <c r="H242" s="18" t="e">
        <f t="shared" si="8"/>
        <v>#REF!</v>
      </c>
      <c r="I242" t="e">
        <f t="shared" si="9"/>
        <v>#REF!</v>
      </c>
      <c r="J242" s="32" t="e">
        <f>#REF!</f>
        <v>#REF!</v>
      </c>
      <c r="K242" s="33" t="e">
        <f>#REF!</f>
        <v>#REF!</v>
      </c>
      <c r="L242" s="32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3"/>
    </row>
    <row r="243" spans="4:24" ht="12.75" hidden="1">
      <c r="D243" t="s">
        <v>328</v>
      </c>
      <c r="E243">
        <v>3</v>
      </c>
      <c r="F243" t="e">
        <f>#REF!</f>
        <v>#REF!</v>
      </c>
      <c r="H243" s="18" t="e">
        <f t="shared" si="8"/>
        <v>#REF!</v>
      </c>
      <c r="I243" t="e">
        <f t="shared" si="9"/>
        <v>#REF!</v>
      </c>
      <c r="J243" s="32" t="e">
        <f>#REF!</f>
        <v>#REF!</v>
      </c>
      <c r="K243" s="33" t="e">
        <f>#REF!</f>
        <v>#REF!</v>
      </c>
      <c r="L243" s="32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3"/>
    </row>
    <row r="244" spans="4:24" ht="12.75" hidden="1">
      <c r="D244" t="s">
        <v>328</v>
      </c>
      <c r="E244">
        <v>3</v>
      </c>
      <c r="F244" t="e">
        <f>#REF!</f>
        <v>#REF!</v>
      </c>
      <c r="H244" s="18" t="e">
        <f t="shared" si="8"/>
        <v>#REF!</v>
      </c>
      <c r="I244" t="e">
        <f t="shared" si="9"/>
        <v>#REF!</v>
      </c>
      <c r="J244" s="32" t="e">
        <f>#REF!</f>
        <v>#REF!</v>
      </c>
      <c r="K244" s="33" t="e">
        <f>#REF!</f>
        <v>#REF!</v>
      </c>
      <c r="L244" s="32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3"/>
    </row>
    <row r="245" spans="4:24" ht="12.75" hidden="1">
      <c r="D245" t="s">
        <v>328</v>
      </c>
      <c r="E245">
        <v>3</v>
      </c>
      <c r="F245" t="e">
        <f>#REF!</f>
        <v>#REF!</v>
      </c>
      <c r="H245" s="18" t="e">
        <f t="shared" si="8"/>
        <v>#REF!</v>
      </c>
      <c r="I245" t="e">
        <f t="shared" si="9"/>
        <v>#REF!</v>
      </c>
      <c r="J245" s="32" t="e">
        <f>#REF!</f>
        <v>#REF!</v>
      </c>
      <c r="K245" s="33" t="e">
        <f>#REF!</f>
        <v>#REF!</v>
      </c>
      <c r="L245" s="32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3"/>
    </row>
    <row r="246" spans="4:24" ht="12.75" hidden="1">
      <c r="D246" t="s">
        <v>328</v>
      </c>
      <c r="E246">
        <v>3</v>
      </c>
      <c r="F246" t="e">
        <f>#REF!</f>
        <v>#REF!</v>
      </c>
      <c r="H246" s="18" t="e">
        <f t="shared" si="8"/>
        <v>#REF!</v>
      </c>
      <c r="I246" t="e">
        <f t="shared" si="9"/>
        <v>#REF!</v>
      </c>
      <c r="J246" s="32" t="e">
        <f>#REF!</f>
        <v>#REF!</v>
      </c>
      <c r="K246" s="33" t="e">
        <f>#REF!</f>
        <v>#REF!</v>
      </c>
      <c r="L246" s="32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3"/>
    </row>
    <row r="247" spans="4:24" ht="12.75" hidden="1">
      <c r="D247" t="s">
        <v>328</v>
      </c>
      <c r="E247">
        <v>3</v>
      </c>
      <c r="F247" t="e">
        <f>#REF!</f>
        <v>#REF!</v>
      </c>
      <c r="H247" s="18" t="e">
        <f t="shared" si="8"/>
        <v>#REF!</v>
      </c>
      <c r="I247" t="e">
        <f t="shared" si="9"/>
        <v>#REF!</v>
      </c>
      <c r="J247" s="32" t="e">
        <f>#REF!</f>
        <v>#REF!</v>
      </c>
      <c r="K247" s="33" t="e">
        <f>#REF!</f>
        <v>#REF!</v>
      </c>
      <c r="L247" s="32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3"/>
    </row>
    <row r="248" spans="4:24" ht="12.75" hidden="1">
      <c r="D248" t="s">
        <v>328</v>
      </c>
      <c r="E248">
        <v>3</v>
      </c>
      <c r="F248" t="e">
        <f>#REF!</f>
        <v>#REF!</v>
      </c>
      <c r="H248" s="18" t="e">
        <f t="shared" si="8"/>
        <v>#REF!</v>
      </c>
      <c r="I248" t="e">
        <f t="shared" si="9"/>
        <v>#REF!</v>
      </c>
      <c r="J248" s="32" t="e">
        <f>#REF!</f>
        <v>#REF!</v>
      </c>
      <c r="K248" s="33" t="e">
        <f>#REF!</f>
        <v>#REF!</v>
      </c>
      <c r="L248" s="32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3"/>
    </row>
    <row r="249" spans="4:24" ht="12.75" hidden="1">
      <c r="D249" t="s">
        <v>328</v>
      </c>
      <c r="E249">
        <v>3</v>
      </c>
      <c r="F249" t="e">
        <f>#REF!</f>
        <v>#REF!</v>
      </c>
      <c r="H249" s="18" t="e">
        <f t="shared" si="8"/>
        <v>#REF!</v>
      </c>
      <c r="I249" t="e">
        <f t="shared" si="9"/>
        <v>#REF!</v>
      </c>
      <c r="J249" s="32" t="e">
        <f>#REF!</f>
        <v>#REF!</v>
      </c>
      <c r="K249" s="33" t="e">
        <f>#REF!</f>
        <v>#REF!</v>
      </c>
      <c r="L249" s="32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3"/>
    </row>
    <row r="250" spans="4:24" ht="12.75" hidden="1">
      <c r="D250" t="s">
        <v>328</v>
      </c>
      <c r="E250">
        <v>3</v>
      </c>
      <c r="F250" t="e">
        <f>#REF!</f>
        <v>#REF!</v>
      </c>
      <c r="H250" s="18" t="e">
        <f t="shared" si="8"/>
        <v>#REF!</v>
      </c>
      <c r="I250" t="e">
        <f t="shared" si="9"/>
        <v>#REF!</v>
      </c>
      <c r="J250" s="32" t="e">
        <f>#REF!</f>
        <v>#REF!</v>
      </c>
      <c r="K250" s="33" t="e">
        <f>#REF!</f>
        <v>#REF!</v>
      </c>
      <c r="L250" s="32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3"/>
    </row>
    <row r="251" spans="4:24" ht="12.75" hidden="1">
      <c r="D251" t="s">
        <v>328</v>
      </c>
      <c r="E251">
        <v>3</v>
      </c>
      <c r="F251" t="e">
        <f>#REF!</f>
        <v>#REF!</v>
      </c>
      <c r="H251" s="18" t="e">
        <f t="shared" si="8"/>
        <v>#REF!</v>
      </c>
      <c r="I251" t="e">
        <f t="shared" si="9"/>
        <v>#REF!</v>
      </c>
      <c r="J251" s="32" t="e">
        <f>#REF!</f>
        <v>#REF!</v>
      </c>
      <c r="K251" s="33" t="e">
        <f>#REF!</f>
        <v>#REF!</v>
      </c>
      <c r="L251" s="32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3"/>
    </row>
    <row r="252" spans="4:24" ht="12.75" hidden="1">
      <c r="D252" t="s">
        <v>328</v>
      </c>
      <c r="E252">
        <v>3</v>
      </c>
      <c r="F252" t="e">
        <f>#REF!</f>
        <v>#REF!</v>
      </c>
      <c r="H252" s="18" t="e">
        <f t="shared" si="8"/>
        <v>#REF!</v>
      </c>
      <c r="I252" t="e">
        <f t="shared" si="9"/>
        <v>#REF!</v>
      </c>
      <c r="J252" s="32" t="e">
        <f>#REF!</f>
        <v>#REF!</v>
      </c>
      <c r="K252" s="33" t="e">
        <f>#REF!</f>
        <v>#REF!</v>
      </c>
      <c r="L252" s="32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3"/>
    </row>
    <row r="253" spans="4:24" ht="12.75" hidden="1">
      <c r="D253" t="s">
        <v>328</v>
      </c>
      <c r="E253">
        <v>3</v>
      </c>
      <c r="F253" t="e">
        <f>#REF!</f>
        <v>#REF!</v>
      </c>
      <c r="H253" s="18" t="e">
        <f t="shared" si="8"/>
        <v>#REF!</v>
      </c>
      <c r="I253" t="e">
        <f t="shared" si="9"/>
        <v>#REF!</v>
      </c>
      <c r="J253" s="32" t="e">
        <f>#REF!</f>
        <v>#REF!</v>
      </c>
      <c r="K253" s="33" t="e">
        <f>#REF!</f>
        <v>#REF!</v>
      </c>
      <c r="L253" s="32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3"/>
    </row>
    <row r="254" spans="4:24" ht="12.75" hidden="1">
      <c r="D254" t="s">
        <v>328</v>
      </c>
      <c r="E254">
        <v>3</v>
      </c>
      <c r="F254" t="e">
        <f>#REF!</f>
        <v>#REF!</v>
      </c>
      <c r="H254" s="18" t="e">
        <f t="shared" si="8"/>
        <v>#REF!</v>
      </c>
      <c r="I254" t="e">
        <f t="shared" si="9"/>
        <v>#REF!</v>
      </c>
      <c r="J254" s="32" t="e">
        <f>#REF!</f>
        <v>#REF!</v>
      </c>
      <c r="K254" s="33" t="e">
        <f>#REF!</f>
        <v>#REF!</v>
      </c>
      <c r="L254" s="32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3"/>
    </row>
    <row r="255" spans="4:24" ht="12.75" hidden="1">
      <c r="D255" t="s">
        <v>328</v>
      </c>
      <c r="E255">
        <v>3</v>
      </c>
      <c r="F255" t="e">
        <f>#REF!</f>
        <v>#REF!</v>
      </c>
      <c r="H255" s="18" t="e">
        <f t="shared" si="8"/>
        <v>#REF!</v>
      </c>
      <c r="I255" t="e">
        <f t="shared" si="9"/>
        <v>#REF!</v>
      </c>
      <c r="J255" s="32" t="e">
        <f>#REF!</f>
        <v>#REF!</v>
      </c>
      <c r="K255" s="33" t="e">
        <f>#REF!</f>
        <v>#REF!</v>
      </c>
      <c r="L255" s="32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3"/>
    </row>
    <row r="256" spans="4:24" ht="12.75" hidden="1">
      <c r="D256" t="s">
        <v>328</v>
      </c>
      <c r="E256">
        <v>3</v>
      </c>
      <c r="F256" t="e">
        <f>#REF!</f>
        <v>#REF!</v>
      </c>
      <c r="H256" s="18" t="e">
        <f t="shared" si="8"/>
        <v>#REF!</v>
      </c>
      <c r="I256" t="e">
        <f t="shared" si="9"/>
        <v>#REF!</v>
      </c>
      <c r="J256" s="32" t="e">
        <f>#REF!</f>
        <v>#REF!</v>
      </c>
      <c r="K256" s="33" t="e">
        <f>#REF!</f>
        <v>#REF!</v>
      </c>
      <c r="L256" s="32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3"/>
    </row>
    <row r="257" spans="4:24" ht="12.75" hidden="1">
      <c r="D257" t="s">
        <v>328</v>
      </c>
      <c r="E257">
        <v>3</v>
      </c>
      <c r="F257" t="e">
        <f>#REF!</f>
        <v>#REF!</v>
      </c>
      <c r="H257" s="18" t="e">
        <f t="shared" si="8"/>
        <v>#REF!</v>
      </c>
      <c r="I257" t="e">
        <f t="shared" si="9"/>
        <v>#REF!</v>
      </c>
      <c r="J257" s="32" t="e">
        <f>#REF!</f>
        <v>#REF!</v>
      </c>
      <c r="K257" s="33" t="e">
        <f>#REF!</f>
        <v>#REF!</v>
      </c>
      <c r="L257" s="32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3"/>
    </row>
    <row r="258" spans="4:24" ht="12.75" hidden="1">
      <c r="D258" t="s">
        <v>328</v>
      </c>
      <c r="E258">
        <v>3</v>
      </c>
      <c r="F258" t="e">
        <f>#REF!</f>
        <v>#REF!</v>
      </c>
      <c r="H258" s="18" t="e">
        <f aca="true" t="shared" si="10" ref="H258:H321">J258/100*F258+2*K258/100*F258</f>
        <v>#REF!</v>
      </c>
      <c r="I258" t="e">
        <f t="shared" si="9"/>
        <v>#REF!</v>
      </c>
      <c r="J258" s="32" t="e">
        <f>#REF!</f>
        <v>#REF!</v>
      </c>
      <c r="K258" s="33" t="e">
        <f>#REF!</f>
        <v>#REF!</v>
      </c>
      <c r="L258" s="32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3"/>
    </row>
    <row r="259" spans="4:24" ht="12.75" hidden="1">
      <c r="D259" t="s">
        <v>328</v>
      </c>
      <c r="E259">
        <v>3</v>
      </c>
      <c r="F259" t="e">
        <f>#REF!</f>
        <v>#REF!</v>
      </c>
      <c r="H259" s="18" t="e">
        <f t="shared" si="10"/>
        <v>#REF!</v>
      </c>
      <c r="I259" t="e">
        <f aca="true" t="shared" si="11" ref="I259:I322">ABS(ROUND(J259,0)-J259)+ABS(ROUND(K259,0)-K259)</f>
        <v>#REF!</v>
      </c>
      <c r="J259" s="32" t="e">
        <f>#REF!</f>
        <v>#REF!</v>
      </c>
      <c r="K259" s="33" t="e">
        <f>#REF!</f>
        <v>#REF!</v>
      </c>
      <c r="L259" s="32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3"/>
    </row>
    <row r="260" spans="4:24" ht="12.75" hidden="1">
      <c r="D260" t="s">
        <v>328</v>
      </c>
      <c r="E260">
        <v>3</v>
      </c>
      <c r="F260" t="e">
        <f>#REF!</f>
        <v>#REF!</v>
      </c>
      <c r="H260" s="18" t="e">
        <f t="shared" si="10"/>
        <v>#REF!</v>
      </c>
      <c r="I260" t="e">
        <f t="shared" si="11"/>
        <v>#REF!</v>
      </c>
      <c r="J260" s="32" t="e">
        <f>#REF!</f>
        <v>#REF!</v>
      </c>
      <c r="K260" s="33" t="e">
        <f>#REF!</f>
        <v>#REF!</v>
      </c>
      <c r="L260" s="32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3"/>
    </row>
    <row r="261" spans="4:24" ht="12.75" hidden="1">
      <c r="D261" t="s">
        <v>328</v>
      </c>
      <c r="E261">
        <v>3</v>
      </c>
      <c r="F261" t="e">
        <f>#REF!</f>
        <v>#REF!</v>
      </c>
      <c r="H261" s="18" t="e">
        <f t="shared" si="10"/>
        <v>#REF!</v>
      </c>
      <c r="I261" t="e">
        <f t="shared" si="11"/>
        <v>#REF!</v>
      </c>
      <c r="J261" s="32" t="e">
        <f>#REF!</f>
        <v>#REF!</v>
      </c>
      <c r="K261" s="33" t="e">
        <f>#REF!</f>
        <v>#REF!</v>
      </c>
      <c r="L261" s="32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3"/>
    </row>
    <row r="262" spans="4:24" ht="12.75" hidden="1">
      <c r="D262" t="s">
        <v>328</v>
      </c>
      <c r="E262">
        <v>3</v>
      </c>
      <c r="F262" t="e">
        <f>#REF!</f>
        <v>#REF!</v>
      </c>
      <c r="H262" s="18" t="e">
        <f t="shared" si="10"/>
        <v>#REF!</v>
      </c>
      <c r="I262" t="e">
        <f t="shared" si="11"/>
        <v>#REF!</v>
      </c>
      <c r="J262" s="32" t="e">
        <f>#REF!</f>
        <v>#REF!</v>
      </c>
      <c r="K262" s="33" t="e">
        <f>#REF!</f>
        <v>#REF!</v>
      </c>
      <c r="L262" s="32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3"/>
    </row>
    <row r="263" spans="4:24" ht="12.75" hidden="1">
      <c r="D263" t="s">
        <v>328</v>
      </c>
      <c r="E263">
        <v>3</v>
      </c>
      <c r="F263" t="e">
        <f>#REF!</f>
        <v>#REF!</v>
      </c>
      <c r="H263" s="18" t="e">
        <f t="shared" si="10"/>
        <v>#REF!</v>
      </c>
      <c r="I263" t="e">
        <f t="shared" si="11"/>
        <v>#REF!</v>
      </c>
      <c r="J263" s="32" t="e">
        <f>#REF!</f>
        <v>#REF!</v>
      </c>
      <c r="K263" s="33" t="e">
        <f>#REF!</f>
        <v>#REF!</v>
      </c>
      <c r="L263" s="32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3"/>
    </row>
    <row r="264" spans="4:24" ht="12.75" hidden="1">
      <c r="D264" t="s">
        <v>328</v>
      </c>
      <c r="E264">
        <v>3</v>
      </c>
      <c r="F264" t="e">
        <f>#REF!</f>
        <v>#REF!</v>
      </c>
      <c r="H264" s="18" t="e">
        <f t="shared" si="10"/>
        <v>#REF!</v>
      </c>
      <c r="I264" t="e">
        <f t="shared" si="11"/>
        <v>#REF!</v>
      </c>
      <c r="J264" s="32" t="e">
        <f>#REF!</f>
        <v>#REF!</v>
      </c>
      <c r="K264" s="33" t="e">
        <f>#REF!</f>
        <v>#REF!</v>
      </c>
      <c r="L264" s="32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3"/>
    </row>
    <row r="265" spans="4:24" ht="12.75" hidden="1">
      <c r="D265" t="s">
        <v>328</v>
      </c>
      <c r="E265">
        <v>3</v>
      </c>
      <c r="F265" t="e">
        <f>#REF!</f>
        <v>#REF!</v>
      </c>
      <c r="H265" s="18" t="e">
        <f t="shared" si="10"/>
        <v>#REF!</v>
      </c>
      <c r="I265" t="e">
        <f t="shared" si="11"/>
        <v>#REF!</v>
      </c>
      <c r="J265" s="32" t="e">
        <f>#REF!</f>
        <v>#REF!</v>
      </c>
      <c r="K265" s="33" t="e">
        <f>#REF!</f>
        <v>#REF!</v>
      </c>
      <c r="L265" s="32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3"/>
    </row>
    <row r="266" spans="4:24" ht="12.75" hidden="1">
      <c r="D266" t="s">
        <v>328</v>
      </c>
      <c r="E266">
        <v>3</v>
      </c>
      <c r="F266" t="e">
        <f>#REF!</f>
        <v>#REF!</v>
      </c>
      <c r="H266" s="18" t="e">
        <f t="shared" si="10"/>
        <v>#REF!</v>
      </c>
      <c r="I266" t="e">
        <f t="shared" si="11"/>
        <v>#REF!</v>
      </c>
      <c r="J266" s="32" t="e">
        <f>#REF!</f>
        <v>#REF!</v>
      </c>
      <c r="K266" s="33" t="e">
        <f>#REF!</f>
        <v>#REF!</v>
      </c>
      <c r="L266" s="32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3"/>
    </row>
    <row r="267" spans="4:24" ht="12.75" hidden="1">
      <c r="D267" t="s">
        <v>328</v>
      </c>
      <c r="E267">
        <v>3</v>
      </c>
      <c r="F267" t="e">
        <f>#REF!</f>
        <v>#REF!</v>
      </c>
      <c r="H267" s="18" t="e">
        <f t="shared" si="10"/>
        <v>#REF!</v>
      </c>
      <c r="I267" t="e">
        <f t="shared" si="11"/>
        <v>#REF!</v>
      </c>
      <c r="J267" s="32" t="e">
        <f>#REF!</f>
        <v>#REF!</v>
      </c>
      <c r="K267" s="33" t="e">
        <f>#REF!</f>
        <v>#REF!</v>
      </c>
      <c r="L267" s="32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3"/>
    </row>
    <row r="268" spans="4:24" ht="12.75" hidden="1">
      <c r="D268" t="s">
        <v>328</v>
      </c>
      <c r="E268">
        <v>3</v>
      </c>
      <c r="F268" t="e">
        <f>#REF!</f>
        <v>#REF!</v>
      </c>
      <c r="H268" s="18" t="e">
        <f t="shared" si="10"/>
        <v>#REF!</v>
      </c>
      <c r="I268" t="e">
        <f t="shared" si="11"/>
        <v>#REF!</v>
      </c>
      <c r="J268" s="32" t="e">
        <f>#REF!</f>
        <v>#REF!</v>
      </c>
      <c r="K268" s="33" t="e">
        <f>#REF!</f>
        <v>#REF!</v>
      </c>
      <c r="L268" s="32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3"/>
    </row>
    <row r="269" spans="4:24" ht="12.75" hidden="1">
      <c r="D269" t="s">
        <v>328</v>
      </c>
      <c r="E269">
        <v>3</v>
      </c>
      <c r="F269" t="e">
        <f>#REF!</f>
        <v>#REF!</v>
      </c>
      <c r="H269" s="18" t="e">
        <f t="shared" si="10"/>
        <v>#REF!</v>
      </c>
      <c r="I269" t="e">
        <f t="shared" si="11"/>
        <v>#REF!</v>
      </c>
      <c r="J269" s="32" t="e">
        <f>#REF!</f>
        <v>#REF!</v>
      </c>
      <c r="K269" s="33" t="e">
        <f>#REF!</f>
        <v>#REF!</v>
      </c>
      <c r="L269" s="32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3"/>
    </row>
    <row r="270" spans="4:24" ht="12.75" hidden="1">
      <c r="D270" t="s">
        <v>328</v>
      </c>
      <c r="E270">
        <v>3</v>
      </c>
      <c r="F270" t="e">
        <f>#REF!</f>
        <v>#REF!</v>
      </c>
      <c r="H270" s="18" t="e">
        <f t="shared" si="10"/>
        <v>#REF!</v>
      </c>
      <c r="I270" t="e">
        <f t="shared" si="11"/>
        <v>#REF!</v>
      </c>
      <c r="J270" s="32" t="e">
        <f>#REF!</f>
        <v>#REF!</v>
      </c>
      <c r="K270" s="33" t="e">
        <f>#REF!</f>
        <v>#REF!</v>
      </c>
      <c r="L270" s="32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3"/>
    </row>
    <row r="271" spans="4:24" ht="12.75" hidden="1">
      <c r="D271" t="s">
        <v>328</v>
      </c>
      <c r="E271">
        <v>3</v>
      </c>
      <c r="F271" t="e">
        <f>#REF!</f>
        <v>#REF!</v>
      </c>
      <c r="H271" s="18" t="e">
        <f t="shared" si="10"/>
        <v>#REF!</v>
      </c>
      <c r="I271" t="e">
        <f t="shared" si="11"/>
        <v>#REF!</v>
      </c>
      <c r="J271" s="32" t="e">
        <f>#REF!</f>
        <v>#REF!</v>
      </c>
      <c r="K271" s="33" t="e">
        <f>#REF!</f>
        <v>#REF!</v>
      </c>
      <c r="L271" s="32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3"/>
    </row>
    <row r="272" spans="4:24" ht="12.75" hidden="1">
      <c r="D272" t="s">
        <v>328</v>
      </c>
      <c r="E272">
        <v>3</v>
      </c>
      <c r="F272" t="e">
        <f>#REF!</f>
        <v>#REF!</v>
      </c>
      <c r="H272" s="18" t="e">
        <f t="shared" si="10"/>
        <v>#REF!</v>
      </c>
      <c r="I272" t="e">
        <f t="shared" si="11"/>
        <v>#REF!</v>
      </c>
      <c r="J272" s="32" t="e">
        <f>#REF!</f>
        <v>#REF!</v>
      </c>
      <c r="K272" s="33" t="e">
        <f>#REF!</f>
        <v>#REF!</v>
      </c>
      <c r="L272" s="32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3"/>
    </row>
    <row r="273" spans="4:24" ht="12.75" hidden="1">
      <c r="D273" t="s">
        <v>328</v>
      </c>
      <c r="E273">
        <v>3</v>
      </c>
      <c r="F273" t="e">
        <f>#REF!</f>
        <v>#REF!</v>
      </c>
      <c r="H273" s="18" t="e">
        <f t="shared" si="10"/>
        <v>#REF!</v>
      </c>
      <c r="I273" t="e">
        <f t="shared" si="11"/>
        <v>#REF!</v>
      </c>
      <c r="J273" s="32" t="e">
        <f>#REF!</f>
        <v>#REF!</v>
      </c>
      <c r="K273" s="33" t="e">
        <f>#REF!</f>
        <v>#REF!</v>
      </c>
      <c r="L273" s="32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3"/>
    </row>
    <row r="274" spans="4:24" ht="12.75" hidden="1">
      <c r="D274" t="s">
        <v>328</v>
      </c>
      <c r="E274">
        <v>3</v>
      </c>
      <c r="F274" t="e">
        <f>#REF!</f>
        <v>#REF!</v>
      </c>
      <c r="H274" s="18" t="e">
        <f t="shared" si="10"/>
        <v>#REF!</v>
      </c>
      <c r="I274" t="e">
        <f t="shared" si="11"/>
        <v>#REF!</v>
      </c>
      <c r="J274" s="32" t="e">
        <f>#REF!</f>
        <v>#REF!</v>
      </c>
      <c r="K274" s="33" t="e">
        <f>#REF!</f>
        <v>#REF!</v>
      </c>
      <c r="L274" s="32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3"/>
    </row>
    <row r="275" spans="4:24" ht="12.75" hidden="1">
      <c r="D275" t="s">
        <v>328</v>
      </c>
      <c r="E275">
        <v>3</v>
      </c>
      <c r="F275" t="e">
        <f>#REF!</f>
        <v>#REF!</v>
      </c>
      <c r="H275" s="18" t="e">
        <f t="shared" si="10"/>
        <v>#REF!</v>
      </c>
      <c r="I275" t="e">
        <f t="shared" si="11"/>
        <v>#REF!</v>
      </c>
      <c r="J275" s="32" t="e">
        <f>#REF!</f>
        <v>#REF!</v>
      </c>
      <c r="K275" s="33" t="e">
        <f>#REF!</f>
        <v>#REF!</v>
      </c>
      <c r="L275" s="32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3"/>
    </row>
    <row r="276" spans="4:24" ht="12.75" hidden="1">
      <c r="D276" t="s">
        <v>328</v>
      </c>
      <c r="E276">
        <v>3</v>
      </c>
      <c r="F276" t="e">
        <f>#REF!</f>
        <v>#REF!</v>
      </c>
      <c r="H276" s="18" t="e">
        <f t="shared" si="10"/>
        <v>#REF!</v>
      </c>
      <c r="I276" t="e">
        <f t="shared" si="11"/>
        <v>#REF!</v>
      </c>
      <c r="J276" s="32" t="e">
        <f>#REF!</f>
        <v>#REF!</v>
      </c>
      <c r="K276" s="33" t="e">
        <f>#REF!</f>
        <v>#REF!</v>
      </c>
      <c r="L276" s="32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3"/>
    </row>
    <row r="277" spans="4:24" ht="12.75" hidden="1">
      <c r="D277" t="s">
        <v>328</v>
      </c>
      <c r="E277">
        <v>3</v>
      </c>
      <c r="F277" t="e">
        <f>#REF!</f>
        <v>#REF!</v>
      </c>
      <c r="H277" s="18" t="e">
        <f t="shared" si="10"/>
        <v>#REF!</v>
      </c>
      <c r="I277" t="e">
        <f t="shared" si="11"/>
        <v>#REF!</v>
      </c>
      <c r="J277" s="32" t="e">
        <f>#REF!</f>
        <v>#REF!</v>
      </c>
      <c r="K277" s="33" t="e">
        <f>#REF!</f>
        <v>#REF!</v>
      </c>
      <c r="L277" s="32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3"/>
    </row>
    <row r="278" spans="4:24" ht="12.75" hidden="1">
      <c r="D278" t="s">
        <v>328</v>
      </c>
      <c r="E278">
        <v>3</v>
      </c>
      <c r="F278" t="e">
        <f>#REF!</f>
        <v>#REF!</v>
      </c>
      <c r="H278" s="18" t="e">
        <f t="shared" si="10"/>
        <v>#REF!</v>
      </c>
      <c r="I278" t="e">
        <f t="shared" si="11"/>
        <v>#REF!</v>
      </c>
      <c r="J278" s="32" t="e">
        <f>#REF!</f>
        <v>#REF!</v>
      </c>
      <c r="K278" s="33" t="e">
        <f>#REF!</f>
        <v>#REF!</v>
      </c>
      <c r="L278" s="32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3"/>
    </row>
    <row r="279" spans="4:24" ht="12.75" hidden="1">
      <c r="D279" t="s">
        <v>329</v>
      </c>
      <c r="E279">
        <v>4</v>
      </c>
      <c r="F279" t="e">
        <f>#REF!</f>
        <v>#REF!</v>
      </c>
      <c r="G279" t="e">
        <f>IF(#REF!&lt;&gt;"",#REF!,"")</f>
        <v>#REF!</v>
      </c>
      <c r="H279" s="18" t="e">
        <f t="shared" si="10"/>
        <v>#REF!</v>
      </c>
      <c r="I279" t="e">
        <f t="shared" si="11"/>
        <v>#REF!</v>
      </c>
      <c r="J279" s="32" t="e">
        <f>#REF!</f>
        <v>#REF!</v>
      </c>
      <c r="K279" s="33" t="e">
        <f>#REF!</f>
        <v>#REF!</v>
      </c>
      <c r="L279" s="32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3"/>
    </row>
    <row r="280" spans="4:24" ht="12.75" hidden="1">
      <c r="D280" t="s">
        <v>329</v>
      </c>
      <c r="E280">
        <v>4</v>
      </c>
      <c r="F280" t="e">
        <f>#REF!</f>
        <v>#REF!</v>
      </c>
      <c r="G280" t="e">
        <f>IF(#REF!&lt;&gt;"",#REF!,"")</f>
        <v>#REF!</v>
      </c>
      <c r="H280" s="18" t="e">
        <f t="shared" si="10"/>
        <v>#REF!</v>
      </c>
      <c r="I280" t="e">
        <f t="shared" si="11"/>
        <v>#REF!</v>
      </c>
      <c r="J280" s="32" t="e">
        <f>#REF!</f>
        <v>#REF!</v>
      </c>
      <c r="K280" s="33" t="e">
        <f>#REF!</f>
        <v>#REF!</v>
      </c>
      <c r="L280" s="32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3"/>
    </row>
    <row r="281" spans="4:24" ht="12.75" hidden="1">
      <c r="D281" t="s">
        <v>329</v>
      </c>
      <c r="E281">
        <v>4</v>
      </c>
      <c r="F281" t="e">
        <f>#REF!</f>
        <v>#REF!</v>
      </c>
      <c r="G281" t="e">
        <f>IF(#REF!&lt;&gt;"",#REF!,"")</f>
        <v>#REF!</v>
      </c>
      <c r="H281" s="18" t="e">
        <f t="shared" si="10"/>
        <v>#REF!</v>
      </c>
      <c r="I281" t="e">
        <f t="shared" si="11"/>
        <v>#REF!</v>
      </c>
      <c r="J281" s="32" t="e">
        <f>#REF!</f>
        <v>#REF!</v>
      </c>
      <c r="K281" s="33" t="e">
        <f>#REF!</f>
        <v>#REF!</v>
      </c>
      <c r="L281" s="32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3"/>
    </row>
    <row r="282" spans="4:24" ht="12.75" hidden="1">
      <c r="D282" t="s">
        <v>329</v>
      </c>
      <c r="E282">
        <v>4</v>
      </c>
      <c r="F282" t="e">
        <f>#REF!</f>
        <v>#REF!</v>
      </c>
      <c r="G282" t="e">
        <f>IF(#REF!&lt;&gt;"",#REF!,"")</f>
        <v>#REF!</v>
      </c>
      <c r="H282" s="18" t="e">
        <f t="shared" si="10"/>
        <v>#REF!</v>
      </c>
      <c r="I282" t="e">
        <f t="shared" si="11"/>
        <v>#REF!</v>
      </c>
      <c r="J282" s="32" t="e">
        <f>#REF!</f>
        <v>#REF!</v>
      </c>
      <c r="K282" s="33" t="e">
        <f>#REF!</f>
        <v>#REF!</v>
      </c>
      <c r="L282" s="32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3"/>
    </row>
    <row r="283" spans="4:24" ht="12.75" hidden="1">
      <c r="D283" t="s">
        <v>329</v>
      </c>
      <c r="E283">
        <v>4</v>
      </c>
      <c r="F283" t="e">
        <f>#REF!</f>
        <v>#REF!</v>
      </c>
      <c r="G283" t="e">
        <f>IF(#REF!&lt;&gt;"",#REF!,"")</f>
        <v>#REF!</v>
      </c>
      <c r="H283" s="18" t="e">
        <f t="shared" si="10"/>
        <v>#REF!</v>
      </c>
      <c r="I283" t="e">
        <f t="shared" si="11"/>
        <v>#REF!</v>
      </c>
      <c r="J283" s="32" t="e">
        <f>#REF!</f>
        <v>#REF!</v>
      </c>
      <c r="K283" s="33" t="e">
        <f>#REF!</f>
        <v>#REF!</v>
      </c>
      <c r="L283" s="32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3"/>
    </row>
    <row r="284" spans="4:24" ht="12.75" hidden="1">
      <c r="D284" t="s">
        <v>329</v>
      </c>
      <c r="E284">
        <v>4</v>
      </c>
      <c r="F284" t="e">
        <f>#REF!</f>
        <v>#REF!</v>
      </c>
      <c r="G284" t="e">
        <f>IF(#REF!&lt;&gt;"",#REF!,"")</f>
        <v>#REF!</v>
      </c>
      <c r="H284" s="18" t="e">
        <f t="shared" si="10"/>
        <v>#REF!</v>
      </c>
      <c r="I284" t="e">
        <f t="shared" si="11"/>
        <v>#REF!</v>
      </c>
      <c r="J284" s="32" t="e">
        <f>#REF!</f>
        <v>#REF!</v>
      </c>
      <c r="K284" s="33" t="e">
        <f>#REF!</f>
        <v>#REF!</v>
      </c>
      <c r="L284" s="32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3"/>
    </row>
    <row r="285" spans="4:24" ht="12.75" hidden="1">
      <c r="D285" t="s">
        <v>329</v>
      </c>
      <c r="E285">
        <v>4</v>
      </c>
      <c r="F285" t="e">
        <f>#REF!</f>
        <v>#REF!</v>
      </c>
      <c r="G285" t="e">
        <f>IF(#REF!&lt;&gt;"",#REF!,"")</f>
        <v>#REF!</v>
      </c>
      <c r="H285" s="18" t="e">
        <f t="shared" si="10"/>
        <v>#REF!</v>
      </c>
      <c r="I285" t="e">
        <f t="shared" si="11"/>
        <v>#REF!</v>
      </c>
      <c r="J285" s="32" t="e">
        <f>#REF!</f>
        <v>#REF!</v>
      </c>
      <c r="K285" s="33" t="e">
        <f>#REF!</f>
        <v>#REF!</v>
      </c>
      <c r="L285" s="32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3"/>
    </row>
    <row r="286" spans="4:24" ht="12.75" hidden="1">
      <c r="D286" t="s">
        <v>329</v>
      </c>
      <c r="E286">
        <v>4</v>
      </c>
      <c r="F286" t="e">
        <f>#REF!</f>
        <v>#REF!</v>
      </c>
      <c r="G286" t="e">
        <f>IF(#REF!&lt;&gt;"",#REF!,"")</f>
        <v>#REF!</v>
      </c>
      <c r="H286" s="18" t="e">
        <f t="shared" si="10"/>
        <v>#REF!</v>
      </c>
      <c r="I286" t="e">
        <f t="shared" si="11"/>
        <v>#REF!</v>
      </c>
      <c r="J286" s="32" t="e">
        <f>#REF!</f>
        <v>#REF!</v>
      </c>
      <c r="K286" s="33" t="e">
        <f>#REF!</f>
        <v>#REF!</v>
      </c>
      <c r="L286" s="32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3"/>
    </row>
    <row r="287" spans="4:24" ht="12.75" hidden="1">
      <c r="D287" t="s">
        <v>329</v>
      </c>
      <c r="E287">
        <v>4</v>
      </c>
      <c r="F287" t="e">
        <f>#REF!</f>
        <v>#REF!</v>
      </c>
      <c r="G287" t="e">
        <f>IF(#REF!&lt;&gt;"",#REF!,"")</f>
        <v>#REF!</v>
      </c>
      <c r="H287" s="18" t="e">
        <f t="shared" si="10"/>
        <v>#REF!</v>
      </c>
      <c r="I287" t="e">
        <f t="shared" si="11"/>
        <v>#REF!</v>
      </c>
      <c r="J287" s="32" t="e">
        <f>#REF!</f>
        <v>#REF!</v>
      </c>
      <c r="K287" s="33" t="e">
        <f>#REF!</f>
        <v>#REF!</v>
      </c>
      <c r="L287" s="32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3"/>
    </row>
    <row r="288" spans="4:24" ht="12.75" hidden="1">
      <c r="D288" t="s">
        <v>329</v>
      </c>
      <c r="E288">
        <v>4</v>
      </c>
      <c r="F288" t="e">
        <f>#REF!</f>
        <v>#REF!</v>
      </c>
      <c r="G288" t="e">
        <f>IF(#REF!&lt;&gt;"",#REF!,"")</f>
        <v>#REF!</v>
      </c>
      <c r="H288" s="18" t="e">
        <f t="shared" si="10"/>
        <v>#REF!</v>
      </c>
      <c r="I288" t="e">
        <f t="shared" si="11"/>
        <v>#REF!</v>
      </c>
      <c r="J288" s="32" t="e">
        <f>#REF!</f>
        <v>#REF!</v>
      </c>
      <c r="K288" s="33" t="e">
        <f>#REF!</f>
        <v>#REF!</v>
      </c>
      <c r="L288" s="32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3"/>
    </row>
    <row r="289" spans="4:24" ht="12.75" hidden="1">
      <c r="D289" t="s">
        <v>329</v>
      </c>
      <c r="E289">
        <v>4</v>
      </c>
      <c r="F289" t="e">
        <f>#REF!</f>
        <v>#REF!</v>
      </c>
      <c r="G289" t="e">
        <f>IF(#REF!&lt;&gt;"",#REF!,"")</f>
        <v>#REF!</v>
      </c>
      <c r="H289" s="18" t="e">
        <f t="shared" si="10"/>
        <v>#REF!</v>
      </c>
      <c r="I289" t="e">
        <f t="shared" si="11"/>
        <v>#REF!</v>
      </c>
      <c r="J289" s="32" t="e">
        <f>#REF!</f>
        <v>#REF!</v>
      </c>
      <c r="K289" s="33" t="e">
        <f>#REF!</f>
        <v>#REF!</v>
      </c>
      <c r="L289" s="32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3"/>
    </row>
    <row r="290" spans="4:24" ht="12.75" hidden="1">
      <c r="D290" t="s">
        <v>329</v>
      </c>
      <c r="E290">
        <v>4</v>
      </c>
      <c r="F290" t="e">
        <f>#REF!</f>
        <v>#REF!</v>
      </c>
      <c r="G290" t="e">
        <f>IF(#REF!&lt;&gt;"",#REF!,"")</f>
        <v>#REF!</v>
      </c>
      <c r="H290" s="18" t="e">
        <f t="shared" si="10"/>
        <v>#REF!</v>
      </c>
      <c r="I290" t="e">
        <f t="shared" si="11"/>
        <v>#REF!</v>
      </c>
      <c r="J290" s="32" t="e">
        <f>#REF!</f>
        <v>#REF!</v>
      </c>
      <c r="K290" s="33" t="e">
        <f>#REF!</f>
        <v>#REF!</v>
      </c>
      <c r="L290" s="32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3"/>
    </row>
    <row r="291" spans="4:24" ht="12.75" hidden="1">
      <c r="D291" t="s">
        <v>329</v>
      </c>
      <c r="E291">
        <v>4</v>
      </c>
      <c r="F291" t="e">
        <f>#REF!</f>
        <v>#REF!</v>
      </c>
      <c r="G291" t="e">
        <f>IF(#REF!&lt;&gt;"",#REF!,"")</f>
        <v>#REF!</v>
      </c>
      <c r="H291" s="18" t="e">
        <f t="shared" si="10"/>
        <v>#REF!</v>
      </c>
      <c r="I291" t="e">
        <f t="shared" si="11"/>
        <v>#REF!</v>
      </c>
      <c r="J291" s="32" t="e">
        <f>#REF!</f>
        <v>#REF!</v>
      </c>
      <c r="K291" s="33" t="e">
        <f>#REF!</f>
        <v>#REF!</v>
      </c>
      <c r="L291" s="32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3"/>
    </row>
    <row r="292" spans="4:24" ht="12.75" hidden="1">
      <c r="D292" t="s">
        <v>329</v>
      </c>
      <c r="E292">
        <v>4</v>
      </c>
      <c r="F292" t="e">
        <f>#REF!</f>
        <v>#REF!</v>
      </c>
      <c r="G292" t="e">
        <f>IF(#REF!&lt;&gt;"",#REF!,"")</f>
        <v>#REF!</v>
      </c>
      <c r="H292" s="18" t="e">
        <f t="shared" si="10"/>
        <v>#REF!</v>
      </c>
      <c r="I292" t="e">
        <f t="shared" si="11"/>
        <v>#REF!</v>
      </c>
      <c r="J292" s="32" t="e">
        <f>#REF!</f>
        <v>#REF!</v>
      </c>
      <c r="K292" s="33" t="e">
        <f>#REF!</f>
        <v>#REF!</v>
      </c>
      <c r="L292" s="32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3"/>
    </row>
    <row r="293" spans="4:24" ht="12.75" hidden="1">
      <c r="D293" t="s">
        <v>329</v>
      </c>
      <c r="E293">
        <v>4</v>
      </c>
      <c r="F293" t="e">
        <f>#REF!</f>
        <v>#REF!</v>
      </c>
      <c r="G293" t="e">
        <f>IF(#REF!&lt;&gt;"",#REF!,"")</f>
        <v>#REF!</v>
      </c>
      <c r="H293" s="18" t="e">
        <f t="shared" si="10"/>
        <v>#REF!</v>
      </c>
      <c r="I293" t="e">
        <f t="shared" si="11"/>
        <v>#REF!</v>
      </c>
      <c r="J293" s="32" t="e">
        <f>#REF!</f>
        <v>#REF!</v>
      </c>
      <c r="K293" s="33" t="e">
        <f>#REF!</f>
        <v>#REF!</v>
      </c>
      <c r="L293" s="32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3"/>
    </row>
    <row r="294" spans="4:24" ht="12.75" hidden="1">
      <c r="D294" t="s">
        <v>329</v>
      </c>
      <c r="E294">
        <v>4</v>
      </c>
      <c r="F294" t="e">
        <f>#REF!</f>
        <v>#REF!</v>
      </c>
      <c r="G294" t="e">
        <f>IF(#REF!&lt;&gt;"",#REF!,"")</f>
        <v>#REF!</v>
      </c>
      <c r="H294" s="18" t="e">
        <f t="shared" si="10"/>
        <v>#REF!</v>
      </c>
      <c r="I294" t="e">
        <f t="shared" si="11"/>
        <v>#REF!</v>
      </c>
      <c r="J294" s="32" t="e">
        <f>#REF!</f>
        <v>#REF!</v>
      </c>
      <c r="K294" s="33" t="e">
        <f>#REF!</f>
        <v>#REF!</v>
      </c>
      <c r="L294" s="32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3"/>
    </row>
    <row r="295" spans="4:24" ht="12.75" hidden="1">
      <c r="D295" t="s">
        <v>329</v>
      </c>
      <c r="E295">
        <v>4</v>
      </c>
      <c r="F295" t="e">
        <f>#REF!</f>
        <v>#REF!</v>
      </c>
      <c r="G295" t="e">
        <f>IF(#REF!&lt;&gt;"",#REF!,"")</f>
        <v>#REF!</v>
      </c>
      <c r="H295" s="18" t="e">
        <f t="shared" si="10"/>
        <v>#REF!</v>
      </c>
      <c r="I295" t="e">
        <f t="shared" si="11"/>
        <v>#REF!</v>
      </c>
      <c r="J295" s="32" t="e">
        <f>#REF!</f>
        <v>#REF!</v>
      </c>
      <c r="K295" s="33" t="e">
        <f>#REF!</f>
        <v>#REF!</v>
      </c>
      <c r="L295" s="32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3"/>
    </row>
    <row r="296" spans="4:24" ht="12.75" hidden="1">
      <c r="D296" t="s">
        <v>329</v>
      </c>
      <c r="E296">
        <v>4</v>
      </c>
      <c r="F296" t="e">
        <f>#REF!</f>
        <v>#REF!</v>
      </c>
      <c r="G296" t="e">
        <f>IF(#REF!&lt;&gt;"",#REF!,"")</f>
        <v>#REF!</v>
      </c>
      <c r="H296" s="18" t="e">
        <f t="shared" si="10"/>
        <v>#REF!</v>
      </c>
      <c r="I296" t="e">
        <f t="shared" si="11"/>
        <v>#REF!</v>
      </c>
      <c r="J296" s="32" t="e">
        <f>#REF!</f>
        <v>#REF!</v>
      </c>
      <c r="K296" s="33" t="e">
        <f>#REF!</f>
        <v>#REF!</v>
      </c>
      <c r="L296" s="32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3"/>
    </row>
    <row r="297" spans="4:24" ht="12.75" hidden="1">
      <c r="D297" t="s">
        <v>329</v>
      </c>
      <c r="E297">
        <v>4</v>
      </c>
      <c r="F297" t="e">
        <f>#REF!</f>
        <v>#REF!</v>
      </c>
      <c r="G297" t="e">
        <f>IF(#REF!&lt;&gt;"",#REF!,"")</f>
        <v>#REF!</v>
      </c>
      <c r="H297" s="18" t="e">
        <f t="shared" si="10"/>
        <v>#REF!</v>
      </c>
      <c r="I297" t="e">
        <f t="shared" si="11"/>
        <v>#REF!</v>
      </c>
      <c r="J297" s="32" t="e">
        <f>#REF!</f>
        <v>#REF!</v>
      </c>
      <c r="K297" s="33" t="e">
        <f>#REF!</f>
        <v>#REF!</v>
      </c>
      <c r="L297" s="32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3"/>
    </row>
    <row r="298" spans="4:24" ht="12.75" hidden="1">
      <c r="D298" t="s">
        <v>329</v>
      </c>
      <c r="E298">
        <v>4</v>
      </c>
      <c r="F298" t="e">
        <f>#REF!</f>
        <v>#REF!</v>
      </c>
      <c r="G298" t="e">
        <f>IF(#REF!&lt;&gt;"",#REF!,"")</f>
        <v>#REF!</v>
      </c>
      <c r="H298" s="18" t="e">
        <f t="shared" si="10"/>
        <v>#REF!</v>
      </c>
      <c r="I298" t="e">
        <f t="shared" si="11"/>
        <v>#REF!</v>
      </c>
      <c r="J298" s="32" t="e">
        <f>#REF!</f>
        <v>#REF!</v>
      </c>
      <c r="K298" s="33" t="e">
        <f>#REF!</f>
        <v>#REF!</v>
      </c>
      <c r="L298" s="32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3"/>
    </row>
    <row r="299" spans="4:24" ht="12.75" hidden="1">
      <c r="D299" t="s">
        <v>329</v>
      </c>
      <c r="E299">
        <v>4</v>
      </c>
      <c r="F299" t="e">
        <f>#REF!</f>
        <v>#REF!</v>
      </c>
      <c r="G299" t="e">
        <f>IF(#REF!&lt;&gt;"",#REF!,"")</f>
        <v>#REF!</v>
      </c>
      <c r="H299" s="18" t="e">
        <f t="shared" si="10"/>
        <v>#REF!</v>
      </c>
      <c r="I299" t="e">
        <f t="shared" si="11"/>
        <v>#REF!</v>
      </c>
      <c r="J299" s="32" t="e">
        <f>#REF!</f>
        <v>#REF!</v>
      </c>
      <c r="K299" s="33" t="e">
        <f>#REF!</f>
        <v>#REF!</v>
      </c>
      <c r="L299" s="32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3"/>
    </row>
    <row r="300" spans="4:24" ht="12.75" hidden="1">
      <c r="D300" t="s">
        <v>329</v>
      </c>
      <c r="E300">
        <v>4</v>
      </c>
      <c r="F300" t="e">
        <f>#REF!</f>
        <v>#REF!</v>
      </c>
      <c r="G300" t="e">
        <f>IF(#REF!&lt;&gt;"",#REF!,"")</f>
        <v>#REF!</v>
      </c>
      <c r="H300" s="18" t="e">
        <f t="shared" si="10"/>
        <v>#REF!</v>
      </c>
      <c r="I300" t="e">
        <f t="shared" si="11"/>
        <v>#REF!</v>
      </c>
      <c r="J300" s="32" t="e">
        <f>#REF!</f>
        <v>#REF!</v>
      </c>
      <c r="K300" s="33" t="e">
        <f>#REF!</f>
        <v>#REF!</v>
      </c>
      <c r="L300" s="32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3"/>
    </row>
    <row r="301" spans="4:24" ht="12.75" hidden="1">
      <c r="D301" t="s">
        <v>329</v>
      </c>
      <c r="E301">
        <v>4</v>
      </c>
      <c r="F301" t="e">
        <f>#REF!</f>
        <v>#REF!</v>
      </c>
      <c r="G301" t="e">
        <f>IF(#REF!&lt;&gt;"",#REF!,"")</f>
        <v>#REF!</v>
      </c>
      <c r="H301" s="18" t="e">
        <f t="shared" si="10"/>
        <v>#REF!</v>
      </c>
      <c r="I301" t="e">
        <f t="shared" si="11"/>
        <v>#REF!</v>
      </c>
      <c r="J301" s="32" t="e">
        <f>#REF!</f>
        <v>#REF!</v>
      </c>
      <c r="K301" s="33" t="e">
        <f>#REF!</f>
        <v>#REF!</v>
      </c>
      <c r="L301" s="32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3"/>
    </row>
    <row r="302" spans="4:24" ht="12.75" hidden="1">
      <c r="D302" t="s">
        <v>329</v>
      </c>
      <c r="E302">
        <v>4</v>
      </c>
      <c r="F302" t="e">
        <f>#REF!</f>
        <v>#REF!</v>
      </c>
      <c r="G302" t="e">
        <f>IF(#REF!&lt;&gt;"",#REF!,"")</f>
        <v>#REF!</v>
      </c>
      <c r="H302" s="18" t="e">
        <f t="shared" si="10"/>
        <v>#REF!</v>
      </c>
      <c r="I302" t="e">
        <f t="shared" si="11"/>
        <v>#REF!</v>
      </c>
      <c r="J302" s="32" t="e">
        <f>#REF!</f>
        <v>#REF!</v>
      </c>
      <c r="K302" s="33" t="e">
        <f>#REF!</f>
        <v>#REF!</v>
      </c>
      <c r="L302" s="32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3"/>
    </row>
    <row r="303" spans="4:24" ht="12.75" hidden="1">
      <c r="D303" t="s">
        <v>329</v>
      </c>
      <c r="E303">
        <v>4</v>
      </c>
      <c r="F303" t="e">
        <f>#REF!</f>
        <v>#REF!</v>
      </c>
      <c r="G303" t="e">
        <f>IF(#REF!&lt;&gt;"",#REF!,"")</f>
        <v>#REF!</v>
      </c>
      <c r="H303" s="18" t="e">
        <f t="shared" si="10"/>
        <v>#REF!</v>
      </c>
      <c r="I303" t="e">
        <f t="shared" si="11"/>
        <v>#REF!</v>
      </c>
      <c r="J303" s="32" t="e">
        <f>#REF!</f>
        <v>#REF!</v>
      </c>
      <c r="K303" s="33" t="e">
        <f>#REF!</f>
        <v>#REF!</v>
      </c>
      <c r="L303" s="32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3"/>
    </row>
    <row r="304" spans="4:24" ht="12.75" hidden="1">
      <c r="D304" t="s">
        <v>329</v>
      </c>
      <c r="E304">
        <v>4</v>
      </c>
      <c r="F304" t="e">
        <f>#REF!</f>
        <v>#REF!</v>
      </c>
      <c r="G304" t="e">
        <f>IF(#REF!&lt;&gt;"",#REF!,"")</f>
        <v>#REF!</v>
      </c>
      <c r="H304" s="18" t="e">
        <f t="shared" si="10"/>
        <v>#REF!</v>
      </c>
      <c r="I304" t="e">
        <f t="shared" si="11"/>
        <v>#REF!</v>
      </c>
      <c r="J304" s="32" t="e">
        <f>#REF!</f>
        <v>#REF!</v>
      </c>
      <c r="K304" s="33" t="e">
        <f>#REF!</f>
        <v>#REF!</v>
      </c>
      <c r="L304" s="32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3"/>
    </row>
    <row r="305" spans="4:24" ht="12.75" hidden="1">
      <c r="D305" t="s">
        <v>329</v>
      </c>
      <c r="E305">
        <v>4</v>
      </c>
      <c r="F305" t="e">
        <f>#REF!</f>
        <v>#REF!</v>
      </c>
      <c r="G305" t="e">
        <f>IF(#REF!&lt;&gt;"",#REF!,"")</f>
        <v>#REF!</v>
      </c>
      <c r="H305" s="18" t="e">
        <f t="shared" si="10"/>
        <v>#REF!</v>
      </c>
      <c r="I305" t="e">
        <f t="shared" si="11"/>
        <v>#REF!</v>
      </c>
      <c r="J305" s="32" t="e">
        <f>#REF!</f>
        <v>#REF!</v>
      </c>
      <c r="K305" s="33" t="e">
        <f>#REF!</f>
        <v>#REF!</v>
      </c>
      <c r="L305" s="32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3"/>
    </row>
    <row r="306" spans="4:24" ht="12.75" hidden="1">
      <c r="D306" t="s">
        <v>329</v>
      </c>
      <c r="E306">
        <v>4</v>
      </c>
      <c r="F306" t="e">
        <f>#REF!</f>
        <v>#REF!</v>
      </c>
      <c r="G306" t="e">
        <f>IF(#REF!&lt;&gt;"",#REF!,"")</f>
        <v>#REF!</v>
      </c>
      <c r="H306" s="18" t="e">
        <f t="shared" si="10"/>
        <v>#REF!</v>
      </c>
      <c r="I306" t="e">
        <f t="shared" si="11"/>
        <v>#REF!</v>
      </c>
      <c r="J306" s="32" t="e">
        <f>#REF!</f>
        <v>#REF!</v>
      </c>
      <c r="K306" s="33" t="e">
        <f>#REF!</f>
        <v>#REF!</v>
      </c>
      <c r="L306" s="32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3"/>
    </row>
    <row r="307" spans="4:24" ht="12.75" hidden="1">
      <c r="D307" t="s">
        <v>329</v>
      </c>
      <c r="E307">
        <v>4</v>
      </c>
      <c r="F307" t="e">
        <f>#REF!</f>
        <v>#REF!</v>
      </c>
      <c r="G307" t="e">
        <f>IF(#REF!&lt;&gt;"",#REF!,"")</f>
        <v>#REF!</v>
      </c>
      <c r="H307" s="18" t="e">
        <f t="shared" si="10"/>
        <v>#REF!</v>
      </c>
      <c r="I307" t="e">
        <f t="shared" si="11"/>
        <v>#REF!</v>
      </c>
      <c r="J307" s="32" t="e">
        <f>#REF!</f>
        <v>#REF!</v>
      </c>
      <c r="K307" s="33" t="e">
        <f>#REF!</f>
        <v>#REF!</v>
      </c>
      <c r="L307" s="32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3"/>
    </row>
    <row r="308" spans="4:24" ht="12.75" hidden="1">
      <c r="D308" t="s">
        <v>329</v>
      </c>
      <c r="E308">
        <v>4</v>
      </c>
      <c r="F308" t="e">
        <f>#REF!</f>
        <v>#REF!</v>
      </c>
      <c r="G308" t="e">
        <f>IF(#REF!&lt;&gt;"",#REF!,"")</f>
        <v>#REF!</v>
      </c>
      <c r="H308" s="18" t="e">
        <f t="shared" si="10"/>
        <v>#REF!</v>
      </c>
      <c r="I308" t="e">
        <f t="shared" si="11"/>
        <v>#REF!</v>
      </c>
      <c r="J308" s="32" t="e">
        <f>#REF!</f>
        <v>#REF!</v>
      </c>
      <c r="K308" s="33" t="e">
        <f>#REF!</f>
        <v>#REF!</v>
      </c>
      <c r="L308" s="32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3"/>
    </row>
    <row r="309" spans="4:24" ht="12.75" hidden="1">
      <c r="D309" t="s">
        <v>329</v>
      </c>
      <c r="E309">
        <v>4</v>
      </c>
      <c r="F309" t="e">
        <f>#REF!</f>
        <v>#REF!</v>
      </c>
      <c r="G309" t="e">
        <f>IF(#REF!&lt;&gt;"",#REF!,"")</f>
        <v>#REF!</v>
      </c>
      <c r="H309" s="18" t="e">
        <f t="shared" si="10"/>
        <v>#REF!</v>
      </c>
      <c r="I309" t="e">
        <f t="shared" si="11"/>
        <v>#REF!</v>
      </c>
      <c r="J309" s="32" t="e">
        <f>#REF!</f>
        <v>#REF!</v>
      </c>
      <c r="K309" s="33" t="e">
        <f>#REF!</f>
        <v>#REF!</v>
      </c>
      <c r="L309" s="32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3"/>
    </row>
    <row r="310" spans="4:24" ht="12.75" hidden="1">
      <c r="D310" t="s">
        <v>329</v>
      </c>
      <c r="E310">
        <v>4</v>
      </c>
      <c r="F310" t="e">
        <f>#REF!</f>
        <v>#REF!</v>
      </c>
      <c r="G310" t="e">
        <f>IF(#REF!&lt;&gt;"",#REF!,"")</f>
        <v>#REF!</v>
      </c>
      <c r="H310" s="18" t="e">
        <f t="shared" si="10"/>
        <v>#REF!</v>
      </c>
      <c r="I310" t="e">
        <f t="shared" si="11"/>
        <v>#REF!</v>
      </c>
      <c r="J310" s="32" t="e">
        <f>#REF!</f>
        <v>#REF!</v>
      </c>
      <c r="K310" s="33" t="e">
        <f>#REF!</f>
        <v>#REF!</v>
      </c>
      <c r="L310" s="32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3"/>
    </row>
    <row r="311" spans="4:24" ht="12.75" hidden="1">
      <c r="D311" t="s">
        <v>329</v>
      </c>
      <c r="E311">
        <v>4</v>
      </c>
      <c r="F311" t="e">
        <f>#REF!</f>
        <v>#REF!</v>
      </c>
      <c r="G311" t="e">
        <f>IF(#REF!&lt;&gt;"",#REF!,"")</f>
        <v>#REF!</v>
      </c>
      <c r="H311" s="18" t="e">
        <f t="shared" si="10"/>
        <v>#REF!</v>
      </c>
      <c r="I311" t="e">
        <f t="shared" si="11"/>
        <v>#REF!</v>
      </c>
      <c r="J311" s="32" t="e">
        <f>#REF!</f>
        <v>#REF!</v>
      </c>
      <c r="K311" s="33" t="e">
        <f>#REF!</f>
        <v>#REF!</v>
      </c>
      <c r="L311" s="32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3"/>
    </row>
    <row r="312" spans="4:24" ht="12.75" hidden="1">
      <c r="D312" t="s">
        <v>329</v>
      </c>
      <c r="E312">
        <v>4</v>
      </c>
      <c r="F312" t="e">
        <f>#REF!</f>
        <v>#REF!</v>
      </c>
      <c r="G312" t="e">
        <f>IF(#REF!&lt;&gt;"",#REF!,"")</f>
        <v>#REF!</v>
      </c>
      <c r="H312" s="18" t="e">
        <f t="shared" si="10"/>
        <v>#REF!</v>
      </c>
      <c r="I312" t="e">
        <f t="shared" si="11"/>
        <v>#REF!</v>
      </c>
      <c r="J312" s="32" t="e">
        <f>#REF!</f>
        <v>#REF!</v>
      </c>
      <c r="K312" s="33" t="e">
        <f>#REF!</f>
        <v>#REF!</v>
      </c>
      <c r="L312" s="32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3"/>
    </row>
    <row r="313" spans="4:24" ht="12.75" hidden="1">
      <c r="D313" t="s">
        <v>329</v>
      </c>
      <c r="E313">
        <v>4</v>
      </c>
      <c r="F313" t="e">
        <f>#REF!</f>
        <v>#REF!</v>
      </c>
      <c r="G313" t="e">
        <f>IF(#REF!&lt;&gt;"",#REF!,"")</f>
        <v>#REF!</v>
      </c>
      <c r="H313" s="18" t="e">
        <f t="shared" si="10"/>
        <v>#REF!</v>
      </c>
      <c r="I313" t="e">
        <f t="shared" si="11"/>
        <v>#REF!</v>
      </c>
      <c r="J313" s="32" t="e">
        <f>#REF!</f>
        <v>#REF!</v>
      </c>
      <c r="K313" s="33" t="e">
        <f>#REF!</f>
        <v>#REF!</v>
      </c>
      <c r="L313" s="32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3"/>
    </row>
    <row r="314" spans="4:24" ht="12.75" hidden="1">
      <c r="D314" t="s">
        <v>329</v>
      </c>
      <c r="E314">
        <v>4</v>
      </c>
      <c r="F314" t="e">
        <f>#REF!</f>
        <v>#REF!</v>
      </c>
      <c r="G314" t="e">
        <f>IF(#REF!&lt;&gt;"",#REF!,"")</f>
        <v>#REF!</v>
      </c>
      <c r="H314" s="18" t="e">
        <f t="shared" si="10"/>
        <v>#REF!</v>
      </c>
      <c r="I314" t="e">
        <f t="shared" si="11"/>
        <v>#REF!</v>
      </c>
      <c r="J314" s="32" t="e">
        <f>#REF!</f>
        <v>#REF!</v>
      </c>
      <c r="K314" s="33" t="e">
        <f>#REF!</f>
        <v>#REF!</v>
      </c>
      <c r="L314" s="32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3"/>
    </row>
    <row r="315" spans="4:24" ht="12.75" hidden="1">
      <c r="D315" t="s">
        <v>329</v>
      </c>
      <c r="E315">
        <v>4</v>
      </c>
      <c r="F315" t="e">
        <f>#REF!</f>
        <v>#REF!</v>
      </c>
      <c r="G315" t="e">
        <f>IF(#REF!&lt;&gt;"",#REF!,"")</f>
        <v>#REF!</v>
      </c>
      <c r="H315" s="18" t="e">
        <f t="shared" si="10"/>
        <v>#REF!</v>
      </c>
      <c r="I315" t="e">
        <f t="shared" si="11"/>
        <v>#REF!</v>
      </c>
      <c r="J315" s="32" t="e">
        <f>#REF!</f>
        <v>#REF!</v>
      </c>
      <c r="K315" s="33" t="e">
        <f>#REF!</f>
        <v>#REF!</v>
      </c>
      <c r="L315" s="32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3"/>
    </row>
    <row r="316" spans="4:24" ht="12.75" hidden="1">
      <c r="D316" t="s">
        <v>329</v>
      </c>
      <c r="E316">
        <v>4</v>
      </c>
      <c r="F316" t="e">
        <f>#REF!</f>
        <v>#REF!</v>
      </c>
      <c r="G316" t="e">
        <f>IF(#REF!&lt;&gt;"",#REF!,"")</f>
        <v>#REF!</v>
      </c>
      <c r="H316" s="18" t="e">
        <f t="shared" si="10"/>
        <v>#REF!</v>
      </c>
      <c r="I316" t="e">
        <f t="shared" si="11"/>
        <v>#REF!</v>
      </c>
      <c r="J316" s="32" t="e">
        <f>#REF!</f>
        <v>#REF!</v>
      </c>
      <c r="K316" s="33" t="e">
        <f>#REF!</f>
        <v>#REF!</v>
      </c>
      <c r="L316" s="32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3"/>
    </row>
    <row r="317" spans="4:24" ht="12.75" hidden="1">
      <c r="D317" t="s">
        <v>329</v>
      </c>
      <c r="E317">
        <v>4</v>
      </c>
      <c r="F317" t="e">
        <f>#REF!</f>
        <v>#REF!</v>
      </c>
      <c r="G317" t="e">
        <f>IF(#REF!&lt;&gt;"",#REF!,"")</f>
        <v>#REF!</v>
      </c>
      <c r="H317" s="18" t="e">
        <f t="shared" si="10"/>
        <v>#REF!</v>
      </c>
      <c r="I317" t="e">
        <f t="shared" si="11"/>
        <v>#REF!</v>
      </c>
      <c r="J317" s="32" t="e">
        <f>#REF!</f>
        <v>#REF!</v>
      </c>
      <c r="K317" s="33" t="e">
        <f>#REF!</f>
        <v>#REF!</v>
      </c>
      <c r="L317" s="32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3"/>
    </row>
    <row r="318" spans="4:24" ht="12.75" hidden="1">
      <c r="D318" t="s">
        <v>329</v>
      </c>
      <c r="E318">
        <v>4</v>
      </c>
      <c r="F318" t="e">
        <f>#REF!</f>
        <v>#REF!</v>
      </c>
      <c r="G318" t="e">
        <f>IF(#REF!&lt;&gt;"",#REF!,"")</f>
        <v>#REF!</v>
      </c>
      <c r="H318" s="18" t="e">
        <f t="shared" si="10"/>
        <v>#REF!</v>
      </c>
      <c r="I318" t="e">
        <f t="shared" si="11"/>
        <v>#REF!</v>
      </c>
      <c r="J318" s="32" t="e">
        <f>#REF!</f>
        <v>#REF!</v>
      </c>
      <c r="K318" s="33" t="e">
        <f>#REF!</f>
        <v>#REF!</v>
      </c>
      <c r="L318" s="32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3"/>
    </row>
    <row r="319" spans="4:24" ht="12.75" hidden="1">
      <c r="D319" t="s">
        <v>329</v>
      </c>
      <c r="E319">
        <v>4</v>
      </c>
      <c r="F319" t="e">
        <f>#REF!</f>
        <v>#REF!</v>
      </c>
      <c r="G319" t="e">
        <f>IF(#REF!&lt;&gt;"",#REF!,"")</f>
        <v>#REF!</v>
      </c>
      <c r="H319" s="18" t="e">
        <f t="shared" si="10"/>
        <v>#REF!</v>
      </c>
      <c r="I319" t="e">
        <f t="shared" si="11"/>
        <v>#REF!</v>
      </c>
      <c r="J319" s="32" t="e">
        <f>#REF!</f>
        <v>#REF!</v>
      </c>
      <c r="K319" s="33" t="e">
        <f>#REF!</f>
        <v>#REF!</v>
      </c>
      <c r="L319" s="32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3"/>
    </row>
    <row r="320" spans="4:24" ht="12.75" hidden="1">
      <c r="D320" t="s">
        <v>329</v>
      </c>
      <c r="E320">
        <v>4</v>
      </c>
      <c r="F320" t="e">
        <f>#REF!</f>
        <v>#REF!</v>
      </c>
      <c r="G320" t="e">
        <f>IF(#REF!&lt;&gt;"",#REF!,"")</f>
        <v>#REF!</v>
      </c>
      <c r="H320" s="18" t="e">
        <f t="shared" si="10"/>
        <v>#REF!</v>
      </c>
      <c r="I320" t="e">
        <f t="shared" si="11"/>
        <v>#REF!</v>
      </c>
      <c r="J320" s="32" t="e">
        <f>#REF!</f>
        <v>#REF!</v>
      </c>
      <c r="K320" s="33" t="e">
        <f>#REF!</f>
        <v>#REF!</v>
      </c>
      <c r="L320" s="32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3"/>
    </row>
    <row r="321" spans="4:24" ht="12.75" hidden="1">
      <c r="D321" t="s">
        <v>329</v>
      </c>
      <c r="E321">
        <v>4</v>
      </c>
      <c r="F321" t="e">
        <f>#REF!</f>
        <v>#REF!</v>
      </c>
      <c r="G321" t="e">
        <f>IF(#REF!&lt;&gt;"",#REF!,"")</f>
        <v>#REF!</v>
      </c>
      <c r="H321" s="18" t="e">
        <f t="shared" si="10"/>
        <v>#REF!</v>
      </c>
      <c r="I321" t="e">
        <f t="shared" si="11"/>
        <v>#REF!</v>
      </c>
      <c r="J321" s="32" t="e">
        <f>#REF!</f>
        <v>#REF!</v>
      </c>
      <c r="K321" s="33" t="e">
        <f>#REF!</f>
        <v>#REF!</v>
      </c>
      <c r="L321" s="32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3"/>
    </row>
    <row r="322" spans="4:24" ht="12.75" hidden="1">
      <c r="D322" t="s">
        <v>329</v>
      </c>
      <c r="E322">
        <v>4</v>
      </c>
      <c r="F322" t="e">
        <f>#REF!</f>
        <v>#REF!</v>
      </c>
      <c r="G322" t="e">
        <f>IF(#REF!&lt;&gt;"",#REF!,"")</f>
        <v>#REF!</v>
      </c>
      <c r="H322" s="18" t="e">
        <f aca="true" t="shared" si="12" ref="H322:H386">J322/100*F322+2*K322/100*F322</f>
        <v>#REF!</v>
      </c>
      <c r="I322" t="e">
        <f t="shared" si="11"/>
        <v>#REF!</v>
      </c>
      <c r="J322" s="32" t="e">
        <f>#REF!</f>
        <v>#REF!</v>
      </c>
      <c r="K322" s="33" t="e">
        <f>#REF!</f>
        <v>#REF!</v>
      </c>
      <c r="L322" s="32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3"/>
    </row>
    <row r="323" spans="4:24" ht="12.75" hidden="1">
      <c r="D323" t="s">
        <v>330</v>
      </c>
      <c r="E323">
        <v>5</v>
      </c>
      <c r="F323" s="8" t="e">
        <f>#REF!</f>
        <v>#REF!</v>
      </c>
      <c r="G323" s="8" t="e">
        <f>IF(#REF!&lt;&gt;"",#REF!,"")</f>
        <v>#REF!</v>
      </c>
      <c r="H323" s="18" t="e">
        <f t="shared" si="12"/>
        <v>#REF!</v>
      </c>
      <c r="I323" t="e">
        <f aca="true" t="shared" si="13" ref="I323:I386">ABS(ROUND(J323,0)-J323)+ABS(ROUND(K323,0)-K323)</f>
        <v>#REF!</v>
      </c>
      <c r="J323" s="32" t="e">
        <f>#REF!</f>
        <v>#REF!</v>
      </c>
      <c r="K323" s="33" t="e">
        <f>#REF!</f>
        <v>#REF!</v>
      </c>
      <c r="L323" s="32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3"/>
    </row>
    <row r="324" spans="4:24" ht="12.75" hidden="1">
      <c r="D324" t="s">
        <v>330</v>
      </c>
      <c r="E324">
        <v>5</v>
      </c>
      <c r="F324" s="8" t="e">
        <f>#REF!</f>
        <v>#REF!</v>
      </c>
      <c r="G324" s="8" t="e">
        <f>IF(#REF!&lt;&gt;"",#REF!,"")</f>
        <v>#REF!</v>
      </c>
      <c r="H324" s="18" t="e">
        <f t="shared" si="12"/>
        <v>#REF!</v>
      </c>
      <c r="I324" t="e">
        <f t="shared" si="13"/>
        <v>#REF!</v>
      </c>
      <c r="J324" s="32" t="e">
        <f>#REF!</f>
        <v>#REF!</v>
      </c>
      <c r="K324" s="33" t="e">
        <f>#REF!</f>
        <v>#REF!</v>
      </c>
      <c r="L324" s="32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3"/>
    </row>
    <row r="325" spans="4:24" ht="12.75" hidden="1">
      <c r="D325" t="s">
        <v>330</v>
      </c>
      <c r="E325">
        <v>5</v>
      </c>
      <c r="F325" s="8" t="e">
        <f>#REF!</f>
        <v>#REF!</v>
      </c>
      <c r="G325" s="8" t="e">
        <f>IF(#REF!&lt;&gt;"",#REF!,"")</f>
        <v>#REF!</v>
      </c>
      <c r="H325" s="18" t="e">
        <f t="shared" si="12"/>
        <v>#REF!</v>
      </c>
      <c r="I325" t="e">
        <f t="shared" si="13"/>
        <v>#REF!</v>
      </c>
      <c r="J325" s="32" t="e">
        <f>#REF!</f>
        <v>#REF!</v>
      </c>
      <c r="K325" s="33" t="e">
        <f>#REF!</f>
        <v>#REF!</v>
      </c>
      <c r="L325" s="32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3"/>
    </row>
    <row r="326" spans="4:24" ht="12.75" hidden="1">
      <c r="D326" t="s">
        <v>330</v>
      </c>
      <c r="E326">
        <v>5</v>
      </c>
      <c r="F326" s="8" t="e">
        <f>#REF!</f>
        <v>#REF!</v>
      </c>
      <c r="G326" s="8" t="e">
        <f>IF(#REF!&lt;&gt;"",#REF!,"")</f>
        <v>#REF!</v>
      </c>
      <c r="H326" s="18" t="e">
        <f t="shared" si="12"/>
        <v>#REF!</v>
      </c>
      <c r="I326" t="e">
        <f t="shared" si="13"/>
        <v>#REF!</v>
      </c>
      <c r="J326" s="32" t="e">
        <f>#REF!</f>
        <v>#REF!</v>
      </c>
      <c r="K326" s="33" t="e">
        <f>#REF!</f>
        <v>#REF!</v>
      </c>
      <c r="L326" s="32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3"/>
    </row>
    <row r="327" spans="4:24" ht="12.75" hidden="1">
      <c r="D327" t="s">
        <v>330</v>
      </c>
      <c r="E327">
        <v>5</v>
      </c>
      <c r="F327" s="8" t="e">
        <f>#REF!</f>
        <v>#REF!</v>
      </c>
      <c r="G327" s="8" t="e">
        <f>IF(#REF!&lt;&gt;"",#REF!,"")</f>
        <v>#REF!</v>
      </c>
      <c r="H327" s="18" t="e">
        <f t="shared" si="12"/>
        <v>#REF!</v>
      </c>
      <c r="I327" t="e">
        <f t="shared" si="13"/>
        <v>#REF!</v>
      </c>
      <c r="J327" s="32" t="e">
        <f>#REF!</f>
        <v>#REF!</v>
      </c>
      <c r="K327" s="33" t="e">
        <f>#REF!</f>
        <v>#REF!</v>
      </c>
      <c r="L327" s="32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3"/>
    </row>
    <row r="328" spans="4:24" ht="12.75" hidden="1">
      <c r="D328" t="s">
        <v>330</v>
      </c>
      <c r="E328">
        <v>5</v>
      </c>
      <c r="F328" s="8" t="e">
        <f>#REF!</f>
        <v>#REF!</v>
      </c>
      <c r="G328" s="8" t="e">
        <f>IF(#REF!&lt;&gt;"",#REF!,"")</f>
        <v>#REF!</v>
      </c>
      <c r="H328" s="18" t="e">
        <f t="shared" si="12"/>
        <v>#REF!</v>
      </c>
      <c r="I328" t="e">
        <f t="shared" si="13"/>
        <v>#REF!</v>
      </c>
      <c r="J328" s="32" t="e">
        <f>#REF!</f>
        <v>#REF!</v>
      </c>
      <c r="K328" s="33" t="e">
        <f>#REF!</f>
        <v>#REF!</v>
      </c>
      <c r="L328" s="32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3"/>
    </row>
    <row r="329" spans="4:24" ht="12.75" hidden="1">
      <c r="D329" t="s">
        <v>330</v>
      </c>
      <c r="E329">
        <v>5</v>
      </c>
      <c r="F329" s="8" t="e">
        <f>#REF!</f>
        <v>#REF!</v>
      </c>
      <c r="G329" s="8" t="e">
        <f>IF(#REF!&lt;&gt;"",#REF!,"")</f>
        <v>#REF!</v>
      </c>
      <c r="H329" s="18" t="e">
        <f t="shared" si="12"/>
        <v>#REF!</v>
      </c>
      <c r="I329" t="e">
        <f t="shared" si="13"/>
        <v>#REF!</v>
      </c>
      <c r="J329" s="32" t="e">
        <f>#REF!</f>
        <v>#REF!</v>
      </c>
      <c r="K329" s="33" t="e">
        <f>#REF!</f>
        <v>#REF!</v>
      </c>
      <c r="L329" s="32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3"/>
    </row>
    <row r="330" spans="4:24" ht="12.75" hidden="1">
      <c r="D330" t="s">
        <v>330</v>
      </c>
      <c r="E330">
        <v>5</v>
      </c>
      <c r="F330" s="8" t="e">
        <f>#REF!</f>
        <v>#REF!</v>
      </c>
      <c r="G330" s="8" t="e">
        <f>IF(#REF!&lt;&gt;"",#REF!,"")</f>
        <v>#REF!</v>
      </c>
      <c r="H330" s="18" t="e">
        <f t="shared" si="12"/>
        <v>#REF!</v>
      </c>
      <c r="I330" t="e">
        <f t="shared" si="13"/>
        <v>#REF!</v>
      </c>
      <c r="J330" s="32" t="e">
        <f>#REF!</f>
        <v>#REF!</v>
      </c>
      <c r="K330" s="33" t="e">
        <f>#REF!</f>
        <v>#REF!</v>
      </c>
      <c r="L330" s="32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3"/>
    </row>
    <row r="331" spans="4:24" ht="12.75" hidden="1">
      <c r="D331" t="s">
        <v>330</v>
      </c>
      <c r="E331">
        <v>5</v>
      </c>
      <c r="F331" s="8" t="e">
        <f>#REF!</f>
        <v>#REF!</v>
      </c>
      <c r="G331" s="8" t="e">
        <f>IF(#REF!&lt;&gt;"",#REF!,"")</f>
        <v>#REF!</v>
      </c>
      <c r="H331" s="18" t="e">
        <f t="shared" si="12"/>
        <v>#REF!</v>
      </c>
      <c r="I331" t="e">
        <f t="shared" si="13"/>
        <v>#REF!</v>
      </c>
      <c r="J331" s="32" t="e">
        <f>#REF!</f>
        <v>#REF!</v>
      </c>
      <c r="K331" s="33" t="e">
        <f>#REF!</f>
        <v>#REF!</v>
      </c>
      <c r="L331" s="32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3"/>
    </row>
    <row r="332" spans="4:24" ht="12.75" hidden="1">
      <c r="D332" t="s">
        <v>330</v>
      </c>
      <c r="E332">
        <v>5</v>
      </c>
      <c r="F332" s="8" t="e">
        <f>#REF!</f>
        <v>#REF!</v>
      </c>
      <c r="G332" s="8" t="e">
        <f>IF(#REF!&lt;&gt;"",#REF!,"")</f>
        <v>#REF!</v>
      </c>
      <c r="H332" s="18" t="e">
        <f t="shared" si="12"/>
        <v>#REF!</v>
      </c>
      <c r="I332" t="e">
        <f t="shared" si="13"/>
        <v>#REF!</v>
      </c>
      <c r="J332" s="32" t="e">
        <f>#REF!</f>
        <v>#REF!</v>
      </c>
      <c r="K332" s="33" t="e">
        <f>#REF!</f>
        <v>#REF!</v>
      </c>
      <c r="L332" s="32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3"/>
    </row>
    <row r="333" spans="4:24" ht="12.75" hidden="1">
      <c r="D333" t="s">
        <v>330</v>
      </c>
      <c r="E333">
        <v>5</v>
      </c>
      <c r="F333" s="8" t="e">
        <f>#REF!</f>
        <v>#REF!</v>
      </c>
      <c r="G333" s="8" t="e">
        <f>IF(#REF!&lt;&gt;"",#REF!,"")</f>
        <v>#REF!</v>
      </c>
      <c r="H333" s="18" t="e">
        <f t="shared" si="12"/>
        <v>#REF!</v>
      </c>
      <c r="I333" t="e">
        <f t="shared" si="13"/>
        <v>#REF!</v>
      </c>
      <c r="J333" s="32" t="e">
        <f>#REF!</f>
        <v>#REF!</v>
      </c>
      <c r="K333" s="33" t="e">
        <f>#REF!</f>
        <v>#REF!</v>
      </c>
      <c r="L333" s="32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3"/>
    </row>
    <row r="334" spans="4:24" ht="12.75" hidden="1">
      <c r="D334" t="s">
        <v>330</v>
      </c>
      <c r="E334">
        <v>5</v>
      </c>
      <c r="F334" s="8" t="e">
        <f>#REF!</f>
        <v>#REF!</v>
      </c>
      <c r="G334" s="8" t="e">
        <f>IF(#REF!&lt;&gt;"",#REF!,"")</f>
        <v>#REF!</v>
      </c>
      <c r="H334" s="18" t="e">
        <f t="shared" si="12"/>
        <v>#REF!</v>
      </c>
      <c r="I334" t="e">
        <f t="shared" si="13"/>
        <v>#REF!</v>
      </c>
      <c r="J334" s="32" t="e">
        <f>#REF!</f>
        <v>#REF!</v>
      </c>
      <c r="K334" s="33" t="e">
        <f>#REF!</f>
        <v>#REF!</v>
      </c>
      <c r="L334" s="32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3"/>
    </row>
    <row r="335" spans="4:24" ht="12.75" hidden="1">
      <c r="D335" t="s">
        <v>330</v>
      </c>
      <c r="E335">
        <v>5</v>
      </c>
      <c r="F335" s="8" t="e">
        <f>#REF!</f>
        <v>#REF!</v>
      </c>
      <c r="G335" s="8" t="e">
        <f>IF(#REF!&lt;&gt;"",#REF!,"")</f>
        <v>#REF!</v>
      </c>
      <c r="H335" s="18" t="e">
        <f t="shared" si="12"/>
        <v>#REF!</v>
      </c>
      <c r="I335" t="e">
        <f t="shared" si="13"/>
        <v>#REF!</v>
      </c>
      <c r="J335" s="32" t="e">
        <f>#REF!</f>
        <v>#REF!</v>
      </c>
      <c r="K335" s="33" t="e">
        <f>#REF!</f>
        <v>#REF!</v>
      </c>
      <c r="L335" s="32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3"/>
    </row>
    <row r="336" spans="4:24" ht="12.75" hidden="1">
      <c r="D336" t="s">
        <v>330</v>
      </c>
      <c r="E336">
        <v>5</v>
      </c>
      <c r="F336" s="8" t="e">
        <f>#REF!</f>
        <v>#REF!</v>
      </c>
      <c r="G336" s="8" t="e">
        <f>IF(#REF!&lt;&gt;"",#REF!,"")</f>
        <v>#REF!</v>
      </c>
      <c r="H336" s="18" t="e">
        <f t="shared" si="12"/>
        <v>#REF!</v>
      </c>
      <c r="I336" t="e">
        <f t="shared" si="13"/>
        <v>#REF!</v>
      </c>
      <c r="J336" s="32" t="e">
        <f>#REF!</f>
        <v>#REF!</v>
      </c>
      <c r="K336" s="33" t="e">
        <f>#REF!</f>
        <v>#REF!</v>
      </c>
      <c r="L336" s="32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3"/>
    </row>
    <row r="337" spans="4:24" ht="12.75" hidden="1">
      <c r="D337" t="s">
        <v>330</v>
      </c>
      <c r="E337">
        <v>5</v>
      </c>
      <c r="F337" s="8" t="e">
        <f>#REF!</f>
        <v>#REF!</v>
      </c>
      <c r="G337" s="8" t="e">
        <f>IF(#REF!&lt;&gt;"",#REF!,"")</f>
        <v>#REF!</v>
      </c>
      <c r="H337" s="18" t="e">
        <f t="shared" si="12"/>
        <v>#REF!</v>
      </c>
      <c r="I337" t="e">
        <f t="shared" si="13"/>
        <v>#REF!</v>
      </c>
      <c r="J337" s="32" t="e">
        <f>#REF!</f>
        <v>#REF!</v>
      </c>
      <c r="K337" s="33" t="e">
        <f>#REF!</f>
        <v>#REF!</v>
      </c>
      <c r="L337" s="32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3"/>
    </row>
    <row r="338" spans="4:24" ht="12.75" hidden="1">
      <c r="D338" t="s">
        <v>330</v>
      </c>
      <c r="E338">
        <v>5</v>
      </c>
      <c r="F338" s="8" t="e">
        <f>#REF!</f>
        <v>#REF!</v>
      </c>
      <c r="G338" s="8" t="e">
        <f>IF(#REF!&lt;&gt;"",#REF!,"")</f>
        <v>#REF!</v>
      </c>
      <c r="H338" s="18" t="e">
        <f t="shared" si="12"/>
        <v>#REF!</v>
      </c>
      <c r="I338" t="e">
        <f t="shared" si="13"/>
        <v>#REF!</v>
      </c>
      <c r="J338" s="32" t="e">
        <f>#REF!</f>
        <v>#REF!</v>
      </c>
      <c r="K338" s="33" t="e">
        <f>#REF!</f>
        <v>#REF!</v>
      </c>
      <c r="L338" s="32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3"/>
    </row>
    <row r="339" spans="4:24" ht="12.75" hidden="1">
      <c r="D339" t="s">
        <v>330</v>
      </c>
      <c r="E339">
        <v>5</v>
      </c>
      <c r="F339" s="8" t="e">
        <f>#REF!</f>
        <v>#REF!</v>
      </c>
      <c r="G339" s="8" t="e">
        <f>IF(#REF!&lt;&gt;"",#REF!,"")</f>
        <v>#REF!</v>
      </c>
      <c r="H339" s="18" t="e">
        <f t="shared" si="12"/>
        <v>#REF!</v>
      </c>
      <c r="I339" t="e">
        <f t="shared" si="13"/>
        <v>#REF!</v>
      </c>
      <c r="J339" s="32" t="e">
        <f>#REF!</f>
        <v>#REF!</v>
      </c>
      <c r="K339" s="33" t="e">
        <f>#REF!</f>
        <v>#REF!</v>
      </c>
      <c r="L339" s="32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3"/>
    </row>
    <row r="340" spans="4:24" ht="12.75" hidden="1">
      <c r="D340" t="s">
        <v>330</v>
      </c>
      <c r="E340">
        <v>5</v>
      </c>
      <c r="F340" s="8" t="e">
        <f>#REF!</f>
        <v>#REF!</v>
      </c>
      <c r="G340" s="8" t="e">
        <f>IF(#REF!&lt;&gt;"",#REF!,"")</f>
        <v>#REF!</v>
      </c>
      <c r="H340" s="18" t="e">
        <f t="shared" si="12"/>
        <v>#REF!</v>
      </c>
      <c r="I340" t="e">
        <f t="shared" si="13"/>
        <v>#REF!</v>
      </c>
      <c r="J340" s="32" t="e">
        <f>#REF!</f>
        <v>#REF!</v>
      </c>
      <c r="K340" s="33" t="e">
        <f>#REF!</f>
        <v>#REF!</v>
      </c>
      <c r="L340" s="32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3"/>
    </row>
    <row r="341" spans="4:24" ht="12.75" hidden="1">
      <c r="D341" t="s">
        <v>330</v>
      </c>
      <c r="E341">
        <v>5</v>
      </c>
      <c r="F341" s="8" t="e">
        <f>#REF!</f>
        <v>#REF!</v>
      </c>
      <c r="G341" s="8" t="e">
        <f>IF(#REF!&lt;&gt;"",#REF!,"")</f>
        <v>#REF!</v>
      </c>
      <c r="H341" s="18" t="e">
        <f t="shared" si="12"/>
        <v>#REF!</v>
      </c>
      <c r="I341" t="e">
        <f t="shared" si="13"/>
        <v>#REF!</v>
      </c>
      <c r="J341" s="32" t="e">
        <f>#REF!</f>
        <v>#REF!</v>
      </c>
      <c r="K341" s="33" t="e">
        <f>#REF!</f>
        <v>#REF!</v>
      </c>
      <c r="L341" s="32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3"/>
    </row>
    <row r="342" spans="4:24" ht="12.75" hidden="1">
      <c r="D342" t="s">
        <v>330</v>
      </c>
      <c r="E342">
        <v>5</v>
      </c>
      <c r="F342" s="8" t="e">
        <f>#REF!</f>
        <v>#REF!</v>
      </c>
      <c r="G342" s="8" t="e">
        <f>IF(#REF!&lt;&gt;"",#REF!,"")</f>
        <v>#REF!</v>
      </c>
      <c r="H342" s="18" t="e">
        <f t="shared" si="12"/>
        <v>#REF!</v>
      </c>
      <c r="I342" t="e">
        <f t="shared" si="13"/>
        <v>#REF!</v>
      </c>
      <c r="J342" s="32" t="e">
        <f>#REF!</f>
        <v>#REF!</v>
      </c>
      <c r="K342" s="33" t="e">
        <f>#REF!</f>
        <v>#REF!</v>
      </c>
      <c r="L342" s="32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3"/>
    </row>
    <row r="343" spans="4:24" ht="12.75" hidden="1">
      <c r="D343" t="s">
        <v>330</v>
      </c>
      <c r="E343">
        <v>5</v>
      </c>
      <c r="F343" s="8" t="e">
        <f>#REF!</f>
        <v>#REF!</v>
      </c>
      <c r="G343" s="8" t="e">
        <f>IF(#REF!&lt;&gt;"",#REF!,"")</f>
        <v>#REF!</v>
      </c>
      <c r="H343" s="18" t="e">
        <f t="shared" si="12"/>
        <v>#REF!</v>
      </c>
      <c r="I343" t="e">
        <f t="shared" si="13"/>
        <v>#REF!</v>
      </c>
      <c r="J343" s="32" t="e">
        <f>#REF!</f>
        <v>#REF!</v>
      </c>
      <c r="K343" s="33" t="e">
        <f>#REF!</f>
        <v>#REF!</v>
      </c>
      <c r="L343" s="32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3"/>
    </row>
    <row r="344" spans="4:24" ht="12.75" hidden="1">
      <c r="D344" t="s">
        <v>330</v>
      </c>
      <c r="E344">
        <v>5</v>
      </c>
      <c r="F344" s="8" t="e">
        <f>#REF!</f>
        <v>#REF!</v>
      </c>
      <c r="G344" s="8" t="e">
        <f>IF(#REF!&lt;&gt;"",#REF!,"")</f>
        <v>#REF!</v>
      </c>
      <c r="H344" s="18" t="e">
        <f t="shared" si="12"/>
        <v>#REF!</v>
      </c>
      <c r="I344" t="e">
        <f t="shared" si="13"/>
        <v>#REF!</v>
      </c>
      <c r="J344" s="32" t="e">
        <f>#REF!</f>
        <v>#REF!</v>
      </c>
      <c r="K344" s="33" t="e">
        <f>#REF!</f>
        <v>#REF!</v>
      </c>
      <c r="L344" s="32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3"/>
    </row>
    <row r="345" spans="4:24" ht="12.75" hidden="1">
      <c r="D345" t="s">
        <v>330</v>
      </c>
      <c r="E345">
        <v>5</v>
      </c>
      <c r="F345" s="8" t="e">
        <f>#REF!</f>
        <v>#REF!</v>
      </c>
      <c r="G345" s="8" t="e">
        <f>IF(#REF!&lt;&gt;"",#REF!,"")</f>
        <v>#REF!</v>
      </c>
      <c r="H345" s="18" t="e">
        <f t="shared" si="12"/>
        <v>#REF!</v>
      </c>
      <c r="I345" t="e">
        <f t="shared" si="13"/>
        <v>#REF!</v>
      </c>
      <c r="J345" s="32" t="e">
        <f>#REF!</f>
        <v>#REF!</v>
      </c>
      <c r="K345" s="33" t="e">
        <f>#REF!</f>
        <v>#REF!</v>
      </c>
      <c r="L345" s="32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3"/>
    </row>
    <row r="346" spans="4:24" ht="12.75" hidden="1">
      <c r="D346" t="s">
        <v>330</v>
      </c>
      <c r="E346">
        <v>5</v>
      </c>
      <c r="F346" s="8" t="e">
        <f>#REF!</f>
        <v>#REF!</v>
      </c>
      <c r="G346" s="8" t="e">
        <f>IF(#REF!&lt;&gt;"",#REF!,"")</f>
        <v>#REF!</v>
      </c>
      <c r="H346" s="18" t="e">
        <f t="shared" si="12"/>
        <v>#REF!</v>
      </c>
      <c r="I346" t="e">
        <f t="shared" si="13"/>
        <v>#REF!</v>
      </c>
      <c r="J346" s="32" t="e">
        <f>#REF!</f>
        <v>#REF!</v>
      </c>
      <c r="K346" s="33" t="e">
        <f>#REF!</f>
        <v>#REF!</v>
      </c>
      <c r="L346" s="32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3"/>
    </row>
    <row r="347" spans="4:24" ht="12.75" hidden="1">
      <c r="D347" t="s">
        <v>330</v>
      </c>
      <c r="E347">
        <v>5</v>
      </c>
      <c r="F347" s="8" t="e">
        <f>#REF!</f>
        <v>#REF!</v>
      </c>
      <c r="G347" s="8" t="e">
        <f>IF(#REF!&lt;&gt;"",#REF!,"")</f>
        <v>#REF!</v>
      </c>
      <c r="H347" s="18" t="e">
        <f t="shared" si="12"/>
        <v>#REF!</v>
      </c>
      <c r="I347" t="e">
        <f t="shared" si="13"/>
        <v>#REF!</v>
      </c>
      <c r="J347" s="32" t="e">
        <f>#REF!</f>
        <v>#REF!</v>
      </c>
      <c r="K347" s="33" t="e">
        <f>#REF!</f>
        <v>#REF!</v>
      </c>
      <c r="L347" s="32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3"/>
    </row>
    <row r="348" spans="4:24" ht="12.75" hidden="1">
      <c r="D348" t="s">
        <v>330</v>
      </c>
      <c r="E348">
        <v>5</v>
      </c>
      <c r="F348" s="8" t="e">
        <f>#REF!</f>
        <v>#REF!</v>
      </c>
      <c r="G348" s="8" t="e">
        <f>IF(#REF!&lt;&gt;"",#REF!,"")</f>
        <v>#REF!</v>
      </c>
      <c r="H348" s="18" t="e">
        <f t="shared" si="12"/>
        <v>#REF!</v>
      </c>
      <c r="I348" t="e">
        <f t="shared" si="13"/>
        <v>#REF!</v>
      </c>
      <c r="J348" s="32" t="e">
        <f>#REF!</f>
        <v>#REF!</v>
      </c>
      <c r="K348" s="33" t="e">
        <f>#REF!</f>
        <v>#REF!</v>
      </c>
      <c r="L348" s="32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3"/>
    </row>
    <row r="349" spans="4:24" ht="12.75" hidden="1">
      <c r="D349" t="s">
        <v>330</v>
      </c>
      <c r="E349">
        <v>5</v>
      </c>
      <c r="F349" s="8" t="e">
        <f>#REF!</f>
        <v>#REF!</v>
      </c>
      <c r="G349" s="8" t="e">
        <f>IF(#REF!&lt;&gt;"",#REF!,"")</f>
        <v>#REF!</v>
      </c>
      <c r="H349" s="18" t="e">
        <f t="shared" si="12"/>
        <v>#REF!</v>
      </c>
      <c r="I349" t="e">
        <f t="shared" si="13"/>
        <v>#REF!</v>
      </c>
      <c r="J349" s="32" t="e">
        <f>#REF!</f>
        <v>#REF!</v>
      </c>
      <c r="K349" s="33" t="e">
        <f>#REF!</f>
        <v>#REF!</v>
      </c>
      <c r="L349" s="32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3"/>
    </row>
    <row r="350" spans="4:24" ht="12.75" hidden="1">
      <c r="D350" t="s">
        <v>330</v>
      </c>
      <c r="E350">
        <v>5</v>
      </c>
      <c r="F350" s="8" t="e">
        <f>#REF!</f>
        <v>#REF!</v>
      </c>
      <c r="G350" s="8" t="e">
        <f>IF(#REF!&lt;&gt;"",#REF!,"")</f>
        <v>#REF!</v>
      </c>
      <c r="H350" s="18" t="e">
        <f t="shared" si="12"/>
        <v>#REF!</v>
      </c>
      <c r="I350" t="e">
        <f t="shared" si="13"/>
        <v>#REF!</v>
      </c>
      <c r="J350" s="32" t="e">
        <f>#REF!</f>
        <v>#REF!</v>
      </c>
      <c r="K350" s="33" t="e">
        <f>#REF!</f>
        <v>#REF!</v>
      </c>
      <c r="L350" s="32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3"/>
    </row>
    <row r="351" spans="4:24" ht="12.75" hidden="1">
      <c r="D351" t="s">
        <v>330</v>
      </c>
      <c r="E351">
        <v>5</v>
      </c>
      <c r="F351" s="8" t="e">
        <f>#REF!</f>
        <v>#REF!</v>
      </c>
      <c r="G351" s="8" t="e">
        <f>IF(#REF!&lt;&gt;"",#REF!,"")</f>
        <v>#REF!</v>
      </c>
      <c r="H351" s="18" t="e">
        <f t="shared" si="12"/>
        <v>#REF!</v>
      </c>
      <c r="I351" t="e">
        <f t="shared" si="13"/>
        <v>#REF!</v>
      </c>
      <c r="J351" s="32" t="e">
        <f>#REF!</f>
        <v>#REF!</v>
      </c>
      <c r="K351" s="33" t="e">
        <f>#REF!</f>
        <v>#REF!</v>
      </c>
      <c r="L351" s="32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3"/>
    </row>
    <row r="352" spans="4:24" ht="12.75" hidden="1">
      <c r="D352" t="s">
        <v>330</v>
      </c>
      <c r="E352">
        <v>5</v>
      </c>
      <c r="F352" s="8" t="e">
        <f>#REF!</f>
        <v>#REF!</v>
      </c>
      <c r="G352" s="8" t="e">
        <f>IF(#REF!&lt;&gt;"",#REF!,"")</f>
        <v>#REF!</v>
      </c>
      <c r="H352" s="18" t="e">
        <f t="shared" si="12"/>
        <v>#REF!</v>
      </c>
      <c r="I352" t="e">
        <f t="shared" si="13"/>
        <v>#REF!</v>
      </c>
      <c r="J352" s="32" t="e">
        <f>#REF!</f>
        <v>#REF!</v>
      </c>
      <c r="K352" s="33" t="e">
        <f>#REF!</f>
        <v>#REF!</v>
      </c>
      <c r="L352" s="32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3"/>
    </row>
    <row r="353" spans="4:24" ht="12.75" hidden="1">
      <c r="D353" t="s">
        <v>330</v>
      </c>
      <c r="E353">
        <v>5</v>
      </c>
      <c r="F353" s="8" t="e">
        <f>#REF!</f>
        <v>#REF!</v>
      </c>
      <c r="G353" s="8" t="e">
        <f>IF(#REF!&lt;&gt;"",#REF!,"")</f>
        <v>#REF!</v>
      </c>
      <c r="H353" s="18" t="e">
        <f t="shared" si="12"/>
        <v>#REF!</v>
      </c>
      <c r="I353" t="e">
        <f t="shared" si="13"/>
        <v>#REF!</v>
      </c>
      <c r="J353" s="32" t="e">
        <f>#REF!</f>
        <v>#REF!</v>
      </c>
      <c r="K353" s="33" t="e">
        <f>#REF!</f>
        <v>#REF!</v>
      </c>
      <c r="L353" s="32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3"/>
    </row>
    <row r="354" spans="4:24" ht="12.75" hidden="1">
      <c r="D354" t="s">
        <v>330</v>
      </c>
      <c r="E354">
        <v>5</v>
      </c>
      <c r="F354" s="8" t="e">
        <f>#REF!</f>
        <v>#REF!</v>
      </c>
      <c r="G354" s="8" t="e">
        <f>IF(#REF!&lt;&gt;"",#REF!,"")</f>
        <v>#REF!</v>
      </c>
      <c r="H354" s="18" t="e">
        <f t="shared" si="12"/>
        <v>#REF!</v>
      </c>
      <c r="I354" t="e">
        <f t="shared" si="13"/>
        <v>#REF!</v>
      </c>
      <c r="J354" s="32" t="e">
        <f>#REF!</f>
        <v>#REF!</v>
      </c>
      <c r="K354" s="33" t="e">
        <f>#REF!</f>
        <v>#REF!</v>
      </c>
      <c r="L354" s="32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3"/>
    </row>
    <row r="355" spans="4:24" ht="12.75" hidden="1">
      <c r="D355" t="s">
        <v>330</v>
      </c>
      <c r="E355">
        <v>5</v>
      </c>
      <c r="F355" s="8" t="e">
        <f>#REF!</f>
        <v>#REF!</v>
      </c>
      <c r="G355" s="8" t="e">
        <f>IF(#REF!&lt;&gt;"",#REF!,"")</f>
        <v>#REF!</v>
      </c>
      <c r="H355" s="18" t="e">
        <f t="shared" si="12"/>
        <v>#REF!</v>
      </c>
      <c r="I355" t="e">
        <f t="shared" si="13"/>
        <v>#REF!</v>
      </c>
      <c r="J355" s="32" t="e">
        <f>#REF!</f>
        <v>#REF!</v>
      </c>
      <c r="K355" s="33" t="e">
        <f>#REF!</f>
        <v>#REF!</v>
      </c>
      <c r="L355" s="32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3"/>
    </row>
    <row r="356" spans="4:24" ht="12.75" hidden="1">
      <c r="D356" t="s">
        <v>330</v>
      </c>
      <c r="E356">
        <v>5</v>
      </c>
      <c r="F356" s="8" t="e">
        <f>#REF!</f>
        <v>#REF!</v>
      </c>
      <c r="G356" s="8" t="e">
        <f>IF(#REF!&lt;&gt;"",#REF!,"")</f>
        <v>#REF!</v>
      </c>
      <c r="H356" s="18" t="e">
        <f t="shared" si="12"/>
        <v>#REF!</v>
      </c>
      <c r="I356" t="e">
        <f t="shared" si="13"/>
        <v>#REF!</v>
      </c>
      <c r="J356" s="32" t="e">
        <f>#REF!</f>
        <v>#REF!</v>
      </c>
      <c r="K356" s="33" t="e">
        <f>#REF!</f>
        <v>#REF!</v>
      </c>
      <c r="L356" s="32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3"/>
    </row>
    <row r="357" spans="4:24" ht="12.75" hidden="1">
      <c r="D357" t="s">
        <v>330</v>
      </c>
      <c r="E357">
        <v>5</v>
      </c>
      <c r="F357" s="8" t="e">
        <f>#REF!</f>
        <v>#REF!</v>
      </c>
      <c r="G357" s="8" t="e">
        <f>IF(#REF!&lt;&gt;"",#REF!,"")</f>
        <v>#REF!</v>
      </c>
      <c r="H357" s="18" t="e">
        <f t="shared" si="12"/>
        <v>#REF!</v>
      </c>
      <c r="I357" t="e">
        <f t="shared" si="13"/>
        <v>#REF!</v>
      </c>
      <c r="J357" s="32" t="e">
        <f>#REF!</f>
        <v>#REF!</v>
      </c>
      <c r="K357" s="33" t="e">
        <f>#REF!</f>
        <v>#REF!</v>
      </c>
      <c r="L357" s="32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3"/>
    </row>
    <row r="358" spans="4:24" ht="12.75" hidden="1">
      <c r="D358" t="s">
        <v>330</v>
      </c>
      <c r="E358">
        <v>5</v>
      </c>
      <c r="F358" s="8" t="e">
        <f>#REF!</f>
        <v>#REF!</v>
      </c>
      <c r="G358" s="8" t="e">
        <f>IF(#REF!&lt;&gt;"",#REF!,"")</f>
        <v>#REF!</v>
      </c>
      <c r="H358" s="18" t="e">
        <f t="shared" si="12"/>
        <v>#REF!</v>
      </c>
      <c r="I358" t="e">
        <f t="shared" si="13"/>
        <v>#REF!</v>
      </c>
      <c r="J358" s="32" t="e">
        <f>#REF!</f>
        <v>#REF!</v>
      </c>
      <c r="K358" s="33" t="e">
        <f>#REF!</f>
        <v>#REF!</v>
      </c>
      <c r="L358" s="32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3"/>
    </row>
    <row r="359" spans="4:24" ht="12.75" hidden="1">
      <c r="D359" t="s">
        <v>330</v>
      </c>
      <c r="E359">
        <v>5</v>
      </c>
      <c r="F359" s="8" t="e">
        <f>#REF!</f>
        <v>#REF!</v>
      </c>
      <c r="G359" s="8" t="e">
        <f>IF(#REF!&lt;&gt;"",#REF!,"")</f>
        <v>#REF!</v>
      </c>
      <c r="H359" s="18" t="e">
        <f t="shared" si="12"/>
        <v>#REF!</v>
      </c>
      <c r="I359" t="e">
        <f t="shared" si="13"/>
        <v>#REF!</v>
      </c>
      <c r="J359" s="32" t="e">
        <f>#REF!</f>
        <v>#REF!</v>
      </c>
      <c r="K359" s="33" t="e">
        <f>#REF!</f>
        <v>#REF!</v>
      </c>
      <c r="L359" s="32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3"/>
    </row>
    <row r="360" spans="4:24" ht="12.75" hidden="1">
      <c r="D360" t="s">
        <v>330</v>
      </c>
      <c r="E360">
        <v>5</v>
      </c>
      <c r="F360" s="8" t="e">
        <f>#REF!</f>
        <v>#REF!</v>
      </c>
      <c r="G360" s="8" t="e">
        <f>IF(#REF!&lt;&gt;"",#REF!,"")</f>
        <v>#REF!</v>
      </c>
      <c r="H360" s="18" t="e">
        <f t="shared" si="12"/>
        <v>#REF!</v>
      </c>
      <c r="I360" t="e">
        <f t="shared" si="13"/>
        <v>#REF!</v>
      </c>
      <c r="J360" s="32" t="e">
        <f>#REF!</f>
        <v>#REF!</v>
      </c>
      <c r="K360" s="33" t="e">
        <f>#REF!</f>
        <v>#REF!</v>
      </c>
      <c r="L360" s="32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3"/>
    </row>
    <row r="361" spans="4:24" ht="12.75" hidden="1">
      <c r="D361" t="s">
        <v>330</v>
      </c>
      <c r="E361">
        <v>5</v>
      </c>
      <c r="F361" s="8" t="e">
        <f>#REF!</f>
        <v>#REF!</v>
      </c>
      <c r="G361" s="8" t="e">
        <f>IF(#REF!&lt;&gt;"",#REF!,"")</f>
        <v>#REF!</v>
      </c>
      <c r="H361" s="18" t="e">
        <f t="shared" si="12"/>
        <v>#REF!</v>
      </c>
      <c r="I361" t="e">
        <f t="shared" si="13"/>
        <v>#REF!</v>
      </c>
      <c r="J361" s="32" t="e">
        <f>#REF!</f>
        <v>#REF!</v>
      </c>
      <c r="K361" s="33" t="e">
        <f>#REF!</f>
        <v>#REF!</v>
      </c>
      <c r="L361" s="32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3"/>
    </row>
    <row r="362" spans="4:24" ht="12.75" hidden="1">
      <c r="D362" t="s">
        <v>330</v>
      </c>
      <c r="E362">
        <v>5</v>
      </c>
      <c r="F362" s="8" t="e">
        <f>#REF!</f>
        <v>#REF!</v>
      </c>
      <c r="G362" s="8" t="e">
        <f>IF(#REF!&lt;&gt;"",#REF!,"")</f>
        <v>#REF!</v>
      </c>
      <c r="H362" s="18" t="e">
        <f t="shared" si="12"/>
        <v>#REF!</v>
      </c>
      <c r="I362" t="e">
        <f t="shared" si="13"/>
        <v>#REF!</v>
      </c>
      <c r="J362" s="32" t="e">
        <f>#REF!</f>
        <v>#REF!</v>
      </c>
      <c r="K362" s="33" t="e">
        <f>#REF!</f>
        <v>#REF!</v>
      </c>
      <c r="L362" s="32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3"/>
    </row>
    <row r="363" spans="4:24" ht="12.75" hidden="1">
      <c r="D363" t="s">
        <v>330</v>
      </c>
      <c r="E363">
        <v>5</v>
      </c>
      <c r="F363" s="8" t="e">
        <f>#REF!</f>
        <v>#REF!</v>
      </c>
      <c r="G363" s="8" t="e">
        <f>IF(#REF!&lt;&gt;"",#REF!,"")</f>
        <v>#REF!</v>
      </c>
      <c r="H363" s="18" t="e">
        <f t="shared" si="12"/>
        <v>#REF!</v>
      </c>
      <c r="I363" t="e">
        <f t="shared" si="13"/>
        <v>#REF!</v>
      </c>
      <c r="J363" s="32" t="e">
        <f>#REF!</f>
        <v>#REF!</v>
      </c>
      <c r="K363" s="33" t="e">
        <f>#REF!</f>
        <v>#REF!</v>
      </c>
      <c r="L363" s="32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3"/>
    </row>
    <row r="364" spans="4:24" ht="12.75" hidden="1">
      <c r="D364" t="s">
        <v>330</v>
      </c>
      <c r="E364">
        <v>5</v>
      </c>
      <c r="F364" s="8" t="e">
        <f>#REF!</f>
        <v>#REF!</v>
      </c>
      <c r="G364" s="8" t="e">
        <f>IF(#REF!&lt;&gt;"",#REF!,"")</f>
        <v>#REF!</v>
      </c>
      <c r="H364" s="18" t="e">
        <f t="shared" si="12"/>
        <v>#REF!</v>
      </c>
      <c r="I364" t="e">
        <f t="shared" si="13"/>
        <v>#REF!</v>
      </c>
      <c r="J364" s="32" t="e">
        <f>#REF!</f>
        <v>#REF!</v>
      </c>
      <c r="K364" s="33" t="e">
        <f>#REF!</f>
        <v>#REF!</v>
      </c>
      <c r="L364" s="32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3"/>
    </row>
    <row r="365" spans="4:24" ht="12.75" hidden="1">
      <c r="D365" t="s">
        <v>330</v>
      </c>
      <c r="E365">
        <v>5</v>
      </c>
      <c r="F365" s="8" t="e">
        <f>#REF!</f>
        <v>#REF!</v>
      </c>
      <c r="G365" s="8" t="e">
        <f>IF(#REF!&lt;&gt;"",#REF!,"")</f>
        <v>#REF!</v>
      </c>
      <c r="H365" s="18" t="e">
        <f t="shared" si="12"/>
        <v>#REF!</v>
      </c>
      <c r="I365" t="e">
        <f t="shared" si="13"/>
        <v>#REF!</v>
      </c>
      <c r="J365" s="32" t="e">
        <f>#REF!</f>
        <v>#REF!</v>
      </c>
      <c r="K365" s="33" t="e">
        <f>#REF!</f>
        <v>#REF!</v>
      </c>
      <c r="L365" s="32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3"/>
    </row>
    <row r="366" spans="4:24" ht="12.75" hidden="1">
      <c r="D366" t="s">
        <v>330</v>
      </c>
      <c r="E366">
        <v>5</v>
      </c>
      <c r="F366" s="8" t="e">
        <f>#REF!</f>
        <v>#REF!</v>
      </c>
      <c r="G366" s="8" t="e">
        <f>IF(#REF!&lt;&gt;"",#REF!,"")</f>
        <v>#REF!</v>
      </c>
      <c r="H366" s="18" t="e">
        <f t="shared" si="12"/>
        <v>#REF!</v>
      </c>
      <c r="I366" t="e">
        <f t="shared" si="13"/>
        <v>#REF!</v>
      </c>
      <c r="J366" s="32" t="e">
        <f>#REF!</f>
        <v>#REF!</v>
      </c>
      <c r="K366" s="33" t="e">
        <f>#REF!</f>
        <v>#REF!</v>
      </c>
      <c r="L366" s="32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3"/>
    </row>
    <row r="367" spans="4:24" ht="12.75" hidden="1">
      <c r="D367" t="s">
        <v>330</v>
      </c>
      <c r="E367">
        <v>5</v>
      </c>
      <c r="F367" s="8" t="e">
        <f>#REF!</f>
        <v>#REF!</v>
      </c>
      <c r="G367" s="8" t="e">
        <f>IF(#REF!&lt;&gt;"",#REF!,"")</f>
        <v>#REF!</v>
      </c>
      <c r="H367" s="18" t="e">
        <f t="shared" si="12"/>
        <v>#REF!</v>
      </c>
      <c r="I367" t="e">
        <f t="shared" si="13"/>
        <v>#REF!</v>
      </c>
      <c r="J367" s="32" t="e">
        <f>#REF!</f>
        <v>#REF!</v>
      </c>
      <c r="K367" s="33" t="e">
        <f>#REF!</f>
        <v>#REF!</v>
      </c>
      <c r="L367" s="32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3"/>
    </row>
    <row r="368" spans="4:24" ht="12.75" hidden="1">
      <c r="D368" t="s">
        <v>303</v>
      </c>
      <c r="E368">
        <v>6</v>
      </c>
      <c r="F368" s="8" t="e">
        <f>#REF!</f>
        <v>#REF!</v>
      </c>
      <c r="G368" s="8" t="e">
        <f>IF(#REF!&lt;&gt;"",#REF!,"")</f>
        <v>#REF!</v>
      </c>
      <c r="H368" s="18" t="e">
        <f t="shared" si="12"/>
        <v>#REF!</v>
      </c>
      <c r="I368" t="e">
        <f t="shared" si="13"/>
        <v>#REF!</v>
      </c>
      <c r="J368" s="32" t="e">
        <f>#REF!</f>
        <v>#REF!</v>
      </c>
      <c r="K368" s="33" t="e">
        <f>#REF!</f>
        <v>#REF!</v>
      </c>
      <c r="L368" s="32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3"/>
    </row>
    <row r="369" spans="4:24" ht="12.75" hidden="1">
      <c r="D369" t="s">
        <v>303</v>
      </c>
      <c r="E369">
        <v>6</v>
      </c>
      <c r="F369" s="8" t="e">
        <f>#REF!</f>
        <v>#REF!</v>
      </c>
      <c r="G369" s="8" t="e">
        <f>IF(#REF!&lt;&gt;"",#REF!,"")</f>
        <v>#REF!</v>
      </c>
      <c r="H369" s="18" t="e">
        <f t="shared" si="12"/>
        <v>#REF!</v>
      </c>
      <c r="I369" t="e">
        <f t="shared" si="13"/>
        <v>#REF!</v>
      </c>
      <c r="J369" s="32" t="e">
        <f>#REF!</f>
        <v>#REF!</v>
      </c>
      <c r="K369" s="33" t="e">
        <f>#REF!</f>
        <v>#REF!</v>
      </c>
      <c r="L369" s="32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3"/>
    </row>
    <row r="370" spans="4:24" ht="12.75" hidden="1">
      <c r="D370" t="s">
        <v>303</v>
      </c>
      <c r="E370">
        <v>6</v>
      </c>
      <c r="F370" s="8" t="e">
        <f>#REF!</f>
        <v>#REF!</v>
      </c>
      <c r="G370" s="8" t="e">
        <f>IF(#REF!&lt;&gt;"",#REF!,"")</f>
        <v>#REF!</v>
      </c>
      <c r="H370" s="18" t="e">
        <f t="shared" si="12"/>
        <v>#REF!</v>
      </c>
      <c r="I370" t="e">
        <f t="shared" si="13"/>
        <v>#REF!</v>
      </c>
      <c r="J370" s="32" t="e">
        <f>#REF!</f>
        <v>#REF!</v>
      </c>
      <c r="K370" s="33" t="e">
        <f>#REF!</f>
        <v>#REF!</v>
      </c>
      <c r="L370" s="32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3"/>
    </row>
    <row r="371" spans="4:24" ht="12.75" hidden="1">
      <c r="D371" t="s">
        <v>303</v>
      </c>
      <c r="E371">
        <v>6</v>
      </c>
      <c r="F371" s="8" t="e">
        <f>#REF!</f>
        <v>#REF!</v>
      </c>
      <c r="G371" s="8" t="e">
        <f>IF(#REF!&lt;&gt;"",#REF!,"")</f>
        <v>#REF!</v>
      </c>
      <c r="H371" s="18" t="e">
        <f t="shared" si="12"/>
        <v>#REF!</v>
      </c>
      <c r="I371" t="e">
        <f t="shared" si="13"/>
        <v>#REF!</v>
      </c>
      <c r="J371" s="32" t="e">
        <f>#REF!</f>
        <v>#REF!</v>
      </c>
      <c r="K371" s="33" t="e">
        <f>#REF!</f>
        <v>#REF!</v>
      </c>
      <c r="L371" s="32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3"/>
    </row>
    <row r="372" spans="4:24" ht="12.75" hidden="1">
      <c r="D372" t="s">
        <v>303</v>
      </c>
      <c r="E372">
        <v>6</v>
      </c>
      <c r="F372" s="8" t="e">
        <f>#REF!</f>
        <v>#REF!</v>
      </c>
      <c r="G372" s="8" t="e">
        <f>IF(#REF!&lt;&gt;"",#REF!,"")</f>
        <v>#REF!</v>
      </c>
      <c r="H372" s="18" t="e">
        <f t="shared" si="12"/>
        <v>#REF!</v>
      </c>
      <c r="I372" t="e">
        <f t="shared" si="13"/>
        <v>#REF!</v>
      </c>
      <c r="J372" s="32" t="e">
        <f>#REF!</f>
        <v>#REF!</v>
      </c>
      <c r="K372" s="33" t="e">
        <f>#REF!</f>
        <v>#REF!</v>
      </c>
      <c r="L372" s="32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3"/>
    </row>
    <row r="373" spans="4:24" ht="12.75" hidden="1">
      <c r="D373" t="s">
        <v>303</v>
      </c>
      <c r="E373">
        <v>6</v>
      </c>
      <c r="F373" s="8" t="e">
        <f>#REF!</f>
        <v>#REF!</v>
      </c>
      <c r="G373" s="8" t="e">
        <f>IF(#REF!&lt;&gt;"",#REF!,"")</f>
        <v>#REF!</v>
      </c>
      <c r="H373" s="18" t="e">
        <f t="shared" si="12"/>
        <v>#REF!</v>
      </c>
      <c r="I373" t="e">
        <f t="shared" si="13"/>
        <v>#REF!</v>
      </c>
      <c r="J373" s="32" t="e">
        <f>#REF!</f>
        <v>#REF!</v>
      </c>
      <c r="K373" s="33" t="e">
        <f>#REF!</f>
        <v>#REF!</v>
      </c>
      <c r="L373" s="32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3"/>
    </row>
    <row r="374" spans="4:24" ht="12.75" hidden="1">
      <c r="D374" t="s">
        <v>303</v>
      </c>
      <c r="E374">
        <v>6</v>
      </c>
      <c r="F374" s="8" t="e">
        <f>#REF!</f>
        <v>#REF!</v>
      </c>
      <c r="G374" s="8" t="e">
        <f>IF(#REF!&lt;&gt;"",#REF!,"")</f>
        <v>#REF!</v>
      </c>
      <c r="H374" s="18" t="e">
        <f t="shared" si="12"/>
        <v>#REF!</v>
      </c>
      <c r="I374" t="e">
        <f t="shared" si="13"/>
        <v>#REF!</v>
      </c>
      <c r="J374" s="32" t="e">
        <f>#REF!</f>
        <v>#REF!</v>
      </c>
      <c r="K374" s="33" t="e">
        <f>#REF!</f>
        <v>#REF!</v>
      </c>
      <c r="L374" s="32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3"/>
    </row>
    <row r="375" spans="4:24" ht="12.75" hidden="1">
      <c r="D375" t="s">
        <v>303</v>
      </c>
      <c r="E375">
        <v>6</v>
      </c>
      <c r="F375" s="8" t="e">
        <f>#REF!</f>
        <v>#REF!</v>
      </c>
      <c r="G375" s="8" t="e">
        <f>IF(#REF!&lt;&gt;"",#REF!,"")</f>
        <v>#REF!</v>
      </c>
      <c r="H375" s="18" t="e">
        <f t="shared" si="12"/>
        <v>#REF!</v>
      </c>
      <c r="I375" t="e">
        <f t="shared" si="13"/>
        <v>#REF!</v>
      </c>
      <c r="J375" s="32" t="e">
        <f>#REF!</f>
        <v>#REF!</v>
      </c>
      <c r="K375" s="33" t="e">
        <f>#REF!</f>
        <v>#REF!</v>
      </c>
      <c r="L375" s="32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3"/>
    </row>
    <row r="376" spans="4:24" ht="12.75" hidden="1">
      <c r="D376" t="s">
        <v>303</v>
      </c>
      <c r="E376">
        <v>6</v>
      </c>
      <c r="F376" s="8" t="e">
        <f>#REF!</f>
        <v>#REF!</v>
      </c>
      <c r="G376" s="8" t="e">
        <f>IF(#REF!&lt;&gt;"",#REF!,"")</f>
        <v>#REF!</v>
      </c>
      <c r="H376" s="18" t="e">
        <f t="shared" si="12"/>
        <v>#REF!</v>
      </c>
      <c r="I376" t="e">
        <f t="shared" si="13"/>
        <v>#REF!</v>
      </c>
      <c r="J376" s="32" t="e">
        <f>#REF!</f>
        <v>#REF!</v>
      </c>
      <c r="K376" s="33" t="e">
        <f>#REF!</f>
        <v>#REF!</v>
      </c>
      <c r="L376" s="32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3"/>
    </row>
    <row r="377" spans="4:24" ht="12.75" hidden="1">
      <c r="D377" t="s">
        <v>303</v>
      </c>
      <c r="E377">
        <v>6</v>
      </c>
      <c r="F377" s="8" t="e">
        <f>#REF!</f>
        <v>#REF!</v>
      </c>
      <c r="G377" s="8" t="e">
        <f>IF(#REF!&lt;&gt;"",#REF!,"")</f>
        <v>#REF!</v>
      </c>
      <c r="H377" s="18" t="e">
        <f>J377/100*F377+2*K377/100*F377</f>
        <v>#REF!</v>
      </c>
      <c r="I377" t="e">
        <f t="shared" si="13"/>
        <v>#REF!</v>
      </c>
      <c r="J377" s="32" t="e">
        <f>#REF!</f>
        <v>#REF!</v>
      </c>
      <c r="K377" s="33" t="e">
        <f>#REF!</f>
        <v>#REF!</v>
      </c>
      <c r="L377" s="32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3"/>
    </row>
    <row r="378" spans="4:24" ht="12.75" hidden="1">
      <c r="D378" t="s">
        <v>303</v>
      </c>
      <c r="E378">
        <v>6</v>
      </c>
      <c r="F378" s="8" t="e">
        <f>#REF!</f>
        <v>#REF!</v>
      </c>
      <c r="G378" s="8" t="e">
        <f>IF(#REF!&lt;&gt;"",#REF!,"")</f>
        <v>#REF!</v>
      </c>
      <c r="H378" s="18" t="e">
        <f t="shared" si="12"/>
        <v>#REF!</v>
      </c>
      <c r="I378" t="e">
        <f t="shared" si="13"/>
        <v>#REF!</v>
      </c>
      <c r="J378" s="32" t="e">
        <f>#REF!</f>
        <v>#REF!</v>
      </c>
      <c r="K378" s="33" t="e">
        <f>#REF!</f>
        <v>#REF!</v>
      </c>
      <c r="L378" s="32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3"/>
    </row>
    <row r="379" spans="4:24" ht="12.75" hidden="1">
      <c r="D379" t="s">
        <v>303</v>
      </c>
      <c r="E379">
        <v>6</v>
      </c>
      <c r="F379" s="8" t="e">
        <f>#REF!</f>
        <v>#REF!</v>
      </c>
      <c r="G379" s="8" t="e">
        <f>IF(#REF!&lt;&gt;"",#REF!,"")</f>
        <v>#REF!</v>
      </c>
      <c r="H379" s="18" t="e">
        <f t="shared" si="12"/>
        <v>#REF!</v>
      </c>
      <c r="I379" t="e">
        <f t="shared" si="13"/>
        <v>#REF!</v>
      </c>
      <c r="J379" s="32" t="e">
        <f>#REF!</f>
        <v>#REF!</v>
      </c>
      <c r="K379" s="33" t="e">
        <f>#REF!</f>
        <v>#REF!</v>
      </c>
      <c r="L379" s="32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3"/>
    </row>
    <row r="380" spans="4:24" ht="12.75" hidden="1">
      <c r="D380" t="s">
        <v>303</v>
      </c>
      <c r="E380">
        <v>6</v>
      </c>
      <c r="F380" s="8" t="e">
        <f>#REF!</f>
        <v>#REF!</v>
      </c>
      <c r="G380" s="8" t="e">
        <f>IF(#REF!&lt;&gt;"",#REF!,"")</f>
        <v>#REF!</v>
      </c>
      <c r="H380" s="18" t="e">
        <f t="shared" si="12"/>
        <v>#REF!</v>
      </c>
      <c r="I380" t="e">
        <f t="shared" si="13"/>
        <v>#REF!</v>
      </c>
      <c r="J380" s="32" t="e">
        <f>#REF!</f>
        <v>#REF!</v>
      </c>
      <c r="K380" s="33" t="e">
        <f>#REF!</f>
        <v>#REF!</v>
      </c>
      <c r="L380" s="32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3"/>
    </row>
    <row r="381" spans="4:24" ht="12.75" hidden="1">
      <c r="D381" t="s">
        <v>303</v>
      </c>
      <c r="E381">
        <v>6</v>
      </c>
      <c r="F381" s="8" t="e">
        <f>#REF!</f>
        <v>#REF!</v>
      </c>
      <c r="G381" s="8" t="e">
        <f>IF(#REF!&lt;&gt;"",#REF!,"")</f>
        <v>#REF!</v>
      </c>
      <c r="H381" s="18" t="e">
        <f t="shared" si="12"/>
        <v>#REF!</v>
      </c>
      <c r="I381" t="e">
        <f t="shared" si="13"/>
        <v>#REF!</v>
      </c>
      <c r="J381" s="32" t="e">
        <f>#REF!</f>
        <v>#REF!</v>
      </c>
      <c r="K381" s="33" t="e">
        <f>#REF!</f>
        <v>#REF!</v>
      </c>
      <c r="L381" s="32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3"/>
    </row>
    <row r="382" spans="4:24" ht="12.75" hidden="1">
      <c r="D382" t="s">
        <v>303</v>
      </c>
      <c r="E382">
        <v>6</v>
      </c>
      <c r="F382" s="8" t="e">
        <f>#REF!</f>
        <v>#REF!</v>
      </c>
      <c r="G382" s="8" t="e">
        <f>IF(#REF!&lt;&gt;"",#REF!,"")</f>
        <v>#REF!</v>
      </c>
      <c r="H382" s="18" t="e">
        <f t="shared" si="12"/>
        <v>#REF!</v>
      </c>
      <c r="I382" t="e">
        <f t="shared" si="13"/>
        <v>#REF!</v>
      </c>
      <c r="J382" s="32" t="e">
        <f>#REF!</f>
        <v>#REF!</v>
      </c>
      <c r="K382" s="33" t="e">
        <f>#REF!</f>
        <v>#REF!</v>
      </c>
      <c r="L382" s="32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3"/>
    </row>
    <row r="383" spans="4:24" ht="12.75" hidden="1">
      <c r="D383" t="s">
        <v>303</v>
      </c>
      <c r="E383">
        <v>6</v>
      </c>
      <c r="F383" s="8" t="e">
        <f>#REF!</f>
        <v>#REF!</v>
      </c>
      <c r="G383" s="8" t="e">
        <f>IF(#REF!&lt;&gt;"",#REF!,"")</f>
        <v>#REF!</v>
      </c>
      <c r="H383" s="18" t="e">
        <f t="shared" si="12"/>
        <v>#REF!</v>
      </c>
      <c r="I383" t="e">
        <f t="shared" si="13"/>
        <v>#REF!</v>
      </c>
      <c r="J383" s="32" t="e">
        <f>#REF!</f>
        <v>#REF!</v>
      </c>
      <c r="K383" s="33" t="e">
        <f>#REF!</f>
        <v>#REF!</v>
      </c>
      <c r="L383" s="32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3"/>
    </row>
    <row r="384" spans="4:24" ht="12.75" hidden="1">
      <c r="D384" t="s">
        <v>303</v>
      </c>
      <c r="E384">
        <v>6</v>
      </c>
      <c r="F384" s="8" t="e">
        <f>#REF!</f>
        <v>#REF!</v>
      </c>
      <c r="G384" s="8" t="e">
        <f>IF(#REF!&lt;&gt;"",#REF!,"")</f>
        <v>#REF!</v>
      </c>
      <c r="H384" s="18" t="e">
        <f t="shared" si="12"/>
        <v>#REF!</v>
      </c>
      <c r="I384" t="e">
        <f t="shared" si="13"/>
        <v>#REF!</v>
      </c>
      <c r="J384" s="32" t="e">
        <f>#REF!</f>
        <v>#REF!</v>
      </c>
      <c r="K384" s="33" t="e">
        <f>#REF!</f>
        <v>#REF!</v>
      </c>
      <c r="L384" s="32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3"/>
    </row>
    <row r="385" spans="4:24" ht="12.75" hidden="1">
      <c r="D385" t="s">
        <v>303</v>
      </c>
      <c r="E385">
        <v>6</v>
      </c>
      <c r="F385" s="8" t="e">
        <f>#REF!</f>
        <v>#REF!</v>
      </c>
      <c r="G385" s="8" t="e">
        <f>IF(#REF!&lt;&gt;"",#REF!,"")</f>
        <v>#REF!</v>
      </c>
      <c r="H385" s="18" t="e">
        <f t="shared" si="12"/>
        <v>#REF!</v>
      </c>
      <c r="I385" t="e">
        <f t="shared" si="13"/>
        <v>#REF!</v>
      </c>
      <c r="J385" s="32" t="e">
        <f>#REF!</f>
        <v>#REF!</v>
      </c>
      <c r="K385" s="33" t="e">
        <f>#REF!</f>
        <v>#REF!</v>
      </c>
      <c r="L385" s="32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3"/>
    </row>
    <row r="386" spans="4:11" ht="12.75" hidden="1">
      <c r="D386" t="s">
        <v>303</v>
      </c>
      <c r="E386">
        <v>6</v>
      </c>
      <c r="F386" s="8" t="e">
        <f>#REF!</f>
        <v>#REF!</v>
      </c>
      <c r="G386" s="8" t="e">
        <f>IF(#REF!&lt;&gt;"",#REF!,"")</f>
        <v>#REF!</v>
      </c>
      <c r="H386" s="18" t="e">
        <f t="shared" si="12"/>
        <v>#REF!</v>
      </c>
      <c r="I386" t="e">
        <f t="shared" si="13"/>
        <v>#REF!</v>
      </c>
      <c r="J386" s="32" t="e">
        <f>#REF!</f>
        <v>#REF!</v>
      </c>
      <c r="K386" s="33" t="e">
        <f>#REF!</f>
        <v>#REF!</v>
      </c>
    </row>
  </sheetData>
  <sheetProtection password="C79A" sheet="1" objects="1"/>
  <conditionalFormatting sqref="F2:G386">
    <cfRule type="cellIs" priority="1" dxfId="6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62"/>
  <sheetViews>
    <sheetView tabSelected="1" zoomScaleSheetLayoutView="100" zoomScalePageLayoutView="0" workbookViewId="0" topLeftCell="A1">
      <selection activeCell="J23" sqref="J23"/>
    </sheetView>
  </sheetViews>
  <sheetFormatPr defaultColWidth="9.140625" defaultRowHeight="12.75"/>
  <cols>
    <col min="1" max="1" width="9.140625" style="37" customWidth="1"/>
    <col min="2" max="2" width="13.00390625" style="37" customWidth="1"/>
    <col min="3" max="4" width="9.140625" style="37" customWidth="1"/>
    <col min="5" max="5" width="12.00390625" style="37" customWidth="1"/>
    <col min="6" max="6" width="9.140625" style="37" customWidth="1"/>
    <col min="7" max="7" width="14.00390625" style="37" customWidth="1"/>
    <col min="8" max="8" width="19.28125" style="37" customWidth="1"/>
    <col min="9" max="9" width="14.421875" style="37" customWidth="1"/>
    <col min="10" max="16384" width="9.140625" style="37" customWidth="1"/>
  </cols>
  <sheetData>
    <row r="1" spans="1:12" ht="15">
      <c r="A1" s="169" t="s">
        <v>395</v>
      </c>
      <c r="B1" s="169"/>
      <c r="C1" s="169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147" t="s">
        <v>315</v>
      </c>
      <c r="B2" s="148"/>
      <c r="C2" s="148"/>
      <c r="D2" s="195"/>
      <c r="E2" s="38" t="s">
        <v>413</v>
      </c>
      <c r="F2" s="39"/>
      <c r="G2" s="40" t="s">
        <v>332</v>
      </c>
      <c r="H2" s="38" t="s">
        <v>414</v>
      </c>
      <c r="I2" s="41"/>
      <c r="J2" s="36"/>
      <c r="K2" s="36"/>
      <c r="L2" s="36"/>
    </row>
    <row r="3" spans="1:12" ht="12.75">
      <c r="A3" s="42"/>
      <c r="B3" s="42"/>
      <c r="C3" s="42"/>
      <c r="D3" s="42"/>
      <c r="E3" s="43"/>
      <c r="F3" s="43"/>
      <c r="G3" s="42"/>
      <c r="H3" s="42"/>
      <c r="I3" s="44"/>
      <c r="J3" s="36"/>
      <c r="K3" s="36"/>
      <c r="L3" s="36"/>
    </row>
    <row r="4" spans="1:12" ht="15">
      <c r="A4" s="196" t="s">
        <v>391</v>
      </c>
      <c r="B4" s="196"/>
      <c r="C4" s="196"/>
      <c r="D4" s="196"/>
      <c r="E4" s="196"/>
      <c r="F4" s="196"/>
      <c r="G4" s="196"/>
      <c r="H4" s="196"/>
      <c r="I4" s="196"/>
      <c r="J4" s="36"/>
      <c r="K4" s="36"/>
      <c r="L4" s="36"/>
    </row>
    <row r="5" spans="1:12" ht="12.75">
      <c r="A5" s="45"/>
      <c r="B5" s="45"/>
      <c r="C5" s="45"/>
      <c r="D5" s="46"/>
      <c r="E5" s="47"/>
      <c r="F5" s="48"/>
      <c r="G5" s="49"/>
      <c r="H5" s="50"/>
      <c r="I5" s="51"/>
      <c r="J5" s="36"/>
      <c r="K5" s="36"/>
      <c r="L5" s="36"/>
    </row>
    <row r="6" spans="1:12" ht="12.75">
      <c r="A6" s="181" t="s">
        <v>273</v>
      </c>
      <c r="B6" s="182"/>
      <c r="C6" s="190" t="s">
        <v>397</v>
      </c>
      <c r="D6" s="191"/>
      <c r="E6" s="197"/>
      <c r="F6" s="197"/>
      <c r="G6" s="197"/>
      <c r="H6" s="197"/>
      <c r="I6" s="53"/>
      <c r="J6" s="36"/>
      <c r="K6" s="36"/>
      <c r="L6" s="36"/>
    </row>
    <row r="7" spans="1:12" ht="12.75">
      <c r="A7" s="54"/>
      <c r="B7" s="54"/>
      <c r="C7" s="45"/>
      <c r="D7" s="45"/>
      <c r="E7" s="197"/>
      <c r="F7" s="197"/>
      <c r="G7" s="197"/>
      <c r="H7" s="197"/>
      <c r="I7" s="53"/>
      <c r="J7" s="36"/>
      <c r="K7" s="36"/>
      <c r="L7" s="36"/>
    </row>
    <row r="8" spans="1:12" ht="12.75">
      <c r="A8" s="198" t="s">
        <v>90</v>
      </c>
      <c r="B8" s="199"/>
      <c r="C8" s="190" t="s">
        <v>398</v>
      </c>
      <c r="D8" s="191"/>
      <c r="E8" s="197"/>
      <c r="F8" s="197"/>
      <c r="G8" s="197"/>
      <c r="H8" s="197"/>
      <c r="I8" s="46"/>
      <c r="J8" s="36"/>
      <c r="K8" s="36"/>
      <c r="L8" s="36"/>
    </row>
    <row r="9" spans="1:12" ht="12.75">
      <c r="A9" s="55"/>
      <c r="B9" s="55"/>
      <c r="C9" s="56"/>
      <c r="D9" s="45"/>
      <c r="E9" s="45"/>
      <c r="F9" s="45"/>
      <c r="G9" s="45"/>
      <c r="H9" s="45"/>
      <c r="I9" s="45"/>
      <c r="J9" s="36"/>
      <c r="K9" s="36"/>
      <c r="L9" s="36"/>
    </row>
    <row r="10" spans="1:12" ht="12.75">
      <c r="A10" s="200" t="s">
        <v>223</v>
      </c>
      <c r="B10" s="201"/>
      <c r="C10" s="190" t="s">
        <v>399</v>
      </c>
      <c r="D10" s="191"/>
      <c r="E10" s="45"/>
      <c r="F10" s="45"/>
      <c r="G10" s="45"/>
      <c r="H10" s="45"/>
      <c r="I10" s="45"/>
      <c r="J10" s="36"/>
      <c r="K10" s="36"/>
      <c r="L10" s="36"/>
    </row>
    <row r="11" spans="1:12" ht="12.75">
      <c r="A11" s="202"/>
      <c r="B11" s="202"/>
      <c r="C11" s="45"/>
      <c r="D11" s="45"/>
      <c r="E11" s="45"/>
      <c r="F11" s="45"/>
      <c r="G11" s="45"/>
      <c r="H11" s="45"/>
      <c r="I11" s="45"/>
      <c r="J11" s="36"/>
      <c r="K11" s="36"/>
      <c r="L11" s="36"/>
    </row>
    <row r="12" spans="1:12" ht="12.75">
      <c r="A12" s="181" t="s">
        <v>91</v>
      </c>
      <c r="B12" s="182"/>
      <c r="C12" s="192" t="s">
        <v>400</v>
      </c>
      <c r="D12" s="155"/>
      <c r="E12" s="155"/>
      <c r="F12" s="155"/>
      <c r="G12" s="155"/>
      <c r="H12" s="155"/>
      <c r="I12" s="184"/>
      <c r="J12" s="36"/>
      <c r="K12" s="36"/>
      <c r="L12" s="36"/>
    </row>
    <row r="13" spans="1:12" ht="12.75">
      <c r="A13" s="54"/>
      <c r="B13" s="54"/>
      <c r="C13" s="57"/>
      <c r="D13" s="45"/>
      <c r="E13" s="45"/>
      <c r="F13" s="45"/>
      <c r="G13" s="45"/>
      <c r="H13" s="45"/>
      <c r="I13" s="45"/>
      <c r="J13" s="36"/>
      <c r="K13" s="36"/>
      <c r="L13" s="36"/>
    </row>
    <row r="14" spans="1:12" ht="12.75">
      <c r="A14" s="181" t="s">
        <v>16</v>
      </c>
      <c r="B14" s="182"/>
      <c r="C14" s="153">
        <v>10000</v>
      </c>
      <c r="D14" s="146"/>
      <c r="E14" s="45"/>
      <c r="F14" s="192" t="s">
        <v>401</v>
      </c>
      <c r="G14" s="155"/>
      <c r="H14" s="155"/>
      <c r="I14" s="184"/>
      <c r="J14" s="36"/>
      <c r="K14" s="36"/>
      <c r="L14" s="36"/>
    </row>
    <row r="15" spans="1:12" ht="12.75">
      <c r="A15" s="54"/>
      <c r="B15" s="54"/>
      <c r="C15" s="45"/>
      <c r="D15" s="45"/>
      <c r="E15" s="45"/>
      <c r="F15" s="45"/>
      <c r="G15" s="45"/>
      <c r="H15" s="45"/>
      <c r="I15" s="45"/>
      <c r="J15" s="36"/>
      <c r="K15" s="36"/>
      <c r="L15" s="36"/>
    </row>
    <row r="16" spans="1:12" ht="12.75">
      <c r="A16" s="181" t="s">
        <v>17</v>
      </c>
      <c r="B16" s="182"/>
      <c r="C16" s="192" t="s">
        <v>402</v>
      </c>
      <c r="D16" s="155"/>
      <c r="E16" s="155"/>
      <c r="F16" s="155"/>
      <c r="G16" s="155"/>
      <c r="H16" s="155"/>
      <c r="I16" s="184"/>
      <c r="J16" s="36"/>
      <c r="K16" s="36"/>
      <c r="L16" s="36"/>
    </row>
    <row r="17" spans="1:12" ht="12.75">
      <c r="A17" s="54"/>
      <c r="B17" s="54"/>
      <c r="C17" s="45"/>
      <c r="D17" s="45"/>
      <c r="E17" s="45"/>
      <c r="F17" s="45"/>
      <c r="G17" s="45"/>
      <c r="H17" s="45"/>
      <c r="I17" s="45"/>
      <c r="J17" s="36"/>
      <c r="K17" s="36"/>
      <c r="L17" s="36"/>
    </row>
    <row r="18" spans="1:12" ht="12.75">
      <c r="A18" s="181" t="s">
        <v>18</v>
      </c>
      <c r="B18" s="182"/>
      <c r="C18" s="150" t="s">
        <v>403</v>
      </c>
      <c r="D18" s="151"/>
      <c r="E18" s="151"/>
      <c r="F18" s="151"/>
      <c r="G18" s="151"/>
      <c r="H18" s="151"/>
      <c r="I18" s="152"/>
      <c r="J18" s="36"/>
      <c r="K18" s="36"/>
      <c r="L18" s="36"/>
    </row>
    <row r="19" spans="1:12" ht="12.75">
      <c r="A19" s="54"/>
      <c r="B19" s="54"/>
      <c r="C19" s="57"/>
      <c r="D19" s="45"/>
      <c r="E19" s="45"/>
      <c r="F19" s="45"/>
      <c r="G19" s="45"/>
      <c r="H19" s="45"/>
      <c r="I19" s="45"/>
      <c r="J19" s="36"/>
      <c r="K19" s="36"/>
      <c r="L19" s="36"/>
    </row>
    <row r="20" spans="1:12" ht="12.75">
      <c r="A20" s="181" t="s">
        <v>19</v>
      </c>
      <c r="B20" s="182"/>
      <c r="C20" s="150" t="s">
        <v>404</v>
      </c>
      <c r="D20" s="151"/>
      <c r="E20" s="151"/>
      <c r="F20" s="151"/>
      <c r="G20" s="151"/>
      <c r="H20" s="151"/>
      <c r="I20" s="152"/>
      <c r="J20" s="36"/>
      <c r="K20" s="36"/>
      <c r="L20" s="36"/>
    </row>
    <row r="21" spans="1:12" ht="12.75">
      <c r="A21" s="54"/>
      <c r="B21" s="54"/>
      <c r="C21" s="57"/>
      <c r="D21" s="45"/>
      <c r="E21" s="45"/>
      <c r="F21" s="45"/>
      <c r="G21" s="45"/>
      <c r="H21" s="45"/>
      <c r="I21" s="45"/>
      <c r="J21" s="36"/>
      <c r="K21" s="36"/>
      <c r="L21" s="36"/>
    </row>
    <row r="22" spans="1:12" ht="12.75">
      <c r="A22" s="181" t="s">
        <v>92</v>
      </c>
      <c r="B22" s="182"/>
      <c r="C22" s="58">
        <v>133</v>
      </c>
      <c r="D22" s="192" t="s">
        <v>405</v>
      </c>
      <c r="E22" s="166"/>
      <c r="F22" s="167"/>
      <c r="G22" s="164"/>
      <c r="H22" s="165"/>
      <c r="I22" s="60"/>
      <c r="J22" s="36"/>
      <c r="K22" s="36"/>
      <c r="L22" s="36"/>
    </row>
    <row r="23" spans="1:12" ht="12.75">
      <c r="A23" s="54"/>
      <c r="B23" s="54"/>
      <c r="C23" s="45"/>
      <c r="D23" s="61"/>
      <c r="E23" s="61"/>
      <c r="F23" s="61"/>
      <c r="G23" s="61"/>
      <c r="H23" s="45"/>
      <c r="I23" s="46"/>
      <c r="J23" s="36"/>
      <c r="K23" s="36"/>
      <c r="L23" s="36"/>
    </row>
    <row r="24" spans="1:12" ht="12.75">
      <c r="A24" s="181" t="s">
        <v>93</v>
      </c>
      <c r="B24" s="182"/>
      <c r="C24" s="58">
        <v>21</v>
      </c>
      <c r="D24" s="192" t="s">
        <v>406</v>
      </c>
      <c r="E24" s="166"/>
      <c r="F24" s="166"/>
      <c r="G24" s="167"/>
      <c r="H24" s="52" t="s">
        <v>94</v>
      </c>
      <c r="I24" s="62">
        <v>109</v>
      </c>
      <c r="J24" s="36"/>
      <c r="K24" s="36"/>
      <c r="L24" s="36"/>
    </row>
    <row r="25" spans="1:12" ht="12.75">
      <c r="A25" s="54"/>
      <c r="B25" s="54"/>
      <c r="C25" s="45"/>
      <c r="D25" s="61"/>
      <c r="E25" s="61"/>
      <c r="F25" s="61"/>
      <c r="G25" s="54"/>
      <c r="H25" s="54" t="s">
        <v>102</v>
      </c>
      <c r="I25" s="57"/>
      <c r="J25" s="36"/>
      <c r="K25" s="36"/>
      <c r="L25" s="36"/>
    </row>
    <row r="26" spans="1:12" ht="12.75">
      <c r="A26" s="181" t="s">
        <v>267</v>
      </c>
      <c r="B26" s="182"/>
      <c r="C26" s="63" t="s">
        <v>407</v>
      </c>
      <c r="D26" s="64"/>
      <c r="E26" s="36"/>
      <c r="F26" s="65"/>
      <c r="G26" s="181" t="s">
        <v>266</v>
      </c>
      <c r="H26" s="182"/>
      <c r="I26" s="66" t="s">
        <v>412</v>
      </c>
      <c r="J26" s="36"/>
      <c r="K26" s="36"/>
      <c r="L26" s="36"/>
    </row>
    <row r="27" spans="1:12" ht="12.75">
      <c r="A27" s="54"/>
      <c r="B27" s="54"/>
      <c r="C27" s="45"/>
      <c r="D27" s="65"/>
      <c r="E27" s="65"/>
      <c r="F27" s="65"/>
      <c r="G27" s="65"/>
      <c r="H27" s="45"/>
      <c r="I27" s="67"/>
      <c r="J27" s="36"/>
      <c r="K27" s="36"/>
      <c r="L27" s="36"/>
    </row>
    <row r="28" spans="1:12" ht="12.75">
      <c r="A28" s="168" t="s">
        <v>95</v>
      </c>
      <c r="B28" s="156"/>
      <c r="C28" s="157"/>
      <c r="D28" s="157"/>
      <c r="E28" s="158" t="s">
        <v>96</v>
      </c>
      <c r="F28" s="159"/>
      <c r="G28" s="159"/>
      <c r="H28" s="154" t="s">
        <v>97</v>
      </c>
      <c r="I28" s="154"/>
      <c r="J28" s="36"/>
      <c r="K28" s="36"/>
      <c r="L28" s="36"/>
    </row>
    <row r="29" spans="1:12" ht="12.75">
      <c r="A29" s="36"/>
      <c r="B29" s="36"/>
      <c r="C29" s="36"/>
      <c r="D29" s="51"/>
      <c r="E29" s="45"/>
      <c r="F29" s="45"/>
      <c r="G29" s="45"/>
      <c r="H29" s="68"/>
      <c r="I29" s="67"/>
      <c r="J29" s="36"/>
      <c r="K29" s="36"/>
      <c r="L29" s="36"/>
    </row>
    <row r="30" spans="1:12" ht="12.75">
      <c r="A30" s="187"/>
      <c r="B30" s="188"/>
      <c r="C30" s="188"/>
      <c r="D30" s="189"/>
      <c r="E30" s="187"/>
      <c r="F30" s="188"/>
      <c r="G30" s="188"/>
      <c r="H30" s="190"/>
      <c r="I30" s="191"/>
      <c r="J30" s="36"/>
      <c r="K30" s="36"/>
      <c r="L30" s="36"/>
    </row>
    <row r="31" spans="1:12" ht="12.75">
      <c r="A31" s="59"/>
      <c r="B31" s="59"/>
      <c r="C31" s="57"/>
      <c r="D31" s="162"/>
      <c r="E31" s="162"/>
      <c r="F31" s="162"/>
      <c r="G31" s="163"/>
      <c r="H31" s="45"/>
      <c r="I31" s="71"/>
      <c r="J31" s="36"/>
      <c r="K31" s="36"/>
      <c r="L31" s="36"/>
    </row>
    <row r="32" spans="1:12" ht="12.75">
      <c r="A32" s="187"/>
      <c r="B32" s="188"/>
      <c r="C32" s="188"/>
      <c r="D32" s="189"/>
      <c r="E32" s="187"/>
      <c r="F32" s="188"/>
      <c r="G32" s="188"/>
      <c r="H32" s="190"/>
      <c r="I32" s="191"/>
      <c r="J32" s="36"/>
      <c r="K32" s="36"/>
      <c r="L32" s="36"/>
    </row>
    <row r="33" spans="1:12" ht="12.75">
      <c r="A33" s="59"/>
      <c r="B33" s="59"/>
      <c r="C33" s="57"/>
      <c r="D33" s="69"/>
      <c r="E33" s="69"/>
      <c r="F33" s="69"/>
      <c r="G33" s="70"/>
      <c r="H33" s="45"/>
      <c r="I33" s="72"/>
      <c r="J33" s="36"/>
      <c r="K33" s="36"/>
      <c r="L33" s="36"/>
    </row>
    <row r="34" spans="1:12" ht="12.75">
      <c r="A34" s="187"/>
      <c r="B34" s="188"/>
      <c r="C34" s="188"/>
      <c r="D34" s="189"/>
      <c r="E34" s="187"/>
      <c r="F34" s="188"/>
      <c r="G34" s="188"/>
      <c r="H34" s="190"/>
      <c r="I34" s="191"/>
      <c r="J34" s="36"/>
      <c r="K34" s="36"/>
      <c r="L34" s="36"/>
    </row>
    <row r="35" spans="1:12" ht="12.75">
      <c r="A35" s="59"/>
      <c r="B35" s="59"/>
      <c r="C35" s="57"/>
      <c r="D35" s="69"/>
      <c r="E35" s="69"/>
      <c r="F35" s="69"/>
      <c r="G35" s="70"/>
      <c r="H35" s="45"/>
      <c r="I35" s="72"/>
      <c r="J35" s="36"/>
      <c r="K35" s="36"/>
      <c r="L35" s="36"/>
    </row>
    <row r="36" spans="1:12" ht="12.75">
      <c r="A36" s="187"/>
      <c r="B36" s="188"/>
      <c r="C36" s="188"/>
      <c r="D36" s="189"/>
      <c r="E36" s="187"/>
      <c r="F36" s="188"/>
      <c r="G36" s="188"/>
      <c r="H36" s="190"/>
      <c r="I36" s="191"/>
      <c r="J36" s="36"/>
      <c r="K36" s="36"/>
      <c r="L36" s="36"/>
    </row>
    <row r="37" spans="1:12" ht="12.75">
      <c r="A37" s="73"/>
      <c r="B37" s="73"/>
      <c r="C37" s="193"/>
      <c r="D37" s="194"/>
      <c r="E37" s="45"/>
      <c r="F37" s="193"/>
      <c r="G37" s="194"/>
      <c r="H37" s="45"/>
      <c r="I37" s="45"/>
      <c r="J37" s="36"/>
      <c r="K37" s="36"/>
      <c r="L37" s="36"/>
    </row>
    <row r="38" spans="1:12" ht="12.75">
      <c r="A38" s="187"/>
      <c r="B38" s="188"/>
      <c r="C38" s="188"/>
      <c r="D38" s="189"/>
      <c r="E38" s="187"/>
      <c r="F38" s="188"/>
      <c r="G38" s="188"/>
      <c r="H38" s="190"/>
      <c r="I38" s="191"/>
      <c r="J38" s="36"/>
      <c r="K38" s="36"/>
      <c r="L38" s="36"/>
    </row>
    <row r="39" spans="1:12" ht="12.75">
      <c r="A39" s="73"/>
      <c r="B39" s="73"/>
      <c r="C39" s="74"/>
      <c r="D39" s="75"/>
      <c r="E39" s="45"/>
      <c r="F39" s="74"/>
      <c r="G39" s="75"/>
      <c r="H39" s="45"/>
      <c r="I39" s="45"/>
      <c r="J39" s="36"/>
      <c r="K39" s="36"/>
      <c r="L39" s="36"/>
    </row>
    <row r="40" spans="1:12" ht="12.75">
      <c r="A40" s="187"/>
      <c r="B40" s="188"/>
      <c r="C40" s="188"/>
      <c r="D40" s="189"/>
      <c r="E40" s="187"/>
      <c r="F40" s="188"/>
      <c r="G40" s="188"/>
      <c r="H40" s="190"/>
      <c r="I40" s="191"/>
      <c r="J40" s="36"/>
      <c r="K40" s="36"/>
      <c r="L40" s="36"/>
    </row>
    <row r="41" spans="1:12" ht="12.75">
      <c r="A41" s="76"/>
      <c r="B41" s="77"/>
      <c r="C41" s="77"/>
      <c r="D41" s="77"/>
      <c r="E41" s="76"/>
      <c r="F41" s="77"/>
      <c r="G41" s="77"/>
      <c r="H41" s="78"/>
      <c r="I41" s="79"/>
      <c r="J41" s="36"/>
      <c r="K41" s="36"/>
      <c r="L41" s="36"/>
    </row>
    <row r="42" spans="1:12" ht="12.75">
      <c r="A42" s="73"/>
      <c r="B42" s="73"/>
      <c r="C42" s="74"/>
      <c r="D42" s="75"/>
      <c r="E42" s="45"/>
      <c r="F42" s="74"/>
      <c r="G42" s="75"/>
      <c r="H42" s="45"/>
      <c r="I42" s="45"/>
      <c r="J42" s="36"/>
      <c r="K42" s="36"/>
      <c r="L42" s="36"/>
    </row>
    <row r="43" spans="1:12" ht="12.75">
      <c r="A43" s="80"/>
      <c r="B43" s="80"/>
      <c r="C43" s="80"/>
      <c r="D43" s="56"/>
      <c r="E43" s="56"/>
      <c r="F43" s="80"/>
      <c r="G43" s="56"/>
      <c r="H43" s="56"/>
      <c r="I43" s="56"/>
      <c r="J43" s="36"/>
      <c r="K43" s="36"/>
      <c r="L43" s="36"/>
    </row>
    <row r="44" spans="1:12" ht="12.75">
      <c r="A44" s="176" t="s">
        <v>70</v>
      </c>
      <c r="B44" s="177"/>
      <c r="C44" s="190"/>
      <c r="D44" s="191"/>
      <c r="E44" s="46"/>
      <c r="F44" s="192"/>
      <c r="G44" s="188"/>
      <c r="H44" s="188"/>
      <c r="I44" s="189"/>
      <c r="J44" s="36"/>
      <c r="K44" s="36"/>
      <c r="L44" s="36"/>
    </row>
    <row r="45" spans="1:12" ht="12.75">
      <c r="A45" s="73"/>
      <c r="B45" s="73"/>
      <c r="C45" s="193"/>
      <c r="D45" s="194"/>
      <c r="E45" s="45"/>
      <c r="F45" s="193"/>
      <c r="G45" s="160"/>
      <c r="H45" s="81"/>
      <c r="I45" s="81"/>
      <c r="J45" s="36"/>
      <c r="K45" s="36"/>
      <c r="L45" s="36"/>
    </row>
    <row r="46" spans="1:12" ht="12.75">
      <c r="A46" s="176" t="s">
        <v>98</v>
      </c>
      <c r="B46" s="177"/>
      <c r="C46" s="192" t="s">
        <v>408</v>
      </c>
      <c r="D46" s="161"/>
      <c r="E46" s="161"/>
      <c r="F46" s="161"/>
      <c r="G46" s="161"/>
      <c r="H46" s="161"/>
      <c r="I46" s="161"/>
      <c r="J46" s="36"/>
      <c r="K46" s="36"/>
      <c r="L46" s="36"/>
    </row>
    <row r="47" spans="1:12" ht="12.75">
      <c r="A47" s="54"/>
      <c r="B47" s="54"/>
      <c r="C47" s="82" t="s">
        <v>306</v>
      </c>
      <c r="D47" s="46"/>
      <c r="E47" s="46"/>
      <c r="F47" s="46"/>
      <c r="G47" s="46"/>
      <c r="H47" s="46"/>
      <c r="I47" s="46"/>
      <c r="J47" s="36"/>
      <c r="K47" s="36"/>
      <c r="L47" s="36"/>
    </row>
    <row r="48" spans="1:12" ht="12.75">
      <c r="A48" s="176" t="s">
        <v>307</v>
      </c>
      <c r="B48" s="177"/>
      <c r="C48" s="183" t="s">
        <v>411</v>
      </c>
      <c r="D48" s="179"/>
      <c r="E48" s="180"/>
      <c r="F48" s="46"/>
      <c r="G48" s="52" t="s">
        <v>308</v>
      </c>
      <c r="H48" s="183" t="s">
        <v>409</v>
      </c>
      <c r="I48" s="180"/>
      <c r="J48" s="36"/>
      <c r="K48" s="36"/>
      <c r="L48" s="36"/>
    </row>
    <row r="49" spans="1:12" ht="12.75">
      <c r="A49" s="54"/>
      <c r="B49" s="54"/>
      <c r="C49" s="82"/>
      <c r="D49" s="46"/>
      <c r="E49" s="46"/>
      <c r="F49" s="46"/>
      <c r="G49" s="46"/>
      <c r="H49" s="46"/>
      <c r="I49" s="46"/>
      <c r="J49" s="36"/>
      <c r="K49" s="36"/>
      <c r="L49" s="36"/>
    </row>
    <row r="50" spans="1:12" ht="12.75">
      <c r="A50" s="176" t="s">
        <v>18</v>
      </c>
      <c r="B50" s="177"/>
      <c r="C50" s="178" t="s">
        <v>403</v>
      </c>
      <c r="D50" s="179"/>
      <c r="E50" s="179"/>
      <c r="F50" s="179"/>
      <c r="G50" s="179"/>
      <c r="H50" s="179"/>
      <c r="I50" s="180"/>
      <c r="J50" s="36"/>
      <c r="K50" s="36"/>
      <c r="L50" s="36"/>
    </row>
    <row r="51" spans="1:12" ht="12.75">
      <c r="A51" s="54"/>
      <c r="B51" s="54"/>
      <c r="C51" s="46"/>
      <c r="D51" s="46"/>
      <c r="E51" s="46"/>
      <c r="F51" s="46"/>
      <c r="G51" s="46"/>
      <c r="H51" s="46"/>
      <c r="I51" s="46"/>
      <c r="J51" s="36"/>
      <c r="K51" s="36"/>
      <c r="L51" s="36"/>
    </row>
    <row r="52" spans="1:12" ht="12.75">
      <c r="A52" s="181" t="s">
        <v>42</v>
      </c>
      <c r="B52" s="182"/>
      <c r="C52" s="183" t="s">
        <v>410</v>
      </c>
      <c r="D52" s="179"/>
      <c r="E52" s="179"/>
      <c r="F52" s="179"/>
      <c r="G52" s="179"/>
      <c r="H52" s="179"/>
      <c r="I52" s="184"/>
      <c r="J52" s="36"/>
      <c r="K52" s="36"/>
      <c r="L52" s="36"/>
    </row>
    <row r="53" spans="1:12" ht="12.75">
      <c r="A53" s="83"/>
      <c r="B53" s="83"/>
      <c r="C53" s="170" t="s">
        <v>265</v>
      </c>
      <c r="D53" s="170"/>
      <c r="E53" s="170"/>
      <c r="F53" s="170"/>
      <c r="G53" s="170"/>
      <c r="H53" s="170"/>
      <c r="I53" s="85"/>
      <c r="J53" s="36"/>
      <c r="K53" s="36"/>
      <c r="L53" s="36"/>
    </row>
    <row r="54" spans="1:12" ht="12.75">
      <c r="A54" s="83"/>
      <c r="B54" s="83"/>
      <c r="C54" s="84"/>
      <c r="D54" s="84"/>
      <c r="E54" s="84"/>
      <c r="F54" s="84"/>
      <c r="G54" s="84"/>
      <c r="H54" s="84"/>
      <c r="I54" s="85"/>
      <c r="J54" s="36"/>
      <c r="K54" s="36"/>
      <c r="L54" s="36"/>
    </row>
    <row r="55" spans="1:12" ht="12.75">
      <c r="A55" s="83"/>
      <c r="B55" s="185" t="s">
        <v>99</v>
      </c>
      <c r="C55" s="186"/>
      <c r="D55" s="186"/>
      <c r="E55" s="186"/>
      <c r="F55" s="86"/>
      <c r="G55" s="86"/>
      <c r="H55" s="86"/>
      <c r="I55" s="87"/>
      <c r="J55" s="36"/>
      <c r="K55" s="36"/>
      <c r="L55" s="36"/>
    </row>
    <row r="56" spans="1:12" ht="12.75">
      <c r="A56" s="83"/>
      <c r="B56" s="185" t="s">
        <v>390</v>
      </c>
      <c r="C56" s="186"/>
      <c r="D56" s="186"/>
      <c r="E56" s="186"/>
      <c r="F56" s="186"/>
      <c r="G56" s="186"/>
      <c r="H56" s="186"/>
      <c r="I56" s="186"/>
      <c r="J56" s="36"/>
      <c r="K56" s="36"/>
      <c r="L56" s="36"/>
    </row>
    <row r="57" spans="1:12" ht="12.75">
      <c r="A57" s="83"/>
      <c r="B57" s="185" t="s">
        <v>100</v>
      </c>
      <c r="C57" s="186"/>
      <c r="D57" s="186"/>
      <c r="E57" s="186"/>
      <c r="F57" s="186"/>
      <c r="G57" s="186"/>
      <c r="H57" s="186"/>
      <c r="I57" s="186"/>
      <c r="J57" s="36"/>
      <c r="K57" s="36"/>
      <c r="L57" s="36"/>
    </row>
    <row r="58" spans="1:12" ht="12.75">
      <c r="A58" s="83"/>
      <c r="B58" s="185" t="s">
        <v>386</v>
      </c>
      <c r="C58" s="186"/>
      <c r="D58" s="186"/>
      <c r="E58" s="186"/>
      <c r="F58" s="186"/>
      <c r="G58" s="186"/>
      <c r="H58" s="186"/>
      <c r="I58" s="186"/>
      <c r="J58" s="36"/>
      <c r="K58" s="36"/>
      <c r="L58" s="36"/>
    </row>
    <row r="59" spans="1:12" ht="12.75">
      <c r="A59" s="83"/>
      <c r="B59" s="83"/>
      <c r="C59" s="84"/>
      <c r="D59" s="84"/>
      <c r="E59" s="84"/>
      <c r="F59" s="84"/>
      <c r="G59" s="84"/>
      <c r="H59" s="84"/>
      <c r="I59" s="85"/>
      <c r="J59" s="36"/>
      <c r="K59" s="36"/>
      <c r="L59" s="36"/>
    </row>
    <row r="60" spans="1:12" ht="13.5" thickBot="1">
      <c r="A60" s="88" t="s">
        <v>101</v>
      </c>
      <c r="B60" s="46"/>
      <c r="C60" s="46"/>
      <c r="D60" s="46"/>
      <c r="E60" s="46"/>
      <c r="F60" s="46"/>
      <c r="G60" s="89"/>
      <c r="H60" s="90"/>
      <c r="I60" s="89"/>
      <c r="J60" s="36"/>
      <c r="K60" s="36"/>
      <c r="L60" s="36"/>
    </row>
    <row r="61" spans="1:12" ht="12.75">
      <c r="A61" s="46"/>
      <c r="B61" s="46"/>
      <c r="C61" s="46"/>
      <c r="D61" s="46"/>
      <c r="E61" s="83" t="s">
        <v>145</v>
      </c>
      <c r="F61" s="36"/>
      <c r="G61" s="171" t="s">
        <v>146</v>
      </c>
      <c r="H61" s="172"/>
      <c r="I61" s="173"/>
      <c r="J61" s="36"/>
      <c r="K61" s="36"/>
      <c r="L61" s="36"/>
    </row>
    <row r="62" spans="1:12" ht="12.75">
      <c r="A62" s="91"/>
      <c r="B62" s="91"/>
      <c r="C62" s="51"/>
      <c r="D62" s="51"/>
      <c r="E62" s="51"/>
      <c r="F62" s="51"/>
      <c r="G62" s="174"/>
      <c r="H62" s="175"/>
      <c r="I62" s="51"/>
      <c r="J62" s="36"/>
      <c r="K62" s="36"/>
      <c r="L62" s="36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7:I57"/>
    <mergeCell ref="B58:I58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20:B20"/>
    <mergeCell ref="C20:I20"/>
    <mergeCell ref="A22:B22"/>
    <mergeCell ref="D22:F22"/>
    <mergeCell ref="A16:B16"/>
    <mergeCell ref="C16:I16"/>
    <mergeCell ref="A18:B18"/>
    <mergeCell ref="C18:I18"/>
    <mergeCell ref="G22:H22"/>
    <mergeCell ref="A24:B24"/>
    <mergeCell ref="D24:G24"/>
    <mergeCell ref="A28:D28"/>
    <mergeCell ref="E28:G28"/>
    <mergeCell ref="H28:I28"/>
    <mergeCell ref="A26:B26"/>
    <mergeCell ref="G26:H26"/>
    <mergeCell ref="A30:D30"/>
    <mergeCell ref="E30:G30"/>
    <mergeCell ref="H30:I30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48:B48"/>
    <mergeCell ref="C48:E48"/>
    <mergeCell ref="C46:I46"/>
    <mergeCell ref="H48:I4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A1:C1"/>
    <mergeCell ref="C53:H53"/>
    <mergeCell ref="G61:I61"/>
    <mergeCell ref="G62:H62"/>
    <mergeCell ref="A50:B50"/>
    <mergeCell ref="C50:I50"/>
    <mergeCell ref="A52:B52"/>
    <mergeCell ref="C52:I52"/>
    <mergeCell ref="B55:E55"/>
    <mergeCell ref="B56:I56"/>
  </mergeCells>
  <conditionalFormatting sqref="H29">
    <cfRule type="cellIs" priority="1" dxfId="7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gra@ingra.hr"/>
    <hyperlink ref="C20" r:id="rId2" display="www.ingra.hr"/>
    <hyperlink ref="C50" r:id="rId3" display="ingra@ingr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6"/>
  <sheetViews>
    <sheetView view="pageBreakPreview" zoomScale="60" zoomScalePageLayoutView="0" workbookViewId="0" topLeftCell="A49">
      <selection activeCell="S90" sqref="S90"/>
    </sheetView>
  </sheetViews>
  <sheetFormatPr defaultColWidth="9.140625" defaultRowHeight="12.75"/>
  <cols>
    <col min="8" max="8" width="4.57421875" style="0" customWidth="1"/>
    <col min="10" max="10" width="10.8515625" style="8" bestFit="1" customWidth="1"/>
    <col min="11" max="11" width="12.140625" style="8" customWidth="1"/>
    <col min="13" max="14" width="11.140625" style="0" bestFit="1" customWidth="1"/>
  </cols>
  <sheetData>
    <row r="1" spans="1:11" ht="15">
      <c r="A1" s="203" t="s">
        <v>74</v>
      </c>
      <c r="B1" s="203"/>
      <c r="C1" s="203"/>
      <c r="D1" s="203"/>
      <c r="E1" s="203"/>
      <c r="F1" s="203"/>
      <c r="G1" s="203"/>
      <c r="H1" s="203"/>
      <c r="I1" s="203"/>
      <c r="J1" s="203"/>
      <c r="K1" s="137"/>
    </row>
    <row r="2" spans="1:11" ht="12.75">
      <c r="A2" s="93"/>
      <c r="B2" s="95"/>
      <c r="C2" s="95"/>
      <c r="D2" s="95"/>
      <c r="E2" s="204" t="s">
        <v>103</v>
      </c>
      <c r="F2" s="205"/>
      <c r="G2" s="206" t="s">
        <v>414</v>
      </c>
      <c r="H2" s="207"/>
      <c r="I2" s="95"/>
      <c r="J2" s="138"/>
      <c r="K2" s="137"/>
    </row>
    <row r="3" spans="1:11" ht="22.5" thickBot="1">
      <c r="A3" s="208" t="s">
        <v>178</v>
      </c>
      <c r="B3" s="209"/>
      <c r="C3" s="209"/>
      <c r="D3" s="209"/>
      <c r="E3" s="209"/>
      <c r="F3" s="209"/>
      <c r="G3" s="209"/>
      <c r="H3" s="210"/>
      <c r="I3" s="105" t="s">
        <v>392</v>
      </c>
      <c r="J3" s="139" t="s">
        <v>52</v>
      </c>
      <c r="K3" s="139" t="s">
        <v>53</v>
      </c>
    </row>
    <row r="4" spans="1:11" ht="12.75">
      <c r="A4" s="214">
        <v>1</v>
      </c>
      <c r="B4" s="214"/>
      <c r="C4" s="214"/>
      <c r="D4" s="214"/>
      <c r="E4" s="214"/>
      <c r="F4" s="214"/>
      <c r="G4" s="214"/>
      <c r="H4" s="214"/>
      <c r="I4" s="108">
        <v>2</v>
      </c>
      <c r="J4" s="140">
        <v>3</v>
      </c>
      <c r="K4" s="140">
        <v>4</v>
      </c>
    </row>
    <row r="5" spans="1:11" ht="12.75">
      <c r="A5" s="215" t="s">
        <v>180</v>
      </c>
      <c r="B5" s="216"/>
      <c r="C5" s="216"/>
      <c r="D5" s="216"/>
      <c r="E5" s="216"/>
      <c r="F5" s="216"/>
      <c r="G5" s="216"/>
      <c r="H5" s="216"/>
      <c r="I5" s="216"/>
      <c r="J5" s="216"/>
      <c r="K5" s="217"/>
    </row>
    <row r="6" spans="1:11" ht="12.75">
      <c r="A6" s="218" t="s">
        <v>181</v>
      </c>
      <c r="B6" s="219"/>
      <c r="C6" s="219"/>
      <c r="D6" s="219"/>
      <c r="E6" s="219"/>
      <c r="F6" s="219"/>
      <c r="G6" s="219"/>
      <c r="H6" s="220"/>
      <c r="I6" s="5">
        <v>1</v>
      </c>
      <c r="J6" s="24"/>
      <c r="K6" s="24"/>
    </row>
    <row r="7" spans="1:11" ht="12.75">
      <c r="A7" s="221" t="s">
        <v>130</v>
      </c>
      <c r="B7" s="222"/>
      <c r="C7" s="222"/>
      <c r="D7" s="222"/>
      <c r="E7" s="222"/>
      <c r="F7" s="222"/>
      <c r="G7" s="222"/>
      <c r="H7" s="223"/>
      <c r="I7" s="3">
        <v>2</v>
      </c>
      <c r="J7" s="25">
        <f>J8+J15+J25+J33+J37</f>
        <v>704639342</v>
      </c>
      <c r="K7" s="25">
        <f>K8+K15+K25+K33+K37</f>
        <v>797841515.09</v>
      </c>
    </row>
    <row r="8" spans="1:11" ht="12.75">
      <c r="A8" s="211" t="s">
        <v>131</v>
      </c>
      <c r="B8" s="212"/>
      <c r="C8" s="212"/>
      <c r="D8" s="212"/>
      <c r="E8" s="212"/>
      <c r="F8" s="212"/>
      <c r="G8" s="212"/>
      <c r="H8" s="213"/>
      <c r="I8" s="3">
        <v>3</v>
      </c>
      <c r="J8" s="25">
        <f>SUM(J9:J14)</f>
        <v>24199742</v>
      </c>
      <c r="K8" s="25">
        <f>SUM(K9:K14)</f>
        <v>0</v>
      </c>
    </row>
    <row r="9" spans="1:11" ht="12.75">
      <c r="A9" s="211" t="s">
        <v>121</v>
      </c>
      <c r="B9" s="212"/>
      <c r="C9" s="212"/>
      <c r="D9" s="212"/>
      <c r="E9" s="212"/>
      <c r="F9" s="212"/>
      <c r="G9" s="212"/>
      <c r="H9" s="213"/>
      <c r="I9" s="3">
        <v>4</v>
      </c>
      <c r="J9" s="26"/>
      <c r="K9" s="26"/>
    </row>
    <row r="10" spans="1:11" ht="12.75">
      <c r="A10" s="211" t="s">
        <v>336</v>
      </c>
      <c r="B10" s="212"/>
      <c r="C10" s="212"/>
      <c r="D10" s="212"/>
      <c r="E10" s="212"/>
      <c r="F10" s="212"/>
      <c r="G10" s="212"/>
      <c r="H10" s="213"/>
      <c r="I10" s="3">
        <v>5</v>
      </c>
      <c r="J10" s="26"/>
      <c r="K10" s="26"/>
    </row>
    <row r="11" spans="1:11" ht="12.75">
      <c r="A11" s="211" t="s">
        <v>122</v>
      </c>
      <c r="B11" s="212"/>
      <c r="C11" s="212"/>
      <c r="D11" s="212"/>
      <c r="E11" s="212"/>
      <c r="F11" s="212"/>
      <c r="G11" s="212"/>
      <c r="H11" s="213"/>
      <c r="I11" s="3">
        <v>6</v>
      </c>
      <c r="J11" s="26">
        <v>24199742</v>
      </c>
      <c r="K11" s="26"/>
    </row>
    <row r="12" spans="1:11" ht="12.75">
      <c r="A12" s="211" t="s">
        <v>147</v>
      </c>
      <c r="B12" s="212"/>
      <c r="C12" s="212"/>
      <c r="D12" s="212"/>
      <c r="E12" s="212"/>
      <c r="F12" s="212"/>
      <c r="G12" s="212"/>
      <c r="H12" s="213"/>
      <c r="I12" s="3">
        <v>7</v>
      </c>
      <c r="J12" s="26"/>
      <c r="K12" s="26"/>
    </row>
    <row r="13" spans="1:11" ht="12.75">
      <c r="A13" s="211" t="s">
        <v>148</v>
      </c>
      <c r="B13" s="212"/>
      <c r="C13" s="212"/>
      <c r="D13" s="212"/>
      <c r="E13" s="212"/>
      <c r="F13" s="212"/>
      <c r="G13" s="212"/>
      <c r="H13" s="213"/>
      <c r="I13" s="3">
        <v>8</v>
      </c>
      <c r="J13" s="26"/>
      <c r="K13" s="26"/>
    </row>
    <row r="14" spans="1:11" ht="12.75">
      <c r="A14" s="211" t="s">
        <v>149</v>
      </c>
      <c r="B14" s="212"/>
      <c r="C14" s="212"/>
      <c r="D14" s="212"/>
      <c r="E14" s="212"/>
      <c r="F14" s="212"/>
      <c r="G14" s="212"/>
      <c r="H14" s="213"/>
      <c r="I14" s="3">
        <v>9</v>
      </c>
      <c r="J14" s="26"/>
      <c r="K14" s="26"/>
    </row>
    <row r="15" spans="1:11" ht="12.75">
      <c r="A15" s="211" t="s">
        <v>132</v>
      </c>
      <c r="B15" s="212"/>
      <c r="C15" s="212"/>
      <c r="D15" s="212"/>
      <c r="E15" s="212"/>
      <c r="F15" s="212"/>
      <c r="G15" s="212"/>
      <c r="H15" s="213"/>
      <c r="I15" s="3">
        <v>10</v>
      </c>
      <c r="J15" s="25">
        <f>SUM(J16:J24)</f>
        <v>153705418</v>
      </c>
      <c r="K15" s="25">
        <f>SUM(K16:K24)</f>
        <v>201454691.15</v>
      </c>
    </row>
    <row r="16" spans="1:11" ht="12.75">
      <c r="A16" s="211" t="s">
        <v>150</v>
      </c>
      <c r="B16" s="212"/>
      <c r="C16" s="212"/>
      <c r="D16" s="212"/>
      <c r="E16" s="212"/>
      <c r="F16" s="212"/>
      <c r="G16" s="212"/>
      <c r="H16" s="213"/>
      <c r="I16" s="3">
        <v>11</v>
      </c>
      <c r="J16" s="26">
        <v>12060274</v>
      </c>
      <c r="K16" s="149">
        <v>12060274</v>
      </c>
    </row>
    <row r="17" spans="1:11" ht="12.75">
      <c r="A17" s="211" t="s">
        <v>304</v>
      </c>
      <c r="B17" s="212"/>
      <c r="C17" s="212"/>
      <c r="D17" s="212"/>
      <c r="E17" s="212"/>
      <c r="F17" s="212"/>
      <c r="G17" s="212"/>
      <c r="H17" s="213"/>
      <c r="I17" s="3">
        <v>12</v>
      </c>
      <c r="J17" s="26">
        <v>80200215</v>
      </c>
      <c r="K17" s="26">
        <v>77639484</v>
      </c>
    </row>
    <row r="18" spans="1:11" ht="12.75">
      <c r="A18" s="211" t="s">
        <v>151</v>
      </c>
      <c r="B18" s="212"/>
      <c r="C18" s="212"/>
      <c r="D18" s="212"/>
      <c r="E18" s="212"/>
      <c r="F18" s="212"/>
      <c r="G18" s="212"/>
      <c r="H18" s="213"/>
      <c r="I18" s="3">
        <v>13</v>
      </c>
      <c r="J18" s="26">
        <v>1133496</v>
      </c>
      <c r="K18" s="26">
        <v>272057</v>
      </c>
    </row>
    <row r="19" spans="1:11" ht="12.75">
      <c r="A19" s="211" t="s">
        <v>0</v>
      </c>
      <c r="B19" s="212"/>
      <c r="C19" s="212"/>
      <c r="D19" s="212"/>
      <c r="E19" s="212"/>
      <c r="F19" s="212"/>
      <c r="G19" s="212"/>
      <c r="H19" s="213"/>
      <c r="I19" s="3">
        <v>14</v>
      </c>
      <c r="J19" s="26">
        <v>1421623</v>
      </c>
      <c r="K19" s="26">
        <v>456269.1499999985</v>
      </c>
    </row>
    <row r="20" spans="1:11" ht="12.75">
      <c r="A20" s="211" t="s">
        <v>1</v>
      </c>
      <c r="B20" s="212"/>
      <c r="C20" s="212"/>
      <c r="D20" s="212"/>
      <c r="E20" s="212"/>
      <c r="F20" s="212"/>
      <c r="G20" s="212"/>
      <c r="H20" s="213"/>
      <c r="I20" s="3">
        <v>15</v>
      </c>
      <c r="J20" s="26"/>
      <c r="K20" s="26"/>
    </row>
    <row r="21" spans="1:11" ht="12.75">
      <c r="A21" s="211" t="s">
        <v>2</v>
      </c>
      <c r="B21" s="212"/>
      <c r="C21" s="212"/>
      <c r="D21" s="212"/>
      <c r="E21" s="212"/>
      <c r="F21" s="212"/>
      <c r="G21" s="212"/>
      <c r="H21" s="213"/>
      <c r="I21" s="3">
        <v>16</v>
      </c>
      <c r="J21" s="26"/>
      <c r="K21" s="26"/>
    </row>
    <row r="22" spans="1:11" ht="12.75">
      <c r="A22" s="211" t="s">
        <v>3</v>
      </c>
      <c r="B22" s="212"/>
      <c r="C22" s="212"/>
      <c r="D22" s="212"/>
      <c r="E22" s="212"/>
      <c r="F22" s="212"/>
      <c r="G22" s="212"/>
      <c r="H22" s="213"/>
      <c r="I22" s="3">
        <v>17</v>
      </c>
      <c r="J22" s="26"/>
      <c r="K22" s="26"/>
    </row>
    <row r="23" spans="1:11" ht="12.75">
      <c r="A23" s="211" t="s">
        <v>4</v>
      </c>
      <c r="B23" s="212"/>
      <c r="C23" s="212"/>
      <c r="D23" s="212"/>
      <c r="E23" s="212"/>
      <c r="F23" s="212"/>
      <c r="G23" s="212"/>
      <c r="H23" s="213"/>
      <c r="I23" s="3">
        <v>18</v>
      </c>
      <c r="J23" s="26">
        <v>34796</v>
      </c>
      <c r="K23" s="26">
        <v>34796</v>
      </c>
    </row>
    <row r="24" spans="1:11" ht="12.75">
      <c r="A24" s="211" t="s">
        <v>5</v>
      </c>
      <c r="B24" s="212"/>
      <c r="C24" s="212"/>
      <c r="D24" s="212"/>
      <c r="E24" s="212"/>
      <c r="F24" s="212"/>
      <c r="G24" s="212"/>
      <c r="H24" s="213"/>
      <c r="I24" s="3">
        <v>19</v>
      </c>
      <c r="J24" s="26">
        <v>58855014</v>
      </c>
      <c r="K24" s="26">
        <v>110991811</v>
      </c>
    </row>
    <row r="25" spans="1:11" ht="12.75">
      <c r="A25" s="211" t="s">
        <v>133</v>
      </c>
      <c r="B25" s="212"/>
      <c r="C25" s="212"/>
      <c r="D25" s="212"/>
      <c r="E25" s="212"/>
      <c r="F25" s="212"/>
      <c r="G25" s="212"/>
      <c r="H25" s="213"/>
      <c r="I25" s="3">
        <v>20</v>
      </c>
      <c r="J25" s="25">
        <f>SUM(J26:J32)</f>
        <v>165029126</v>
      </c>
      <c r="K25" s="25">
        <f>SUM(K26:K32)</f>
        <v>173377845.94</v>
      </c>
    </row>
    <row r="26" spans="1:11" ht="12.75">
      <c r="A26" s="211" t="s">
        <v>6</v>
      </c>
      <c r="B26" s="212"/>
      <c r="C26" s="212"/>
      <c r="D26" s="212"/>
      <c r="E26" s="212"/>
      <c r="F26" s="212"/>
      <c r="G26" s="212"/>
      <c r="H26" s="213"/>
      <c r="I26" s="3">
        <v>21</v>
      </c>
      <c r="J26" s="26">
        <v>119677819</v>
      </c>
      <c r="K26" s="26">
        <v>112874548.94</v>
      </c>
    </row>
    <row r="27" spans="1:11" ht="12.75">
      <c r="A27" s="211" t="s">
        <v>7</v>
      </c>
      <c r="B27" s="212"/>
      <c r="C27" s="212"/>
      <c r="D27" s="212"/>
      <c r="E27" s="212"/>
      <c r="F27" s="212"/>
      <c r="G27" s="212"/>
      <c r="H27" s="213"/>
      <c r="I27" s="3">
        <v>22</v>
      </c>
      <c r="J27" s="26">
        <v>13133692</v>
      </c>
      <c r="K27" s="26">
        <v>11299315</v>
      </c>
    </row>
    <row r="28" spans="1:11" ht="12.75">
      <c r="A28" s="211" t="s">
        <v>8</v>
      </c>
      <c r="B28" s="212"/>
      <c r="C28" s="212"/>
      <c r="D28" s="212"/>
      <c r="E28" s="212"/>
      <c r="F28" s="212"/>
      <c r="G28" s="212"/>
      <c r="H28" s="213"/>
      <c r="I28" s="3">
        <v>23</v>
      </c>
      <c r="J28" s="26">
        <v>25736939</v>
      </c>
      <c r="K28" s="26">
        <v>45645939</v>
      </c>
    </row>
    <row r="29" spans="1:11" ht="12.75">
      <c r="A29" s="211" t="s">
        <v>9</v>
      </c>
      <c r="B29" s="212"/>
      <c r="C29" s="212"/>
      <c r="D29" s="212"/>
      <c r="E29" s="212"/>
      <c r="F29" s="212"/>
      <c r="G29" s="212"/>
      <c r="H29" s="213"/>
      <c r="I29" s="3">
        <v>24</v>
      </c>
      <c r="J29" s="26">
        <v>5166158</v>
      </c>
      <c r="K29" s="26">
        <v>2530702</v>
      </c>
    </row>
    <row r="30" spans="1:13" ht="12.75">
      <c r="A30" s="211" t="s">
        <v>10</v>
      </c>
      <c r="B30" s="212"/>
      <c r="C30" s="212"/>
      <c r="D30" s="212"/>
      <c r="E30" s="212"/>
      <c r="F30" s="212"/>
      <c r="G30" s="212"/>
      <c r="H30" s="213"/>
      <c r="I30" s="3">
        <v>25</v>
      </c>
      <c r="J30" s="26">
        <v>1314518</v>
      </c>
      <c r="K30" s="26">
        <v>1027341</v>
      </c>
      <c r="M30" s="8"/>
    </row>
    <row r="31" spans="1:11" ht="12.75">
      <c r="A31" s="211" t="s">
        <v>11</v>
      </c>
      <c r="B31" s="212"/>
      <c r="C31" s="212"/>
      <c r="D31" s="212"/>
      <c r="E31" s="212"/>
      <c r="F31" s="212"/>
      <c r="G31" s="212"/>
      <c r="H31" s="213"/>
      <c r="I31" s="3">
        <v>26</v>
      </c>
      <c r="J31" s="26"/>
      <c r="K31" s="26"/>
    </row>
    <row r="32" spans="1:11" ht="12.75">
      <c r="A32" s="211" t="s">
        <v>12</v>
      </c>
      <c r="B32" s="212"/>
      <c r="C32" s="212"/>
      <c r="D32" s="212"/>
      <c r="E32" s="212"/>
      <c r="F32" s="212"/>
      <c r="G32" s="212"/>
      <c r="H32" s="213"/>
      <c r="I32" s="3">
        <v>27</v>
      </c>
      <c r="J32" s="26"/>
      <c r="K32" s="26"/>
    </row>
    <row r="33" spans="1:11" ht="12.75">
      <c r="A33" s="211" t="s">
        <v>134</v>
      </c>
      <c r="B33" s="212"/>
      <c r="C33" s="212"/>
      <c r="D33" s="212"/>
      <c r="E33" s="212"/>
      <c r="F33" s="212"/>
      <c r="G33" s="212"/>
      <c r="H33" s="213"/>
      <c r="I33" s="3">
        <v>28</v>
      </c>
      <c r="J33" s="25">
        <f>SUM(J34:J36)</f>
        <v>361705056</v>
      </c>
      <c r="K33" s="25">
        <f>SUM(K34:K36)</f>
        <v>423008978</v>
      </c>
    </row>
    <row r="34" spans="1:11" ht="12.75">
      <c r="A34" s="211" t="s">
        <v>13</v>
      </c>
      <c r="B34" s="212"/>
      <c r="C34" s="212"/>
      <c r="D34" s="212"/>
      <c r="E34" s="212"/>
      <c r="F34" s="212"/>
      <c r="G34" s="212"/>
      <c r="H34" s="213"/>
      <c r="I34" s="3">
        <v>29</v>
      </c>
      <c r="J34" s="26">
        <v>357536928</v>
      </c>
      <c r="K34" s="26">
        <v>418840850</v>
      </c>
    </row>
    <row r="35" spans="1:11" ht="12.75">
      <c r="A35" s="211" t="s">
        <v>14</v>
      </c>
      <c r="B35" s="212"/>
      <c r="C35" s="212"/>
      <c r="D35" s="212"/>
      <c r="E35" s="212"/>
      <c r="F35" s="212"/>
      <c r="G35" s="212"/>
      <c r="H35" s="213"/>
      <c r="I35" s="3">
        <v>30</v>
      </c>
      <c r="J35" s="26"/>
      <c r="K35" s="26"/>
    </row>
    <row r="36" spans="1:11" ht="12.75">
      <c r="A36" s="211" t="s">
        <v>15</v>
      </c>
      <c r="B36" s="212"/>
      <c r="C36" s="212"/>
      <c r="D36" s="212"/>
      <c r="E36" s="212"/>
      <c r="F36" s="212"/>
      <c r="G36" s="212"/>
      <c r="H36" s="213"/>
      <c r="I36" s="3">
        <v>31</v>
      </c>
      <c r="J36" s="26">
        <v>4168128</v>
      </c>
      <c r="K36" s="26">
        <v>4168128</v>
      </c>
    </row>
    <row r="37" spans="1:11" ht="12.75">
      <c r="A37" s="211" t="s">
        <v>135</v>
      </c>
      <c r="B37" s="212"/>
      <c r="C37" s="212"/>
      <c r="D37" s="212"/>
      <c r="E37" s="212"/>
      <c r="F37" s="212"/>
      <c r="G37" s="212"/>
      <c r="H37" s="213"/>
      <c r="I37" s="3">
        <v>32</v>
      </c>
      <c r="J37" s="26"/>
      <c r="K37" s="26"/>
    </row>
    <row r="38" spans="1:11" ht="12.75">
      <c r="A38" s="221" t="s">
        <v>136</v>
      </c>
      <c r="B38" s="222"/>
      <c r="C38" s="222"/>
      <c r="D38" s="222"/>
      <c r="E38" s="222"/>
      <c r="F38" s="222"/>
      <c r="G38" s="222"/>
      <c r="H38" s="223"/>
      <c r="I38" s="3">
        <v>33</v>
      </c>
      <c r="J38" s="25">
        <f>J39+J47+J54+J62</f>
        <v>567975545</v>
      </c>
      <c r="K38" s="25">
        <f>K39+K47+K54+K62</f>
        <v>444952389</v>
      </c>
    </row>
    <row r="39" spans="1:13" ht="12.75">
      <c r="A39" s="211" t="s">
        <v>137</v>
      </c>
      <c r="B39" s="212"/>
      <c r="C39" s="212"/>
      <c r="D39" s="212"/>
      <c r="E39" s="212"/>
      <c r="F39" s="212"/>
      <c r="G39" s="212"/>
      <c r="H39" s="213"/>
      <c r="I39" s="3">
        <v>34</v>
      </c>
      <c r="J39" s="25">
        <f>SUM(J40:J46)</f>
        <v>331600278</v>
      </c>
      <c r="K39" s="25">
        <f>SUM(K40:K46)</f>
        <v>302268754</v>
      </c>
      <c r="M39" s="8"/>
    </row>
    <row r="40" spans="1:11" ht="12.75">
      <c r="A40" s="211" t="s">
        <v>309</v>
      </c>
      <c r="B40" s="212"/>
      <c r="C40" s="212"/>
      <c r="D40" s="212"/>
      <c r="E40" s="212"/>
      <c r="F40" s="212"/>
      <c r="G40" s="212"/>
      <c r="H40" s="213"/>
      <c r="I40" s="3">
        <v>35</v>
      </c>
      <c r="J40" s="26">
        <v>12593</v>
      </c>
      <c r="K40" s="26">
        <v>5302</v>
      </c>
    </row>
    <row r="41" spans="1:11" ht="12.75">
      <c r="A41" s="211" t="s">
        <v>310</v>
      </c>
      <c r="B41" s="212"/>
      <c r="C41" s="212"/>
      <c r="D41" s="212"/>
      <c r="E41" s="212"/>
      <c r="F41" s="212"/>
      <c r="G41" s="212"/>
      <c r="H41" s="213"/>
      <c r="I41" s="3">
        <v>36</v>
      </c>
      <c r="J41" s="26">
        <v>289206264</v>
      </c>
      <c r="K41" s="26">
        <v>26424643</v>
      </c>
    </row>
    <row r="42" spans="1:11" ht="12.75">
      <c r="A42" s="211" t="s">
        <v>311</v>
      </c>
      <c r="B42" s="212"/>
      <c r="C42" s="212"/>
      <c r="D42" s="212"/>
      <c r="E42" s="212"/>
      <c r="F42" s="212"/>
      <c r="G42" s="212"/>
      <c r="H42" s="213"/>
      <c r="I42" s="3">
        <v>37</v>
      </c>
      <c r="J42" s="26"/>
      <c r="K42" s="26"/>
    </row>
    <row r="43" spans="1:11" ht="12.75">
      <c r="A43" s="211" t="s">
        <v>312</v>
      </c>
      <c r="B43" s="212"/>
      <c r="C43" s="212"/>
      <c r="D43" s="212"/>
      <c r="E43" s="212"/>
      <c r="F43" s="212"/>
      <c r="G43" s="212"/>
      <c r="H43" s="213"/>
      <c r="I43" s="3">
        <v>38</v>
      </c>
      <c r="J43" s="26">
        <v>25352062</v>
      </c>
      <c r="K43" s="26">
        <v>275838809</v>
      </c>
    </row>
    <row r="44" spans="1:11" ht="12.75">
      <c r="A44" s="211" t="s">
        <v>313</v>
      </c>
      <c r="B44" s="212"/>
      <c r="C44" s="212"/>
      <c r="D44" s="212"/>
      <c r="E44" s="212"/>
      <c r="F44" s="212"/>
      <c r="G44" s="212"/>
      <c r="H44" s="213"/>
      <c r="I44" s="3">
        <v>39</v>
      </c>
      <c r="J44" s="26"/>
      <c r="K44" s="26"/>
    </row>
    <row r="45" spans="1:11" ht="12.75">
      <c r="A45" s="211" t="s">
        <v>152</v>
      </c>
      <c r="B45" s="212"/>
      <c r="C45" s="212"/>
      <c r="D45" s="212"/>
      <c r="E45" s="212"/>
      <c r="F45" s="212"/>
      <c r="G45" s="212"/>
      <c r="H45" s="213"/>
      <c r="I45" s="3">
        <v>40</v>
      </c>
      <c r="J45" s="26">
        <v>17029359</v>
      </c>
      <c r="K45" s="26"/>
    </row>
    <row r="46" spans="1:11" ht="12.75">
      <c r="A46" s="211" t="s">
        <v>153</v>
      </c>
      <c r="B46" s="212"/>
      <c r="C46" s="212"/>
      <c r="D46" s="212"/>
      <c r="E46" s="212"/>
      <c r="F46" s="212"/>
      <c r="G46" s="212"/>
      <c r="H46" s="213"/>
      <c r="I46" s="3">
        <v>41</v>
      </c>
      <c r="J46" s="26"/>
      <c r="K46" s="26"/>
    </row>
    <row r="47" spans="1:14" ht="12.75">
      <c r="A47" s="211" t="s">
        <v>138</v>
      </c>
      <c r="B47" s="212"/>
      <c r="C47" s="212"/>
      <c r="D47" s="212"/>
      <c r="E47" s="212"/>
      <c r="F47" s="212"/>
      <c r="G47" s="212"/>
      <c r="H47" s="213"/>
      <c r="I47" s="3">
        <v>42</v>
      </c>
      <c r="J47" s="25">
        <f>SUM(J48:J53)</f>
        <v>186814841</v>
      </c>
      <c r="K47" s="25">
        <f>SUM(K48:K53)</f>
        <v>105360214</v>
      </c>
      <c r="M47" s="8"/>
      <c r="N47" s="8"/>
    </row>
    <row r="48" spans="1:11" ht="12.75">
      <c r="A48" s="211" t="s">
        <v>154</v>
      </c>
      <c r="B48" s="212"/>
      <c r="C48" s="212"/>
      <c r="D48" s="212"/>
      <c r="E48" s="212"/>
      <c r="F48" s="212"/>
      <c r="G48" s="212"/>
      <c r="H48" s="213"/>
      <c r="I48" s="3">
        <v>43</v>
      </c>
      <c r="J48" s="26">
        <v>2195131</v>
      </c>
      <c r="K48" s="26">
        <v>16095166</v>
      </c>
    </row>
    <row r="49" spans="1:11" ht="12.75">
      <c r="A49" s="211" t="s">
        <v>155</v>
      </c>
      <c r="B49" s="212"/>
      <c r="C49" s="212"/>
      <c r="D49" s="212"/>
      <c r="E49" s="212"/>
      <c r="F49" s="212"/>
      <c r="G49" s="212"/>
      <c r="H49" s="213"/>
      <c r="I49" s="3">
        <v>44</v>
      </c>
      <c r="J49" s="26">
        <v>152790308</v>
      </c>
      <c r="K49" s="26">
        <v>70459329</v>
      </c>
    </row>
    <row r="50" spans="1:11" ht="12.75">
      <c r="A50" s="211" t="s">
        <v>156</v>
      </c>
      <c r="B50" s="212"/>
      <c r="C50" s="212"/>
      <c r="D50" s="212"/>
      <c r="E50" s="212"/>
      <c r="F50" s="212"/>
      <c r="G50" s="212"/>
      <c r="H50" s="213"/>
      <c r="I50" s="3">
        <v>45</v>
      </c>
      <c r="J50" s="26"/>
      <c r="K50" s="26"/>
    </row>
    <row r="51" spans="1:11" ht="12.75">
      <c r="A51" s="211" t="s">
        <v>157</v>
      </c>
      <c r="B51" s="212"/>
      <c r="C51" s="212"/>
      <c r="D51" s="212"/>
      <c r="E51" s="212"/>
      <c r="F51" s="212"/>
      <c r="G51" s="212"/>
      <c r="H51" s="213"/>
      <c r="I51" s="3">
        <v>46</v>
      </c>
      <c r="J51" s="26">
        <v>721995</v>
      </c>
      <c r="K51" s="26">
        <v>1058966</v>
      </c>
    </row>
    <row r="52" spans="1:11" ht="12.75">
      <c r="A52" s="211" t="s">
        <v>123</v>
      </c>
      <c r="B52" s="212"/>
      <c r="C52" s="212"/>
      <c r="D52" s="212"/>
      <c r="E52" s="212"/>
      <c r="F52" s="212"/>
      <c r="G52" s="212"/>
      <c r="H52" s="213"/>
      <c r="I52" s="3">
        <v>47</v>
      </c>
      <c r="J52" s="26">
        <v>25454794</v>
      </c>
      <c r="K52" s="26">
        <v>7814714</v>
      </c>
    </row>
    <row r="53" spans="1:11" ht="12.75">
      <c r="A53" s="211" t="s">
        <v>124</v>
      </c>
      <c r="B53" s="212"/>
      <c r="C53" s="212"/>
      <c r="D53" s="212"/>
      <c r="E53" s="212"/>
      <c r="F53" s="212"/>
      <c r="G53" s="212"/>
      <c r="H53" s="213"/>
      <c r="I53" s="3">
        <v>48</v>
      </c>
      <c r="J53" s="26">
        <v>5652613</v>
      </c>
      <c r="K53" s="26">
        <v>9932039</v>
      </c>
    </row>
    <row r="54" spans="1:11" ht="12.75">
      <c r="A54" s="211" t="s">
        <v>125</v>
      </c>
      <c r="B54" s="212"/>
      <c r="C54" s="212"/>
      <c r="D54" s="212"/>
      <c r="E54" s="212"/>
      <c r="F54" s="212"/>
      <c r="G54" s="212"/>
      <c r="H54" s="213"/>
      <c r="I54" s="3">
        <v>49</v>
      </c>
      <c r="J54" s="25">
        <f>SUM(J55:J61)</f>
        <v>24934115</v>
      </c>
      <c r="K54" s="25">
        <f>SUM(K55:K61)</f>
        <v>25957580</v>
      </c>
    </row>
    <row r="55" spans="1:11" ht="12.75">
      <c r="A55" s="211" t="s">
        <v>6</v>
      </c>
      <c r="B55" s="212"/>
      <c r="C55" s="212"/>
      <c r="D55" s="212"/>
      <c r="E55" s="212"/>
      <c r="F55" s="212"/>
      <c r="G55" s="212"/>
      <c r="H55" s="213"/>
      <c r="I55" s="3">
        <v>50</v>
      </c>
      <c r="J55" s="26"/>
      <c r="K55" s="26"/>
    </row>
    <row r="56" spans="1:11" ht="12.75">
      <c r="A56" s="211" t="s">
        <v>7</v>
      </c>
      <c r="B56" s="212"/>
      <c r="C56" s="212"/>
      <c r="D56" s="212"/>
      <c r="E56" s="212"/>
      <c r="F56" s="212"/>
      <c r="G56" s="212"/>
      <c r="H56" s="213"/>
      <c r="I56" s="3">
        <v>51</v>
      </c>
      <c r="J56" s="26">
        <v>4142778</v>
      </c>
      <c r="K56" s="26">
        <v>3951258</v>
      </c>
    </row>
    <row r="57" spans="1:11" ht="12.75">
      <c r="A57" s="211" t="s">
        <v>257</v>
      </c>
      <c r="B57" s="212"/>
      <c r="C57" s="212"/>
      <c r="D57" s="212"/>
      <c r="E57" s="212"/>
      <c r="F57" s="212"/>
      <c r="G57" s="212"/>
      <c r="H57" s="213"/>
      <c r="I57" s="3">
        <v>52</v>
      </c>
      <c r="J57" s="26"/>
      <c r="K57" s="26"/>
    </row>
    <row r="58" spans="1:11" ht="12.75">
      <c r="A58" s="211" t="s">
        <v>9</v>
      </c>
      <c r="B58" s="212"/>
      <c r="C58" s="212"/>
      <c r="D58" s="212"/>
      <c r="E58" s="212"/>
      <c r="F58" s="212"/>
      <c r="G58" s="212"/>
      <c r="H58" s="213"/>
      <c r="I58" s="3">
        <v>53</v>
      </c>
      <c r="J58" s="26">
        <v>19643050</v>
      </c>
      <c r="K58" s="26">
        <v>14909142</v>
      </c>
    </row>
    <row r="59" spans="1:11" ht="12.75">
      <c r="A59" s="211" t="s">
        <v>268</v>
      </c>
      <c r="B59" s="212"/>
      <c r="C59" s="212"/>
      <c r="D59" s="212"/>
      <c r="E59" s="212"/>
      <c r="F59" s="212"/>
      <c r="G59" s="212"/>
      <c r="H59" s="213"/>
      <c r="I59" s="3">
        <v>54</v>
      </c>
      <c r="J59" s="26">
        <v>1148287</v>
      </c>
      <c r="K59" s="26">
        <v>7097180</v>
      </c>
    </row>
    <row r="60" spans="1:13" ht="12.75">
      <c r="A60" s="211" t="s">
        <v>11</v>
      </c>
      <c r="B60" s="212"/>
      <c r="C60" s="212"/>
      <c r="D60" s="212"/>
      <c r="E60" s="212"/>
      <c r="F60" s="212"/>
      <c r="G60" s="212"/>
      <c r="H60" s="213"/>
      <c r="I60" s="3">
        <v>55</v>
      </c>
      <c r="J60" s="26"/>
      <c r="K60" s="26"/>
      <c r="M60" s="8"/>
    </row>
    <row r="61" spans="1:11" ht="12.75">
      <c r="A61" s="211" t="s">
        <v>269</v>
      </c>
      <c r="B61" s="212"/>
      <c r="C61" s="212"/>
      <c r="D61" s="212"/>
      <c r="E61" s="212"/>
      <c r="F61" s="212"/>
      <c r="G61" s="212"/>
      <c r="H61" s="213"/>
      <c r="I61" s="3">
        <v>56</v>
      </c>
      <c r="J61" s="26"/>
      <c r="K61" s="26"/>
    </row>
    <row r="62" spans="1:11" ht="12.75">
      <c r="A62" s="211" t="s">
        <v>139</v>
      </c>
      <c r="B62" s="212"/>
      <c r="C62" s="212"/>
      <c r="D62" s="212"/>
      <c r="E62" s="212"/>
      <c r="F62" s="212"/>
      <c r="G62" s="212"/>
      <c r="H62" s="213"/>
      <c r="I62" s="3">
        <v>57</v>
      </c>
      <c r="J62" s="26">
        <v>24626311</v>
      </c>
      <c r="K62" s="26">
        <v>11365841</v>
      </c>
    </row>
    <row r="63" spans="1:11" ht="12.75">
      <c r="A63" s="221" t="s">
        <v>140</v>
      </c>
      <c r="B63" s="222"/>
      <c r="C63" s="222"/>
      <c r="D63" s="222"/>
      <c r="E63" s="222"/>
      <c r="F63" s="222"/>
      <c r="G63" s="222"/>
      <c r="H63" s="223"/>
      <c r="I63" s="3">
        <v>58</v>
      </c>
      <c r="J63" s="26">
        <v>120029723</v>
      </c>
      <c r="K63" s="26">
        <v>56579524.85</v>
      </c>
    </row>
    <row r="64" spans="1:11" ht="12.75">
      <c r="A64" s="221" t="s">
        <v>141</v>
      </c>
      <c r="B64" s="222"/>
      <c r="C64" s="222"/>
      <c r="D64" s="222"/>
      <c r="E64" s="222"/>
      <c r="F64" s="222"/>
      <c r="G64" s="222"/>
      <c r="H64" s="223"/>
      <c r="I64" s="3">
        <v>59</v>
      </c>
      <c r="J64" s="26"/>
      <c r="K64" s="26"/>
    </row>
    <row r="65" spans="1:11" ht="12.75">
      <c r="A65" s="221" t="s">
        <v>142</v>
      </c>
      <c r="B65" s="222"/>
      <c r="C65" s="222"/>
      <c r="D65" s="222"/>
      <c r="E65" s="222"/>
      <c r="F65" s="222"/>
      <c r="G65" s="222"/>
      <c r="H65" s="223"/>
      <c r="I65" s="3">
        <v>60</v>
      </c>
      <c r="J65" s="25">
        <f>J6+J7+J38+J63+J64</f>
        <v>1392644610</v>
      </c>
      <c r="K65" s="25">
        <f>K6+K7+K38+K63+K64</f>
        <v>1299373428.94</v>
      </c>
    </row>
    <row r="66" spans="1:11" ht="12.75">
      <c r="A66" s="224" t="s">
        <v>143</v>
      </c>
      <c r="B66" s="225"/>
      <c r="C66" s="225"/>
      <c r="D66" s="225"/>
      <c r="E66" s="225"/>
      <c r="F66" s="225"/>
      <c r="G66" s="225"/>
      <c r="H66" s="226"/>
      <c r="I66" s="4">
        <v>61</v>
      </c>
      <c r="J66" s="29">
        <v>193062578</v>
      </c>
      <c r="K66" s="29">
        <v>191479106.63</v>
      </c>
    </row>
    <row r="67" spans="1:11" ht="12.75">
      <c r="A67" s="227" t="s">
        <v>144</v>
      </c>
      <c r="B67" s="228"/>
      <c r="C67" s="228"/>
      <c r="D67" s="228"/>
      <c r="E67" s="228"/>
      <c r="F67" s="228"/>
      <c r="G67" s="228"/>
      <c r="H67" s="228"/>
      <c r="I67" s="228"/>
      <c r="J67" s="228"/>
      <c r="K67" s="229"/>
    </row>
    <row r="68" spans="1:11" ht="12.75">
      <c r="A68" s="218" t="s">
        <v>270</v>
      </c>
      <c r="B68" s="219"/>
      <c r="C68" s="219"/>
      <c r="D68" s="219"/>
      <c r="E68" s="219"/>
      <c r="F68" s="219"/>
      <c r="G68" s="219"/>
      <c r="H68" s="220"/>
      <c r="I68" s="5">
        <v>62</v>
      </c>
      <c r="J68" s="35">
        <f>J69+J70+J71+J77+J78-J79+J80-J81+J82</f>
        <v>441788819</v>
      </c>
      <c r="K68" s="35">
        <f>K69+K70+K71+K77+K78-K79+K80-K81+K82</f>
        <v>490225797.41999996</v>
      </c>
    </row>
    <row r="69" spans="1:11" ht="12.75">
      <c r="A69" s="211" t="s">
        <v>173</v>
      </c>
      <c r="B69" s="212"/>
      <c r="C69" s="212"/>
      <c r="D69" s="212"/>
      <c r="E69" s="212"/>
      <c r="F69" s="212"/>
      <c r="G69" s="212"/>
      <c r="H69" s="213"/>
      <c r="I69" s="3">
        <v>63</v>
      </c>
      <c r="J69" s="26">
        <v>300000000</v>
      </c>
      <c r="K69" s="26">
        <v>270904000</v>
      </c>
    </row>
    <row r="70" spans="1:11" ht="12.75">
      <c r="A70" s="211" t="s">
        <v>174</v>
      </c>
      <c r="B70" s="212"/>
      <c r="C70" s="212"/>
      <c r="D70" s="212"/>
      <c r="E70" s="212"/>
      <c r="F70" s="212"/>
      <c r="G70" s="212"/>
      <c r="H70" s="213"/>
      <c r="I70" s="3">
        <v>64</v>
      </c>
      <c r="J70" s="26">
        <v>123000000</v>
      </c>
      <c r="K70" s="26">
        <v>250572308</v>
      </c>
    </row>
    <row r="71" spans="1:11" ht="12.75">
      <c r="A71" s="211" t="s">
        <v>175</v>
      </c>
      <c r="B71" s="212"/>
      <c r="C71" s="212"/>
      <c r="D71" s="212"/>
      <c r="E71" s="212"/>
      <c r="F71" s="212"/>
      <c r="G71" s="212"/>
      <c r="H71" s="213"/>
      <c r="I71" s="3">
        <v>65</v>
      </c>
      <c r="J71" s="25">
        <f>J72+J73-J74+J75+J76</f>
        <v>54862432</v>
      </c>
      <c r="K71" s="25">
        <f>K72+K73-K74+K75+K76</f>
        <v>16765458.42</v>
      </c>
    </row>
    <row r="72" spans="1:11" ht="12.75">
      <c r="A72" s="211" t="s">
        <v>176</v>
      </c>
      <c r="B72" s="212"/>
      <c r="C72" s="212"/>
      <c r="D72" s="212"/>
      <c r="E72" s="212"/>
      <c r="F72" s="212"/>
      <c r="G72" s="212"/>
      <c r="H72" s="213"/>
      <c r="I72" s="3">
        <v>66</v>
      </c>
      <c r="J72" s="26">
        <v>8250000</v>
      </c>
      <c r="K72" s="26">
        <v>8250000</v>
      </c>
    </row>
    <row r="73" spans="1:11" ht="12.75">
      <c r="A73" s="211" t="s">
        <v>177</v>
      </c>
      <c r="B73" s="212"/>
      <c r="C73" s="212"/>
      <c r="D73" s="212"/>
      <c r="E73" s="212"/>
      <c r="F73" s="212"/>
      <c r="G73" s="212"/>
      <c r="H73" s="213"/>
      <c r="I73" s="3">
        <v>67</v>
      </c>
      <c r="J73" s="26">
        <v>9000000</v>
      </c>
      <c r="K73" s="26">
        <v>9000000</v>
      </c>
    </row>
    <row r="74" spans="1:11" ht="12.75">
      <c r="A74" s="211" t="s">
        <v>319</v>
      </c>
      <c r="B74" s="212"/>
      <c r="C74" s="212"/>
      <c r="D74" s="212"/>
      <c r="E74" s="212"/>
      <c r="F74" s="212"/>
      <c r="G74" s="212"/>
      <c r="H74" s="213"/>
      <c r="I74" s="3">
        <v>68</v>
      </c>
      <c r="J74" s="26">
        <v>6457000</v>
      </c>
      <c r="K74" s="26">
        <v>0</v>
      </c>
    </row>
    <row r="75" spans="1:11" ht="12.75">
      <c r="A75" s="211" t="s">
        <v>320</v>
      </c>
      <c r="B75" s="212"/>
      <c r="C75" s="212"/>
      <c r="D75" s="212"/>
      <c r="E75" s="212"/>
      <c r="F75" s="212"/>
      <c r="G75" s="212"/>
      <c r="H75" s="213"/>
      <c r="I75" s="3">
        <v>69</v>
      </c>
      <c r="J75" s="26"/>
      <c r="K75" s="26"/>
    </row>
    <row r="76" spans="1:11" ht="12.75">
      <c r="A76" s="211" t="s">
        <v>321</v>
      </c>
      <c r="B76" s="212"/>
      <c r="C76" s="212"/>
      <c r="D76" s="212"/>
      <c r="E76" s="212"/>
      <c r="F76" s="212"/>
      <c r="G76" s="212"/>
      <c r="H76" s="213"/>
      <c r="I76" s="3">
        <v>70</v>
      </c>
      <c r="J76" s="26">
        <v>44069432</v>
      </c>
      <c r="K76" s="26">
        <v>-484541.58</v>
      </c>
    </row>
    <row r="77" spans="1:11" ht="12.75">
      <c r="A77" s="211" t="s">
        <v>322</v>
      </c>
      <c r="B77" s="212"/>
      <c r="C77" s="212"/>
      <c r="D77" s="212"/>
      <c r="E77" s="212"/>
      <c r="F77" s="212"/>
      <c r="G77" s="212"/>
      <c r="H77" s="213"/>
      <c r="I77" s="3">
        <v>71</v>
      </c>
      <c r="J77" s="26">
        <v>7012359</v>
      </c>
      <c r="K77" s="26">
        <v>41921987</v>
      </c>
    </row>
    <row r="78" spans="1:11" ht="12.75">
      <c r="A78" s="211" t="s">
        <v>323</v>
      </c>
      <c r="B78" s="212"/>
      <c r="C78" s="212"/>
      <c r="D78" s="212"/>
      <c r="E78" s="212"/>
      <c r="F78" s="212"/>
      <c r="G78" s="212"/>
      <c r="H78" s="213"/>
      <c r="I78" s="3">
        <v>72</v>
      </c>
      <c r="J78" s="26">
        <v>39633974</v>
      </c>
      <c r="K78" s="26"/>
    </row>
    <row r="79" spans="1:11" ht="12.75">
      <c r="A79" s="211" t="s">
        <v>324</v>
      </c>
      <c r="B79" s="212"/>
      <c r="C79" s="212"/>
      <c r="D79" s="212"/>
      <c r="E79" s="212"/>
      <c r="F79" s="212"/>
      <c r="G79" s="212"/>
      <c r="H79" s="213"/>
      <c r="I79" s="3">
        <v>73</v>
      </c>
      <c r="J79" s="26"/>
      <c r="K79" s="26"/>
    </row>
    <row r="80" spans="1:11" ht="12.75">
      <c r="A80" s="211" t="s">
        <v>126</v>
      </c>
      <c r="B80" s="212"/>
      <c r="C80" s="212"/>
      <c r="D80" s="212"/>
      <c r="E80" s="212"/>
      <c r="F80" s="212"/>
      <c r="G80" s="212"/>
      <c r="H80" s="213"/>
      <c r="I80" s="3">
        <v>74</v>
      </c>
      <c r="J80" s="26"/>
      <c r="K80" s="26"/>
    </row>
    <row r="81" spans="1:11" ht="12.75">
      <c r="A81" s="211" t="s">
        <v>127</v>
      </c>
      <c r="B81" s="212"/>
      <c r="C81" s="212"/>
      <c r="D81" s="212"/>
      <c r="E81" s="212"/>
      <c r="F81" s="212"/>
      <c r="G81" s="212"/>
      <c r="H81" s="213"/>
      <c r="I81" s="3">
        <v>75</v>
      </c>
      <c r="J81" s="26">
        <v>82719946</v>
      </c>
      <c r="K81" s="26">
        <v>89937956</v>
      </c>
    </row>
    <row r="82" spans="1:11" ht="12.75">
      <c r="A82" s="211" t="s">
        <v>128</v>
      </c>
      <c r="B82" s="212"/>
      <c r="C82" s="212"/>
      <c r="D82" s="212"/>
      <c r="E82" s="212"/>
      <c r="F82" s="212"/>
      <c r="G82" s="212"/>
      <c r="H82" s="213"/>
      <c r="I82" s="3">
        <v>76</v>
      </c>
      <c r="J82" s="26"/>
      <c r="K82" s="26"/>
    </row>
    <row r="83" spans="1:11" ht="12.75">
      <c r="A83" s="221" t="s">
        <v>129</v>
      </c>
      <c r="B83" s="222"/>
      <c r="C83" s="222"/>
      <c r="D83" s="222"/>
      <c r="E83" s="222"/>
      <c r="F83" s="222"/>
      <c r="G83" s="222"/>
      <c r="H83" s="223"/>
      <c r="I83" s="3">
        <v>77</v>
      </c>
      <c r="J83" s="25">
        <f>SUM(J84:J86)</f>
        <v>6822092</v>
      </c>
      <c r="K83" s="25">
        <f>SUM(K84:K86)</f>
        <v>12772156</v>
      </c>
    </row>
    <row r="84" spans="1:11" ht="12.75">
      <c r="A84" s="211" t="s">
        <v>287</v>
      </c>
      <c r="B84" s="212"/>
      <c r="C84" s="212"/>
      <c r="D84" s="212"/>
      <c r="E84" s="212"/>
      <c r="F84" s="212"/>
      <c r="G84" s="212"/>
      <c r="H84" s="213"/>
      <c r="I84" s="3">
        <v>78</v>
      </c>
      <c r="J84" s="26">
        <v>6822092</v>
      </c>
      <c r="K84" s="26">
        <v>4287732</v>
      </c>
    </row>
    <row r="85" spans="1:11" ht="12.75">
      <c r="A85" s="211" t="s">
        <v>288</v>
      </c>
      <c r="B85" s="212"/>
      <c r="C85" s="212"/>
      <c r="D85" s="212"/>
      <c r="E85" s="212"/>
      <c r="F85" s="212"/>
      <c r="G85" s="212"/>
      <c r="H85" s="213"/>
      <c r="I85" s="3">
        <v>79</v>
      </c>
      <c r="J85" s="26"/>
      <c r="K85" s="26"/>
    </row>
    <row r="86" spans="1:11" ht="12.75">
      <c r="A86" s="211" t="s">
        <v>289</v>
      </c>
      <c r="B86" s="212"/>
      <c r="C86" s="212"/>
      <c r="D86" s="212"/>
      <c r="E86" s="212"/>
      <c r="F86" s="212"/>
      <c r="G86" s="212"/>
      <c r="H86" s="213"/>
      <c r="I86" s="3">
        <v>80</v>
      </c>
      <c r="J86" s="26"/>
      <c r="K86" s="26">
        <v>8484424</v>
      </c>
    </row>
    <row r="87" spans="1:11" ht="12.75">
      <c r="A87" s="221" t="s">
        <v>116</v>
      </c>
      <c r="B87" s="222"/>
      <c r="C87" s="222"/>
      <c r="D87" s="222"/>
      <c r="E87" s="222"/>
      <c r="F87" s="222"/>
      <c r="G87" s="222"/>
      <c r="H87" s="223"/>
      <c r="I87" s="3">
        <v>81</v>
      </c>
      <c r="J87" s="25">
        <f>SUM(J88:J95)</f>
        <v>234654314</v>
      </c>
      <c r="K87" s="25">
        <f>SUM(K88:K95)</f>
        <v>210117578.91</v>
      </c>
    </row>
    <row r="88" spans="1:11" ht="12.75">
      <c r="A88" s="211" t="s">
        <v>290</v>
      </c>
      <c r="B88" s="212"/>
      <c r="C88" s="212"/>
      <c r="D88" s="212"/>
      <c r="E88" s="212"/>
      <c r="F88" s="212"/>
      <c r="G88" s="212"/>
      <c r="H88" s="213"/>
      <c r="I88" s="3">
        <v>82</v>
      </c>
      <c r="J88" s="26"/>
      <c r="K88" s="26"/>
    </row>
    <row r="89" spans="1:11" ht="12.75">
      <c r="A89" s="211" t="s">
        <v>291</v>
      </c>
      <c r="B89" s="212"/>
      <c r="C89" s="212"/>
      <c r="D89" s="212"/>
      <c r="E89" s="212"/>
      <c r="F89" s="212"/>
      <c r="G89" s="212"/>
      <c r="H89" s="213"/>
      <c r="I89" s="3">
        <v>83</v>
      </c>
      <c r="J89" s="26"/>
      <c r="K89" s="26"/>
    </row>
    <row r="90" spans="1:11" ht="12.75">
      <c r="A90" s="211" t="s">
        <v>28</v>
      </c>
      <c r="B90" s="212"/>
      <c r="C90" s="212"/>
      <c r="D90" s="212"/>
      <c r="E90" s="212"/>
      <c r="F90" s="212"/>
      <c r="G90" s="212"/>
      <c r="H90" s="213"/>
      <c r="I90" s="3">
        <v>84</v>
      </c>
      <c r="J90" s="26">
        <v>32808540</v>
      </c>
      <c r="K90" s="26">
        <v>37527087</v>
      </c>
    </row>
    <row r="91" spans="1:11" ht="12.75">
      <c r="A91" s="211" t="s">
        <v>292</v>
      </c>
      <c r="B91" s="212"/>
      <c r="C91" s="212"/>
      <c r="D91" s="212"/>
      <c r="E91" s="212"/>
      <c r="F91" s="212"/>
      <c r="G91" s="212"/>
      <c r="H91" s="213"/>
      <c r="I91" s="3">
        <v>85</v>
      </c>
      <c r="J91" s="26"/>
      <c r="K91" s="26"/>
    </row>
    <row r="92" spans="1:11" ht="12.75">
      <c r="A92" s="211" t="s">
        <v>293</v>
      </c>
      <c r="B92" s="212"/>
      <c r="C92" s="212"/>
      <c r="D92" s="212"/>
      <c r="E92" s="212"/>
      <c r="F92" s="212"/>
      <c r="G92" s="212"/>
      <c r="H92" s="213"/>
      <c r="I92" s="3">
        <v>86</v>
      </c>
      <c r="J92" s="26"/>
      <c r="K92" s="26"/>
    </row>
    <row r="93" spans="1:11" ht="12.75">
      <c r="A93" s="211" t="s">
        <v>294</v>
      </c>
      <c r="B93" s="212"/>
      <c r="C93" s="212"/>
      <c r="D93" s="212"/>
      <c r="E93" s="212"/>
      <c r="F93" s="212"/>
      <c r="G93" s="212"/>
      <c r="H93" s="213"/>
      <c r="I93" s="3">
        <v>87</v>
      </c>
      <c r="J93" s="26">
        <v>191129491</v>
      </c>
      <c r="K93" s="26">
        <v>162109995</v>
      </c>
    </row>
    <row r="94" spans="1:11" ht="12.75">
      <c r="A94" s="211" t="s">
        <v>295</v>
      </c>
      <c r="B94" s="212"/>
      <c r="C94" s="212"/>
      <c r="D94" s="212"/>
      <c r="E94" s="212"/>
      <c r="F94" s="212"/>
      <c r="G94" s="212"/>
      <c r="H94" s="213"/>
      <c r="I94" s="3">
        <v>88</v>
      </c>
      <c r="J94" s="141"/>
      <c r="K94" s="26"/>
    </row>
    <row r="95" spans="1:11" ht="12.75">
      <c r="A95" s="211" t="s">
        <v>296</v>
      </c>
      <c r="B95" s="212"/>
      <c r="C95" s="212"/>
      <c r="D95" s="212"/>
      <c r="E95" s="212"/>
      <c r="F95" s="212"/>
      <c r="G95" s="212"/>
      <c r="H95" s="213"/>
      <c r="I95" s="3">
        <v>89</v>
      </c>
      <c r="J95" s="26">
        <v>10716283</v>
      </c>
      <c r="K95" s="26">
        <v>10480496.91</v>
      </c>
    </row>
    <row r="96" spans="1:13" ht="12.75">
      <c r="A96" s="221" t="s">
        <v>117</v>
      </c>
      <c r="B96" s="222"/>
      <c r="C96" s="222"/>
      <c r="D96" s="222"/>
      <c r="E96" s="222"/>
      <c r="F96" s="222"/>
      <c r="G96" s="222"/>
      <c r="H96" s="223"/>
      <c r="I96" s="3">
        <v>90</v>
      </c>
      <c r="J96" s="25">
        <f>SUM(J97:J107)</f>
        <v>705893076</v>
      </c>
      <c r="K96" s="25">
        <f>SUM(K97:K107)</f>
        <v>568257621.97</v>
      </c>
      <c r="M96" s="8"/>
    </row>
    <row r="97" spans="1:14" ht="12.75">
      <c r="A97" s="211" t="s">
        <v>290</v>
      </c>
      <c r="B97" s="212"/>
      <c r="C97" s="212"/>
      <c r="D97" s="212"/>
      <c r="E97" s="212"/>
      <c r="F97" s="212"/>
      <c r="G97" s="212"/>
      <c r="H97" s="213"/>
      <c r="I97" s="3">
        <v>91</v>
      </c>
      <c r="J97" s="26">
        <v>27557744</v>
      </c>
      <c r="K97" s="26">
        <v>5315221</v>
      </c>
      <c r="N97" s="8"/>
    </row>
    <row r="98" spans="1:11" ht="12" customHeight="1">
      <c r="A98" s="211" t="s">
        <v>291</v>
      </c>
      <c r="B98" s="212"/>
      <c r="C98" s="212"/>
      <c r="D98" s="212"/>
      <c r="E98" s="212"/>
      <c r="F98" s="212"/>
      <c r="G98" s="212"/>
      <c r="H98" s="213"/>
      <c r="I98" s="3">
        <v>92</v>
      </c>
      <c r="J98" s="26"/>
      <c r="K98" s="26">
        <v>56000</v>
      </c>
    </row>
    <row r="99" spans="1:11" ht="12.75">
      <c r="A99" s="211" t="s">
        <v>28</v>
      </c>
      <c r="B99" s="212"/>
      <c r="C99" s="212"/>
      <c r="D99" s="212"/>
      <c r="E99" s="212"/>
      <c r="F99" s="212"/>
      <c r="G99" s="212"/>
      <c r="H99" s="213"/>
      <c r="I99" s="3">
        <v>93</v>
      </c>
      <c r="J99" s="26">
        <v>311058470</v>
      </c>
      <c r="K99" s="26">
        <v>363354717</v>
      </c>
    </row>
    <row r="100" spans="1:13" ht="12.75">
      <c r="A100" s="211" t="s">
        <v>292</v>
      </c>
      <c r="B100" s="212"/>
      <c r="C100" s="212"/>
      <c r="D100" s="212"/>
      <c r="E100" s="212"/>
      <c r="F100" s="212"/>
      <c r="G100" s="212"/>
      <c r="H100" s="213"/>
      <c r="I100" s="3">
        <v>94</v>
      </c>
      <c r="J100" s="26">
        <v>41834052</v>
      </c>
      <c r="K100" s="26">
        <v>28736253.360000003</v>
      </c>
      <c r="M100" s="8"/>
    </row>
    <row r="101" spans="1:13" ht="12.75">
      <c r="A101" s="211" t="s">
        <v>293</v>
      </c>
      <c r="B101" s="212"/>
      <c r="C101" s="212"/>
      <c r="D101" s="212"/>
      <c r="E101" s="212"/>
      <c r="F101" s="212"/>
      <c r="G101" s="212"/>
      <c r="H101" s="213"/>
      <c r="I101" s="3">
        <v>95</v>
      </c>
      <c r="J101" s="26">
        <v>208594668</v>
      </c>
      <c r="K101" s="26">
        <v>108796099</v>
      </c>
      <c r="M101" s="8"/>
    </row>
    <row r="102" spans="1:13" ht="12.75">
      <c r="A102" s="211" t="s">
        <v>294</v>
      </c>
      <c r="B102" s="212"/>
      <c r="C102" s="212"/>
      <c r="D102" s="212"/>
      <c r="E102" s="212"/>
      <c r="F102" s="212"/>
      <c r="G102" s="212"/>
      <c r="H102" s="213"/>
      <c r="I102" s="3">
        <v>96</v>
      </c>
      <c r="J102" s="26">
        <v>102013929</v>
      </c>
      <c r="K102" s="26">
        <v>46313238</v>
      </c>
      <c r="M102" s="8"/>
    </row>
    <row r="103" spans="1:11" ht="12.75">
      <c r="A103" s="211" t="s">
        <v>297</v>
      </c>
      <c r="B103" s="212"/>
      <c r="C103" s="212"/>
      <c r="D103" s="212"/>
      <c r="E103" s="212"/>
      <c r="F103" s="212"/>
      <c r="G103" s="212"/>
      <c r="H103" s="213"/>
      <c r="I103" s="3">
        <v>97</v>
      </c>
      <c r="J103" s="26">
        <v>157041</v>
      </c>
      <c r="K103" s="26">
        <v>99740.22</v>
      </c>
    </row>
    <row r="104" spans="1:11" ht="12.75">
      <c r="A104" s="211" t="s">
        <v>298</v>
      </c>
      <c r="B104" s="212"/>
      <c r="C104" s="212"/>
      <c r="D104" s="212"/>
      <c r="E104" s="212"/>
      <c r="F104" s="212"/>
      <c r="G104" s="212"/>
      <c r="H104" s="213"/>
      <c r="I104" s="3">
        <v>98</v>
      </c>
      <c r="J104" s="26">
        <v>2584658</v>
      </c>
      <c r="K104" s="26">
        <v>3167085</v>
      </c>
    </row>
    <row r="105" spans="1:11" ht="12.75">
      <c r="A105" s="211" t="s">
        <v>299</v>
      </c>
      <c r="B105" s="212"/>
      <c r="C105" s="212"/>
      <c r="D105" s="212"/>
      <c r="E105" s="212"/>
      <c r="F105" s="212"/>
      <c r="G105" s="212"/>
      <c r="H105" s="213"/>
      <c r="I105" s="3">
        <v>99</v>
      </c>
      <c r="J105" s="26">
        <v>2460766</v>
      </c>
      <c r="K105" s="26">
        <v>2484213.39</v>
      </c>
    </row>
    <row r="106" spans="1:11" ht="12.75">
      <c r="A106" s="211" t="s">
        <v>305</v>
      </c>
      <c r="B106" s="212"/>
      <c r="C106" s="212"/>
      <c r="D106" s="212"/>
      <c r="E106" s="212"/>
      <c r="F106" s="212"/>
      <c r="G106" s="212"/>
      <c r="H106" s="213"/>
      <c r="I106" s="3">
        <v>100</v>
      </c>
      <c r="J106" s="26"/>
      <c r="K106" s="26"/>
    </row>
    <row r="107" spans="1:13" ht="12.75">
      <c r="A107" s="211" t="s">
        <v>300</v>
      </c>
      <c r="B107" s="212"/>
      <c r="C107" s="212"/>
      <c r="D107" s="212"/>
      <c r="E107" s="212"/>
      <c r="F107" s="212"/>
      <c r="G107" s="212"/>
      <c r="H107" s="213"/>
      <c r="I107" s="3">
        <v>101</v>
      </c>
      <c r="J107" s="26">
        <v>9631748</v>
      </c>
      <c r="K107" s="26">
        <v>9935055</v>
      </c>
      <c r="M107" s="8"/>
    </row>
    <row r="108" spans="1:11" ht="12.75">
      <c r="A108" s="221" t="s">
        <v>29</v>
      </c>
      <c r="B108" s="222"/>
      <c r="C108" s="222"/>
      <c r="D108" s="222"/>
      <c r="E108" s="222"/>
      <c r="F108" s="222"/>
      <c r="G108" s="222"/>
      <c r="H108" s="223"/>
      <c r="I108" s="3">
        <v>102</v>
      </c>
      <c r="J108" s="26">
        <v>3486309</v>
      </c>
      <c r="K108" s="26">
        <v>18000275</v>
      </c>
    </row>
    <row r="109" spans="1:11" ht="12.75">
      <c r="A109" s="221" t="s">
        <v>301</v>
      </c>
      <c r="B109" s="222"/>
      <c r="C109" s="222"/>
      <c r="D109" s="222"/>
      <c r="E109" s="222"/>
      <c r="F109" s="222"/>
      <c r="G109" s="222"/>
      <c r="H109" s="223"/>
      <c r="I109" s="3">
        <v>103</v>
      </c>
      <c r="J109" s="25">
        <f>J68+J83+J87+J96+J108</f>
        <v>1392644610</v>
      </c>
      <c r="K109" s="25">
        <f>K68+K83+K87+K96+K108</f>
        <v>1299373429.3</v>
      </c>
    </row>
    <row r="110" spans="1:11" ht="12.75">
      <c r="A110" s="235" t="s">
        <v>143</v>
      </c>
      <c r="B110" s="236"/>
      <c r="C110" s="236"/>
      <c r="D110" s="236"/>
      <c r="E110" s="236"/>
      <c r="F110" s="236"/>
      <c r="G110" s="236"/>
      <c r="H110" s="237"/>
      <c r="I110" s="4">
        <v>104</v>
      </c>
      <c r="J110" s="29">
        <v>193062578</v>
      </c>
      <c r="K110" s="29">
        <v>191479106.63</v>
      </c>
    </row>
    <row r="111" spans="1:11" ht="12.75">
      <c r="A111" s="227" t="s">
        <v>393</v>
      </c>
      <c r="B111" s="238"/>
      <c r="C111" s="238"/>
      <c r="D111" s="238"/>
      <c r="E111" s="238"/>
      <c r="F111" s="238"/>
      <c r="G111" s="238"/>
      <c r="H111" s="238"/>
      <c r="I111" s="239"/>
      <c r="J111" s="239"/>
      <c r="K111" s="240"/>
    </row>
    <row r="112" spans="1:11" ht="12.75">
      <c r="A112" s="218" t="s">
        <v>118</v>
      </c>
      <c r="B112" s="219"/>
      <c r="C112" s="219"/>
      <c r="D112" s="219"/>
      <c r="E112" s="219"/>
      <c r="F112" s="219"/>
      <c r="G112" s="219"/>
      <c r="H112" s="219"/>
      <c r="I112" s="230"/>
      <c r="J112" s="230"/>
      <c r="K112" s="231"/>
    </row>
    <row r="113" spans="1:11" ht="12.75">
      <c r="A113" s="211" t="s">
        <v>119</v>
      </c>
      <c r="B113" s="212"/>
      <c r="C113" s="212"/>
      <c r="D113" s="212"/>
      <c r="E113" s="212"/>
      <c r="F113" s="212"/>
      <c r="G113" s="212"/>
      <c r="H113" s="213"/>
      <c r="I113" s="3">
        <v>105</v>
      </c>
      <c r="J113" s="27"/>
      <c r="K113" s="26"/>
    </row>
    <row r="114" spans="1:11" ht="12.75">
      <c r="A114" s="232" t="s">
        <v>120</v>
      </c>
      <c r="B114" s="233"/>
      <c r="C114" s="233"/>
      <c r="D114" s="233"/>
      <c r="E114" s="233"/>
      <c r="F114" s="233"/>
      <c r="G114" s="233"/>
      <c r="H114" s="234"/>
      <c r="I114" s="6">
        <v>106</v>
      </c>
      <c r="J114" s="28"/>
      <c r="K114" s="29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2"/>
      <c r="J115" s="142"/>
      <c r="K115" s="142"/>
    </row>
    <row r="116" spans="1:11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43"/>
      <c r="K116" s="143"/>
    </row>
  </sheetData>
  <sheetProtection/>
  <protectedRanges>
    <protectedRange sqref="G2:H2" name="Range2"/>
  </protectedRanges>
  <mergeCells count="115">
    <mergeCell ref="A112:K112"/>
    <mergeCell ref="A113:H113"/>
    <mergeCell ref="A114:H114"/>
    <mergeCell ref="A108:H108"/>
    <mergeCell ref="A109:H109"/>
    <mergeCell ref="A110:H110"/>
    <mergeCell ref="A111:K111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H69"/>
    <mergeCell ref="A70:H70"/>
    <mergeCell ref="A71:H71"/>
    <mergeCell ref="A72:H72"/>
    <mergeCell ref="A73:H73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K67"/>
    <mergeCell ref="A52:H52"/>
    <mergeCell ref="A53:H53"/>
    <mergeCell ref="A54:H54"/>
    <mergeCell ref="A55:H55"/>
    <mergeCell ref="A56:H56"/>
    <mergeCell ref="A57:H57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4:H4"/>
    <mergeCell ref="A5:K5"/>
    <mergeCell ref="A6:H6"/>
    <mergeCell ref="A7:H7"/>
    <mergeCell ref="A8:H8"/>
    <mergeCell ref="A9:H9"/>
    <mergeCell ref="A10:H10"/>
    <mergeCell ref="A11:H11"/>
    <mergeCell ref="A1:J1"/>
    <mergeCell ref="E2:F2"/>
    <mergeCell ref="G2:H2"/>
    <mergeCell ref="A3:H3"/>
  </mergeCells>
  <printOptions/>
  <pageMargins left="0.25" right="0.2" top="0.55" bottom="0.34" header="0.35" footer="0.2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O51"/>
  <sheetViews>
    <sheetView zoomScalePageLayoutView="0" workbookViewId="0" topLeftCell="A16">
      <selection activeCell="N35" sqref="N35"/>
    </sheetView>
  </sheetViews>
  <sheetFormatPr defaultColWidth="9.140625" defaultRowHeight="12.75"/>
  <cols>
    <col min="1" max="9" width="9.140625" style="109" customWidth="1"/>
    <col min="10" max="10" width="9.57421875" style="109" bestFit="1" customWidth="1"/>
    <col min="11" max="11" width="12.28125" style="109" customWidth="1"/>
    <col min="12" max="12" width="9.140625" style="109" customWidth="1"/>
    <col min="13" max="13" width="11.140625" style="109" bestFit="1" customWidth="1"/>
    <col min="14" max="14" width="9.140625" style="109" customWidth="1"/>
    <col min="15" max="15" width="10.140625" style="109" bestFit="1" customWidth="1"/>
    <col min="16" max="16384" width="9.140625" style="109" customWidth="1"/>
  </cols>
  <sheetData>
    <row r="1" spans="1:12" ht="15">
      <c r="A1" s="203" t="s">
        <v>75</v>
      </c>
      <c r="B1" s="203"/>
      <c r="C1" s="203"/>
      <c r="D1" s="203"/>
      <c r="E1" s="203"/>
      <c r="F1" s="203"/>
      <c r="G1" s="203"/>
      <c r="H1" s="203"/>
      <c r="I1" s="203"/>
      <c r="J1" s="241"/>
      <c r="K1" s="241"/>
      <c r="L1" s="241"/>
    </row>
    <row r="2" spans="1:12" ht="15">
      <c r="A2" s="92"/>
      <c r="B2" s="92"/>
      <c r="C2" s="92"/>
      <c r="D2" s="243" t="s">
        <v>387</v>
      </c>
      <c r="E2" s="244"/>
      <c r="F2" s="206" t="s">
        <v>396</v>
      </c>
      <c r="G2" s="245"/>
      <c r="H2" s="99" t="s">
        <v>332</v>
      </c>
      <c r="I2" s="206" t="s">
        <v>414</v>
      </c>
      <c r="J2" s="245"/>
      <c r="K2" s="96"/>
      <c r="L2" s="96"/>
    </row>
    <row r="3" spans="1:11" ht="24" customHeight="1" thickBot="1">
      <c r="A3" s="208" t="s">
        <v>178</v>
      </c>
      <c r="B3" s="209"/>
      <c r="C3" s="209"/>
      <c r="D3" s="209"/>
      <c r="E3" s="209"/>
      <c r="F3" s="209"/>
      <c r="G3" s="209"/>
      <c r="H3" s="210"/>
      <c r="I3" s="105" t="s">
        <v>392</v>
      </c>
      <c r="J3" s="106" t="s">
        <v>52</v>
      </c>
      <c r="K3" s="106" t="s">
        <v>53</v>
      </c>
    </row>
    <row r="4" spans="1:11" ht="12.75">
      <c r="A4" s="214">
        <v>1</v>
      </c>
      <c r="B4" s="214"/>
      <c r="C4" s="214"/>
      <c r="D4" s="214"/>
      <c r="E4" s="214"/>
      <c r="F4" s="214"/>
      <c r="G4" s="214"/>
      <c r="H4" s="214"/>
      <c r="I4" s="108">
        <v>2</v>
      </c>
      <c r="J4" s="107">
        <v>3</v>
      </c>
      <c r="K4" s="107">
        <v>4</v>
      </c>
    </row>
    <row r="5" spans="1:11" ht="12.75">
      <c r="A5" s="218" t="s">
        <v>76</v>
      </c>
      <c r="B5" s="219"/>
      <c r="C5" s="219"/>
      <c r="D5" s="219"/>
      <c r="E5" s="219"/>
      <c r="F5" s="219"/>
      <c r="G5" s="219"/>
      <c r="H5" s="220"/>
      <c r="I5" s="5">
        <v>107</v>
      </c>
      <c r="J5" s="35">
        <f>SUM(J6:J8)</f>
        <v>567853281</v>
      </c>
      <c r="K5" s="35">
        <f>SUM(K6:K8)</f>
        <v>247105537.84999996</v>
      </c>
    </row>
    <row r="6" spans="1:11" ht="12.75">
      <c r="A6" s="221" t="s">
        <v>54</v>
      </c>
      <c r="B6" s="222"/>
      <c r="C6" s="222"/>
      <c r="D6" s="222"/>
      <c r="E6" s="222"/>
      <c r="F6" s="222"/>
      <c r="G6" s="222"/>
      <c r="H6" s="223"/>
      <c r="I6" s="3">
        <v>108</v>
      </c>
      <c r="J6" s="26">
        <v>485170441</v>
      </c>
      <c r="K6" s="26">
        <v>225079912.42999995</v>
      </c>
    </row>
    <row r="7" spans="1:11" ht="12.75">
      <c r="A7" s="221" t="s">
        <v>55</v>
      </c>
      <c r="B7" s="222"/>
      <c r="C7" s="222"/>
      <c r="D7" s="222"/>
      <c r="E7" s="222"/>
      <c r="F7" s="222"/>
      <c r="G7" s="222"/>
      <c r="H7" s="223"/>
      <c r="I7" s="3">
        <v>109</v>
      </c>
      <c r="J7" s="26">
        <v>0</v>
      </c>
      <c r="K7" s="26"/>
    </row>
    <row r="8" spans="1:11" ht="12.75">
      <c r="A8" s="221" t="s">
        <v>56</v>
      </c>
      <c r="B8" s="222"/>
      <c r="C8" s="222"/>
      <c r="D8" s="222"/>
      <c r="E8" s="222"/>
      <c r="F8" s="222"/>
      <c r="G8" s="222"/>
      <c r="H8" s="223"/>
      <c r="I8" s="3">
        <v>110</v>
      </c>
      <c r="J8" s="26">
        <v>82682840</v>
      </c>
      <c r="K8" s="26">
        <v>22025625.42</v>
      </c>
    </row>
    <row r="9" spans="1:11" ht="12.75">
      <c r="A9" s="221" t="s">
        <v>51</v>
      </c>
      <c r="B9" s="222"/>
      <c r="C9" s="222"/>
      <c r="D9" s="222"/>
      <c r="E9" s="222"/>
      <c r="F9" s="222"/>
      <c r="G9" s="222"/>
      <c r="H9" s="223"/>
      <c r="I9" s="3">
        <v>111</v>
      </c>
      <c r="J9" s="25">
        <f>J10-J11+J12+J16+J20+J21+J22+J25+J26</f>
        <v>538334142</v>
      </c>
      <c r="K9" s="25">
        <f>K10-K11+K12+K16+K20+K21+K22+K25+K26</f>
        <v>285625761.1000001</v>
      </c>
    </row>
    <row r="10" spans="1:11" ht="12.75">
      <c r="A10" s="221" t="s">
        <v>79</v>
      </c>
      <c r="B10" s="222"/>
      <c r="C10" s="222"/>
      <c r="D10" s="222"/>
      <c r="E10" s="222"/>
      <c r="F10" s="222"/>
      <c r="G10" s="222"/>
      <c r="H10" s="223"/>
      <c r="I10" s="3">
        <v>112</v>
      </c>
      <c r="J10" s="26">
        <v>57820096</v>
      </c>
      <c r="K10" s="26"/>
    </row>
    <row r="11" spans="1:13" ht="12.75">
      <c r="A11" s="221" t="s">
        <v>80</v>
      </c>
      <c r="B11" s="222"/>
      <c r="C11" s="222"/>
      <c r="D11" s="222"/>
      <c r="E11" s="222"/>
      <c r="F11" s="222"/>
      <c r="G11" s="222"/>
      <c r="H11" s="223"/>
      <c r="I11" s="3">
        <v>113</v>
      </c>
      <c r="J11" s="26">
        <v>0</v>
      </c>
      <c r="K11" s="26">
        <v>17974774</v>
      </c>
      <c r="M11" s="143"/>
    </row>
    <row r="12" spans="1:11" ht="12.75">
      <c r="A12" s="221" t="s">
        <v>57</v>
      </c>
      <c r="B12" s="222"/>
      <c r="C12" s="222"/>
      <c r="D12" s="222"/>
      <c r="E12" s="222"/>
      <c r="F12" s="222"/>
      <c r="G12" s="222"/>
      <c r="H12" s="223"/>
      <c r="I12" s="3">
        <v>114</v>
      </c>
      <c r="J12" s="25">
        <f>SUM(J13:J15)</f>
        <v>382948017</v>
      </c>
      <c r="K12" s="25">
        <f>SUM(K13:K15)</f>
        <v>218123772.27</v>
      </c>
    </row>
    <row r="13" spans="1:11" ht="12.75">
      <c r="A13" s="211" t="s">
        <v>58</v>
      </c>
      <c r="B13" s="212"/>
      <c r="C13" s="212"/>
      <c r="D13" s="212"/>
      <c r="E13" s="212"/>
      <c r="F13" s="212"/>
      <c r="G13" s="212"/>
      <c r="H13" s="213"/>
      <c r="I13" s="3">
        <v>115</v>
      </c>
      <c r="J13" s="26">
        <v>2535762</v>
      </c>
      <c r="K13" s="26">
        <v>814444.78</v>
      </c>
    </row>
    <row r="14" spans="1:11" ht="12.75">
      <c r="A14" s="211" t="s">
        <v>59</v>
      </c>
      <c r="B14" s="212"/>
      <c r="C14" s="212"/>
      <c r="D14" s="212"/>
      <c r="E14" s="212"/>
      <c r="F14" s="212"/>
      <c r="G14" s="212"/>
      <c r="H14" s="213"/>
      <c r="I14" s="3">
        <v>116</v>
      </c>
      <c r="J14" s="26"/>
      <c r="K14" s="26"/>
    </row>
    <row r="15" spans="1:13" ht="12.75">
      <c r="A15" s="211" t="s">
        <v>182</v>
      </c>
      <c r="B15" s="212"/>
      <c r="C15" s="212"/>
      <c r="D15" s="212"/>
      <c r="E15" s="212"/>
      <c r="F15" s="212"/>
      <c r="G15" s="212"/>
      <c r="H15" s="213"/>
      <c r="I15" s="3">
        <v>117</v>
      </c>
      <c r="J15" s="26">
        <v>380412255</v>
      </c>
      <c r="K15" s="26">
        <v>217309327.49</v>
      </c>
      <c r="M15" s="143"/>
    </row>
    <row r="16" spans="1:11" ht="12.75">
      <c r="A16" s="221" t="s">
        <v>183</v>
      </c>
      <c r="B16" s="222"/>
      <c r="C16" s="222"/>
      <c r="D16" s="222"/>
      <c r="E16" s="222"/>
      <c r="F16" s="222"/>
      <c r="G16" s="222"/>
      <c r="H16" s="223"/>
      <c r="I16" s="3">
        <v>118</v>
      </c>
      <c r="J16" s="25">
        <f>SUM(J17:J19)</f>
        <v>47441574</v>
      </c>
      <c r="K16" s="25">
        <f>SUM(K17:K19)</f>
        <v>31138837.659999996</v>
      </c>
    </row>
    <row r="17" spans="1:11" ht="12.75">
      <c r="A17" s="211" t="s">
        <v>184</v>
      </c>
      <c r="B17" s="212"/>
      <c r="C17" s="212"/>
      <c r="D17" s="212"/>
      <c r="E17" s="212"/>
      <c r="F17" s="212"/>
      <c r="G17" s="212"/>
      <c r="H17" s="213"/>
      <c r="I17" s="3">
        <v>119</v>
      </c>
      <c r="J17" s="26">
        <v>26683506</v>
      </c>
      <c r="K17" s="26">
        <v>18761335.97</v>
      </c>
    </row>
    <row r="18" spans="1:15" ht="12.75">
      <c r="A18" s="211" t="s">
        <v>185</v>
      </c>
      <c r="B18" s="212"/>
      <c r="C18" s="212"/>
      <c r="D18" s="212"/>
      <c r="E18" s="212"/>
      <c r="F18" s="212"/>
      <c r="G18" s="212"/>
      <c r="H18" s="213"/>
      <c r="I18" s="3">
        <v>120</v>
      </c>
      <c r="J18" s="26">
        <v>13973102</v>
      </c>
      <c r="K18" s="26">
        <v>8525602.469999999</v>
      </c>
      <c r="O18" s="143"/>
    </row>
    <row r="19" spans="1:11" ht="12.75">
      <c r="A19" s="211" t="s">
        <v>186</v>
      </c>
      <c r="B19" s="212"/>
      <c r="C19" s="212"/>
      <c r="D19" s="212"/>
      <c r="E19" s="212"/>
      <c r="F19" s="212"/>
      <c r="G19" s="212"/>
      <c r="H19" s="213"/>
      <c r="I19" s="3">
        <v>121</v>
      </c>
      <c r="J19" s="26">
        <v>6784966</v>
      </c>
      <c r="K19" s="26">
        <v>3851899.22</v>
      </c>
    </row>
    <row r="20" spans="1:11" ht="12.75">
      <c r="A20" s="221" t="s">
        <v>78</v>
      </c>
      <c r="B20" s="222"/>
      <c r="C20" s="222"/>
      <c r="D20" s="222"/>
      <c r="E20" s="222"/>
      <c r="F20" s="222"/>
      <c r="G20" s="222"/>
      <c r="H20" s="223"/>
      <c r="I20" s="3">
        <v>122</v>
      </c>
      <c r="J20" s="144">
        <v>5689925</v>
      </c>
      <c r="K20" s="26">
        <v>4586521.63</v>
      </c>
    </row>
    <row r="21" spans="1:11" ht="12.75">
      <c r="A21" s="221" t="s">
        <v>77</v>
      </c>
      <c r="B21" s="222"/>
      <c r="C21" s="222"/>
      <c r="D21" s="222"/>
      <c r="E21" s="222"/>
      <c r="F21" s="222"/>
      <c r="G21" s="222"/>
      <c r="H21" s="223"/>
      <c r="I21" s="3">
        <v>123</v>
      </c>
      <c r="J21" s="144">
        <v>23804628</v>
      </c>
      <c r="K21" s="26">
        <v>31067818.590000033</v>
      </c>
    </row>
    <row r="22" spans="1:11" ht="12.75">
      <c r="A22" s="221" t="s">
        <v>164</v>
      </c>
      <c r="B22" s="222"/>
      <c r="C22" s="222"/>
      <c r="D22" s="222"/>
      <c r="E22" s="222"/>
      <c r="F22" s="222"/>
      <c r="G22" s="222"/>
      <c r="H22" s="223"/>
      <c r="I22" s="3">
        <v>124</v>
      </c>
      <c r="J22" s="25">
        <f>SUM(J23:J24)</f>
        <v>20629902</v>
      </c>
      <c r="K22" s="25">
        <f>SUM(K23:K24)</f>
        <v>12619804.540000001</v>
      </c>
    </row>
    <row r="23" spans="1:11" ht="12.75">
      <c r="A23" s="211" t="s">
        <v>165</v>
      </c>
      <c r="B23" s="212"/>
      <c r="C23" s="212"/>
      <c r="D23" s="212"/>
      <c r="E23" s="212"/>
      <c r="F23" s="212"/>
      <c r="G23" s="212"/>
      <c r="H23" s="213"/>
      <c r="I23" s="3">
        <v>125</v>
      </c>
      <c r="J23" s="26">
        <v>0</v>
      </c>
      <c r="K23" s="26"/>
    </row>
    <row r="24" spans="1:11" ht="12.75">
      <c r="A24" s="211" t="s">
        <v>166</v>
      </c>
      <c r="B24" s="212"/>
      <c r="C24" s="212"/>
      <c r="D24" s="212"/>
      <c r="E24" s="212"/>
      <c r="F24" s="212"/>
      <c r="G24" s="212"/>
      <c r="H24" s="213"/>
      <c r="I24" s="3">
        <v>126</v>
      </c>
      <c r="J24" s="26">
        <v>20629902</v>
      </c>
      <c r="K24" s="26">
        <v>12619804.540000001</v>
      </c>
    </row>
    <row r="25" spans="1:11" ht="12.75">
      <c r="A25" s="221" t="s">
        <v>167</v>
      </c>
      <c r="B25" s="222"/>
      <c r="C25" s="222"/>
      <c r="D25" s="222"/>
      <c r="E25" s="222"/>
      <c r="F25" s="222"/>
      <c r="G25" s="222"/>
      <c r="H25" s="223"/>
      <c r="I25" s="3">
        <v>127</v>
      </c>
      <c r="J25" s="26">
        <v>0</v>
      </c>
      <c r="K25" s="26">
        <v>6063780.41</v>
      </c>
    </row>
    <row r="26" spans="1:11" ht="12.75">
      <c r="A26" s="221" t="s">
        <v>168</v>
      </c>
      <c r="B26" s="222"/>
      <c r="C26" s="222"/>
      <c r="D26" s="222"/>
      <c r="E26" s="222"/>
      <c r="F26" s="222"/>
      <c r="G26" s="222"/>
      <c r="H26" s="223"/>
      <c r="I26" s="3">
        <v>128</v>
      </c>
      <c r="J26" s="26">
        <v>0</v>
      </c>
      <c r="K26" s="26"/>
    </row>
    <row r="27" spans="1:11" ht="12.75">
      <c r="A27" s="221" t="s">
        <v>370</v>
      </c>
      <c r="B27" s="222"/>
      <c r="C27" s="222"/>
      <c r="D27" s="222"/>
      <c r="E27" s="222"/>
      <c r="F27" s="222"/>
      <c r="G27" s="222"/>
      <c r="H27" s="223"/>
      <c r="I27" s="3">
        <v>129</v>
      </c>
      <c r="J27" s="25">
        <f>SUM(J28:J32)</f>
        <v>7542528</v>
      </c>
      <c r="K27" s="25">
        <f>SUM(K28:K32)</f>
        <v>38980330</v>
      </c>
    </row>
    <row r="28" spans="1:13" ht="22.5" customHeight="1">
      <c r="A28" s="221" t="s">
        <v>169</v>
      </c>
      <c r="B28" s="222"/>
      <c r="C28" s="222"/>
      <c r="D28" s="222"/>
      <c r="E28" s="222"/>
      <c r="F28" s="222"/>
      <c r="G28" s="222"/>
      <c r="H28" s="223"/>
      <c r="I28" s="3">
        <v>130</v>
      </c>
      <c r="J28" s="26">
        <v>0</v>
      </c>
      <c r="K28" s="26">
        <f>10102192+405040</f>
        <v>10507232</v>
      </c>
      <c r="M28" s="143"/>
    </row>
    <row r="29" spans="1:11" ht="26.25" customHeight="1">
      <c r="A29" s="221" t="s">
        <v>81</v>
      </c>
      <c r="B29" s="222"/>
      <c r="C29" s="222"/>
      <c r="D29" s="222"/>
      <c r="E29" s="222"/>
      <c r="F29" s="222"/>
      <c r="G29" s="222"/>
      <c r="H29" s="223"/>
      <c r="I29" s="3">
        <v>131</v>
      </c>
      <c r="J29" s="26">
        <v>7139242</v>
      </c>
      <c r="K29" s="26">
        <v>4544224</v>
      </c>
    </row>
    <row r="30" spans="1:11" ht="12.75">
      <c r="A30" s="221" t="s">
        <v>170</v>
      </c>
      <c r="B30" s="222"/>
      <c r="C30" s="222"/>
      <c r="D30" s="222"/>
      <c r="E30" s="222"/>
      <c r="F30" s="222"/>
      <c r="G30" s="222"/>
      <c r="H30" s="223"/>
      <c r="I30" s="3">
        <v>132</v>
      </c>
      <c r="J30" s="26">
        <v>0</v>
      </c>
      <c r="K30" s="26"/>
    </row>
    <row r="31" spans="1:11" ht="12.75">
      <c r="A31" s="221" t="s">
        <v>171</v>
      </c>
      <c r="B31" s="222"/>
      <c r="C31" s="222"/>
      <c r="D31" s="222"/>
      <c r="E31" s="222"/>
      <c r="F31" s="222"/>
      <c r="G31" s="222"/>
      <c r="H31" s="223"/>
      <c r="I31" s="3">
        <v>133</v>
      </c>
      <c r="J31" s="26">
        <v>403286</v>
      </c>
      <c r="K31" s="26">
        <v>49095</v>
      </c>
    </row>
    <row r="32" spans="1:13" ht="12.75">
      <c r="A32" s="221" t="s">
        <v>172</v>
      </c>
      <c r="B32" s="222"/>
      <c r="C32" s="222"/>
      <c r="D32" s="222"/>
      <c r="E32" s="222"/>
      <c r="F32" s="222"/>
      <c r="G32" s="222"/>
      <c r="H32" s="223"/>
      <c r="I32" s="3">
        <v>134</v>
      </c>
      <c r="J32" s="26">
        <v>0</v>
      </c>
      <c r="K32" s="26">
        <v>23879779</v>
      </c>
      <c r="M32" s="143"/>
    </row>
    <row r="33" spans="1:11" ht="12.75">
      <c r="A33" s="221" t="s">
        <v>371</v>
      </c>
      <c r="B33" s="222"/>
      <c r="C33" s="222"/>
      <c r="D33" s="222"/>
      <c r="E33" s="222"/>
      <c r="F33" s="222"/>
      <c r="G33" s="222"/>
      <c r="H33" s="223"/>
      <c r="I33" s="3">
        <v>135</v>
      </c>
      <c r="J33" s="25">
        <f>SUM(J34:J37)</f>
        <v>119781612</v>
      </c>
      <c r="K33" s="25">
        <f>SUM(K34:K37)</f>
        <v>90398062.7</v>
      </c>
    </row>
    <row r="34" spans="1:13" ht="26.25" customHeight="1">
      <c r="A34" s="221" t="s">
        <v>188</v>
      </c>
      <c r="B34" s="222"/>
      <c r="C34" s="222"/>
      <c r="D34" s="222"/>
      <c r="E34" s="222"/>
      <c r="F34" s="222"/>
      <c r="G34" s="222"/>
      <c r="H34" s="223"/>
      <c r="I34" s="3">
        <v>136</v>
      </c>
      <c r="J34" s="26">
        <v>0</v>
      </c>
      <c r="K34" s="26">
        <v>161184.08</v>
      </c>
      <c r="M34" s="143"/>
    </row>
    <row r="35" spans="1:13" ht="30" customHeight="1">
      <c r="A35" s="221" t="s">
        <v>187</v>
      </c>
      <c r="B35" s="222"/>
      <c r="C35" s="222"/>
      <c r="D35" s="222"/>
      <c r="E35" s="222"/>
      <c r="F35" s="222"/>
      <c r="G35" s="222"/>
      <c r="H35" s="223"/>
      <c r="I35" s="3">
        <v>137</v>
      </c>
      <c r="J35" s="26">
        <v>112705357</v>
      </c>
      <c r="K35" s="26">
        <v>41599442.690000005</v>
      </c>
      <c r="M35" s="143"/>
    </row>
    <row r="36" spans="1:11" ht="31.5" customHeight="1">
      <c r="A36" s="221" t="s">
        <v>189</v>
      </c>
      <c r="B36" s="222"/>
      <c r="C36" s="222"/>
      <c r="D36" s="222"/>
      <c r="E36" s="222"/>
      <c r="F36" s="222"/>
      <c r="G36" s="222"/>
      <c r="H36" s="223"/>
      <c r="I36" s="3">
        <v>138</v>
      </c>
      <c r="J36" s="26">
        <v>7076255</v>
      </c>
      <c r="K36" s="26">
        <v>41176401.93</v>
      </c>
    </row>
    <row r="37" spans="1:11" ht="31.5" customHeight="1">
      <c r="A37" s="221" t="s">
        <v>190</v>
      </c>
      <c r="B37" s="222"/>
      <c r="C37" s="222"/>
      <c r="D37" s="222"/>
      <c r="E37" s="222"/>
      <c r="F37" s="222"/>
      <c r="G37" s="222"/>
      <c r="H37" s="223"/>
      <c r="I37" s="3">
        <v>139</v>
      </c>
      <c r="J37" s="26">
        <v>0</v>
      </c>
      <c r="K37" s="26">
        <v>7461034</v>
      </c>
    </row>
    <row r="38" spans="1:11" ht="12.75">
      <c r="A38" s="221" t="s">
        <v>193</v>
      </c>
      <c r="B38" s="222"/>
      <c r="C38" s="222"/>
      <c r="D38" s="222"/>
      <c r="E38" s="222"/>
      <c r="F38" s="222"/>
      <c r="G38" s="222"/>
      <c r="H38" s="223"/>
      <c r="I38" s="3">
        <v>140</v>
      </c>
      <c r="J38" s="26">
        <v>0</v>
      </c>
      <c r="K38" s="26"/>
    </row>
    <row r="39" spans="1:11" ht="12.75">
      <c r="A39" s="221" t="s">
        <v>192</v>
      </c>
      <c r="B39" s="222"/>
      <c r="C39" s="222"/>
      <c r="D39" s="222"/>
      <c r="E39" s="222"/>
      <c r="F39" s="222"/>
      <c r="G39" s="222"/>
      <c r="H39" s="223"/>
      <c r="I39" s="3">
        <v>141</v>
      </c>
      <c r="J39" s="26">
        <v>0</v>
      </c>
      <c r="K39" s="26"/>
    </row>
    <row r="40" spans="1:11" ht="12.75">
      <c r="A40" s="221" t="s">
        <v>191</v>
      </c>
      <c r="B40" s="222"/>
      <c r="C40" s="222"/>
      <c r="D40" s="222"/>
      <c r="E40" s="222"/>
      <c r="F40" s="222"/>
      <c r="G40" s="222"/>
      <c r="H40" s="223"/>
      <c r="I40" s="3">
        <v>142</v>
      </c>
      <c r="J40" s="25">
        <f>J5+J27+J38</f>
        <v>575395809</v>
      </c>
      <c r="K40" s="25">
        <f>K5+K27+K38</f>
        <v>286085867.84999996</v>
      </c>
    </row>
    <row r="41" spans="1:11" ht="12.75">
      <c r="A41" s="221" t="s">
        <v>372</v>
      </c>
      <c r="B41" s="222"/>
      <c r="C41" s="222"/>
      <c r="D41" s="222"/>
      <c r="E41" s="222"/>
      <c r="F41" s="222"/>
      <c r="G41" s="222"/>
      <c r="H41" s="223"/>
      <c r="I41" s="3">
        <v>143</v>
      </c>
      <c r="J41" s="25">
        <f>J9+J33+J39</f>
        <v>658115754</v>
      </c>
      <c r="K41" s="25">
        <f>K9+K33+K39</f>
        <v>376023823.8000001</v>
      </c>
    </row>
    <row r="42" spans="1:11" ht="12.75">
      <c r="A42" s="221" t="s">
        <v>194</v>
      </c>
      <c r="B42" s="222"/>
      <c r="C42" s="222"/>
      <c r="D42" s="222"/>
      <c r="E42" s="222"/>
      <c r="F42" s="222"/>
      <c r="G42" s="222"/>
      <c r="H42" s="223"/>
      <c r="I42" s="3">
        <v>144</v>
      </c>
      <c r="J42" s="25">
        <f>IF(J40&gt;J41,J40-J41,0)</f>
        <v>0</v>
      </c>
      <c r="K42" s="25">
        <f>IF(K40&gt;K41,K40-K41,0)</f>
        <v>0</v>
      </c>
    </row>
    <row r="43" spans="1:11" ht="12.75">
      <c r="A43" s="221" t="s">
        <v>60</v>
      </c>
      <c r="B43" s="222"/>
      <c r="C43" s="222"/>
      <c r="D43" s="222"/>
      <c r="E43" s="222"/>
      <c r="F43" s="222"/>
      <c r="G43" s="222"/>
      <c r="H43" s="223"/>
      <c r="I43" s="3">
        <v>145</v>
      </c>
      <c r="J43" s="25">
        <f>IF(J41&gt;J40,J41-J40,0)</f>
        <v>82719945</v>
      </c>
      <c r="K43" s="25">
        <f>IF(K41&gt;K40,K41-K40,0)</f>
        <v>89937955.9500001</v>
      </c>
    </row>
    <row r="44" spans="1:11" ht="12.75">
      <c r="A44" s="221" t="s">
        <v>61</v>
      </c>
      <c r="B44" s="222"/>
      <c r="C44" s="222"/>
      <c r="D44" s="222"/>
      <c r="E44" s="222"/>
      <c r="F44" s="222"/>
      <c r="G44" s="222"/>
      <c r="H44" s="223"/>
      <c r="I44" s="3">
        <v>146</v>
      </c>
      <c r="J44" s="26"/>
      <c r="K44" s="26"/>
    </row>
    <row r="45" spans="1:11" ht="12.75">
      <c r="A45" s="221" t="s">
        <v>62</v>
      </c>
      <c r="B45" s="222"/>
      <c r="C45" s="222"/>
      <c r="D45" s="222"/>
      <c r="E45" s="222"/>
      <c r="F45" s="222"/>
      <c r="G45" s="222"/>
      <c r="H45" s="223"/>
      <c r="I45" s="3">
        <v>147</v>
      </c>
      <c r="J45" s="25">
        <f>IF(J42-J43-J44&gt;0,J42-J43-J44,0)</f>
        <v>0</v>
      </c>
      <c r="K45" s="25">
        <f>IF(K42-K43-K44&gt;0,K42-K43-K44,0)</f>
        <v>0</v>
      </c>
    </row>
    <row r="46" spans="1:11" ht="12.75">
      <c r="A46" s="224" t="s">
        <v>373</v>
      </c>
      <c r="B46" s="225"/>
      <c r="C46" s="225"/>
      <c r="D46" s="225"/>
      <c r="E46" s="225"/>
      <c r="F46" s="225"/>
      <c r="G46" s="225"/>
      <c r="H46" s="226"/>
      <c r="I46" s="6">
        <v>148</v>
      </c>
      <c r="J46" s="30">
        <f>IF(J43+J44-J42&gt;0,J43+J44-J42,0)</f>
        <v>82719945</v>
      </c>
      <c r="K46" s="30">
        <f>IF(K43+K44-K42&gt;0,K43+K44-K42,0)</f>
        <v>89937955.9500001</v>
      </c>
    </row>
    <row r="47" spans="1:11" ht="12.75" customHeight="1">
      <c r="A47" s="227" t="s">
        <v>374</v>
      </c>
      <c r="B47" s="238"/>
      <c r="C47" s="238"/>
      <c r="D47" s="238"/>
      <c r="E47" s="238"/>
      <c r="F47" s="238"/>
      <c r="G47" s="238"/>
      <c r="H47" s="238"/>
      <c r="I47" s="238"/>
      <c r="J47" s="238"/>
      <c r="K47" s="242"/>
    </row>
    <row r="48" spans="1:11" ht="12.75">
      <c r="A48" s="218" t="s">
        <v>72</v>
      </c>
      <c r="B48" s="219"/>
      <c r="C48" s="219"/>
      <c r="D48" s="219"/>
      <c r="E48" s="219"/>
      <c r="F48" s="219"/>
      <c r="G48" s="219"/>
      <c r="H48" s="220"/>
      <c r="I48" s="110">
        <v>149</v>
      </c>
      <c r="J48" s="22"/>
      <c r="K48" s="24"/>
    </row>
    <row r="49" spans="1:11" ht="12.75">
      <c r="A49" s="221" t="s">
        <v>63</v>
      </c>
      <c r="B49" s="222"/>
      <c r="C49" s="222"/>
      <c r="D49" s="222"/>
      <c r="E49" s="222"/>
      <c r="F49" s="222"/>
      <c r="G49" s="222"/>
      <c r="H49" s="223"/>
      <c r="I49" s="3">
        <v>150</v>
      </c>
      <c r="J49" s="21"/>
      <c r="K49" s="26"/>
    </row>
    <row r="50" spans="1:11" ht="12.75">
      <c r="A50" s="221" t="s">
        <v>73</v>
      </c>
      <c r="B50" s="222"/>
      <c r="C50" s="222"/>
      <c r="D50" s="222"/>
      <c r="E50" s="222"/>
      <c r="F50" s="222"/>
      <c r="G50" s="222"/>
      <c r="H50" s="223"/>
      <c r="I50" s="3">
        <v>151</v>
      </c>
      <c r="J50" s="21"/>
      <c r="K50" s="26"/>
    </row>
    <row r="51" spans="1:11" ht="12.75">
      <c r="A51" s="224" t="s">
        <v>50</v>
      </c>
      <c r="B51" s="225"/>
      <c r="C51" s="225"/>
      <c r="D51" s="225"/>
      <c r="E51" s="225"/>
      <c r="F51" s="225"/>
      <c r="G51" s="225"/>
      <c r="H51" s="226"/>
      <c r="I51" s="6">
        <v>152</v>
      </c>
      <c r="J51" s="23"/>
      <c r="K51" s="29"/>
    </row>
  </sheetData>
  <sheetProtection/>
  <protectedRanges>
    <protectedRange sqref="I2:J2 F2:G2" name="Range1_1"/>
  </protectedRanges>
  <mergeCells count="53">
    <mergeCell ref="A5:H5"/>
    <mergeCell ref="D2:E2"/>
    <mergeCell ref="I2:J2"/>
    <mergeCell ref="A3:H3"/>
    <mergeCell ref="A4:H4"/>
    <mergeCell ref="F2:G2"/>
    <mergeCell ref="A16:H16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28:H28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40:H40"/>
    <mergeCell ref="A33:H33"/>
    <mergeCell ref="A34:H34"/>
    <mergeCell ref="A35:H35"/>
    <mergeCell ref="A36:H36"/>
    <mergeCell ref="A30:H30"/>
    <mergeCell ref="A31:H31"/>
    <mergeCell ref="A32:H32"/>
    <mergeCell ref="A39:H39"/>
    <mergeCell ref="A51:H51"/>
    <mergeCell ref="A1:L1"/>
    <mergeCell ref="A47:K47"/>
    <mergeCell ref="A48:H48"/>
    <mergeCell ref="A49:H49"/>
    <mergeCell ref="A50:H50"/>
    <mergeCell ref="A43:H43"/>
    <mergeCell ref="A44:H44"/>
    <mergeCell ref="A37:H37"/>
    <mergeCell ref="A38:H38"/>
    <mergeCell ref="A45:H45"/>
    <mergeCell ref="A46:H46"/>
    <mergeCell ref="A41:H41"/>
    <mergeCell ref="A42:H42"/>
  </mergeCells>
  <conditionalFormatting sqref="I2 F2">
    <cfRule type="cellIs" priority="1" dxfId="0" operator="lessThan" stopIfTrue="1">
      <formula>#REF!</formula>
    </cfRule>
  </conditionalFormatting>
  <dataValidations count="2">
    <dataValidation type="whole" operator="notEqual" allowBlank="1" showInputMessage="1" showErrorMessage="1" errorTitle="Pogrešan unos" error="Mogu se unijeti samo cjelobrojne vrijednosti. Iznimno, zbog odgođene porezne imovine, moguće je unijeti i negativne vrijednosti." sqref="J44:K44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48:K51 J45:K46 J5:K43">
      <formula1>0</formula1>
    </dataValidation>
  </dataValidations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O51"/>
  <sheetViews>
    <sheetView view="pageBreakPreview" zoomScale="60" zoomScalePageLayoutView="0" workbookViewId="0" topLeftCell="A1">
      <selection activeCell="K51" sqref="K51"/>
    </sheetView>
  </sheetViews>
  <sheetFormatPr defaultColWidth="9.140625" defaultRowHeight="12.75"/>
  <cols>
    <col min="1" max="9" width="9.140625" style="113" customWidth="1"/>
    <col min="10" max="10" width="9.57421875" style="113" bestFit="1" customWidth="1"/>
    <col min="11" max="11" width="10.7109375" style="113" customWidth="1"/>
    <col min="12" max="12" width="9.140625" style="113" customWidth="1"/>
    <col min="13" max="14" width="10.7109375" style="113" bestFit="1" customWidth="1"/>
    <col min="15" max="15" width="10.140625" style="113" bestFit="1" customWidth="1"/>
    <col min="16" max="16384" width="9.140625" style="113" customWidth="1"/>
  </cols>
  <sheetData>
    <row r="1" spans="1:11" ht="15">
      <c r="A1" s="252" t="s">
        <v>227</v>
      </c>
      <c r="B1" s="253"/>
      <c r="C1" s="253"/>
      <c r="D1" s="253"/>
      <c r="E1" s="253"/>
      <c r="F1" s="253"/>
      <c r="G1" s="253"/>
      <c r="H1" s="253"/>
      <c r="I1" s="253"/>
      <c r="J1" s="254"/>
      <c r="K1" s="255"/>
    </row>
    <row r="2" spans="1:11" ht="15.75" customHeight="1">
      <c r="A2" s="97"/>
      <c r="B2" s="111"/>
      <c r="C2" s="264" t="s">
        <v>388</v>
      </c>
      <c r="D2" s="264"/>
      <c r="E2" s="260">
        <v>40179</v>
      </c>
      <c r="F2" s="265"/>
      <c r="G2" s="100" t="s">
        <v>332</v>
      </c>
      <c r="H2" s="260">
        <v>40543</v>
      </c>
      <c r="I2" s="261"/>
      <c r="J2" s="112"/>
      <c r="K2" s="114"/>
    </row>
    <row r="3" spans="1:11" s="118" customFormat="1" ht="22.5" thickBot="1">
      <c r="A3" s="262" t="s">
        <v>178</v>
      </c>
      <c r="B3" s="262"/>
      <c r="C3" s="262"/>
      <c r="D3" s="262"/>
      <c r="E3" s="262"/>
      <c r="F3" s="262"/>
      <c r="G3" s="262"/>
      <c r="H3" s="262"/>
      <c r="I3" s="116" t="s">
        <v>394</v>
      </c>
      <c r="J3" s="117" t="s">
        <v>52</v>
      </c>
      <c r="K3" s="117" t="s">
        <v>53</v>
      </c>
    </row>
    <row r="4" spans="1:11" s="118" customFormat="1" ht="12.75">
      <c r="A4" s="263">
        <v>1</v>
      </c>
      <c r="B4" s="263"/>
      <c r="C4" s="263"/>
      <c r="D4" s="263"/>
      <c r="E4" s="263"/>
      <c r="F4" s="263"/>
      <c r="G4" s="263"/>
      <c r="H4" s="263"/>
      <c r="I4" s="119">
        <v>2</v>
      </c>
      <c r="J4" s="120" t="s">
        <v>104</v>
      </c>
      <c r="K4" s="120" t="s">
        <v>105</v>
      </c>
    </row>
    <row r="5" spans="1:11" s="118" customFormat="1" ht="12.75">
      <c r="A5" s="256" t="s">
        <v>82</v>
      </c>
      <c r="B5" s="257"/>
      <c r="C5" s="257"/>
      <c r="D5" s="257"/>
      <c r="E5" s="257"/>
      <c r="F5" s="257"/>
      <c r="G5" s="257"/>
      <c r="H5" s="257"/>
      <c r="I5" s="258"/>
      <c r="J5" s="258"/>
      <c r="K5" s="259"/>
    </row>
    <row r="6" spans="1:11" ht="12.75">
      <c r="A6" s="248" t="s">
        <v>246</v>
      </c>
      <c r="B6" s="249"/>
      <c r="C6" s="249"/>
      <c r="D6" s="249"/>
      <c r="E6" s="249"/>
      <c r="F6" s="249"/>
      <c r="G6" s="249"/>
      <c r="H6" s="249"/>
      <c r="I6" s="121">
        <v>1</v>
      </c>
      <c r="J6" s="123">
        <v>-82719946</v>
      </c>
      <c r="K6" s="123">
        <v>-89937956</v>
      </c>
    </row>
    <row r="7" spans="1:11" ht="12.75">
      <c r="A7" s="248" t="s">
        <v>247</v>
      </c>
      <c r="B7" s="249"/>
      <c r="C7" s="249"/>
      <c r="D7" s="249"/>
      <c r="E7" s="249"/>
      <c r="F7" s="249"/>
      <c r="G7" s="249"/>
      <c r="H7" s="249"/>
      <c r="I7" s="121">
        <v>2</v>
      </c>
      <c r="J7" s="123">
        <v>5689925</v>
      </c>
      <c r="K7" s="123">
        <v>4586522</v>
      </c>
    </row>
    <row r="8" spans="1:11" ht="12.75">
      <c r="A8" s="248" t="s">
        <v>248</v>
      </c>
      <c r="B8" s="249"/>
      <c r="C8" s="249"/>
      <c r="D8" s="249"/>
      <c r="E8" s="249"/>
      <c r="F8" s="249"/>
      <c r="G8" s="249"/>
      <c r="H8" s="249"/>
      <c r="I8" s="121">
        <v>3</v>
      </c>
      <c r="J8" s="123">
        <v>0</v>
      </c>
      <c r="K8" s="123"/>
    </row>
    <row r="9" spans="1:11" ht="12.75">
      <c r="A9" s="248" t="s">
        <v>249</v>
      </c>
      <c r="B9" s="249"/>
      <c r="C9" s="249"/>
      <c r="D9" s="249"/>
      <c r="E9" s="249"/>
      <c r="F9" s="249"/>
      <c r="G9" s="249"/>
      <c r="H9" s="249"/>
      <c r="I9" s="121">
        <v>4</v>
      </c>
      <c r="J9" s="123">
        <v>10290246</v>
      </c>
      <c r="K9" s="123">
        <v>81454629.04999998</v>
      </c>
    </row>
    <row r="10" spans="1:11" ht="12.75">
      <c r="A10" s="248" t="s">
        <v>250</v>
      </c>
      <c r="B10" s="249"/>
      <c r="C10" s="249"/>
      <c r="D10" s="249"/>
      <c r="E10" s="249"/>
      <c r="F10" s="249"/>
      <c r="G10" s="249"/>
      <c r="H10" s="249"/>
      <c r="I10" s="121">
        <v>5</v>
      </c>
      <c r="J10" s="123">
        <v>54894441</v>
      </c>
      <c r="K10" s="123">
        <v>29331524.20999998</v>
      </c>
    </row>
    <row r="11" spans="1:11" ht="12.75">
      <c r="A11" s="248" t="s">
        <v>251</v>
      </c>
      <c r="B11" s="249"/>
      <c r="C11" s="249"/>
      <c r="D11" s="249"/>
      <c r="E11" s="249"/>
      <c r="F11" s="249"/>
      <c r="G11" s="249"/>
      <c r="H11" s="249"/>
      <c r="I11" s="121">
        <v>6</v>
      </c>
      <c r="J11" s="123">
        <v>4420021</v>
      </c>
      <c r="K11" s="123">
        <v>47751356</v>
      </c>
    </row>
    <row r="12" spans="1:11" ht="12.75">
      <c r="A12" s="246" t="s">
        <v>83</v>
      </c>
      <c r="B12" s="247"/>
      <c r="C12" s="247"/>
      <c r="D12" s="247"/>
      <c r="E12" s="247"/>
      <c r="F12" s="247"/>
      <c r="G12" s="247"/>
      <c r="H12" s="247"/>
      <c r="I12" s="121">
        <v>7</v>
      </c>
      <c r="J12" s="125">
        <f>SUM(J6:J11)</f>
        <v>-7425313</v>
      </c>
      <c r="K12" s="125">
        <f>SUM(K6:K11)</f>
        <v>73186075.25999996</v>
      </c>
    </row>
    <row r="13" spans="1:11" ht="12.75">
      <c r="A13" s="248" t="s">
        <v>252</v>
      </c>
      <c r="B13" s="249"/>
      <c r="C13" s="249"/>
      <c r="D13" s="249"/>
      <c r="E13" s="249"/>
      <c r="F13" s="249"/>
      <c r="G13" s="249"/>
      <c r="H13" s="249"/>
      <c r="I13" s="121">
        <v>8</v>
      </c>
      <c r="J13" s="123">
        <v>292862978</v>
      </c>
      <c r="K13" s="123">
        <v>134231012.69000003</v>
      </c>
    </row>
    <row r="14" spans="1:11" ht="12.75">
      <c r="A14" s="248" t="s">
        <v>253</v>
      </c>
      <c r="B14" s="249"/>
      <c r="C14" s="249"/>
      <c r="D14" s="249"/>
      <c r="E14" s="249"/>
      <c r="F14" s="249"/>
      <c r="G14" s="249"/>
      <c r="H14" s="249"/>
      <c r="I14" s="121">
        <v>9</v>
      </c>
      <c r="J14" s="123">
        <v>0</v>
      </c>
      <c r="K14" s="123"/>
    </row>
    <row r="15" spans="1:11" ht="12.75">
      <c r="A15" s="248" t="s">
        <v>254</v>
      </c>
      <c r="B15" s="249"/>
      <c r="C15" s="249"/>
      <c r="D15" s="249"/>
      <c r="E15" s="249"/>
      <c r="F15" s="249"/>
      <c r="G15" s="249"/>
      <c r="H15" s="249"/>
      <c r="I15" s="121">
        <v>10</v>
      </c>
      <c r="J15" s="123">
        <v>0</v>
      </c>
      <c r="K15" s="123"/>
    </row>
    <row r="16" spans="1:11" ht="12.75">
      <c r="A16" s="248" t="s">
        <v>255</v>
      </c>
      <c r="B16" s="249"/>
      <c r="C16" s="249"/>
      <c r="D16" s="249"/>
      <c r="E16" s="249"/>
      <c r="F16" s="249"/>
      <c r="G16" s="249"/>
      <c r="H16" s="249"/>
      <c r="I16" s="121">
        <v>11</v>
      </c>
      <c r="J16" s="123">
        <v>295188</v>
      </c>
      <c r="K16" s="123"/>
    </row>
    <row r="17" spans="1:11" ht="12.75">
      <c r="A17" s="246" t="s">
        <v>84</v>
      </c>
      <c r="B17" s="247"/>
      <c r="C17" s="247"/>
      <c r="D17" s="247"/>
      <c r="E17" s="247"/>
      <c r="F17" s="247"/>
      <c r="G17" s="247"/>
      <c r="H17" s="247"/>
      <c r="I17" s="121">
        <v>12</v>
      </c>
      <c r="J17" s="125">
        <f>SUM(J13:J16)</f>
        <v>293158166</v>
      </c>
      <c r="K17" s="125">
        <f>SUM(K13:K16)</f>
        <v>134231012.69000003</v>
      </c>
    </row>
    <row r="18" spans="1:11" ht="12.75">
      <c r="A18" s="246" t="s">
        <v>242</v>
      </c>
      <c r="B18" s="247"/>
      <c r="C18" s="247"/>
      <c r="D18" s="247"/>
      <c r="E18" s="247"/>
      <c r="F18" s="247"/>
      <c r="G18" s="247"/>
      <c r="H18" s="247"/>
      <c r="I18" s="121">
        <v>13</v>
      </c>
      <c r="J18" s="125">
        <f>IF(J12&gt;J17,J12-J17,0)</f>
        <v>0</v>
      </c>
      <c r="K18" s="125">
        <f>IF(K12&gt;K17,K12-K17,0)</f>
        <v>0</v>
      </c>
    </row>
    <row r="19" spans="1:11" ht="12.75">
      <c r="A19" s="246" t="s">
        <v>243</v>
      </c>
      <c r="B19" s="247"/>
      <c r="C19" s="247"/>
      <c r="D19" s="247"/>
      <c r="E19" s="247"/>
      <c r="F19" s="247"/>
      <c r="G19" s="247"/>
      <c r="H19" s="247"/>
      <c r="I19" s="121">
        <v>14</v>
      </c>
      <c r="J19" s="125">
        <f>IF(J17&gt;J12,J17-J12,0)</f>
        <v>300583479</v>
      </c>
      <c r="K19" s="125">
        <f>IF(K17&gt;K12,K17-K12,0)</f>
        <v>61044937.43000007</v>
      </c>
    </row>
    <row r="20" spans="1:11" s="118" customFormat="1" ht="12.75">
      <c r="A20" s="256" t="s">
        <v>85</v>
      </c>
      <c r="B20" s="257"/>
      <c r="C20" s="257"/>
      <c r="D20" s="257"/>
      <c r="E20" s="257"/>
      <c r="F20" s="257"/>
      <c r="G20" s="257"/>
      <c r="H20" s="257"/>
      <c r="I20" s="258"/>
      <c r="J20" s="258"/>
      <c r="K20" s="259"/>
    </row>
    <row r="21" spans="1:11" ht="12.75">
      <c r="A21" s="248" t="s">
        <v>106</v>
      </c>
      <c r="B21" s="249"/>
      <c r="C21" s="249"/>
      <c r="D21" s="249"/>
      <c r="E21" s="249"/>
      <c r="F21" s="249"/>
      <c r="G21" s="249"/>
      <c r="H21" s="249"/>
      <c r="I21" s="121">
        <v>15</v>
      </c>
      <c r="J21" s="123">
        <v>47265687</v>
      </c>
      <c r="K21" s="123">
        <v>3500</v>
      </c>
    </row>
    <row r="22" spans="1:11" ht="12.75">
      <c r="A22" s="248" t="s">
        <v>107</v>
      </c>
      <c r="B22" s="249"/>
      <c r="C22" s="249"/>
      <c r="D22" s="249"/>
      <c r="E22" s="249"/>
      <c r="F22" s="249"/>
      <c r="G22" s="249"/>
      <c r="H22" s="249"/>
      <c r="I22" s="121">
        <v>16</v>
      </c>
      <c r="J22" s="123">
        <v>163014570</v>
      </c>
      <c r="K22" s="123"/>
    </row>
    <row r="23" spans="1:11" ht="12.75">
      <c r="A23" s="248" t="s">
        <v>108</v>
      </c>
      <c r="B23" s="249"/>
      <c r="C23" s="249"/>
      <c r="D23" s="249"/>
      <c r="E23" s="249"/>
      <c r="F23" s="249"/>
      <c r="G23" s="249"/>
      <c r="H23" s="249"/>
      <c r="I23" s="121">
        <v>17</v>
      </c>
      <c r="J23" s="123">
        <v>0</v>
      </c>
      <c r="K23" s="123"/>
    </row>
    <row r="24" spans="1:11" ht="12.75">
      <c r="A24" s="248" t="s">
        <v>109</v>
      </c>
      <c r="B24" s="249"/>
      <c r="C24" s="249"/>
      <c r="D24" s="249"/>
      <c r="E24" s="249"/>
      <c r="F24" s="249"/>
      <c r="G24" s="249"/>
      <c r="H24" s="249"/>
      <c r="I24" s="121">
        <v>18</v>
      </c>
      <c r="J24" s="123">
        <v>0</v>
      </c>
      <c r="K24" s="123"/>
    </row>
    <row r="25" spans="1:11" ht="12.75">
      <c r="A25" s="248" t="s">
        <v>110</v>
      </c>
      <c r="B25" s="249"/>
      <c r="C25" s="249"/>
      <c r="D25" s="249"/>
      <c r="E25" s="249"/>
      <c r="F25" s="249"/>
      <c r="G25" s="249"/>
      <c r="H25" s="249"/>
      <c r="I25" s="121">
        <v>19</v>
      </c>
      <c r="J25" s="123">
        <v>0</v>
      </c>
      <c r="K25" s="123">
        <v>7246407</v>
      </c>
    </row>
    <row r="26" spans="1:11" ht="12.75">
      <c r="A26" s="246" t="s">
        <v>231</v>
      </c>
      <c r="B26" s="247"/>
      <c r="C26" s="247"/>
      <c r="D26" s="247"/>
      <c r="E26" s="247"/>
      <c r="F26" s="247"/>
      <c r="G26" s="247"/>
      <c r="H26" s="247"/>
      <c r="I26" s="121">
        <v>20</v>
      </c>
      <c r="J26" s="125">
        <f>SUM(J21:J25)</f>
        <v>210280257</v>
      </c>
      <c r="K26" s="125">
        <f>SUM(K21:K25)</f>
        <v>7249907</v>
      </c>
    </row>
    <row r="27" spans="1:11" ht="12.75">
      <c r="A27" s="248" t="s">
        <v>111</v>
      </c>
      <c r="B27" s="249"/>
      <c r="C27" s="249"/>
      <c r="D27" s="249"/>
      <c r="E27" s="249"/>
      <c r="F27" s="249"/>
      <c r="G27" s="249"/>
      <c r="H27" s="249"/>
      <c r="I27" s="121">
        <v>21</v>
      </c>
      <c r="J27" s="26">
        <v>0</v>
      </c>
      <c r="K27" s="123"/>
    </row>
    <row r="28" spans="1:11" ht="12.75">
      <c r="A28" s="248" t="s">
        <v>112</v>
      </c>
      <c r="B28" s="249"/>
      <c r="C28" s="249"/>
      <c r="D28" s="249"/>
      <c r="E28" s="249"/>
      <c r="F28" s="249"/>
      <c r="G28" s="249"/>
      <c r="H28" s="249"/>
      <c r="I28" s="121">
        <v>22</v>
      </c>
      <c r="J28" s="26">
        <v>0</v>
      </c>
      <c r="K28" s="123"/>
    </row>
    <row r="29" spans="1:11" ht="12.75">
      <c r="A29" s="248" t="s">
        <v>113</v>
      </c>
      <c r="B29" s="249"/>
      <c r="C29" s="249"/>
      <c r="D29" s="249"/>
      <c r="E29" s="249"/>
      <c r="F29" s="249"/>
      <c r="G29" s="249"/>
      <c r="H29" s="249"/>
      <c r="I29" s="121">
        <v>23</v>
      </c>
      <c r="J29" s="26">
        <v>0</v>
      </c>
      <c r="K29" s="123">
        <v>4412000</v>
      </c>
    </row>
    <row r="30" spans="1:11" ht="12.75">
      <c r="A30" s="246" t="s">
        <v>33</v>
      </c>
      <c r="B30" s="247"/>
      <c r="C30" s="247"/>
      <c r="D30" s="247"/>
      <c r="E30" s="247"/>
      <c r="F30" s="247"/>
      <c r="G30" s="247"/>
      <c r="H30" s="247"/>
      <c r="I30" s="121">
        <v>24</v>
      </c>
      <c r="J30" s="125">
        <f>SUM(J27:J29)</f>
        <v>0</v>
      </c>
      <c r="K30" s="125">
        <f>SUM(K27:K29)</f>
        <v>4412000</v>
      </c>
    </row>
    <row r="31" spans="1:11" ht="12.75">
      <c r="A31" s="246" t="s">
        <v>244</v>
      </c>
      <c r="B31" s="247"/>
      <c r="C31" s="247"/>
      <c r="D31" s="247"/>
      <c r="E31" s="247"/>
      <c r="F31" s="247"/>
      <c r="G31" s="247"/>
      <c r="H31" s="247"/>
      <c r="I31" s="121">
        <v>25</v>
      </c>
      <c r="J31" s="125">
        <f>IF(J26&gt;J30,J26-J30,0)</f>
        <v>210280257</v>
      </c>
      <c r="K31" s="125">
        <f>IF(K26&gt;K30,K26-K30,0)</f>
        <v>2837907</v>
      </c>
    </row>
    <row r="32" spans="1:11" ht="12.75">
      <c r="A32" s="246" t="s">
        <v>245</v>
      </c>
      <c r="B32" s="247"/>
      <c r="C32" s="247"/>
      <c r="D32" s="247"/>
      <c r="E32" s="247"/>
      <c r="F32" s="247"/>
      <c r="G32" s="247"/>
      <c r="H32" s="247"/>
      <c r="I32" s="121">
        <v>26</v>
      </c>
      <c r="J32" s="125">
        <f>IF(J30&gt;J26,J30-J26,0)</f>
        <v>0</v>
      </c>
      <c r="K32" s="125">
        <f>IF(K30&gt;K26,K30-K26,0)</f>
        <v>0</v>
      </c>
    </row>
    <row r="33" spans="1:11" s="118" customFormat="1" ht="12.75">
      <c r="A33" s="256" t="s">
        <v>86</v>
      </c>
      <c r="B33" s="257"/>
      <c r="C33" s="257"/>
      <c r="D33" s="257"/>
      <c r="E33" s="257"/>
      <c r="F33" s="257"/>
      <c r="G33" s="257"/>
      <c r="H33" s="257"/>
      <c r="I33" s="258"/>
      <c r="J33" s="258"/>
      <c r="K33" s="259"/>
    </row>
    <row r="34" spans="1:11" ht="12.75">
      <c r="A34" s="248" t="s">
        <v>233</v>
      </c>
      <c r="B34" s="249"/>
      <c r="C34" s="249"/>
      <c r="D34" s="249"/>
      <c r="E34" s="249"/>
      <c r="F34" s="249"/>
      <c r="G34" s="249"/>
      <c r="H34" s="249"/>
      <c r="I34" s="121">
        <v>27</v>
      </c>
      <c r="J34" s="123">
        <v>0</v>
      </c>
      <c r="K34" s="123"/>
    </row>
    <row r="35" spans="1:11" ht="12.75">
      <c r="A35" s="248" t="s">
        <v>234</v>
      </c>
      <c r="B35" s="249"/>
      <c r="C35" s="249"/>
      <c r="D35" s="249"/>
      <c r="E35" s="249"/>
      <c r="F35" s="249"/>
      <c r="G35" s="249"/>
      <c r="H35" s="249"/>
      <c r="I35" s="121">
        <v>28</v>
      </c>
      <c r="J35" s="123">
        <v>78883402</v>
      </c>
      <c r="K35" s="123">
        <v>73207852</v>
      </c>
    </row>
    <row r="36" spans="1:11" ht="12.75">
      <c r="A36" s="248" t="s">
        <v>235</v>
      </c>
      <c r="B36" s="249"/>
      <c r="C36" s="249"/>
      <c r="D36" s="249"/>
      <c r="E36" s="249"/>
      <c r="F36" s="249"/>
      <c r="G36" s="249"/>
      <c r="H36" s="249"/>
      <c r="I36" s="121">
        <v>29</v>
      </c>
      <c r="J36" s="123">
        <v>0</v>
      </c>
      <c r="K36" s="123"/>
    </row>
    <row r="37" spans="1:11" ht="12.75">
      <c r="A37" s="246" t="s">
        <v>158</v>
      </c>
      <c r="B37" s="247"/>
      <c r="C37" s="247"/>
      <c r="D37" s="247"/>
      <c r="E37" s="247"/>
      <c r="F37" s="247"/>
      <c r="G37" s="247"/>
      <c r="H37" s="247"/>
      <c r="I37" s="121">
        <v>30</v>
      </c>
      <c r="J37" s="125">
        <f>SUM(J34:J36)</f>
        <v>78883402</v>
      </c>
      <c r="K37" s="125">
        <f>SUM(K34:K36)</f>
        <v>73207852</v>
      </c>
    </row>
    <row r="38" spans="1:11" ht="12.75">
      <c r="A38" s="248" t="s">
        <v>236</v>
      </c>
      <c r="B38" s="249"/>
      <c r="C38" s="249"/>
      <c r="D38" s="249"/>
      <c r="E38" s="249"/>
      <c r="F38" s="249"/>
      <c r="G38" s="249"/>
      <c r="H38" s="249"/>
      <c r="I38" s="121">
        <v>31</v>
      </c>
      <c r="J38" s="123">
        <v>0</v>
      </c>
      <c r="K38" s="123">
        <v>28261292</v>
      </c>
    </row>
    <row r="39" spans="1:11" ht="12.75">
      <c r="A39" s="248" t="s">
        <v>237</v>
      </c>
      <c r="B39" s="249"/>
      <c r="C39" s="249"/>
      <c r="D39" s="249"/>
      <c r="E39" s="249"/>
      <c r="F39" s="249"/>
      <c r="G39" s="249"/>
      <c r="H39" s="249"/>
      <c r="I39" s="121">
        <v>32</v>
      </c>
      <c r="J39" s="123">
        <v>3750000</v>
      </c>
      <c r="K39" s="123"/>
    </row>
    <row r="40" spans="1:11" ht="12.75">
      <c r="A40" s="248" t="s">
        <v>238</v>
      </c>
      <c r="B40" s="249"/>
      <c r="C40" s="249"/>
      <c r="D40" s="249"/>
      <c r="E40" s="249"/>
      <c r="F40" s="249"/>
      <c r="G40" s="249"/>
      <c r="H40" s="249"/>
      <c r="I40" s="121">
        <v>33</v>
      </c>
      <c r="J40" s="123">
        <v>0</v>
      </c>
      <c r="K40" s="123"/>
    </row>
    <row r="41" spans="1:11" ht="12.75">
      <c r="A41" s="248" t="s">
        <v>239</v>
      </c>
      <c r="B41" s="249"/>
      <c r="C41" s="249"/>
      <c r="D41" s="249"/>
      <c r="E41" s="249"/>
      <c r="F41" s="249"/>
      <c r="G41" s="249"/>
      <c r="H41" s="249"/>
      <c r="I41" s="121">
        <v>34</v>
      </c>
      <c r="J41" s="123">
        <v>0</v>
      </c>
      <c r="K41" s="123"/>
    </row>
    <row r="42" spans="1:11" ht="12.75">
      <c r="A42" s="248" t="s">
        <v>240</v>
      </c>
      <c r="B42" s="249"/>
      <c r="C42" s="249"/>
      <c r="D42" s="249"/>
      <c r="E42" s="249"/>
      <c r="F42" s="249"/>
      <c r="G42" s="249"/>
      <c r="H42" s="249"/>
      <c r="I42" s="121">
        <v>35</v>
      </c>
      <c r="J42" s="123">
        <v>0</v>
      </c>
      <c r="K42" s="123"/>
    </row>
    <row r="43" spans="1:11" ht="12.75">
      <c r="A43" s="246" t="s">
        <v>159</v>
      </c>
      <c r="B43" s="247"/>
      <c r="C43" s="247"/>
      <c r="D43" s="247"/>
      <c r="E43" s="247"/>
      <c r="F43" s="247"/>
      <c r="G43" s="247"/>
      <c r="H43" s="247"/>
      <c r="I43" s="121">
        <v>36</v>
      </c>
      <c r="J43" s="125">
        <f>SUM(J38:J42)</f>
        <v>3750000</v>
      </c>
      <c r="K43" s="125">
        <f>SUM(K38:K42)</f>
        <v>28261292</v>
      </c>
    </row>
    <row r="44" spans="1:11" ht="12.75">
      <c r="A44" s="246" t="s">
        <v>114</v>
      </c>
      <c r="B44" s="247"/>
      <c r="C44" s="247"/>
      <c r="D44" s="247"/>
      <c r="E44" s="247"/>
      <c r="F44" s="247"/>
      <c r="G44" s="247"/>
      <c r="H44" s="247"/>
      <c r="I44" s="121">
        <v>37</v>
      </c>
      <c r="J44" s="125">
        <f>IF(J37&gt;J43,J37-J43,0)</f>
        <v>75133402</v>
      </c>
      <c r="K44" s="125">
        <f>IF(K37&gt;K43,K37-K43,0)</f>
        <v>44946560</v>
      </c>
    </row>
    <row r="45" spans="1:11" ht="12.75">
      <c r="A45" s="246" t="s">
        <v>115</v>
      </c>
      <c r="B45" s="247"/>
      <c r="C45" s="247"/>
      <c r="D45" s="247"/>
      <c r="E45" s="247"/>
      <c r="F45" s="247"/>
      <c r="G45" s="247"/>
      <c r="H45" s="247"/>
      <c r="I45" s="121">
        <v>38</v>
      </c>
      <c r="J45" s="125">
        <f>IF(J43&gt;J37,J43-J37,0)</f>
        <v>0</v>
      </c>
      <c r="K45" s="125">
        <f>IF(K43&gt;K37,K43-K37,0)</f>
        <v>0</v>
      </c>
    </row>
    <row r="46" spans="1:11" ht="12.75">
      <c r="A46" s="248" t="s">
        <v>160</v>
      </c>
      <c r="B46" s="249"/>
      <c r="C46" s="249"/>
      <c r="D46" s="249"/>
      <c r="E46" s="249"/>
      <c r="F46" s="249"/>
      <c r="G46" s="249"/>
      <c r="H46" s="249"/>
      <c r="I46" s="121">
        <v>39</v>
      </c>
      <c r="J46" s="125">
        <f>IF(J18-J19+J31-J32+J44-J45&gt;0,J18-J19+J31-J32+J44-J45,0)</f>
        <v>0</v>
      </c>
      <c r="K46" s="125">
        <f>IF(K18-K19+K31-K32+K44-K45&gt;0,K18-K19+K31-K32+K44-K45,0)</f>
        <v>0</v>
      </c>
    </row>
    <row r="47" spans="1:11" ht="12.75">
      <c r="A47" s="248" t="s">
        <v>161</v>
      </c>
      <c r="B47" s="249"/>
      <c r="C47" s="249"/>
      <c r="D47" s="249"/>
      <c r="E47" s="249"/>
      <c r="F47" s="249"/>
      <c r="G47" s="249"/>
      <c r="H47" s="249"/>
      <c r="I47" s="121">
        <v>40</v>
      </c>
      <c r="J47" s="125">
        <f>IF(J19-J18+J32-J31+J45-J44&gt;0,J19-J18+J32-J31+J45-J44,0)</f>
        <v>15169820</v>
      </c>
      <c r="K47" s="125">
        <f>IF(K19-K18+K32-K31+K45-K44&gt;0,K19-K18+K32-K31+K45-K44,0)</f>
        <v>13260470.430000067</v>
      </c>
    </row>
    <row r="48" spans="1:15" ht="12.75">
      <c r="A48" s="248" t="s">
        <v>87</v>
      </c>
      <c r="B48" s="249"/>
      <c r="C48" s="249"/>
      <c r="D48" s="249"/>
      <c r="E48" s="249"/>
      <c r="F48" s="249"/>
      <c r="G48" s="249"/>
      <c r="H48" s="249"/>
      <c r="I48" s="121">
        <v>41</v>
      </c>
      <c r="J48" s="123">
        <v>39796131</v>
      </c>
      <c r="K48" s="123">
        <v>24626311</v>
      </c>
      <c r="M48" s="145"/>
      <c r="O48" s="145"/>
    </row>
    <row r="49" spans="1:11" ht="12.75">
      <c r="A49" s="248" t="s">
        <v>224</v>
      </c>
      <c r="B49" s="249"/>
      <c r="C49" s="249"/>
      <c r="D49" s="249"/>
      <c r="E49" s="249"/>
      <c r="F49" s="249"/>
      <c r="G49" s="249"/>
      <c r="H49" s="249"/>
      <c r="I49" s="121">
        <v>42</v>
      </c>
      <c r="J49" s="123">
        <f>J44+J31+J18</f>
        <v>285413659</v>
      </c>
      <c r="K49" s="123">
        <f>K44+K31+K18</f>
        <v>47784467</v>
      </c>
    </row>
    <row r="50" spans="1:11" ht="12.75">
      <c r="A50" s="248" t="s">
        <v>225</v>
      </c>
      <c r="B50" s="249"/>
      <c r="C50" s="249"/>
      <c r="D50" s="249"/>
      <c r="E50" s="249"/>
      <c r="F50" s="249"/>
      <c r="G50" s="249"/>
      <c r="H50" s="249"/>
      <c r="I50" s="121">
        <v>43</v>
      </c>
      <c r="J50" s="123">
        <f>J45+J32+J19</f>
        <v>300583479</v>
      </c>
      <c r="K50" s="123">
        <f>K45+K32+K19</f>
        <v>61044937.43000007</v>
      </c>
    </row>
    <row r="51" spans="1:14" ht="12.75">
      <c r="A51" s="250" t="s">
        <v>226</v>
      </c>
      <c r="B51" s="251"/>
      <c r="C51" s="251"/>
      <c r="D51" s="251"/>
      <c r="E51" s="251"/>
      <c r="F51" s="251"/>
      <c r="G51" s="251"/>
      <c r="H51" s="251"/>
      <c r="I51" s="126">
        <v>44</v>
      </c>
      <c r="J51" s="128">
        <f>J48+J49-J50</f>
        <v>24626311</v>
      </c>
      <c r="K51" s="128">
        <f>K48+K49-K50</f>
        <v>11365840.569999933</v>
      </c>
      <c r="N51" s="145"/>
    </row>
  </sheetData>
  <sheetProtection/>
  <protectedRanges>
    <protectedRange sqref="H2:I2 E2:F2" name="Range1"/>
  </protectedRanges>
  <mergeCells count="53">
    <mergeCell ref="A5:K5"/>
    <mergeCell ref="H2:I2"/>
    <mergeCell ref="A3:H3"/>
    <mergeCell ref="A4:H4"/>
    <mergeCell ref="C2:D2"/>
    <mergeCell ref="E2:F2"/>
    <mergeCell ref="A16:H16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28:H28"/>
    <mergeCell ref="A29:H29"/>
    <mergeCell ref="A18:H18"/>
    <mergeCell ref="A19:H19"/>
    <mergeCell ref="A20:K20"/>
    <mergeCell ref="A21:H21"/>
    <mergeCell ref="A22:H22"/>
    <mergeCell ref="A23:H23"/>
    <mergeCell ref="A24:H24"/>
    <mergeCell ref="A25:H25"/>
    <mergeCell ref="A26:H26"/>
    <mergeCell ref="A27:H27"/>
    <mergeCell ref="A40:H40"/>
    <mergeCell ref="A33:K33"/>
    <mergeCell ref="A34:H34"/>
    <mergeCell ref="A35:H35"/>
    <mergeCell ref="A36:H36"/>
    <mergeCell ref="A30:H30"/>
    <mergeCell ref="A31:H31"/>
    <mergeCell ref="A32:H32"/>
    <mergeCell ref="A39:H39"/>
    <mergeCell ref="A51:H51"/>
    <mergeCell ref="A1:K1"/>
    <mergeCell ref="A47:H47"/>
    <mergeCell ref="A48:H48"/>
    <mergeCell ref="A49:H49"/>
    <mergeCell ref="A50:H50"/>
    <mergeCell ref="A43:H43"/>
    <mergeCell ref="A44:H44"/>
    <mergeCell ref="A37:H37"/>
    <mergeCell ref="A38:H38"/>
    <mergeCell ref="A45:H45"/>
    <mergeCell ref="A46:H46"/>
    <mergeCell ref="A41:H41"/>
    <mergeCell ref="A42:H42"/>
  </mergeCells>
  <conditionalFormatting sqref="H2 E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38:K42 J34:K36 J27:K29 J21:K25 J13:K16 J6:K11 J48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6:K26 J43:K47 J37:K37 J30:K32 J12:K12 J17:K19 J51:K51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60" zoomScalePageLayoutView="0" workbookViewId="0" topLeftCell="A1">
      <selection activeCell="M9" sqref="M9"/>
    </sheetView>
  </sheetViews>
  <sheetFormatPr defaultColWidth="9.140625" defaultRowHeight="12.75"/>
  <cols>
    <col min="1" max="16384" width="9.140625" style="118" customWidth="1"/>
  </cols>
  <sheetData>
    <row r="1" spans="1:11" s="113" customFormat="1" ht="16.5" customHeight="1">
      <c r="A1" s="252" t="s">
        <v>274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s="113" customFormat="1" ht="16.5" customHeight="1">
      <c r="A2" s="97"/>
      <c r="B2" s="111"/>
      <c r="C2" s="273" t="s">
        <v>388</v>
      </c>
      <c r="D2" s="274"/>
      <c r="E2" s="272"/>
      <c r="F2" s="261"/>
      <c r="G2" s="100" t="s">
        <v>332</v>
      </c>
      <c r="H2" s="272"/>
      <c r="I2" s="261"/>
      <c r="J2" s="112"/>
      <c r="K2" s="114"/>
    </row>
    <row r="3" spans="1:11" ht="22.5" thickBot="1">
      <c r="A3" s="262" t="s">
        <v>178</v>
      </c>
      <c r="B3" s="262"/>
      <c r="C3" s="262"/>
      <c r="D3" s="262"/>
      <c r="E3" s="262"/>
      <c r="F3" s="262"/>
      <c r="G3" s="262"/>
      <c r="H3" s="262"/>
      <c r="I3" s="115" t="s">
        <v>394</v>
      </c>
      <c r="J3" s="129" t="s">
        <v>52</v>
      </c>
      <c r="K3" s="129" t="s">
        <v>53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119">
        <v>2</v>
      </c>
      <c r="J4" s="120" t="s">
        <v>104</v>
      </c>
      <c r="K4" s="120" t="s">
        <v>105</v>
      </c>
    </row>
    <row r="5" spans="1:11" ht="12.75">
      <c r="A5" s="256" t="s">
        <v>82</v>
      </c>
      <c r="B5" s="257"/>
      <c r="C5" s="257"/>
      <c r="D5" s="257"/>
      <c r="E5" s="257"/>
      <c r="F5" s="257"/>
      <c r="G5" s="257"/>
      <c r="H5" s="257"/>
      <c r="I5" s="258"/>
      <c r="J5" s="258"/>
      <c r="K5" s="259"/>
    </row>
    <row r="6" spans="1:11" s="113" customFormat="1" ht="12.75">
      <c r="A6" s="248" t="s">
        <v>276</v>
      </c>
      <c r="B6" s="249"/>
      <c r="C6" s="249"/>
      <c r="D6" s="249"/>
      <c r="E6" s="249"/>
      <c r="F6" s="249"/>
      <c r="G6" s="249"/>
      <c r="H6" s="249"/>
      <c r="I6" s="121">
        <v>1</v>
      </c>
      <c r="J6" s="122"/>
      <c r="K6" s="123"/>
    </row>
    <row r="7" spans="1:11" s="113" customFormat="1" ht="12.75">
      <c r="A7" s="248" t="s">
        <v>277</v>
      </c>
      <c r="B7" s="249"/>
      <c r="C7" s="249"/>
      <c r="D7" s="249"/>
      <c r="E7" s="249"/>
      <c r="F7" s="249"/>
      <c r="G7" s="249"/>
      <c r="H7" s="249"/>
      <c r="I7" s="121">
        <v>2</v>
      </c>
      <c r="J7" s="122"/>
      <c r="K7" s="123"/>
    </row>
    <row r="8" spans="1:11" s="113" customFormat="1" ht="12.75">
      <c r="A8" s="248" t="s">
        <v>278</v>
      </c>
      <c r="B8" s="249"/>
      <c r="C8" s="249"/>
      <c r="D8" s="249"/>
      <c r="E8" s="249"/>
      <c r="F8" s="249"/>
      <c r="G8" s="249"/>
      <c r="H8" s="249"/>
      <c r="I8" s="121">
        <v>3</v>
      </c>
      <c r="J8" s="122"/>
      <c r="K8" s="123"/>
    </row>
    <row r="9" spans="1:11" s="113" customFormat="1" ht="12.75">
      <c r="A9" s="248" t="s">
        <v>279</v>
      </c>
      <c r="B9" s="249"/>
      <c r="C9" s="249"/>
      <c r="D9" s="249"/>
      <c r="E9" s="249"/>
      <c r="F9" s="249"/>
      <c r="G9" s="249"/>
      <c r="H9" s="249"/>
      <c r="I9" s="121">
        <v>4</v>
      </c>
      <c r="J9" s="122"/>
      <c r="K9" s="123"/>
    </row>
    <row r="10" spans="1:11" s="113" customFormat="1" ht="12.75">
      <c r="A10" s="248" t="s">
        <v>280</v>
      </c>
      <c r="B10" s="249"/>
      <c r="C10" s="249"/>
      <c r="D10" s="249"/>
      <c r="E10" s="249"/>
      <c r="F10" s="249"/>
      <c r="G10" s="249"/>
      <c r="H10" s="249"/>
      <c r="I10" s="121">
        <v>5</v>
      </c>
      <c r="J10" s="122"/>
      <c r="K10" s="123"/>
    </row>
    <row r="11" spans="1:11" s="113" customFormat="1" ht="12.75">
      <c r="A11" s="246" t="s">
        <v>275</v>
      </c>
      <c r="B11" s="247"/>
      <c r="C11" s="247"/>
      <c r="D11" s="247"/>
      <c r="E11" s="247"/>
      <c r="F11" s="247"/>
      <c r="G11" s="247"/>
      <c r="H11" s="247"/>
      <c r="I11" s="121">
        <v>6</v>
      </c>
      <c r="J11" s="124">
        <f>SUM(J6:J10)</f>
        <v>0</v>
      </c>
      <c r="K11" s="125">
        <f>SUM(K6:K10)</f>
        <v>0</v>
      </c>
    </row>
    <row r="12" spans="1:11" s="113" customFormat="1" ht="12.75">
      <c r="A12" s="248" t="s">
        <v>281</v>
      </c>
      <c r="B12" s="249"/>
      <c r="C12" s="249"/>
      <c r="D12" s="249"/>
      <c r="E12" s="249"/>
      <c r="F12" s="249"/>
      <c r="G12" s="249"/>
      <c r="H12" s="249"/>
      <c r="I12" s="121">
        <v>7</v>
      </c>
      <c r="J12" s="122"/>
      <c r="K12" s="123"/>
    </row>
    <row r="13" spans="1:11" s="113" customFormat="1" ht="12.75">
      <c r="A13" s="248" t="s">
        <v>282</v>
      </c>
      <c r="B13" s="249"/>
      <c r="C13" s="249"/>
      <c r="D13" s="249"/>
      <c r="E13" s="249"/>
      <c r="F13" s="249"/>
      <c r="G13" s="249"/>
      <c r="H13" s="249"/>
      <c r="I13" s="121">
        <v>8</v>
      </c>
      <c r="J13" s="122"/>
      <c r="K13" s="123"/>
    </row>
    <row r="14" spans="1:11" s="113" customFormat="1" ht="12.75">
      <c r="A14" s="248" t="s">
        <v>283</v>
      </c>
      <c r="B14" s="249"/>
      <c r="C14" s="249"/>
      <c r="D14" s="249"/>
      <c r="E14" s="249"/>
      <c r="F14" s="249"/>
      <c r="G14" s="249"/>
      <c r="H14" s="249"/>
      <c r="I14" s="121">
        <v>9</v>
      </c>
      <c r="J14" s="122"/>
      <c r="K14" s="123"/>
    </row>
    <row r="15" spans="1:11" s="113" customFormat="1" ht="12.75">
      <c r="A15" s="248" t="s">
        <v>284</v>
      </c>
      <c r="B15" s="249"/>
      <c r="C15" s="249"/>
      <c r="D15" s="249"/>
      <c r="E15" s="249"/>
      <c r="F15" s="249"/>
      <c r="G15" s="249"/>
      <c r="H15" s="249"/>
      <c r="I15" s="121">
        <v>10</v>
      </c>
      <c r="J15" s="122"/>
      <c r="K15" s="123"/>
    </row>
    <row r="16" spans="1:11" s="113" customFormat="1" ht="12.75">
      <c r="A16" s="248" t="s">
        <v>285</v>
      </c>
      <c r="B16" s="249"/>
      <c r="C16" s="249"/>
      <c r="D16" s="249"/>
      <c r="E16" s="249"/>
      <c r="F16" s="249"/>
      <c r="G16" s="249"/>
      <c r="H16" s="249"/>
      <c r="I16" s="121">
        <v>11</v>
      </c>
      <c r="J16" s="122"/>
      <c r="K16" s="123"/>
    </row>
    <row r="17" spans="1:11" s="113" customFormat="1" ht="12.75">
      <c r="A17" s="248" t="s">
        <v>286</v>
      </c>
      <c r="B17" s="249"/>
      <c r="C17" s="249"/>
      <c r="D17" s="249"/>
      <c r="E17" s="249"/>
      <c r="F17" s="249"/>
      <c r="G17" s="249"/>
      <c r="H17" s="249"/>
      <c r="I17" s="121">
        <v>12</v>
      </c>
      <c r="J17" s="122"/>
      <c r="K17" s="123"/>
    </row>
    <row r="18" spans="1:11" s="113" customFormat="1" ht="12.75">
      <c r="A18" s="246" t="s">
        <v>20</v>
      </c>
      <c r="B18" s="247"/>
      <c r="C18" s="247"/>
      <c r="D18" s="247"/>
      <c r="E18" s="247"/>
      <c r="F18" s="247"/>
      <c r="G18" s="247"/>
      <c r="H18" s="247"/>
      <c r="I18" s="121">
        <v>13</v>
      </c>
      <c r="J18" s="124">
        <f>SUM(J12:J17)</f>
        <v>0</v>
      </c>
      <c r="K18" s="125">
        <f>SUM(K12:K17)</f>
        <v>0</v>
      </c>
    </row>
    <row r="19" spans="1:11" s="113" customFormat="1" ht="12.75">
      <c r="A19" s="246" t="s">
        <v>258</v>
      </c>
      <c r="B19" s="268"/>
      <c r="C19" s="268"/>
      <c r="D19" s="268"/>
      <c r="E19" s="268"/>
      <c r="F19" s="268"/>
      <c r="G19" s="268"/>
      <c r="H19" s="269"/>
      <c r="I19" s="121">
        <v>14</v>
      </c>
      <c r="J19" s="124">
        <f>IF(J11&gt;J18,J11-J18,0)</f>
        <v>0</v>
      </c>
      <c r="K19" s="125">
        <f>IF(K11&gt;K18,K11-K18,0)</f>
        <v>0</v>
      </c>
    </row>
    <row r="20" spans="1:11" s="113" customFormat="1" ht="12.75">
      <c r="A20" s="266" t="s">
        <v>259</v>
      </c>
      <c r="B20" s="270"/>
      <c r="C20" s="270"/>
      <c r="D20" s="270"/>
      <c r="E20" s="270"/>
      <c r="F20" s="270"/>
      <c r="G20" s="270"/>
      <c r="H20" s="271"/>
      <c r="I20" s="121">
        <v>15</v>
      </c>
      <c r="J20" s="124">
        <f>IF(J18&gt;J11,J18-J11,0)</f>
        <v>0</v>
      </c>
      <c r="K20" s="125">
        <f>IF(K18&gt;K11,K18-K11,0)</f>
        <v>0</v>
      </c>
    </row>
    <row r="21" spans="1:11" ht="12.75">
      <c r="A21" s="256" t="s">
        <v>85</v>
      </c>
      <c r="B21" s="257"/>
      <c r="C21" s="257"/>
      <c r="D21" s="257"/>
      <c r="E21" s="257"/>
      <c r="F21" s="257"/>
      <c r="G21" s="257"/>
      <c r="H21" s="257"/>
      <c r="I21" s="258"/>
      <c r="J21" s="258"/>
      <c r="K21" s="259"/>
    </row>
    <row r="22" spans="1:11" s="113" customFormat="1" ht="12.75">
      <c r="A22" s="248" t="s">
        <v>228</v>
      </c>
      <c r="B22" s="249"/>
      <c r="C22" s="249"/>
      <c r="D22" s="249"/>
      <c r="E22" s="249"/>
      <c r="F22" s="249"/>
      <c r="G22" s="249"/>
      <c r="H22" s="249"/>
      <c r="I22" s="121">
        <v>16</v>
      </c>
      <c r="J22" s="122"/>
      <c r="K22" s="123"/>
    </row>
    <row r="23" spans="1:11" s="113" customFormat="1" ht="12.75">
      <c r="A23" s="248" t="s">
        <v>229</v>
      </c>
      <c r="B23" s="249"/>
      <c r="C23" s="249"/>
      <c r="D23" s="249"/>
      <c r="E23" s="249"/>
      <c r="F23" s="249"/>
      <c r="G23" s="249"/>
      <c r="H23" s="249"/>
      <c r="I23" s="121">
        <v>17</v>
      </c>
      <c r="J23" s="122"/>
      <c r="K23" s="123"/>
    </row>
    <row r="24" spans="1:11" s="113" customFormat="1" ht="12.75">
      <c r="A24" s="248" t="s">
        <v>21</v>
      </c>
      <c r="B24" s="249"/>
      <c r="C24" s="249"/>
      <c r="D24" s="249"/>
      <c r="E24" s="249"/>
      <c r="F24" s="249"/>
      <c r="G24" s="249"/>
      <c r="H24" s="249"/>
      <c r="I24" s="121">
        <v>18</v>
      </c>
      <c r="J24" s="122"/>
      <c r="K24" s="123"/>
    </row>
    <row r="25" spans="1:11" s="113" customFormat="1" ht="12.75">
      <c r="A25" s="248" t="s">
        <v>22</v>
      </c>
      <c r="B25" s="249"/>
      <c r="C25" s="249"/>
      <c r="D25" s="249"/>
      <c r="E25" s="249"/>
      <c r="F25" s="249"/>
      <c r="G25" s="249"/>
      <c r="H25" s="249"/>
      <c r="I25" s="121">
        <v>19</v>
      </c>
      <c r="J25" s="122"/>
      <c r="K25" s="123"/>
    </row>
    <row r="26" spans="1:11" s="113" customFormat="1" ht="12.75">
      <c r="A26" s="248" t="s">
        <v>230</v>
      </c>
      <c r="B26" s="249"/>
      <c r="C26" s="249"/>
      <c r="D26" s="249"/>
      <c r="E26" s="249"/>
      <c r="F26" s="249"/>
      <c r="G26" s="249"/>
      <c r="H26" s="249"/>
      <c r="I26" s="121">
        <v>20</v>
      </c>
      <c r="J26" s="122"/>
      <c r="K26" s="123"/>
    </row>
    <row r="27" spans="1:11" s="113" customFormat="1" ht="12.75">
      <c r="A27" s="246" t="s">
        <v>272</v>
      </c>
      <c r="B27" s="247"/>
      <c r="C27" s="247"/>
      <c r="D27" s="247"/>
      <c r="E27" s="247"/>
      <c r="F27" s="247"/>
      <c r="G27" s="247"/>
      <c r="H27" s="247"/>
      <c r="I27" s="121">
        <v>21</v>
      </c>
      <c r="J27" s="124">
        <f>SUM(J22:J26)</f>
        <v>0</v>
      </c>
      <c r="K27" s="125">
        <f>SUM(K22:K26)</f>
        <v>0</v>
      </c>
    </row>
    <row r="28" spans="1:11" s="113" customFormat="1" ht="12.75">
      <c r="A28" s="248" t="s">
        <v>30</v>
      </c>
      <c r="B28" s="249"/>
      <c r="C28" s="249"/>
      <c r="D28" s="249"/>
      <c r="E28" s="249"/>
      <c r="F28" s="249"/>
      <c r="G28" s="249"/>
      <c r="H28" s="249"/>
      <c r="I28" s="121">
        <v>22</v>
      </c>
      <c r="J28" s="122"/>
      <c r="K28" s="123"/>
    </row>
    <row r="29" spans="1:11" s="113" customFormat="1" ht="12.75">
      <c r="A29" s="248" t="s">
        <v>31</v>
      </c>
      <c r="B29" s="249"/>
      <c r="C29" s="249"/>
      <c r="D29" s="249"/>
      <c r="E29" s="249"/>
      <c r="F29" s="249"/>
      <c r="G29" s="249"/>
      <c r="H29" s="249"/>
      <c r="I29" s="121">
        <v>23</v>
      </c>
      <c r="J29" s="122"/>
      <c r="K29" s="123"/>
    </row>
    <row r="30" spans="1:11" s="113" customFormat="1" ht="12.75">
      <c r="A30" s="248" t="s">
        <v>32</v>
      </c>
      <c r="B30" s="249"/>
      <c r="C30" s="249"/>
      <c r="D30" s="249"/>
      <c r="E30" s="249"/>
      <c r="F30" s="249"/>
      <c r="G30" s="249"/>
      <c r="H30" s="249"/>
      <c r="I30" s="121">
        <v>24</v>
      </c>
      <c r="J30" s="122"/>
      <c r="K30" s="123"/>
    </row>
    <row r="31" spans="1:11" s="113" customFormat="1" ht="12.75">
      <c r="A31" s="246" t="s">
        <v>23</v>
      </c>
      <c r="B31" s="247"/>
      <c r="C31" s="247"/>
      <c r="D31" s="247"/>
      <c r="E31" s="247"/>
      <c r="F31" s="247"/>
      <c r="G31" s="247"/>
      <c r="H31" s="247"/>
      <c r="I31" s="121">
        <v>25</v>
      </c>
      <c r="J31" s="124">
        <f>SUM(J28:J30)</f>
        <v>0</v>
      </c>
      <c r="K31" s="125">
        <f>SUM(K28:K30)</f>
        <v>0</v>
      </c>
    </row>
    <row r="32" spans="1:11" s="113" customFormat="1" ht="12.75">
      <c r="A32" s="246" t="s">
        <v>260</v>
      </c>
      <c r="B32" s="247"/>
      <c r="C32" s="247"/>
      <c r="D32" s="247"/>
      <c r="E32" s="247"/>
      <c r="F32" s="247"/>
      <c r="G32" s="247"/>
      <c r="H32" s="247"/>
      <c r="I32" s="121">
        <v>26</v>
      </c>
      <c r="J32" s="124">
        <f>IF(J27&gt;J31,J27-J31,0)</f>
        <v>0</v>
      </c>
      <c r="K32" s="125">
        <f>IF(K27&gt;K31,K27-K31,0)</f>
        <v>0</v>
      </c>
    </row>
    <row r="33" spans="1:11" s="113" customFormat="1" ht="12.75">
      <c r="A33" s="246" t="s">
        <v>261</v>
      </c>
      <c r="B33" s="247"/>
      <c r="C33" s="247"/>
      <c r="D33" s="247"/>
      <c r="E33" s="247"/>
      <c r="F33" s="247"/>
      <c r="G33" s="247"/>
      <c r="H33" s="247"/>
      <c r="I33" s="121">
        <v>27</v>
      </c>
      <c r="J33" s="124">
        <f>IF(J31&gt;J27,J31-J27,0)</f>
        <v>0</v>
      </c>
      <c r="K33" s="125">
        <f>IF(K31&gt;K27,K31-K27,0)</f>
        <v>0</v>
      </c>
    </row>
    <row r="34" spans="1:11" ht="12.75">
      <c r="A34" s="256" t="s">
        <v>86</v>
      </c>
      <c r="B34" s="257"/>
      <c r="C34" s="257"/>
      <c r="D34" s="257"/>
      <c r="E34" s="257"/>
      <c r="F34" s="257"/>
      <c r="G34" s="257"/>
      <c r="H34" s="257"/>
      <c r="I34" s="258">
        <v>0</v>
      </c>
      <c r="J34" s="258"/>
      <c r="K34" s="259"/>
    </row>
    <row r="35" spans="1:11" s="113" customFormat="1" ht="12.75">
      <c r="A35" s="248" t="s">
        <v>233</v>
      </c>
      <c r="B35" s="249"/>
      <c r="C35" s="249"/>
      <c r="D35" s="249"/>
      <c r="E35" s="249"/>
      <c r="F35" s="249"/>
      <c r="G35" s="249"/>
      <c r="H35" s="249"/>
      <c r="I35" s="121">
        <v>28</v>
      </c>
      <c r="J35" s="122"/>
      <c r="K35" s="123"/>
    </row>
    <row r="36" spans="1:11" s="113" customFormat="1" ht="12.75">
      <c r="A36" s="248" t="s">
        <v>234</v>
      </c>
      <c r="B36" s="249"/>
      <c r="C36" s="249"/>
      <c r="D36" s="249"/>
      <c r="E36" s="249"/>
      <c r="F36" s="249"/>
      <c r="G36" s="249"/>
      <c r="H36" s="249"/>
      <c r="I36" s="121">
        <v>29</v>
      </c>
      <c r="J36" s="122"/>
      <c r="K36" s="123"/>
    </row>
    <row r="37" spans="1:11" s="113" customFormat="1" ht="12.75">
      <c r="A37" s="248" t="s">
        <v>235</v>
      </c>
      <c r="B37" s="249"/>
      <c r="C37" s="249"/>
      <c r="D37" s="249"/>
      <c r="E37" s="249"/>
      <c r="F37" s="249"/>
      <c r="G37" s="249"/>
      <c r="H37" s="249"/>
      <c r="I37" s="121">
        <v>30</v>
      </c>
      <c r="J37" s="122"/>
      <c r="K37" s="123"/>
    </row>
    <row r="38" spans="1:11" s="113" customFormat="1" ht="12.75">
      <c r="A38" s="246" t="s">
        <v>24</v>
      </c>
      <c r="B38" s="247"/>
      <c r="C38" s="247"/>
      <c r="D38" s="247"/>
      <c r="E38" s="247"/>
      <c r="F38" s="247"/>
      <c r="G38" s="247"/>
      <c r="H38" s="247"/>
      <c r="I38" s="121">
        <v>31</v>
      </c>
      <c r="J38" s="124">
        <f>SUM(J35:J37)</f>
        <v>0</v>
      </c>
      <c r="K38" s="125">
        <f>SUM(K35:K37)</f>
        <v>0</v>
      </c>
    </row>
    <row r="39" spans="1:11" s="113" customFormat="1" ht="12.75">
      <c r="A39" s="248" t="s">
        <v>236</v>
      </c>
      <c r="B39" s="249"/>
      <c r="C39" s="249"/>
      <c r="D39" s="249"/>
      <c r="E39" s="249"/>
      <c r="F39" s="249"/>
      <c r="G39" s="249"/>
      <c r="H39" s="249"/>
      <c r="I39" s="121">
        <v>32</v>
      </c>
      <c r="J39" s="122"/>
      <c r="K39" s="123"/>
    </row>
    <row r="40" spans="1:11" s="113" customFormat="1" ht="12.75">
      <c r="A40" s="248" t="s">
        <v>237</v>
      </c>
      <c r="B40" s="249"/>
      <c r="C40" s="249"/>
      <c r="D40" s="249"/>
      <c r="E40" s="249"/>
      <c r="F40" s="249"/>
      <c r="G40" s="249"/>
      <c r="H40" s="249"/>
      <c r="I40" s="121">
        <v>33</v>
      </c>
      <c r="J40" s="122"/>
      <c r="K40" s="123"/>
    </row>
    <row r="41" spans="1:11" s="113" customFormat="1" ht="12.75">
      <c r="A41" s="248" t="s">
        <v>238</v>
      </c>
      <c r="B41" s="249"/>
      <c r="C41" s="249"/>
      <c r="D41" s="249"/>
      <c r="E41" s="249"/>
      <c r="F41" s="249"/>
      <c r="G41" s="249"/>
      <c r="H41" s="249"/>
      <c r="I41" s="121">
        <v>34</v>
      </c>
      <c r="J41" s="122"/>
      <c r="K41" s="123"/>
    </row>
    <row r="42" spans="1:11" s="113" customFormat="1" ht="12.75">
      <c r="A42" s="248" t="s">
        <v>239</v>
      </c>
      <c r="B42" s="249"/>
      <c r="C42" s="249"/>
      <c r="D42" s="249"/>
      <c r="E42" s="249"/>
      <c r="F42" s="249"/>
      <c r="G42" s="249"/>
      <c r="H42" s="249"/>
      <c r="I42" s="121">
        <v>35</v>
      </c>
      <c r="J42" s="122"/>
      <c r="K42" s="123"/>
    </row>
    <row r="43" spans="1:11" s="113" customFormat="1" ht="12.75">
      <c r="A43" s="248" t="s">
        <v>240</v>
      </c>
      <c r="B43" s="249"/>
      <c r="C43" s="249"/>
      <c r="D43" s="249"/>
      <c r="E43" s="249"/>
      <c r="F43" s="249"/>
      <c r="G43" s="249"/>
      <c r="H43" s="249"/>
      <c r="I43" s="121">
        <v>36</v>
      </c>
      <c r="J43" s="122"/>
      <c r="K43" s="123"/>
    </row>
    <row r="44" spans="1:11" s="113" customFormat="1" ht="12.75">
      <c r="A44" s="246" t="s">
        <v>25</v>
      </c>
      <c r="B44" s="247"/>
      <c r="C44" s="247"/>
      <c r="D44" s="247"/>
      <c r="E44" s="247"/>
      <c r="F44" s="247"/>
      <c r="G44" s="247"/>
      <c r="H44" s="247"/>
      <c r="I44" s="121">
        <v>37</v>
      </c>
      <c r="J44" s="124">
        <f>SUM(J39:J43)</f>
        <v>0</v>
      </c>
      <c r="K44" s="125">
        <f>SUM(K39:K43)</f>
        <v>0</v>
      </c>
    </row>
    <row r="45" spans="1:11" s="113" customFormat="1" ht="12.75">
      <c r="A45" s="246" t="s">
        <v>88</v>
      </c>
      <c r="B45" s="247"/>
      <c r="C45" s="247"/>
      <c r="D45" s="247"/>
      <c r="E45" s="247"/>
      <c r="F45" s="247"/>
      <c r="G45" s="247"/>
      <c r="H45" s="247"/>
      <c r="I45" s="121">
        <v>38</v>
      </c>
      <c r="J45" s="124">
        <f>IF(J38&gt;J44,J38-J44,0)</f>
        <v>0</v>
      </c>
      <c r="K45" s="125">
        <f>IF(K38&gt;K44,K38-K44,0)</f>
        <v>0</v>
      </c>
    </row>
    <row r="46" spans="1:11" s="113" customFormat="1" ht="12.75">
      <c r="A46" s="246" t="s">
        <v>89</v>
      </c>
      <c r="B46" s="247"/>
      <c r="C46" s="247"/>
      <c r="D46" s="247"/>
      <c r="E46" s="247"/>
      <c r="F46" s="247"/>
      <c r="G46" s="247"/>
      <c r="H46" s="247"/>
      <c r="I46" s="121">
        <v>39</v>
      </c>
      <c r="J46" s="124">
        <f>IF(J44&gt;J38,J44-J38,0)</f>
        <v>0</v>
      </c>
      <c r="K46" s="125">
        <f>IF(K44&gt;K38,K44-K38,0)</f>
        <v>0</v>
      </c>
    </row>
    <row r="47" spans="1:11" s="113" customFormat="1" ht="12.75">
      <c r="A47" s="246" t="s">
        <v>26</v>
      </c>
      <c r="B47" s="247"/>
      <c r="C47" s="247"/>
      <c r="D47" s="247"/>
      <c r="E47" s="247"/>
      <c r="F47" s="247"/>
      <c r="G47" s="247"/>
      <c r="H47" s="247"/>
      <c r="I47" s="121">
        <v>40</v>
      </c>
      <c r="J47" s="124">
        <f>IF(J19-J20+J32-J33+J45-J46&gt;0,J19-J20+J32-J33+J45-J46,0)</f>
        <v>0</v>
      </c>
      <c r="K47" s="125">
        <f>IF(K19-K20+K32-K33+K45-K46&gt;0,K19-K20+K32-K33+K45-K46,0)</f>
        <v>0</v>
      </c>
    </row>
    <row r="48" spans="1:11" s="113" customFormat="1" ht="12.75">
      <c r="A48" s="246" t="s">
        <v>256</v>
      </c>
      <c r="B48" s="247"/>
      <c r="C48" s="247"/>
      <c r="D48" s="247"/>
      <c r="E48" s="247"/>
      <c r="F48" s="247"/>
      <c r="G48" s="247"/>
      <c r="H48" s="247"/>
      <c r="I48" s="121">
        <v>41</v>
      </c>
      <c r="J48" s="124">
        <f>IF(J20-J19+J33-J32+J46-J45&gt;0,J20-J19+J33-J32+J46-J45,0)</f>
        <v>0</v>
      </c>
      <c r="K48" s="125">
        <f>IF(K20-K19+K33-K32+K46-K45&gt;0,K20-K19+K33-K32+K46-K45,0)</f>
        <v>0</v>
      </c>
    </row>
    <row r="49" spans="1:11" s="113" customFormat="1" ht="12.75">
      <c r="A49" s="246" t="s">
        <v>87</v>
      </c>
      <c r="B49" s="247"/>
      <c r="C49" s="247"/>
      <c r="D49" s="247"/>
      <c r="E49" s="247"/>
      <c r="F49" s="247"/>
      <c r="G49" s="247"/>
      <c r="H49" s="247"/>
      <c r="I49" s="121">
        <v>42</v>
      </c>
      <c r="J49" s="122"/>
      <c r="K49" s="123"/>
    </row>
    <row r="50" spans="1:11" s="113" customFormat="1" ht="12.75">
      <c r="A50" s="246" t="s">
        <v>224</v>
      </c>
      <c r="B50" s="247"/>
      <c r="C50" s="247"/>
      <c r="D50" s="247"/>
      <c r="E50" s="247"/>
      <c r="F50" s="247"/>
      <c r="G50" s="247"/>
      <c r="H50" s="247"/>
      <c r="I50" s="121">
        <v>43</v>
      </c>
      <c r="J50" s="122"/>
      <c r="K50" s="123"/>
    </row>
    <row r="51" spans="1:11" s="113" customFormat="1" ht="12.75">
      <c r="A51" s="246" t="s">
        <v>225</v>
      </c>
      <c r="B51" s="247"/>
      <c r="C51" s="247"/>
      <c r="D51" s="247"/>
      <c r="E51" s="247"/>
      <c r="F51" s="247"/>
      <c r="G51" s="247"/>
      <c r="H51" s="247"/>
      <c r="I51" s="121">
        <v>44</v>
      </c>
      <c r="J51" s="122"/>
      <c r="K51" s="123"/>
    </row>
    <row r="52" spans="1:11" s="113" customFormat="1" ht="12.75">
      <c r="A52" s="266" t="s">
        <v>226</v>
      </c>
      <c r="B52" s="267"/>
      <c r="C52" s="267"/>
      <c r="D52" s="267"/>
      <c r="E52" s="267"/>
      <c r="F52" s="267"/>
      <c r="G52" s="267"/>
      <c r="H52" s="267"/>
      <c r="I52" s="126">
        <v>45</v>
      </c>
      <c r="J52" s="127">
        <f>J49+J50-J51</f>
        <v>0</v>
      </c>
      <c r="K52" s="128">
        <f>K49+K50-K51</f>
        <v>0</v>
      </c>
    </row>
    <row r="53" ht="12.75">
      <c r="A53" s="130" t="s">
        <v>271</v>
      </c>
    </row>
  </sheetData>
  <sheetProtection/>
  <protectedRanges>
    <protectedRange sqref="H2:I2 E2:F2" name="Range1"/>
  </protectedRanges>
  <mergeCells count="54">
    <mergeCell ref="A10:H10"/>
    <mergeCell ref="A11:H11"/>
    <mergeCell ref="H2:I2"/>
    <mergeCell ref="A3:H3"/>
    <mergeCell ref="A4:H4"/>
    <mergeCell ref="C2:D2"/>
    <mergeCell ref="E2:F2"/>
    <mergeCell ref="A5:K5"/>
    <mergeCell ref="A6:H6"/>
    <mergeCell ref="A7:H7"/>
    <mergeCell ref="A8:H8"/>
    <mergeCell ref="A9:H9"/>
    <mergeCell ref="A22:H22"/>
    <mergeCell ref="A23:H23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8:H28"/>
    <mergeCell ref="A29:H29"/>
    <mergeCell ref="A30:H30"/>
    <mergeCell ref="A31:H31"/>
    <mergeCell ref="A24:H24"/>
    <mergeCell ref="A25:H25"/>
    <mergeCell ref="A26:H26"/>
    <mergeCell ref="A27:H27"/>
    <mergeCell ref="A32:H32"/>
    <mergeCell ref="A33:H33"/>
    <mergeCell ref="A36:H36"/>
    <mergeCell ref="A37:H37"/>
    <mergeCell ref="A34:K34"/>
    <mergeCell ref="A35:H35"/>
    <mergeCell ref="A38:H38"/>
    <mergeCell ref="A46:H46"/>
    <mergeCell ref="A39:H39"/>
    <mergeCell ref="A40:H40"/>
    <mergeCell ref="A41:H41"/>
    <mergeCell ref="A42:H42"/>
    <mergeCell ref="A1:K1"/>
    <mergeCell ref="A51:H51"/>
    <mergeCell ref="A52:H52"/>
    <mergeCell ref="A47:H47"/>
    <mergeCell ref="A48:H48"/>
    <mergeCell ref="A49:H49"/>
    <mergeCell ref="A50:H50"/>
    <mergeCell ref="A43:H43"/>
    <mergeCell ref="A44:H44"/>
    <mergeCell ref="A45:H45"/>
  </mergeCells>
  <conditionalFormatting sqref="H2 E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pozitivne vrijednosti." sqref="J52:K52">
      <formula1>9999999999</formula1>
    </dataValidation>
    <dataValidation type="whole" operator="notEqual" allowBlank="1" showInputMessage="1" showErrorMessage="1" errorTitle="Pogrešan unos" error="Mogu se unijeti samo cjelobrojne vrijednosti." sqref="J49:K51 J6:K10 J12:K17 J22:K26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1:K11 J18:K21 J27:K27 J31:K34 J38:K38 J44:K4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M25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4" width="9.140625" style="113" customWidth="1"/>
    <col min="5" max="5" width="10.140625" style="113" bestFit="1" customWidth="1"/>
    <col min="6" max="9" width="9.140625" style="113" customWidth="1"/>
    <col min="10" max="10" width="9.57421875" style="113" bestFit="1" customWidth="1"/>
    <col min="11" max="11" width="10.140625" style="113" customWidth="1"/>
    <col min="12" max="12" width="9.140625" style="113" customWidth="1"/>
    <col min="13" max="13" width="11.7109375" style="113" customWidth="1"/>
    <col min="14" max="16384" width="9.140625" style="113" customWidth="1"/>
  </cols>
  <sheetData>
    <row r="1" spans="1:12" ht="12.75">
      <c r="A1" s="279" t="s">
        <v>325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132"/>
    </row>
    <row r="2" spans="1:12" ht="15">
      <c r="A2" s="98"/>
      <c r="B2" s="131"/>
      <c r="C2" s="285" t="s">
        <v>389</v>
      </c>
      <c r="D2" s="285"/>
      <c r="E2" s="104">
        <v>40179</v>
      </c>
      <c r="F2" s="101" t="s">
        <v>332</v>
      </c>
      <c r="G2" s="286">
        <v>40543</v>
      </c>
      <c r="H2" s="287"/>
      <c r="I2" s="131"/>
      <c r="J2" s="131"/>
      <c r="K2" s="131"/>
      <c r="L2" s="133"/>
    </row>
    <row r="3" spans="1:11" s="118" customFormat="1" ht="22.5" thickBot="1">
      <c r="A3" s="288" t="s">
        <v>178</v>
      </c>
      <c r="B3" s="288"/>
      <c r="C3" s="288"/>
      <c r="D3" s="288"/>
      <c r="E3" s="288"/>
      <c r="F3" s="288"/>
      <c r="G3" s="288"/>
      <c r="H3" s="288"/>
      <c r="I3" s="116" t="s">
        <v>394</v>
      </c>
      <c r="J3" s="117" t="s">
        <v>52</v>
      </c>
      <c r="K3" s="117" t="s">
        <v>53</v>
      </c>
    </row>
    <row r="4" spans="1:11" s="118" customFormat="1" ht="12.75">
      <c r="A4" s="289">
        <v>1</v>
      </c>
      <c r="B4" s="289"/>
      <c r="C4" s="289"/>
      <c r="D4" s="289"/>
      <c r="E4" s="289"/>
      <c r="F4" s="289"/>
      <c r="G4" s="289"/>
      <c r="H4" s="289"/>
      <c r="I4" s="134">
        <v>2</v>
      </c>
      <c r="J4" s="120" t="s">
        <v>104</v>
      </c>
      <c r="K4" s="120" t="s">
        <v>105</v>
      </c>
    </row>
    <row r="5" spans="1:11" ht="12.75">
      <c r="A5" s="248" t="s">
        <v>316</v>
      </c>
      <c r="B5" s="249"/>
      <c r="C5" s="249"/>
      <c r="D5" s="249"/>
      <c r="E5" s="249"/>
      <c r="F5" s="249"/>
      <c r="G5" s="249"/>
      <c r="H5" s="249"/>
      <c r="I5" s="121">
        <v>1</v>
      </c>
      <c r="J5" s="135">
        <v>300000000</v>
      </c>
      <c r="K5" s="135">
        <v>270904000</v>
      </c>
    </row>
    <row r="6" spans="1:11" ht="12.75">
      <c r="A6" s="248" t="s">
        <v>317</v>
      </c>
      <c r="B6" s="249"/>
      <c r="C6" s="249"/>
      <c r="D6" s="249"/>
      <c r="E6" s="249"/>
      <c r="F6" s="249"/>
      <c r="G6" s="249"/>
      <c r="H6" s="249"/>
      <c r="I6" s="121">
        <v>2</v>
      </c>
      <c r="J6" s="123">
        <v>123000000</v>
      </c>
      <c r="K6" s="123">
        <v>250572308</v>
      </c>
    </row>
    <row r="7" spans="1:11" ht="12.75">
      <c r="A7" s="248" t="s">
        <v>318</v>
      </c>
      <c r="B7" s="249"/>
      <c r="C7" s="249"/>
      <c r="D7" s="249"/>
      <c r="E7" s="249"/>
      <c r="F7" s="249"/>
      <c r="G7" s="249"/>
      <c r="H7" s="249"/>
      <c r="I7" s="121">
        <v>3</v>
      </c>
      <c r="J7" s="123">
        <v>54862432</v>
      </c>
      <c r="K7" s="123">
        <v>16765458</v>
      </c>
    </row>
    <row r="8" spans="1:11" ht="12.75">
      <c r="A8" s="248" t="s">
        <v>64</v>
      </c>
      <c r="B8" s="249"/>
      <c r="C8" s="249"/>
      <c r="D8" s="249"/>
      <c r="E8" s="249"/>
      <c r="F8" s="249"/>
      <c r="G8" s="249"/>
      <c r="H8" s="249"/>
      <c r="I8" s="121">
        <v>4</v>
      </c>
      <c r="J8" s="123">
        <v>39633974</v>
      </c>
      <c r="K8" s="123">
        <v>0</v>
      </c>
    </row>
    <row r="9" spans="1:11" ht="12.75">
      <c r="A9" s="248" t="s">
        <v>65</v>
      </c>
      <c r="B9" s="249"/>
      <c r="C9" s="249"/>
      <c r="D9" s="249"/>
      <c r="E9" s="249"/>
      <c r="F9" s="249"/>
      <c r="G9" s="249"/>
      <c r="H9" s="249"/>
      <c r="I9" s="121">
        <v>5</v>
      </c>
      <c r="J9" s="123">
        <v>-82719946</v>
      </c>
      <c r="K9" s="123">
        <v>-89937956</v>
      </c>
    </row>
    <row r="10" spans="1:11" ht="12.75">
      <c r="A10" s="248" t="s">
        <v>66</v>
      </c>
      <c r="B10" s="249"/>
      <c r="C10" s="249"/>
      <c r="D10" s="249"/>
      <c r="E10" s="249"/>
      <c r="F10" s="249"/>
      <c r="G10" s="249"/>
      <c r="H10" s="249"/>
      <c r="I10" s="121">
        <v>6</v>
      </c>
      <c r="J10" s="123">
        <v>42866134</v>
      </c>
      <c r="K10" s="123">
        <v>41921987.14</v>
      </c>
    </row>
    <row r="11" spans="1:11" ht="12.75">
      <c r="A11" s="248" t="s">
        <v>67</v>
      </c>
      <c r="B11" s="249"/>
      <c r="C11" s="249"/>
      <c r="D11" s="249"/>
      <c r="E11" s="249"/>
      <c r="F11" s="249"/>
      <c r="G11" s="249"/>
      <c r="H11" s="249"/>
      <c r="I11" s="121">
        <v>7</v>
      </c>
      <c r="J11" s="123">
        <v>0</v>
      </c>
      <c r="K11" s="123"/>
    </row>
    <row r="12" spans="1:11" ht="12.75">
      <c r="A12" s="248" t="s">
        <v>68</v>
      </c>
      <c r="B12" s="249"/>
      <c r="C12" s="249"/>
      <c r="D12" s="249"/>
      <c r="E12" s="249"/>
      <c r="F12" s="249"/>
      <c r="G12" s="249"/>
      <c r="H12" s="249"/>
      <c r="I12" s="121">
        <v>8</v>
      </c>
      <c r="J12" s="123">
        <v>-35853775</v>
      </c>
      <c r="K12" s="123"/>
    </row>
    <row r="13" spans="1:11" ht="12.75">
      <c r="A13" s="248" t="s">
        <v>69</v>
      </c>
      <c r="B13" s="249"/>
      <c r="C13" s="249"/>
      <c r="D13" s="249"/>
      <c r="E13" s="249"/>
      <c r="F13" s="249"/>
      <c r="G13" s="249"/>
      <c r="H13" s="249"/>
      <c r="I13" s="121">
        <v>9</v>
      </c>
      <c r="J13" s="123">
        <v>0</v>
      </c>
      <c r="K13" s="123"/>
    </row>
    <row r="14" spans="1:11" ht="12.75">
      <c r="A14" s="246" t="s">
        <v>377</v>
      </c>
      <c r="B14" s="247"/>
      <c r="C14" s="247"/>
      <c r="D14" s="247"/>
      <c r="E14" s="247"/>
      <c r="F14" s="247"/>
      <c r="G14" s="247"/>
      <c r="H14" s="247"/>
      <c r="I14" s="121">
        <v>10</v>
      </c>
      <c r="J14" s="125">
        <f>SUM(J5:J13)</f>
        <v>441788819</v>
      </c>
      <c r="K14" s="125">
        <f>SUM(K5:K13)</f>
        <v>490225797.14</v>
      </c>
    </row>
    <row r="15" spans="1:11" ht="12.75">
      <c r="A15" s="248" t="s">
        <v>378</v>
      </c>
      <c r="B15" s="249"/>
      <c r="C15" s="249"/>
      <c r="D15" s="249"/>
      <c r="E15" s="249"/>
      <c r="F15" s="249"/>
      <c r="G15" s="249"/>
      <c r="H15" s="249"/>
      <c r="I15" s="121">
        <v>11</v>
      </c>
      <c r="J15" s="123"/>
      <c r="K15" s="123"/>
    </row>
    <row r="16" spans="1:13" ht="12.75">
      <c r="A16" s="248" t="s">
        <v>379</v>
      </c>
      <c r="B16" s="249"/>
      <c r="C16" s="249"/>
      <c r="D16" s="249"/>
      <c r="E16" s="249"/>
      <c r="F16" s="249"/>
      <c r="G16" s="249"/>
      <c r="H16" s="249"/>
      <c r="I16" s="121">
        <v>12</v>
      </c>
      <c r="J16" s="123"/>
      <c r="K16" s="123"/>
      <c r="M16" s="145"/>
    </row>
    <row r="17" spans="1:11" ht="12.75">
      <c r="A17" s="248" t="s">
        <v>380</v>
      </c>
      <c r="B17" s="249"/>
      <c r="C17" s="249"/>
      <c r="D17" s="249"/>
      <c r="E17" s="249"/>
      <c r="F17" s="249"/>
      <c r="G17" s="249"/>
      <c r="H17" s="249"/>
      <c r="I17" s="121">
        <v>13</v>
      </c>
      <c r="J17" s="123"/>
      <c r="K17" s="123"/>
    </row>
    <row r="18" spans="1:11" ht="12.75">
      <c r="A18" s="248" t="s">
        <v>381</v>
      </c>
      <c r="B18" s="249"/>
      <c r="C18" s="249"/>
      <c r="D18" s="249"/>
      <c r="E18" s="249"/>
      <c r="F18" s="249"/>
      <c r="G18" s="249"/>
      <c r="H18" s="249"/>
      <c r="I18" s="121">
        <v>14</v>
      </c>
      <c r="J18" s="123"/>
      <c r="K18" s="123"/>
    </row>
    <row r="19" spans="1:11" ht="12.75">
      <c r="A19" s="248" t="s">
        <v>382</v>
      </c>
      <c r="B19" s="249"/>
      <c r="C19" s="249"/>
      <c r="D19" s="249"/>
      <c r="E19" s="249"/>
      <c r="F19" s="249"/>
      <c r="G19" s="249"/>
      <c r="H19" s="249"/>
      <c r="I19" s="121">
        <v>15</v>
      </c>
      <c r="J19" s="123"/>
      <c r="K19" s="123"/>
    </row>
    <row r="20" spans="1:11" ht="12.75">
      <c r="A20" s="248" t="s">
        <v>383</v>
      </c>
      <c r="B20" s="249"/>
      <c r="C20" s="249"/>
      <c r="D20" s="249"/>
      <c r="E20" s="249"/>
      <c r="F20" s="249"/>
      <c r="G20" s="249"/>
      <c r="H20" s="249"/>
      <c r="I20" s="121">
        <v>16</v>
      </c>
      <c r="J20" s="123"/>
      <c r="K20" s="123"/>
    </row>
    <row r="21" spans="1:11" ht="12.75">
      <c r="A21" s="246" t="s">
        <v>241</v>
      </c>
      <c r="B21" s="247"/>
      <c r="C21" s="247"/>
      <c r="D21" s="247"/>
      <c r="E21" s="247"/>
      <c r="F21" s="247"/>
      <c r="G21" s="247"/>
      <c r="H21" s="247"/>
      <c r="I21" s="121">
        <v>17</v>
      </c>
      <c r="J21" s="128">
        <f>SUM(J15:J20)</f>
        <v>0</v>
      </c>
      <c r="K21" s="128">
        <f>SUM(K15:K20)</f>
        <v>0</v>
      </c>
    </row>
    <row r="22" spans="1:11" s="118" customFormat="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>
      <c r="A23" s="275" t="s">
        <v>333</v>
      </c>
      <c r="B23" s="276"/>
      <c r="C23" s="276"/>
      <c r="D23" s="276"/>
      <c r="E23" s="276"/>
      <c r="F23" s="276"/>
      <c r="G23" s="276"/>
      <c r="H23" s="276"/>
      <c r="I23" s="136">
        <v>18</v>
      </c>
      <c r="J23" s="135"/>
      <c r="K23" s="135"/>
    </row>
    <row r="24" spans="1:11" ht="23.25" customHeight="1">
      <c r="A24" s="250" t="s">
        <v>334</v>
      </c>
      <c r="B24" s="251"/>
      <c r="C24" s="251"/>
      <c r="D24" s="251"/>
      <c r="E24" s="251"/>
      <c r="F24" s="251"/>
      <c r="G24" s="251"/>
      <c r="H24" s="251"/>
      <c r="I24" s="126">
        <v>19</v>
      </c>
      <c r="J24" s="128"/>
      <c r="K24" s="128"/>
    </row>
    <row r="25" spans="1:11" ht="30" customHeight="1">
      <c r="A25" s="277" t="s">
        <v>335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zoomScalePageLayoutView="0" workbookViewId="0" topLeftCell="A1">
      <selection activeCell="F14" sqref="F14"/>
    </sheetView>
  </sheetViews>
  <sheetFormatPr defaultColWidth="9.140625" defaultRowHeight="12.75"/>
  <sheetData>
    <row r="1" spans="1:10" ht="12.75">
      <c r="A1" s="94"/>
      <c r="B1" s="94"/>
      <c r="C1" s="94"/>
      <c r="D1" s="94"/>
      <c r="E1" s="94"/>
      <c r="F1" s="94"/>
      <c r="G1" s="94"/>
      <c r="H1" s="94"/>
      <c r="I1" s="94"/>
      <c r="J1" s="94"/>
    </row>
    <row r="2" spans="1:10" ht="15">
      <c r="A2" s="290" t="s">
        <v>384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94"/>
      <c r="B3" s="94"/>
      <c r="C3" s="94"/>
      <c r="D3" s="94"/>
      <c r="E3" s="94"/>
      <c r="F3" s="94"/>
      <c r="G3" s="94"/>
      <c r="H3" s="94"/>
      <c r="I3" s="94"/>
      <c r="J3" s="94"/>
    </row>
    <row r="4" spans="1:10" ht="12.75">
      <c r="A4" s="291" t="s">
        <v>385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102"/>
      <c r="B12" s="102"/>
      <c r="C12" s="102"/>
      <c r="D12" s="102"/>
      <c r="E12" s="102"/>
      <c r="F12" s="102"/>
      <c r="G12" s="102"/>
      <c r="H12" s="102"/>
      <c r="I12" s="102"/>
      <c r="J12" s="102"/>
    </row>
    <row r="13" spans="1:10" ht="12.75">
      <c r="A13" s="102"/>
      <c r="B13" s="102"/>
      <c r="C13" s="102"/>
      <c r="D13" s="102"/>
      <c r="E13" s="102"/>
      <c r="F13" s="102"/>
      <c r="G13" s="102"/>
      <c r="H13" s="102"/>
      <c r="I13" s="102"/>
      <c r="J13" s="102"/>
    </row>
    <row r="14" spans="1:10" ht="12.75">
      <c r="A14" s="102"/>
      <c r="B14" s="102"/>
      <c r="C14" s="102"/>
      <c r="D14" s="102"/>
      <c r="E14" s="102"/>
      <c r="F14" s="102"/>
      <c r="G14" s="102"/>
      <c r="H14" s="102"/>
      <c r="I14" s="102"/>
      <c r="J14" s="102"/>
    </row>
    <row r="15" spans="1:10" ht="12.75">
      <c r="A15" s="102"/>
      <c r="B15" s="102"/>
      <c r="C15" s="102"/>
      <c r="D15" s="102"/>
      <c r="E15" s="102"/>
      <c r="F15" s="102"/>
      <c r="G15" s="102"/>
      <c r="H15" s="102"/>
      <c r="I15" s="102"/>
      <c r="J15" s="102"/>
    </row>
    <row r="16" spans="1:10" ht="12.75">
      <c r="A16" s="102"/>
      <c r="B16" s="102"/>
      <c r="C16" s="102"/>
      <c r="D16" s="102"/>
      <c r="E16" s="102"/>
      <c r="F16" s="102"/>
      <c r="G16" s="102"/>
      <c r="H16" s="102"/>
      <c r="I16" s="102"/>
      <c r="J16" s="102"/>
    </row>
    <row r="17" spans="1:10" ht="12.75">
      <c r="A17" s="102"/>
      <c r="B17" s="102"/>
      <c r="C17" s="102"/>
      <c r="D17" s="102"/>
      <c r="E17" s="102"/>
      <c r="F17" s="102"/>
      <c r="G17" s="102"/>
      <c r="H17" s="102"/>
      <c r="I17" s="102"/>
      <c r="J17" s="102"/>
    </row>
    <row r="18" spans="1:10" ht="12.75">
      <c r="A18" s="102"/>
      <c r="B18" s="102"/>
      <c r="C18" s="102"/>
      <c r="D18" s="102"/>
      <c r="E18" s="102"/>
      <c r="F18" s="102"/>
      <c r="G18" s="102"/>
      <c r="H18" s="102"/>
      <c r="I18" s="102"/>
      <c r="J18" s="102"/>
    </row>
    <row r="19" spans="1:10" ht="12.75">
      <c r="A19" s="102"/>
      <c r="B19" s="102"/>
      <c r="C19" s="102"/>
      <c r="D19" s="102"/>
      <c r="E19" s="102"/>
      <c r="F19" s="102"/>
      <c r="G19" s="102"/>
      <c r="H19" s="102"/>
      <c r="I19" s="102"/>
      <c r="J19" s="102"/>
    </row>
    <row r="20" spans="1:10" ht="12.75">
      <c r="A20" s="102"/>
      <c r="B20" s="102"/>
      <c r="C20" s="102"/>
      <c r="D20" s="102"/>
      <c r="E20" s="102"/>
      <c r="F20" s="102"/>
      <c r="G20" s="102"/>
      <c r="H20" s="102"/>
      <c r="I20" s="102"/>
      <c r="J20" s="102"/>
    </row>
    <row r="21" spans="1:10" ht="12.75">
      <c r="A21" s="102"/>
      <c r="B21" s="102"/>
      <c r="C21" s="102"/>
      <c r="D21" s="102"/>
      <c r="E21" s="102"/>
      <c r="F21" s="102"/>
      <c r="G21" s="102"/>
      <c r="H21" s="102"/>
      <c r="I21" s="102"/>
      <c r="J21" s="102"/>
    </row>
    <row r="22" spans="1:10" ht="12.75">
      <c r="A22" s="102"/>
      <c r="B22" s="102"/>
      <c r="C22" s="102"/>
      <c r="D22" s="102"/>
      <c r="E22" s="102"/>
      <c r="F22" s="102"/>
      <c r="G22" s="102"/>
      <c r="H22" s="102"/>
      <c r="I22" s="102"/>
      <c r="J22" s="102"/>
    </row>
    <row r="23" spans="1:10" ht="12.75">
      <c r="A23" s="102"/>
      <c r="B23" s="102"/>
      <c r="C23" s="102"/>
      <c r="D23" s="102"/>
      <c r="E23" s="102"/>
      <c r="F23" s="102"/>
      <c r="G23" s="102"/>
      <c r="H23" s="102"/>
      <c r="I23" s="102"/>
      <c r="J23" s="102"/>
    </row>
    <row r="24" spans="1:10" ht="12.75">
      <c r="A24" s="102"/>
      <c r="B24" s="102"/>
      <c r="C24" s="102"/>
      <c r="D24" s="102"/>
      <c r="E24" s="102"/>
      <c r="F24" s="102"/>
      <c r="G24" s="102"/>
      <c r="H24" s="102"/>
      <c r="I24" s="102"/>
      <c r="J24" s="102"/>
    </row>
    <row r="25" spans="1:10" ht="12.75">
      <c r="A25" s="102"/>
      <c r="B25" s="102"/>
      <c r="C25" s="102"/>
      <c r="D25" s="102"/>
      <c r="E25" s="102"/>
      <c r="F25" s="102"/>
      <c r="G25" s="102"/>
      <c r="H25" s="102"/>
      <c r="I25" s="102"/>
      <c r="J25" s="102"/>
    </row>
    <row r="26" spans="1:10" ht="15">
      <c r="A26" s="102"/>
      <c r="B26" s="102"/>
      <c r="C26" s="102"/>
      <c r="D26" s="102"/>
      <c r="E26" s="102"/>
      <c r="F26" s="102"/>
      <c r="G26" s="102"/>
      <c r="H26" s="102"/>
      <c r="I26" s="103"/>
      <c r="J26" s="102"/>
    </row>
    <row r="27" spans="1:10" ht="12.75">
      <c r="A27" s="102"/>
      <c r="B27" s="102"/>
      <c r="C27" s="102"/>
      <c r="D27" s="102"/>
      <c r="E27" s="102"/>
      <c r="F27" s="102"/>
      <c r="G27" s="102"/>
      <c r="H27" s="102"/>
      <c r="I27" s="102"/>
      <c r="J27" s="102"/>
    </row>
    <row r="28" spans="1:10" ht="12.75">
      <c r="A28" s="102"/>
      <c r="B28" s="102"/>
      <c r="C28" s="102"/>
      <c r="D28" s="102"/>
      <c r="E28" s="102"/>
      <c r="F28" s="102"/>
      <c r="G28" s="102"/>
      <c r="H28" s="102"/>
      <c r="I28" s="102"/>
      <c r="J28" s="10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klisjak</cp:lastModifiedBy>
  <cp:lastPrinted>2011-02-15T09:55:07Z</cp:lastPrinted>
  <dcterms:created xsi:type="dcterms:W3CDTF">2008-10-17T11:51:54Z</dcterms:created>
  <dcterms:modified xsi:type="dcterms:W3CDTF">2011-02-15T10:47:50Z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