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tabRatio="746" activeTab="2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TIJEK'!$A$1:$K$48</definedName>
    <definedName name="_xlnm.Print_Area" localSheetId="0">'OPĆI PODACI'!$A$1:$I$63</definedName>
    <definedName name="_xlnm.Print_Area" localSheetId="4">'PROMJENE KAPITALA'!$A$1:$M$29</definedName>
    <definedName name="_xlnm.Print_Area" localSheetId="2">'RDG'!$A$1:$M$43</definedName>
  </definedNames>
  <calcPr fullCalcOnLoad="1"/>
</workbook>
</file>

<file path=xl/sharedStrings.xml><?xml version="1.0" encoding="utf-8"?>
<sst xmlns="http://schemas.openxmlformats.org/spreadsheetml/2006/main" count="241" uniqueCount="221">
  <si>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</si>
  <si>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</si>
  <si>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</si>
  <si>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</si>
  <si>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</si>
  <si>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</si>
  <si>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</si>
  <si>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</si>
  <si>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</si>
  <si>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</si>
  <si>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</si>
  <si>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</si>
  <si>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</si>
  <si>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</si>
  <si>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</si>
  <si>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</si>
  <si>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</si>
  <si>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</si>
  <si>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</si>
  <si>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</si>
  <si>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</si>
  <si>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</si>
  <si>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</si>
  <si>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</si>
  <si>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</si>
  <si>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</si>
  <si>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</si>
  <si>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</si>
  <si>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</si>
  <si>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</si>
  <si>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</si>
  <si>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</si>
  <si>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</si>
  <si>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</si>
  <si>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</si>
  <si>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</si>
  <si>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</si>
  <si>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</si>
  <si>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</si>
  <si>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</si>
  <si>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</si>
  <si>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</si>
  <si>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</si>
  <si>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</si>
  <si>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</si>
  <si>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</si>
  <si>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</si>
  <si>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</si>
  <si>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</si>
  <si>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</si>
  <si>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</si>
  <si>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</si>
  <si>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</si>
  <si>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</si>
  <si>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</si>
  <si>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</si>
  <si>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</si>
  <si>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</si>
  <si>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</si>
  <si>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</si>
  <si>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</si>
  <si>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</si>
  <si>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</si>
  <si>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</si>
  <si>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</si>
  <si>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</si>
  <si>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</si>
  <si>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</si>
  <si>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</si>
  <si>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</si>
  <si>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</si>
  <si>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</si>
  <si>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</si>
  <si>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</si>
  <si>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</si>
  <si>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</si>
  <si>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</si>
  <si>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</si>
  <si>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</si>
  <si>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</si>
  <si>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</si>
  <si>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</si>
  <si>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</si>
  <si>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</si>
  <si>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</si>
  <si>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</si>
  <si>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</si>
  <si>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</si>
  <si>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</si>
  <si>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</si>
  <si>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</si>
  <si>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</si>
  <si>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</si>
  <si>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</si>
  <si>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</si>
  <si>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</si>
  <si>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</si>
  <si>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</si>
  <si>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</si>
  <si>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</si>
  <si>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</si>
  <si>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</si>
  <si>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</si>
  <si>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</si>
  <si>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</si>
  <si>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</si>
  <si>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</si>
  <si>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</si>
  <si>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</si>
  <si>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</si>
  <si>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</si>
  <si>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</si>
  <si>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</si>
  <si>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</si>
  <si>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</si>
  <si>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</si>
  <si>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</si>
  <si>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</si>
  <si>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</si>
  <si>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</si>
  <si>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</si>
  <si>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</si>
  <si>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</si>
  <si>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</si>
  <si>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</si>
  <si>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</si>
  <si>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</si>
  <si>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</si>
  <si>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</si>
  <si>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</si>
  <si>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</si>
  <si>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</si>
  <si>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</si>
  <si>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</si>
  <si>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</si>
  <si>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</si>
  <si>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</si>
  <si>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</si>
  <si>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</si>
  <si>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</si>
  <si>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</si>
  <si>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</si>
  <si>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</si>
  <si>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</si>
  <si>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</si>
  <si>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</si>
  <si>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</si>
  <si>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</si>
  <si>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</si>
  <si>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</si>
  <si>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</si>
  <si>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</si>
  <si>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</si>
  <si>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</si>
  <si>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</si>
  <si>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</si>
  <si>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</si>
  <si>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</si>
  <si>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</si>
  <si>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</si>
  <si>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</si>
  <si>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</si>
  <si>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</si>
  <si>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</si>
  <si>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</si>
  <si>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</si>
  <si>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</si>
  <si>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</si>
  <si>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</si>
  <si>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</si>
  <si>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</si>
  <si>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</si>
  <si>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</si>
  <si>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</si>
  <si>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</si>
  <si>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</si>
  <si>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</si>
  <si>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</si>
  <si>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</si>
  <si>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</si>
  <si>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</si>
  <si>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</si>
  <si>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</si>
  <si>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</si>
  <si>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</si>
  <si>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</si>
  <si>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</si>
  <si>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</si>
  <si>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</si>
  <si>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</si>
  <si>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</si>
  <si>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</si>
  <si>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</si>
  <si>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</si>
  <si>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</si>
  <si>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</si>
  <si>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</si>
  <si>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</si>
  <si>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</si>
  <si>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</si>
  <si>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</si>
  <si>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03463958</t>
  </si>
  <si>
    <t>040001029</t>
  </si>
  <si>
    <t>65723536010</t>
  </si>
  <si>
    <t>ISTARSKA KREDITNA BANKA UMAG dioničko društvo</t>
  </si>
  <si>
    <t>UMAG</t>
  </si>
  <si>
    <t>Ulica Ernesta Miloša 1</t>
  </si>
  <si>
    <t>marketing@ikb.hr</t>
  </si>
  <si>
    <t>www.ikb.hr</t>
  </si>
  <si>
    <t>ISTARSKA</t>
  </si>
  <si>
    <t>NE</t>
  </si>
  <si>
    <t>6419</t>
  </si>
  <si>
    <t>KLAUDIJA MELON</t>
  </si>
  <si>
    <t>052/702-333</t>
  </si>
  <si>
    <t>052/702-387</t>
  </si>
  <si>
    <t>izvjescivanje@ikb.hr</t>
  </si>
  <si>
    <t>01.01.2010.</t>
  </si>
  <si>
    <t>01.01.</t>
  </si>
  <si>
    <t xml:space="preserve"> MIRO DODIĆ</t>
  </si>
  <si>
    <t>30.09.2010.</t>
  </si>
  <si>
    <t>30.09.10.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</si>
</sst>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5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 wrapText="1"/>
    </xf>
    <xf numFmtId="167" fontId="10" fillId="0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3" fontId="14" fillId="5" borderId="13" xfId="0" applyNumberFormat="1" applyFont="1" applyFill="1" applyBorder="1" applyAlignment="1" applyProtection="1">
      <alignment horizontal="center" vertical="center"/>
      <protection hidden="1"/>
    </xf>
    <xf numFmtId="167" fontId="10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 locked="0"/>
    </xf>
    <xf numFmtId="167" fontId="10" fillId="0" borderId="9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 hidden="1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167" fontId="10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10" xfId="0" applyNumberFormat="1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center" vertical="center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167" fontId="10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167" fontId="10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6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3" fillId="4" borderId="26" xfId="0" applyFont="1" applyFill="1" applyBorder="1" applyAlignment="1">
      <alignment horizontal="center" vertical="center" wrapText="1"/>
    </xf>
    <xf numFmtId="49" fontId="13" fillId="4" borderId="27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5" borderId="20" xfId="0" applyNumberFormat="1" applyFont="1" applyFill="1" applyBorder="1" applyAlignment="1" applyProtection="1">
      <alignment horizontal="center" vertical="center"/>
      <protection hidden="1"/>
    </xf>
    <xf numFmtId="167" fontId="10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0" fontId="10" fillId="4" borderId="28" xfId="0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7" fillId="4" borderId="29" xfId="0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6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 applyProtection="1">
      <alignment horizontal="center" vertical="center" wrapText="1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center" vertical="center"/>
      <protection hidden="1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0" fillId="3" borderId="36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49" fontId="10" fillId="3" borderId="36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5" xfId="0" applyNumberFormat="1" applyFont="1" applyBorder="1" applyAlignment="1" applyProtection="1">
      <alignment horizontal="center" vertical="center"/>
      <protection hidden="1" locked="0"/>
    </xf>
    <xf numFmtId="0" fontId="10" fillId="0" borderId="34" xfId="0" applyFont="1" applyBorder="1" applyAlignment="1" applyProtection="1">
      <alignment horizontal="left" vertical="center"/>
      <protection hidden="1" locked="0"/>
    </xf>
    <xf numFmtId="49" fontId="10" fillId="3" borderId="36" xfId="0" applyNumberFormat="1" applyFont="1" applyFill="1" applyBorder="1" applyAlignment="1" applyProtection="1">
      <alignment horizontal="left" vertical="center"/>
      <protection hidden="1" locked="0"/>
    </xf>
    <xf numFmtId="0" fontId="9" fillId="0" borderId="35" xfId="0" applyFont="1" applyBorder="1" applyAlignment="1">
      <alignment horizontal="left" vertical="center"/>
    </xf>
    <xf numFmtId="0" fontId="10" fillId="3" borderId="36" xfId="0" applyFont="1" applyFill="1" applyBorder="1" applyAlignment="1" applyProtection="1">
      <alignment horizontal="left" vertical="center"/>
      <protection hidden="1" locked="0"/>
    </xf>
    <xf numFmtId="49" fontId="10" fillId="0" borderId="35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1" xfId="0" applyFont="1" applyBorder="1" applyAlignment="1" applyProtection="1">
      <alignment horizontal="right"/>
      <protection hidden="1"/>
    </xf>
    <xf numFmtId="3" fontId="14" fillId="6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7" xfId="0" applyFont="1" applyBorder="1" applyAlignment="1" applyProtection="1">
      <alignment horizontal="center" vertical="top"/>
      <protection hidden="1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1" xfId="0" applyFont="1" applyBorder="1" applyAlignment="1" applyProtection="1">
      <alignment horizontal="right" wrapText="1"/>
      <protection hidden="1"/>
    </xf>
    <xf numFmtId="49" fontId="4" fillId="3" borderId="36" xfId="20" applyNumberFormat="1" applyFill="1" applyBorder="1" applyAlignment="1" applyProtection="1">
      <alignment horizontal="left" vertical="center"/>
      <protection hidden="1" locked="0"/>
    </xf>
    <xf numFmtId="49" fontId="10" fillId="0" borderId="34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" borderId="36" xfId="20" applyFill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1" fontId="10" fillId="3" borderId="36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3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wrapText="1"/>
      <protection hidden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9" fillId="2" borderId="49" xfId="0" applyFont="1" applyFill="1" applyBorder="1" applyAlignment="1">
      <alignment horizontal="left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9" fillId="2" borderId="49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59" xfId="0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3" fillId="3" borderId="63" xfId="0" applyFont="1" applyFill="1" applyBorder="1" applyAlignment="1" applyProtection="1">
      <alignment horizontal="left" vertical="center"/>
      <protection hidden="1" locked="0"/>
    </xf>
    <xf numFmtId="0" fontId="14" fillId="0" borderId="49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7" fillId="2" borderId="49" xfId="0" applyFont="1" applyFill="1" applyBorder="1" applyAlignment="1">
      <alignment vertical="center" wrapText="1"/>
    </xf>
    <xf numFmtId="0" fontId="17" fillId="2" borderId="50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10" fillId="4" borderId="67" xfId="0" applyFont="1" applyFill="1" applyBorder="1" applyAlignment="1" applyProtection="1">
      <alignment horizontal="center" vertical="center"/>
      <protection hidden="1"/>
    </xf>
    <xf numFmtId="0" fontId="10" fillId="4" borderId="59" xfId="0" applyFont="1" applyFill="1" applyBorder="1" applyAlignment="1" applyProtection="1">
      <alignment horizontal="center" vertical="center"/>
      <protection hidden="1"/>
    </xf>
    <xf numFmtId="0" fontId="13" fillId="4" borderId="68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69" xfId="0" applyFont="1" applyFill="1" applyBorder="1" applyAlignment="1" applyProtection="1">
      <alignment horizontal="center" vertical="center" wrapText="1"/>
      <protection hidden="1"/>
    </xf>
    <xf numFmtId="0" fontId="17" fillId="3" borderId="48" xfId="0" applyFont="1" applyFill="1" applyBorder="1" applyAlignment="1" applyProtection="1">
      <alignment horizontal="left" vertical="center"/>
      <protection hidden="1" locked="0"/>
    </xf>
    <xf numFmtId="0" fontId="16" fillId="0" borderId="49" xfId="0" applyFont="1" applyBorder="1" applyAlignment="1">
      <alignment horizontal="left" vertical="center"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0" fillId="4" borderId="70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63" xfId="0" applyFont="1" applyFill="1" applyBorder="1" applyAlignment="1" applyProtection="1">
      <alignment horizontal="center" vertical="center" wrapText="1"/>
      <protection hidden="1"/>
    </xf>
    <xf numFmtId="0" fontId="13" fillId="4" borderId="63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72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/>
    </xf>
    <xf numFmtId="14" fontId="17" fillId="3" borderId="63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64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7" fillId="3" borderId="48" xfId="0" applyFont="1" applyFill="1" applyBorder="1" applyAlignment="1" applyProtection="1">
      <alignment horizontal="left" vertical="center"/>
      <protection hidden="1" locked="0"/>
    </xf>
    <xf numFmtId="0" fontId="17" fillId="3" borderId="49" xfId="0" applyFont="1" applyFill="1" applyBorder="1" applyAlignment="1" applyProtection="1">
      <alignment horizontal="left" vertical="center"/>
      <protection hidden="1" locked="0"/>
    </xf>
    <xf numFmtId="0" fontId="17" fillId="3" borderId="50" xfId="0" applyFont="1" applyFill="1" applyBorder="1" applyAlignment="1" applyProtection="1">
      <alignment horizontal="left" vertical="center"/>
      <protection hidden="1" locked="0"/>
    </xf>
    <xf numFmtId="0" fontId="10" fillId="4" borderId="7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3" fillId="4" borderId="6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10" fillId="7" borderId="49" xfId="0" applyFont="1" applyFill="1" applyBorder="1" applyAlignment="1">
      <alignment horizontal="left" vertical="center" wrapText="1"/>
    </xf>
    <xf numFmtId="0" fontId="16" fillId="7" borderId="49" xfId="0" applyFont="1" applyFill="1" applyBorder="1" applyAlignment="1">
      <alignment vertical="center" wrapText="1"/>
    </xf>
    <xf numFmtId="0" fontId="16" fillId="7" borderId="50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72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/>
    </xf>
    <xf numFmtId="0" fontId="17" fillId="0" borderId="58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7" fillId="3" borderId="63" xfId="0" applyFont="1" applyFill="1" applyBorder="1" applyAlignment="1" applyProtection="1">
      <alignment horizontal="left" vertical="center"/>
      <protection hidden="1" locked="0"/>
    </xf>
    <xf numFmtId="0" fontId="17" fillId="3" borderId="64" xfId="0" applyFont="1" applyFill="1" applyBorder="1" applyAlignment="1" applyProtection="1">
      <alignment horizontal="left" vertical="center"/>
      <protection hidden="1" locked="0"/>
    </xf>
    <xf numFmtId="49" fontId="13" fillId="4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36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ikb.hr" TargetMode="External" /><Relationship Id="rId2" Type="http://schemas.openxmlformats.org/officeDocument/2006/relationships/hyperlink" Target="http://www.ikb.hr/" TargetMode="External" /><Relationship Id="rId3" Type="http://schemas.openxmlformats.org/officeDocument/2006/relationships/hyperlink" Target="mailto:izvjescivanje@ik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I5" sqref="I5"/>
    </sheetView>
  </sheetViews>
  <sheetFormatPr defaultColWidth="9.140625" defaultRowHeight="12.75"/>
  <cols>
    <col min="2" max="2" width="10.8515625" style="0" customWidth="1"/>
    <col min="4" max="4" width="11.140625" style="0" customWidth="1"/>
    <col min="5" max="5" width="10.7109375" style="0" customWidth="1"/>
    <col min="6" max="6" width="7.8515625" style="0" customWidth="1"/>
    <col min="7" max="7" width="7.140625" style="0" customWidth="1"/>
    <col min="8" max="8" width="12.421875" style="0" customWidth="1"/>
    <col min="9" max="9" width="22.28125" style="0" customWidth="1"/>
  </cols>
  <sheetData>
    <row r="1" spans="1:10" ht="15.75">
      <c r="A1" s="222" t="s">
        <v>197</v>
      </c>
      <c r="B1" s="223"/>
      <c r="C1" s="10"/>
      <c r="D1" s="10"/>
      <c r="E1" s="10"/>
      <c r="F1" s="10"/>
      <c r="G1" s="10"/>
      <c r="H1" s="10"/>
      <c r="I1" s="10"/>
      <c r="J1" s="10"/>
    </row>
    <row r="2" spans="1:10" ht="12.75">
      <c r="A2" s="224" t="s">
        <v>39</v>
      </c>
      <c r="B2" s="225"/>
      <c r="C2" s="225"/>
      <c r="D2" s="226"/>
      <c r="E2" s="11" t="s">
        <v>216</v>
      </c>
      <c r="F2" s="12"/>
      <c r="G2" s="13" t="s">
        <v>40</v>
      </c>
      <c r="H2" s="11" t="s">
        <v>219</v>
      </c>
      <c r="I2" s="14"/>
      <c r="J2" s="10"/>
    </row>
    <row r="3" spans="1:10" ht="12.75">
      <c r="A3" s="15"/>
      <c r="B3" s="15"/>
      <c r="C3" s="15"/>
      <c r="D3" s="15"/>
      <c r="E3" s="16"/>
      <c r="F3" s="16"/>
      <c r="G3" s="15"/>
      <c r="H3" s="15"/>
      <c r="I3" s="17"/>
      <c r="J3" s="10"/>
    </row>
    <row r="4" spans="1:10" ht="15">
      <c r="A4" s="227" t="s">
        <v>156</v>
      </c>
      <c r="B4" s="227"/>
      <c r="C4" s="227"/>
      <c r="D4" s="227"/>
      <c r="E4" s="227"/>
      <c r="F4" s="227"/>
      <c r="G4" s="227"/>
      <c r="H4" s="227"/>
      <c r="I4" s="227"/>
      <c r="J4" s="10"/>
    </row>
    <row r="5" spans="1:10" ht="12.75">
      <c r="A5" s="18"/>
      <c r="B5" s="19"/>
      <c r="C5" s="19"/>
      <c r="D5" s="20"/>
      <c r="E5" s="21"/>
      <c r="F5" s="22"/>
      <c r="G5" s="23"/>
      <c r="H5" s="24"/>
      <c r="I5" s="25"/>
      <c r="J5" s="10"/>
    </row>
    <row r="6" spans="1:10" ht="12.75">
      <c r="A6" s="193" t="s">
        <v>41</v>
      </c>
      <c r="B6" s="194"/>
      <c r="C6" s="186" t="s">
        <v>201</v>
      </c>
      <c r="D6" s="187"/>
      <c r="E6" s="228"/>
      <c r="F6" s="228"/>
      <c r="G6" s="228"/>
      <c r="H6" s="228"/>
      <c r="I6" s="27"/>
      <c r="J6" s="10"/>
    </row>
    <row r="7" spans="1:10" ht="12.75">
      <c r="A7" s="28"/>
      <c r="B7" s="28"/>
      <c r="C7" s="18"/>
      <c r="D7" s="18"/>
      <c r="E7" s="228"/>
      <c r="F7" s="228"/>
      <c r="G7" s="228"/>
      <c r="H7" s="228"/>
      <c r="I7" s="27"/>
      <c r="J7" s="10"/>
    </row>
    <row r="8" spans="1:10" ht="12.75">
      <c r="A8" s="229" t="s">
        <v>198</v>
      </c>
      <c r="B8" s="230"/>
      <c r="C8" s="186" t="s">
        <v>202</v>
      </c>
      <c r="D8" s="187"/>
      <c r="E8" s="228"/>
      <c r="F8" s="228"/>
      <c r="G8" s="228"/>
      <c r="H8" s="228"/>
      <c r="I8" s="29"/>
      <c r="J8" s="10"/>
    </row>
    <row r="9" spans="1:10" ht="12.75">
      <c r="A9" s="30"/>
      <c r="B9" s="30"/>
      <c r="C9" s="31"/>
      <c r="D9" s="18"/>
      <c r="E9" s="18"/>
      <c r="F9" s="18"/>
      <c r="G9" s="18"/>
      <c r="H9" s="18"/>
      <c r="I9" s="18"/>
      <c r="J9" s="10"/>
    </row>
    <row r="10" spans="1:10" ht="12.75">
      <c r="A10" s="219" t="s">
        <v>42</v>
      </c>
      <c r="B10" s="220"/>
      <c r="C10" s="186" t="s">
        <v>203</v>
      </c>
      <c r="D10" s="187"/>
      <c r="E10" s="18"/>
      <c r="F10" s="18"/>
      <c r="G10" s="18"/>
      <c r="H10" s="18"/>
      <c r="I10" s="18"/>
      <c r="J10" s="10"/>
    </row>
    <row r="11" spans="1:10" ht="12.75">
      <c r="A11" s="221"/>
      <c r="B11" s="221"/>
      <c r="C11" s="18"/>
      <c r="D11" s="18"/>
      <c r="E11" s="18"/>
      <c r="F11" s="18"/>
      <c r="G11" s="18"/>
      <c r="H11" s="18"/>
      <c r="I11" s="18"/>
      <c r="J11" s="10"/>
    </row>
    <row r="12" spans="1:10" ht="12.75">
      <c r="A12" s="193" t="s">
        <v>193</v>
      </c>
      <c r="B12" s="194"/>
      <c r="C12" s="191" t="s">
        <v>204</v>
      </c>
      <c r="D12" s="218"/>
      <c r="E12" s="218"/>
      <c r="F12" s="218"/>
      <c r="G12" s="218"/>
      <c r="H12" s="218"/>
      <c r="I12" s="190"/>
      <c r="J12" s="10"/>
    </row>
    <row r="13" spans="1:10" ht="12.75">
      <c r="A13" s="28"/>
      <c r="B13" s="28"/>
      <c r="C13" s="32"/>
      <c r="D13" s="18"/>
      <c r="E13" s="18"/>
      <c r="F13" s="18"/>
      <c r="G13" s="18"/>
      <c r="H13" s="18"/>
      <c r="I13" s="18"/>
      <c r="J13" s="10"/>
    </row>
    <row r="14" spans="1:10" ht="12.75">
      <c r="A14" s="193" t="s">
        <v>43</v>
      </c>
      <c r="B14" s="194"/>
      <c r="C14" s="216">
        <v>52470</v>
      </c>
      <c r="D14" s="217"/>
      <c r="E14" s="18"/>
      <c r="F14" s="191" t="s">
        <v>205</v>
      </c>
      <c r="G14" s="218"/>
      <c r="H14" s="218"/>
      <c r="I14" s="190"/>
      <c r="J14" s="10"/>
    </row>
    <row r="15" spans="1:10" ht="12.75">
      <c r="A15" s="28"/>
      <c r="B15" s="28"/>
      <c r="C15" s="18"/>
      <c r="D15" s="18"/>
      <c r="E15" s="18"/>
      <c r="F15" s="18"/>
      <c r="G15" s="18"/>
      <c r="H15" s="18"/>
      <c r="I15" s="18"/>
      <c r="J15" s="10"/>
    </row>
    <row r="16" spans="1:10" ht="12.75">
      <c r="A16" s="193" t="s">
        <v>44</v>
      </c>
      <c r="B16" s="194"/>
      <c r="C16" s="191" t="s">
        <v>206</v>
      </c>
      <c r="D16" s="218"/>
      <c r="E16" s="218"/>
      <c r="F16" s="218"/>
      <c r="G16" s="218"/>
      <c r="H16" s="218"/>
      <c r="I16" s="190"/>
      <c r="J16" s="10"/>
    </row>
    <row r="17" spans="1:10" ht="12.75">
      <c r="A17" s="28"/>
      <c r="B17" s="28"/>
      <c r="C17" s="18"/>
      <c r="D17" s="18"/>
      <c r="E17" s="18"/>
      <c r="F17" s="18"/>
      <c r="G17" s="18"/>
      <c r="H17" s="18"/>
      <c r="I17" s="18"/>
      <c r="J17" s="10"/>
    </row>
    <row r="18" spans="1:10" ht="12.75">
      <c r="A18" s="193" t="s">
        <v>45</v>
      </c>
      <c r="B18" s="194"/>
      <c r="C18" s="213" t="s">
        <v>207</v>
      </c>
      <c r="D18" s="214"/>
      <c r="E18" s="214"/>
      <c r="F18" s="214"/>
      <c r="G18" s="214"/>
      <c r="H18" s="214"/>
      <c r="I18" s="215"/>
      <c r="J18" s="10"/>
    </row>
    <row r="19" spans="1:10" ht="12.75">
      <c r="A19" s="28"/>
      <c r="B19" s="28"/>
      <c r="C19" s="32"/>
      <c r="D19" s="18"/>
      <c r="E19" s="18"/>
      <c r="F19" s="18"/>
      <c r="G19" s="18"/>
      <c r="H19" s="18"/>
      <c r="I19" s="18"/>
      <c r="J19" s="10"/>
    </row>
    <row r="20" spans="1:10" ht="12.75">
      <c r="A20" s="193" t="s">
        <v>46</v>
      </c>
      <c r="B20" s="194"/>
      <c r="C20" s="213" t="s">
        <v>208</v>
      </c>
      <c r="D20" s="214"/>
      <c r="E20" s="214"/>
      <c r="F20" s="214"/>
      <c r="G20" s="214"/>
      <c r="H20" s="214"/>
      <c r="I20" s="215"/>
      <c r="J20" s="10"/>
    </row>
    <row r="21" spans="1:10" ht="12.75">
      <c r="A21" s="28"/>
      <c r="B21" s="28"/>
      <c r="C21" s="32"/>
      <c r="D21" s="18"/>
      <c r="E21" s="18"/>
      <c r="F21" s="18"/>
      <c r="G21" s="18"/>
      <c r="H21" s="18"/>
      <c r="I21" s="18"/>
      <c r="J21" s="10"/>
    </row>
    <row r="22" spans="1:10" ht="12.75">
      <c r="A22" s="193" t="s">
        <v>72</v>
      </c>
      <c r="B22" s="194"/>
      <c r="C22" s="33">
        <v>468</v>
      </c>
      <c r="D22" s="191" t="s">
        <v>205</v>
      </c>
      <c r="E22" s="209"/>
      <c r="F22" s="210"/>
      <c r="G22" s="211"/>
      <c r="H22" s="212"/>
      <c r="I22" s="35"/>
      <c r="J22" s="10"/>
    </row>
    <row r="23" spans="1:10" ht="12.75">
      <c r="A23" s="28"/>
      <c r="B23" s="28"/>
      <c r="C23" s="18"/>
      <c r="D23" s="36"/>
      <c r="E23" s="36"/>
      <c r="F23" s="36"/>
      <c r="G23" s="36"/>
      <c r="H23" s="18"/>
      <c r="I23" s="29"/>
      <c r="J23" s="10"/>
    </row>
    <row r="24" spans="1:10" ht="12.75">
      <c r="A24" s="193" t="s">
        <v>73</v>
      </c>
      <c r="B24" s="194"/>
      <c r="C24" s="33">
        <v>18</v>
      </c>
      <c r="D24" s="191" t="s">
        <v>209</v>
      </c>
      <c r="E24" s="209"/>
      <c r="F24" s="209"/>
      <c r="G24" s="210"/>
      <c r="H24" s="26" t="s">
        <v>68</v>
      </c>
      <c r="I24" s="37">
        <v>236</v>
      </c>
      <c r="J24" s="10"/>
    </row>
    <row r="25" spans="1:10" ht="12.75">
      <c r="A25" s="28"/>
      <c r="B25" s="28"/>
      <c r="C25" s="18"/>
      <c r="D25" s="36"/>
      <c r="E25" s="36"/>
      <c r="F25" s="36"/>
      <c r="G25" s="28"/>
      <c r="H25" s="28" t="s">
        <v>69</v>
      </c>
      <c r="I25" s="32"/>
      <c r="J25" s="10"/>
    </row>
    <row r="26" spans="1:10" ht="12.75">
      <c r="A26" s="193" t="s">
        <v>48</v>
      </c>
      <c r="B26" s="194"/>
      <c r="C26" s="38" t="s">
        <v>210</v>
      </c>
      <c r="D26" s="39"/>
      <c r="E26" s="10"/>
      <c r="F26" s="40"/>
      <c r="G26" s="193" t="s">
        <v>47</v>
      </c>
      <c r="H26" s="194"/>
      <c r="I26" s="41" t="s">
        <v>211</v>
      </c>
      <c r="J26" s="10"/>
    </row>
    <row r="27" spans="1:10" ht="12.75">
      <c r="A27" s="28"/>
      <c r="B27" s="28"/>
      <c r="C27" s="18"/>
      <c r="D27" s="40"/>
      <c r="E27" s="40"/>
      <c r="F27" s="40"/>
      <c r="G27" s="40"/>
      <c r="H27" s="18"/>
      <c r="I27" s="42"/>
      <c r="J27" s="10"/>
    </row>
    <row r="28" spans="1:10" ht="12.75">
      <c r="A28" s="184" t="s">
        <v>200</v>
      </c>
      <c r="B28" s="185"/>
      <c r="C28" s="173"/>
      <c r="D28" s="173"/>
      <c r="E28" s="174" t="s">
        <v>71</v>
      </c>
      <c r="F28" s="175"/>
      <c r="G28" s="175"/>
      <c r="H28" s="208" t="s">
        <v>70</v>
      </c>
      <c r="I28" s="208"/>
      <c r="J28" s="10"/>
    </row>
    <row r="29" spans="1:10" ht="12.75">
      <c r="A29" s="10"/>
      <c r="B29" s="10"/>
      <c r="C29" s="10"/>
      <c r="D29" s="43"/>
      <c r="E29" s="18"/>
      <c r="F29" s="18"/>
      <c r="G29" s="18"/>
      <c r="H29" s="44"/>
      <c r="I29" s="42"/>
      <c r="J29" s="10"/>
    </row>
    <row r="30" spans="1:10" ht="12.75">
      <c r="A30" s="181"/>
      <c r="B30" s="176"/>
      <c r="C30" s="176"/>
      <c r="D30" s="177"/>
      <c r="E30" s="181"/>
      <c r="F30" s="176"/>
      <c r="G30" s="176"/>
      <c r="H30" s="186"/>
      <c r="I30" s="187"/>
      <c r="J30" s="10"/>
    </row>
    <row r="31" spans="1:10" ht="12.75">
      <c r="A31" s="34"/>
      <c r="B31" s="34"/>
      <c r="C31" s="32"/>
      <c r="D31" s="182"/>
      <c r="E31" s="182"/>
      <c r="F31" s="182"/>
      <c r="G31" s="183"/>
      <c r="H31" s="18"/>
      <c r="I31" s="47"/>
      <c r="J31" s="10"/>
    </row>
    <row r="32" spans="1:10" ht="12.75">
      <c r="A32" s="181"/>
      <c r="B32" s="176"/>
      <c r="C32" s="176"/>
      <c r="D32" s="177"/>
      <c r="E32" s="181"/>
      <c r="F32" s="176"/>
      <c r="G32" s="176"/>
      <c r="H32" s="186"/>
      <c r="I32" s="187"/>
      <c r="J32" s="10"/>
    </row>
    <row r="33" spans="1:10" ht="12.75">
      <c r="A33" s="34"/>
      <c r="B33" s="34"/>
      <c r="C33" s="32"/>
      <c r="D33" s="45"/>
      <c r="E33" s="45"/>
      <c r="F33" s="45"/>
      <c r="G33" s="46"/>
      <c r="H33" s="18"/>
      <c r="I33" s="48"/>
      <c r="J33" s="10"/>
    </row>
    <row r="34" spans="1:10" ht="12.75">
      <c r="A34" s="181"/>
      <c r="B34" s="176"/>
      <c r="C34" s="176"/>
      <c r="D34" s="177"/>
      <c r="E34" s="181"/>
      <c r="F34" s="176"/>
      <c r="G34" s="176"/>
      <c r="H34" s="186"/>
      <c r="I34" s="187"/>
      <c r="J34" s="10"/>
    </row>
    <row r="35" spans="1:10" ht="12.75">
      <c r="A35" s="34"/>
      <c r="B35" s="34"/>
      <c r="C35" s="32"/>
      <c r="D35" s="45"/>
      <c r="E35" s="45"/>
      <c r="F35" s="45"/>
      <c r="G35" s="46"/>
      <c r="H35" s="18"/>
      <c r="I35" s="48"/>
      <c r="J35" s="10"/>
    </row>
    <row r="36" spans="1:10" ht="12.75">
      <c r="A36" s="181"/>
      <c r="B36" s="176"/>
      <c r="C36" s="176"/>
      <c r="D36" s="177"/>
      <c r="E36" s="181"/>
      <c r="F36" s="176"/>
      <c r="G36" s="176"/>
      <c r="H36" s="186"/>
      <c r="I36" s="187"/>
      <c r="J36" s="10"/>
    </row>
    <row r="37" spans="1:10" ht="12.75">
      <c r="A37" s="49"/>
      <c r="B37" s="49"/>
      <c r="C37" s="178"/>
      <c r="D37" s="179"/>
      <c r="E37" s="18"/>
      <c r="F37" s="178"/>
      <c r="G37" s="179"/>
      <c r="H37" s="18"/>
      <c r="I37" s="18"/>
      <c r="J37" s="10"/>
    </row>
    <row r="38" spans="1:10" ht="12.75">
      <c r="A38" s="181"/>
      <c r="B38" s="176"/>
      <c r="C38" s="176"/>
      <c r="D38" s="177"/>
      <c r="E38" s="181"/>
      <c r="F38" s="176"/>
      <c r="G38" s="176"/>
      <c r="H38" s="186"/>
      <c r="I38" s="187"/>
      <c r="J38" s="10"/>
    </row>
    <row r="39" spans="1:10" ht="12.75">
      <c r="A39" s="49"/>
      <c r="B39" s="49"/>
      <c r="C39" s="50"/>
      <c r="D39" s="51"/>
      <c r="E39" s="18"/>
      <c r="F39" s="50"/>
      <c r="G39" s="51"/>
      <c r="H39" s="18"/>
      <c r="I39" s="18"/>
      <c r="J39" s="10"/>
    </row>
    <row r="40" spans="1:10" ht="12.75">
      <c r="A40" s="181"/>
      <c r="B40" s="176"/>
      <c r="C40" s="176"/>
      <c r="D40" s="177"/>
      <c r="E40" s="181"/>
      <c r="F40" s="176"/>
      <c r="G40" s="176"/>
      <c r="H40" s="186"/>
      <c r="I40" s="187"/>
      <c r="J40" s="10"/>
    </row>
    <row r="41" spans="1:10" ht="12.75">
      <c r="A41" s="52"/>
      <c r="B41" s="53"/>
      <c r="C41" s="53"/>
      <c r="D41" s="53"/>
      <c r="E41" s="52"/>
      <c r="F41" s="53"/>
      <c r="G41" s="53"/>
      <c r="H41" s="54"/>
      <c r="I41" s="55"/>
      <c r="J41" s="10"/>
    </row>
    <row r="42" spans="1:10" ht="12.75">
      <c r="A42" s="49"/>
      <c r="B42" s="49"/>
      <c r="C42" s="50"/>
      <c r="D42" s="51"/>
      <c r="E42" s="18"/>
      <c r="F42" s="50"/>
      <c r="G42" s="51"/>
      <c r="H42" s="18"/>
      <c r="I42" s="18"/>
      <c r="J42" s="10"/>
    </row>
    <row r="43" spans="1:10" ht="12.75">
      <c r="A43" s="56"/>
      <c r="B43" s="56"/>
      <c r="C43" s="56"/>
      <c r="D43" s="31"/>
      <c r="E43" s="31"/>
      <c r="F43" s="56"/>
      <c r="G43" s="31"/>
      <c r="H43" s="31"/>
      <c r="I43" s="31"/>
      <c r="J43" s="10"/>
    </row>
    <row r="44" spans="1:10" ht="12.75">
      <c r="A44" s="204" t="s">
        <v>49</v>
      </c>
      <c r="B44" s="205"/>
      <c r="C44" s="186"/>
      <c r="D44" s="187"/>
      <c r="E44" s="29"/>
      <c r="F44" s="191"/>
      <c r="G44" s="176"/>
      <c r="H44" s="176"/>
      <c r="I44" s="177"/>
      <c r="J44" s="10"/>
    </row>
    <row r="45" spans="1:10" ht="12.75">
      <c r="A45" s="49"/>
      <c r="B45" s="49"/>
      <c r="C45" s="178"/>
      <c r="D45" s="179"/>
      <c r="E45" s="18"/>
      <c r="F45" s="178"/>
      <c r="G45" s="180"/>
      <c r="H45" s="57"/>
      <c r="I45" s="57"/>
      <c r="J45" s="10"/>
    </row>
    <row r="46" spans="1:10" ht="12.75">
      <c r="A46" s="204" t="s">
        <v>199</v>
      </c>
      <c r="B46" s="205"/>
      <c r="C46" s="191" t="s">
        <v>212</v>
      </c>
      <c r="D46" s="188"/>
      <c r="E46" s="188"/>
      <c r="F46" s="188"/>
      <c r="G46" s="188"/>
      <c r="H46" s="188"/>
      <c r="I46" s="188"/>
      <c r="J46" s="10"/>
    </row>
    <row r="47" spans="1:10" ht="12.75">
      <c r="A47" s="28"/>
      <c r="B47" s="28"/>
      <c r="C47" s="58" t="s">
        <v>50</v>
      </c>
      <c r="D47" s="29"/>
      <c r="E47" s="29"/>
      <c r="F47" s="29"/>
      <c r="G47" s="29"/>
      <c r="H47" s="29"/>
      <c r="I47" s="29"/>
      <c r="J47" s="10"/>
    </row>
    <row r="48" spans="1:10" ht="12.75">
      <c r="A48" s="204" t="s">
        <v>51</v>
      </c>
      <c r="B48" s="205"/>
      <c r="C48" s="189" t="s">
        <v>213</v>
      </c>
      <c r="D48" s="207"/>
      <c r="E48" s="192"/>
      <c r="F48" s="29"/>
      <c r="G48" s="26" t="s">
        <v>52</v>
      </c>
      <c r="H48" s="189" t="s">
        <v>214</v>
      </c>
      <c r="I48" s="192"/>
      <c r="J48" s="10"/>
    </row>
    <row r="49" spans="1:10" ht="12.75">
      <c r="A49" s="28"/>
      <c r="B49" s="28"/>
      <c r="C49" s="58"/>
      <c r="D49" s="29"/>
      <c r="E49" s="29"/>
      <c r="F49" s="29"/>
      <c r="G49" s="29"/>
      <c r="H49" s="29"/>
      <c r="I49" s="29"/>
      <c r="J49" s="10"/>
    </row>
    <row r="50" spans="1:10" ht="12.75">
      <c r="A50" s="204" t="s">
        <v>45</v>
      </c>
      <c r="B50" s="205"/>
      <c r="C50" s="206" t="s">
        <v>215</v>
      </c>
      <c r="D50" s="207"/>
      <c r="E50" s="207"/>
      <c r="F50" s="207"/>
      <c r="G50" s="207"/>
      <c r="H50" s="207"/>
      <c r="I50" s="192"/>
      <c r="J50" s="10"/>
    </row>
    <row r="51" spans="1:10" ht="12.75">
      <c r="A51" s="28"/>
      <c r="B51" s="28"/>
      <c r="C51" s="29"/>
      <c r="D51" s="29"/>
      <c r="E51" s="29"/>
      <c r="F51" s="29"/>
      <c r="G51" s="29"/>
      <c r="H51" s="29"/>
      <c r="I51" s="29"/>
      <c r="J51" s="10"/>
    </row>
    <row r="52" spans="1:10" ht="12.75">
      <c r="A52" s="193" t="s">
        <v>53</v>
      </c>
      <c r="B52" s="194"/>
      <c r="C52" s="189" t="s">
        <v>218</v>
      </c>
      <c r="D52" s="207"/>
      <c r="E52" s="207"/>
      <c r="F52" s="207"/>
      <c r="G52" s="207"/>
      <c r="H52" s="207"/>
      <c r="I52" s="190"/>
      <c r="J52" s="10"/>
    </row>
    <row r="53" spans="1:10" ht="12.75">
      <c r="A53" s="59"/>
      <c r="B53" s="59"/>
      <c r="C53" s="203" t="s">
        <v>54</v>
      </c>
      <c r="D53" s="203"/>
      <c r="E53" s="203"/>
      <c r="F53" s="203"/>
      <c r="G53" s="203"/>
      <c r="H53" s="203"/>
      <c r="I53" s="61"/>
      <c r="J53" s="10"/>
    </row>
    <row r="54" spans="1:10" ht="12.75">
      <c r="A54" s="59"/>
      <c r="B54" s="59"/>
      <c r="C54" s="60"/>
      <c r="D54" s="60"/>
      <c r="E54" s="60"/>
      <c r="F54" s="60"/>
      <c r="G54" s="60"/>
      <c r="H54" s="60"/>
      <c r="I54" s="61"/>
      <c r="J54" s="10"/>
    </row>
    <row r="55" spans="1:10" ht="12.75">
      <c r="A55" s="59"/>
      <c r="B55" s="59"/>
      <c r="C55" s="60"/>
      <c r="D55" s="60"/>
      <c r="E55" s="60"/>
      <c r="F55" s="60"/>
      <c r="G55" s="60"/>
      <c r="H55" s="60"/>
      <c r="I55" s="61"/>
      <c r="J55" s="10"/>
    </row>
    <row r="56" spans="1:10" ht="12.75">
      <c r="A56" s="59"/>
      <c r="B56" s="196" t="s">
        <v>188</v>
      </c>
      <c r="C56" s="197"/>
      <c r="D56" s="197"/>
      <c r="E56" s="197"/>
      <c r="F56" s="117"/>
      <c r="G56" s="117"/>
      <c r="H56" s="117"/>
      <c r="I56" s="61"/>
      <c r="J56" s="10"/>
    </row>
    <row r="57" spans="1:10" ht="12.75">
      <c r="A57" s="59"/>
      <c r="B57" s="196" t="s">
        <v>189</v>
      </c>
      <c r="C57" s="197"/>
      <c r="D57" s="197"/>
      <c r="E57" s="197"/>
      <c r="F57" s="197"/>
      <c r="G57" s="197"/>
      <c r="H57" s="197"/>
      <c r="I57" s="197"/>
      <c r="J57" s="10"/>
    </row>
    <row r="58" spans="1:10" ht="12.75">
      <c r="A58" s="59"/>
      <c r="B58" s="196" t="s">
        <v>190</v>
      </c>
      <c r="C58" s="197"/>
      <c r="D58" s="197"/>
      <c r="E58" s="197"/>
      <c r="F58" s="197"/>
      <c r="G58" s="197"/>
      <c r="H58" s="197"/>
      <c r="I58" s="61"/>
      <c r="J58" s="10"/>
    </row>
    <row r="59" spans="1:10" ht="12.75">
      <c r="A59" s="59"/>
      <c r="B59" s="196" t="s">
        <v>191</v>
      </c>
      <c r="C59" s="197"/>
      <c r="D59" s="197"/>
      <c r="E59" s="197"/>
      <c r="F59" s="197"/>
      <c r="G59" s="197"/>
      <c r="H59" s="197"/>
      <c r="I59" s="197"/>
      <c r="J59" s="10"/>
    </row>
    <row r="60" spans="1:10" ht="12.75">
      <c r="A60" s="59"/>
      <c r="B60" s="196" t="s">
        <v>192</v>
      </c>
      <c r="C60" s="197"/>
      <c r="D60" s="197"/>
      <c r="E60" s="197"/>
      <c r="F60" s="197"/>
      <c r="G60" s="197"/>
      <c r="H60" s="197"/>
      <c r="I60" s="197"/>
      <c r="J60" s="10"/>
    </row>
    <row r="61" spans="1:10" ht="12.75">
      <c r="A61" s="59"/>
      <c r="B61" s="118"/>
      <c r="C61" s="119"/>
      <c r="D61" s="119"/>
      <c r="E61" s="119"/>
      <c r="F61" s="119"/>
      <c r="G61" s="119"/>
      <c r="H61" s="119"/>
      <c r="I61" s="119"/>
      <c r="J61" s="10"/>
    </row>
    <row r="62" spans="1:10" ht="13.5" thickBot="1">
      <c r="A62" s="62" t="s">
        <v>57</v>
      </c>
      <c r="B62" s="29"/>
      <c r="C62" s="29"/>
      <c r="D62" s="29"/>
      <c r="E62" s="29"/>
      <c r="F62" s="29"/>
      <c r="G62" s="63"/>
      <c r="H62" s="64"/>
      <c r="I62" s="63"/>
      <c r="J62" s="10"/>
    </row>
    <row r="63" spans="1:10" ht="12.75">
      <c r="A63" s="29"/>
      <c r="B63" s="29"/>
      <c r="C63" s="29"/>
      <c r="D63" s="29"/>
      <c r="E63" s="59" t="s">
        <v>55</v>
      </c>
      <c r="F63" s="10"/>
      <c r="G63" s="198" t="s">
        <v>56</v>
      </c>
      <c r="H63" s="199"/>
      <c r="I63" s="200"/>
      <c r="J63" s="10"/>
    </row>
    <row r="64" spans="1:10" ht="12.75">
      <c r="A64" s="65"/>
      <c r="B64" s="65"/>
      <c r="C64" s="43"/>
      <c r="D64" s="43"/>
      <c r="E64" s="43"/>
      <c r="F64" s="43"/>
      <c r="G64" s="201"/>
      <c r="H64" s="202"/>
      <c r="I64" s="43"/>
      <c r="J64" s="10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rketing@ikb.hr"/>
    <hyperlink ref="C20" r:id="rId2" display="www.ikb.hr"/>
    <hyperlink ref="C50" r:id="rId3" display="izvjescivanje@ikb.hr"/>
  </hyperlinks>
  <printOptions/>
  <pageMargins left="0.24" right="0.25" top="0.36" bottom="0.39" header="0.26" footer="0.17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31" sqref="A31:H31"/>
    </sheetView>
  </sheetViews>
  <sheetFormatPr defaultColWidth="9.140625" defaultRowHeight="12.75"/>
  <cols>
    <col min="7" max="7" width="11.7109375" style="0" customWidth="1"/>
    <col min="8" max="8" width="3.57421875" style="0" hidden="1" customWidth="1"/>
    <col min="9" max="9" width="8.57421875" style="0" customWidth="1"/>
    <col min="10" max="10" width="12.421875" style="0" customWidth="1"/>
    <col min="11" max="11" width="11.57421875" style="0" customWidth="1"/>
  </cols>
  <sheetData>
    <row r="1" spans="1:11" ht="15.75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66"/>
    </row>
    <row r="2" spans="1:11" ht="15.75" customHeight="1">
      <c r="A2" s="115"/>
      <c r="B2" s="69"/>
      <c r="C2" s="69"/>
      <c r="D2" s="69"/>
      <c r="E2" s="116" t="s">
        <v>65</v>
      </c>
      <c r="F2" s="70"/>
      <c r="G2" s="275" t="s">
        <v>219</v>
      </c>
      <c r="H2" s="276"/>
      <c r="I2" s="69"/>
      <c r="J2" s="69"/>
      <c r="K2" s="66"/>
    </row>
    <row r="3" spans="1:11" ht="12.75">
      <c r="A3" s="66"/>
      <c r="B3" s="66"/>
      <c r="C3" s="66"/>
      <c r="D3" s="66"/>
      <c r="E3" s="66"/>
      <c r="F3" s="66"/>
      <c r="G3" s="66"/>
      <c r="H3" s="66"/>
      <c r="I3" s="66"/>
      <c r="J3" s="277"/>
      <c r="K3" s="278"/>
    </row>
    <row r="4" spans="1:11" ht="12.75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36.75" thickBot="1">
      <c r="A5" s="264" t="s">
        <v>13</v>
      </c>
      <c r="B5" s="265"/>
      <c r="C5" s="265"/>
      <c r="D5" s="265"/>
      <c r="E5" s="265"/>
      <c r="F5" s="265"/>
      <c r="G5" s="265"/>
      <c r="H5" s="266"/>
      <c r="I5" s="101" t="s">
        <v>157</v>
      </c>
      <c r="J5" s="100" t="s">
        <v>75</v>
      </c>
      <c r="K5" s="101" t="s">
        <v>76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103">
        <v>2</v>
      </c>
      <c r="J6" s="102">
        <v>3</v>
      </c>
      <c r="K6" s="102">
        <v>4</v>
      </c>
    </row>
    <row r="7" spans="1:11" ht="13.5" thickBot="1">
      <c r="A7" s="268" t="s">
        <v>3</v>
      </c>
      <c r="B7" s="269"/>
      <c r="C7" s="269"/>
      <c r="D7" s="269"/>
      <c r="E7" s="269"/>
      <c r="F7" s="269"/>
      <c r="G7" s="269"/>
      <c r="H7" s="269"/>
      <c r="I7" s="269"/>
      <c r="J7" s="269"/>
      <c r="K7" s="270"/>
    </row>
    <row r="8" spans="1:11" ht="12.75">
      <c r="A8" s="271" t="s">
        <v>79</v>
      </c>
      <c r="B8" s="272"/>
      <c r="C8" s="272"/>
      <c r="D8" s="272"/>
      <c r="E8" s="272"/>
      <c r="F8" s="272"/>
      <c r="G8" s="272"/>
      <c r="H8" s="273"/>
      <c r="I8" s="120">
        <v>1</v>
      </c>
      <c r="J8" s="145">
        <f>J9+J10</f>
        <v>323437</v>
      </c>
      <c r="K8" s="147">
        <f>K9+K10</f>
        <v>476354</v>
      </c>
    </row>
    <row r="9" spans="1:11" ht="12.75">
      <c r="A9" s="237" t="s">
        <v>80</v>
      </c>
      <c r="B9" s="238"/>
      <c r="C9" s="238"/>
      <c r="D9" s="238"/>
      <c r="E9" s="238"/>
      <c r="F9" s="238"/>
      <c r="G9" s="238"/>
      <c r="H9" s="239"/>
      <c r="I9" s="74">
        <v>2</v>
      </c>
      <c r="J9" s="146">
        <v>31549</v>
      </c>
      <c r="K9" s="148">
        <v>46138</v>
      </c>
    </row>
    <row r="10" spans="1:11" ht="12.75">
      <c r="A10" s="237" t="s">
        <v>81</v>
      </c>
      <c r="B10" s="238"/>
      <c r="C10" s="238"/>
      <c r="D10" s="238"/>
      <c r="E10" s="238"/>
      <c r="F10" s="238"/>
      <c r="G10" s="238"/>
      <c r="H10" s="239"/>
      <c r="I10" s="74">
        <v>3</v>
      </c>
      <c r="J10" s="146">
        <v>291888</v>
      </c>
      <c r="K10" s="148">
        <v>430216</v>
      </c>
    </row>
    <row r="11" spans="1:11" ht="12.75">
      <c r="A11" s="237" t="s">
        <v>82</v>
      </c>
      <c r="B11" s="238"/>
      <c r="C11" s="238"/>
      <c r="D11" s="238"/>
      <c r="E11" s="238"/>
      <c r="F11" s="238"/>
      <c r="G11" s="238"/>
      <c r="H11" s="239"/>
      <c r="I11" s="74">
        <v>4</v>
      </c>
      <c r="J11" s="146">
        <v>318953</v>
      </c>
      <c r="K11" s="148">
        <v>443797</v>
      </c>
    </row>
    <row r="12" spans="1:11" ht="12.75">
      <c r="A12" s="237" t="s">
        <v>159</v>
      </c>
      <c r="B12" s="238"/>
      <c r="C12" s="238"/>
      <c r="D12" s="238"/>
      <c r="E12" s="238"/>
      <c r="F12" s="238"/>
      <c r="G12" s="238"/>
      <c r="H12" s="239"/>
      <c r="I12" s="74">
        <v>5</v>
      </c>
      <c r="J12" s="146">
        <v>80369</v>
      </c>
      <c r="K12" s="148">
        <v>99117</v>
      </c>
    </row>
    <row r="13" spans="1:11" ht="27.75" customHeight="1">
      <c r="A13" s="237" t="s">
        <v>83</v>
      </c>
      <c r="B13" s="238"/>
      <c r="C13" s="238"/>
      <c r="D13" s="238"/>
      <c r="E13" s="238"/>
      <c r="F13" s="238"/>
      <c r="G13" s="238"/>
      <c r="H13" s="239"/>
      <c r="I13" s="74">
        <v>6</v>
      </c>
      <c r="J13" s="146">
        <v>438</v>
      </c>
      <c r="K13" s="148">
        <v>472</v>
      </c>
    </row>
    <row r="14" spans="1:11" ht="15" customHeight="1">
      <c r="A14" s="237" t="s">
        <v>84</v>
      </c>
      <c r="B14" s="238"/>
      <c r="C14" s="238"/>
      <c r="D14" s="238"/>
      <c r="E14" s="238"/>
      <c r="F14" s="238"/>
      <c r="G14" s="238"/>
      <c r="H14" s="239"/>
      <c r="I14" s="74">
        <v>7</v>
      </c>
      <c r="J14" s="146">
        <v>2805</v>
      </c>
      <c r="K14" s="148">
        <v>2805</v>
      </c>
    </row>
    <row r="15" spans="1:11" ht="15" customHeight="1">
      <c r="A15" s="237" t="s">
        <v>160</v>
      </c>
      <c r="B15" s="238"/>
      <c r="C15" s="238"/>
      <c r="D15" s="238"/>
      <c r="E15" s="238"/>
      <c r="F15" s="238"/>
      <c r="G15" s="238"/>
      <c r="H15" s="239"/>
      <c r="I15" s="74">
        <v>8</v>
      </c>
      <c r="J15" s="146">
        <v>46210</v>
      </c>
      <c r="K15" s="148">
        <v>59731</v>
      </c>
    </row>
    <row r="16" spans="1:11" ht="24.75" customHeight="1">
      <c r="A16" s="237" t="s">
        <v>161</v>
      </c>
      <c r="B16" s="238"/>
      <c r="C16" s="238"/>
      <c r="D16" s="238"/>
      <c r="E16" s="238"/>
      <c r="F16" s="238"/>
      <c r="G16" s="238"/>
      <c r="H16" s="239"/>
      <c r="I16" s="74">
        <v>9</v>
      </c>
      <c r="J16" s="146">
        <v>3726</v>
      </c>
      <c r="K16" s="148">
        <v>9907</v>
      </c>
    </row>
    <row r="17" spans="1:11" ht="12.75">
      <c r="A17" s="237" t="s">
        <v>85</v>
      </c>
      <c r="B17" s="238"/>
      <c r="C17" s="238"/>
      <c r="D17" s="238"/>
      <c r="E17" s="238"/>
      <c r="F17" s="238"/>
      <c r="G17" s="238"/>
      <c r="H17" s="239"/>
      <c r="I17" s="74">
        <v>10</v>
      </c>
      <c r="J17" s="146">
        <v>0</v>
      </c>
      <c r="K17" s="148">
        <v>0</v>
      </c>
    </row>
    <row r="18" spans="1:11" ht="12.75">
      <c r="A18" s="237" t="s">
        <v>86</v>
      </c>
      <c r="B18" s="238"/>
      <c r="C18" s="238"/>
      <c r="D18" s="238"/>
      <c r="E18" s="238"/>
      <c r="F18" s="238"/>
      <c r="G18" s="238"/>
      <c r="H18" s="239"/>
      <c r="I18" s="74">
        <v>11</v>
      </c>
      <c r="J18" s="146">
        <v>59000</v>
      </c>
      <c r="K18" s="148">
        <v>13400</v>
      </c>
    </row>
    <row r="19" spans="1:11" ht="12.75">
      <c r="A19" s="237" t="s">
        <v>87</v>
      </c>
      <c r="B19" s="238"/>
      <c r="C19" s="238"/>
      <c r="D19" s="238"/>
      <c r="E19" s="238"/>
      <c r="F19" s="238"/>
      <c r="G19" s="238"/>
      <c r="H19" s="239"/>
      <c r="I19" s="74">
        <v>12</v>
      </c>
      <c r="J19" s="146">
        <v>1361746</v>
      </c>
      <c r="K19" s="148">
        <v>1245611</v>
      </c>
    </row>
    <row r="20" spans="1:11" ht="12.75">
      <c r="A20" s="237" t="s">
        <v>88</v>
      </c>
      <c r="B20" s="238"/>
      <c r="C20" s="238"/>
      <c r="D20" s="238"/>
      <c r="E20" s="238"/>
      <c r="F20" s="238"/>
      <c r="G20" s="238"/>
      <c r="H20" s="239"/>
      <c r="I20" s="74">
        <v>13</v>
      </c>
      <c r="J20" s="146">
        <v>20</v>
      </c>
      <c r="K20" s="148">
        <v>20</v>
      </c>
    </row>
    <row r="21" spans="1:11" s="172" customFormat="1" ht="12.75">
      <c r="A21" s="237" t="s">
        <v>167</v>
      </c>
      <c r="B21" s="238"/>
      <c r="C21" s="238"/>
      <c r="D21" s="238"/>
      <c r="E21" s="238"/>
      <c r="F21" s="238"/>
      <c r="G21" s="238"/>
      <c r="H21" s="239"/>
      <c r="I21" s="74">
        <v>14</v>
      </c>
      <c r="J21" s="146">
        <v>4269</v>
      </c>
      <c r="K21" s="148">
        <v>4341</v>
      </c>
    </row>
    <row r="22" spans="1:11" s="172" customFormat="1" ht="12.75">
      <c r="A22" s="258" t="s">
        <v>168</v>
      </c>
      <c r="B22" s="259"/>
      <c r="C22" s="259"/>
      <c r="D22" s="259"/>
      <c r="E22" s="259"/>
      <c r="F22" s="259"/>
      <c r="G22" s="259"/>
      <c r="H22" s="260"/>
      <c r="I22" s="74">
        <v>15</v>
      </c>
      <c r="J22" s="146">
        <v>46602</v>
      </c>
      <c r="K22" s="148">
        <v>50621</v>
      </c>
    </row>
    <row r="23" spans="1:11" ht="12.75">
      <c r="A23" s="237" t="s">
        <v>169</v>
      </c>
      <c r="B23" s="238"/>
      <c r="C23" s="238"/>
      <c r="D23" s="238"/>
      <c r="E23" s="238"/>
      <c r="F23" s="238"/>
      <c r="G23" s="238"/>
      <c r="H23" s="238"/>
      <c r="I23" s="74">
        <v>16</v>
      </c>
      <c r="J23" s="140">
        <v>18384</v>
      </c>
      <c r="K23" s="148">
        <v>22362</v>
      </c>
    </row>
    <row r="24" spans="1:11" ht="12.75">
      <c r="A24" s="261" t="s">
        <v>170</v>
      </c>
      <c r="B24" s="262"/>
      <c r="C24" s="262"/>
      <c r="D24" s="262"/>
      <c r="E24" s="262"/>
      <c r="F24" s="262"/>
      <c r="G24" s="262"/>
      <c r="H24" s="263"/>
      <c r="I24" s="74">
        <v>17</v>
      </c>
      <c r="J24" s="126">
        <f>J8+J11+J12+J13+J14+J15+J16+J17+J18+J19+J20+J21+J22+J23</f>
        <v>2265959</v>
      </c>
      <c r="K24" s="135">
        <f>K8+K11+K12+K13+K14+K15+K16+K17+K18+K19+K20+K21+K22+K23</f>
        <v>2428538</v>
      </c>
    </row>
    <row r="25" spans="1:11" ht="12.75">
      <c r="A25" s="243" t="s">
        <v>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4"/>
    </row>
    <row r="26" spans="1:11" ht="12.75">
      <c r="A26" s="255" t="s">
        <v>163</v>
      </c>
      <c r="B26" s="256"/>
      <c r="C26" s="256"/>
      <c r="D26" s="256"/>
      <c r="E26" s="256"/>
      <c r="F26" s="256"/>
      <c r="G26" s="256"/>
      <c r="H26" s="257"/>
      <c r="I26" s="74">
        <v>18</v>
      </c>
      <c r="J26" s="149">
        <f>SUM(J27:J36)</f>
        <v>232908</v>
      </c>
      <c r="K26" s="150">
        <f>SUM(K27:K36)</f>
        <v>236516</v>
      </c>
    </row>
    <row r="27" spans="1:11" ht="12.75">
      <c r="A27" s="237" t="s">
        <v>5</v>
      </c>
      <c r="B27" s="238"/>
      <c r="C27" s="238"/>
      <c r="D27" s="238"/>
      <c r="E27" s="238"/>
      <c r="F27" s="238"/>
      <c r="G27" s="238"/>
      <c r="H27" s="239"/>
      <c r="I27" s="73">
        <v>19</v>
      </c>
      <c r="J27" s="146">
        <v>162800</v>
      </c>
      <c r="K27" s="148">
        <v>162800</v>
      </c>
    </row>
    <row r="28" spans="1:11" ht="12.75">
      <c r="A28" s="237" t="s">
        <v>6</v>
      </c>
      <c r="B28" s="238"/>
      <c r="C28" s="238"/>
      <c r="D28" s="238"/>
      <c r="E28" s="238"/>
      <c r="F28" s="238"/>
      <c r="G28" s="238"/>
      <c r="H28" s="239"/>
      <c r="I28" s="74">
        <v>20</v>
      </c>
      <c r="J28" s="146">
        <v>33938</v>
      </c>
      <c r="K28" s="148">
        <v>33953</v>
      </c>
    </row>
    <row r="29" spans="1:11" ht="12.75">
      <c r="A29" s="237" t="s">
        <v>74</v>
      </c>
      <c r="B29" s="238"/>
      <c r="C29" s="238"/>
      <c r="D29" s="238"/>
      <c r="E29" s="238"/>
      <c r="F29" s="238"/>
      <c r="G29" s="238"/>
      <c r="H29" s="239"/>
      <c r="I29" s="73">
        <v>21</v>
      </c>
      <c r="J29" s="146">
        <v>0</v>
      </c>
      <c r="K29" s="148">
        <v>0</v>
      </c>
    </row>
    <row r="30" spans="1:11" ht="12.75">
      <c r="A30" s="237" t="s">
        <v>7</v>
      </c>
      <c r="B30" s="238"/>
      <c r="C30" s="238"/>
      <c r="D30" s="238"/>
      <c r="E30" s="238"/>
      <c r="F30" s="238"/>
      <c r="G30" s="238"/>
      <c r="H30" s="239"/>
      <c r="I30" s="74">
        <v>22</v>
      </c>
      <c r="J30" s="146">
        <v>0</v>
      </c>
      <c r="K30" s="148">
        <v>0</v>
      </c>
    </row>
    <row r="31" spans="1:11" ht="12.75">
      <c r="A31" s="237" t="s">
        <v>8</v>
      </c>
      <c r="B31" s="238"/>
      <c r="C31" s="238"/>
      <c r="D31" s="238"/>
      <c r="E31" s="238"/>
      <c r="F31" s="238"/>
      <c r="G31" s="238"/>
      <c r="H31" s="239"/>
      <c r="I31" s="73">
        <v>23</v>
      </c>
      <c r="J31" s="146">
        <v>14858</v>
      </c>
      <c r="K31" s="151">
        <v>25662</v>
      </c>
    </row>
    <row r="32" spans="1:11" ht="12.75">
      <c r="A32" s="237" t="s">
        <v>9</v>
      </c>
      <c r="B32" s="238"/>
      <c r="C32" s="238"/>
      <c r="D32" s="238"/>
      <c r="E32" s="238"/>
      <c r="F32" s="238"/>
      <c r="G32" s="238"/>
      <c r="H32" s="239"/>
      <c r="I32" s="74">
        <v>24</v>
      </c>
      <c r="J32" s="146">
        <v>0</v>
      </c>
      <c r="K32" s="148">
        <v>0</v>
      </c>
    </row>
    <row r="33" spans="1:11" ht="12.75">
      <c r="A33" s="237" t="s">
        <v>10</v>
      </c>
      <c r="B33" s="238"/>
      <c r="C33" s="238"/>
      <c r="D33" s="238"/>
      <c r="E33" s="238"/>
      <c r="F33" s="238"/>
      <c r="G33" s="238"/>
      <c r="H33" s="239"/>
      <c r="I33" s="73">
        <v>25</v>
      </c>
      <c r="J33" s="146">
        <v>21312</v>
      </c>
      <c r="K33" s="148">
        <v>14101</v>
      </c>
    </row>
    <row r="34" spans="1:11" ht="12.75">
      <c r="A34" s="237" t="s">
        <v>11</v>
      </c>
      <c r="B34" s="238"/>
      <c r="C34" s="238"/>
      <c r="D34" s="238"/>
      <c r="E34" s="238"/>
      <c r="F34" s="238"/>
      <c r="G34" s="238"/>
      <c r="H34" s="239"/>
      <c r="I34" s="74">
        <v>26</v>
      </c>
      <c r="J34" s="146">
        <v>0</v>
      </c>
      <c r="K34" s="148">
        <v>0</v>
      </c>
    </row>
    <row r="35" spans="1:11" ht="23.25" customHeight="1">
      <c r="A35" s="237" t="s">
        <v>97</v>
      </c>
      <c r="B35" s="251"/>
      <c r="C35" s="251"/>
      <c r="D35" s="251"/>
      <c r="E35" s="251"/>
      <c r="F35" s="251"/>
      <c r="G35" s="251"/>
      <c r="H35" s="252"/>
      <c r="I35" s="74">
        <v>27</v>
      </c>
      <c r="J35" s="146">
        <v>0</v>
      </c>
      <c r="K35" s="148">
        <v>0</v>
      </c>
    </row>
    <row r="36" spans="1:11" ht="12.75">
      <c r="A36" s="237" t="s">
        <v>175</v>
      </c>
      <c r="B36" s="238"/>
      <c r="C36" s="238"/>
      <c r="D36" s="238"/>
      <c r="E36" s="238"/>
      <c r="F36" s="238"/>
      <c r="G36" s="238"/>
      <c r="H36" s="239"/>
      <c r="I36" s="73">
        <v>28</v>
      </c>
      <c r="J36" s="146">
        <v>0</v>
      </c>
      <c r="K36" s="148">
        <v>0</v>
      </c>
    </row>
    <row r="37" spans="1:11" ht="12.75">
      <c r="A37" s="237" t="s">
        <v>89</v>
      </c>
      <c r="B37" s="238"/>
      <c r="C37" s="238"/>
      <c r="D37" s="238"/>
      <c r="E37" s="238"/>
      <c r="F37" s="238"/>
      <c r="G37" s="238"/>
      <c r="H37" s="239"/>
      <c r="I37" s="74">
        <v>29</v>
      </c>
      <c r="J37" s="146">
        <v>38208</v>
      </c>
      <c r="K37" s="148">
        <v>48134</v>
      </c>
    </row>
    <row r="38" spans="1:11" ht="12.75">
      <c r="A38" s="237" t="s">
        <v>90</v>
      </c>
      <c r="B38" s="238"/>
      <c r="C38" s="238"/>
      <c r="D38" s="238"/>
      <c r="E38" s="238"/>
      <c r="F38" s="238"/>
      <c r="G38" s="238"/>
      <c r="H38" s="239"/>
      <c r="I38" s="73">
        <v>30</v>
      </c>
      <c r="J38" s="146">
        <v>1921968</v>
      </c>
      <c r="K38" s="148">
        <v>2058157</v>
      </c>
    </row>
    <row r="39" spans="1:11" ht="12.75">
      <c r="A39" s="237" t="s">
        <v>91</v>
      </c>
      <c r="B39" s="238"/>
      <c r="C39" s="238"/>
      <c r="D39" s="238"/>
      <c r="E39" s="238"/>
      <c r="F39" s="238"/>
      <c r="G39" s="238"/>
      <c r="H39" s="239"/>
      <c r="I39" s="74">
        <v>31</v>
      </c>
      <c r="J39" s="146">
        <v>0</v>
      </c>
      <c r="K39" s="148">
        <v>0</v>
      </c>
    </row>
    <row r="40" spans="1:11" ht="14.25" customHeight="1">
      <c r="A40" s="237" t="s">
        <v>92</v>
      </c>
      <c r="B40" s="238"/>
      <c r="C40" s="238"/>
      <c r="D40" s="238"/>
      <c r="E40" s="238"/>
      <c r="F40" s="238"/>
      <c r="G40" s="238"/>
      <c r="H40" s="239"/>
      <c r="I40" s="73">
        <v>32</v>
      </c>
      <c r="J40" s="146">
        <v>0</v>
      </c>
      <c r="K40" s="148">
        <v>0</v>
      </c>
    </row>
    <row r="41" spans="1:11" ht="12.75">
      <c r="A41" s="237" t="s">
        <v>93</v>
      </c>
      <c r="B41" s="251"/>
      <c r="C41" s="251"/>
      <c r="D41" s="251"/>
      <c r="E41" s="251"/>
      <c r="F41" s="251"/>
      <c r="G41" s="251"/>
      <c r="H41" s="252"/>
      <c r="I41" s="74">
        <v>33</v>
      </c>
      <c r="J41" s="146">
        <v>0</v>
      </c>
      <c r="K41" s="148">
        <v>0</v>
      </c>
    </row>
    <row r="42" spans="1:11" ht="12.75">
      <c r="A42" s="237" t="s">
        <v>94</v>
      </c>
      <c r="B42" s="251"/>
      <c r="C42" s="251"/>
      <c r="D42" s="251"/>
      <c r="E42" s="251"/>
      <c r="F42" s="251"/>
      <c r="G42" s="251"/>
      <c r="H42" s="252"/>
      <c r="I42" s="74">
        <v>34</v>
      </c>
      <c r="J42" s="146">
        <v>0</v>
      </c>
      <c r="K42" s="148">
        <v>0</v>
      </c>
    </row>
    <row r="43" spans="1:11" ht="12.75">
      <c r="A43" s="237" t="s">
        <v>95</v>
      </c>
      <c r="B43" s="251"/>
      <c r="C43" s="251"/>
      <c r="D43" s="251"/>
      <c r="E43" s="251"/>
      <c r="F43" s="251"/>
      <c r="G43" s="251"/>
      <c r="H43" s="252"/>
      <c r="I43" s="74">
        <v>35</v>
      </c>
      <c r="J43" s="146">
        <v>8728</v>
      </c>
      <c r="K43" s="148">
        <v>10900</v>
      </c>
    </row>
    <row r="44" spans="1:11" ht="12.75">
      <c r="A44" s="237" t="s">
        <v>96</v>
      </c>
      <c r="B44" s="251"/>
      <c r="C44" s="251"/>
      <c r="D44" s="251"/>
      <c r="E44" s="251"/>
      <c r="F44" s="251"/>
      <c r="G44" s="251"/>
      <c r="H44" s="252"/>
      <c r="I44" s="74">
        <v>36</v>
      </c>
      <c r="J44" s="146">
        <v>64147</v>
      </c>
      <c r="K44" s="148">
        <v>74831</v>
      </c>
    </row>
    <row r="45" spans="1:11" ht="12.75">
      <c r="A45" s="237" t="s">
        <v>171</v>
      </c>
      <c r="B45" s="238"/>
      <c r="C45" s="238"/>
      <c r="D45" s="238"/>
      <c r="E45" s="238"/>
      <c r="F45" s="238"/>
      <c r="G45" s="238"/>
      <c r="H45" s="239"/>
      <c r="I45" s="74">
        <v>37</v>
      </c>
      <c r="J45" s="149">
        <f>J27+J28+J29+J30+J31+J32+J33+J34+J35+J36+J37+J38+J39+J40+J41+J42+J43+J44</f>
        <v>2265959</v>
      </c>
      <c r="K45" s="150">
        <f>K27+K28+K29+K30+K31+K32+K33+K34+K35+K36+K37+K38+K39+K40+K41+K42+K43+K44</f>
        <v>2428538</v>
      </c>
    </row>
    <row r="46" spans="1:11" ht="12.75">
      <c r="A46" s="240" t="s">
        <v>172</v>
      </c>
      <c r="B46" s="241"/>
      <c r="C46" s="241"/>
      <c r="D46" s="241"/>
      <c r="E46" s="241"/>
      <c r="F46" s="241"/>
      <c r="G46" s="241"/>
      <c r="H46" s="242"/>
      <c r="I46" s="76">
        <v>38</v>
      </c>
      <c r="J46" s="146">
        <v>122893</v>
      </c>
      <c r="K46" s="148">
        <v>133235</v>
      </c>
    </row>
    <row r="47" spans="1:11" ht="12.75">
      <c r="A47" s="243" t="s">
        <v>158</v>
      </c>
      <c r="B47" s="244"/>
      <c r="C47" s="244"/>
      <c r="D47" s="244"/>
      <c r="E47" s="244"/>
      <c r="F47" s="244"/>
      <c r="G47" s="244"/>
      <c r="H47" s="244"/>
      <c r="I47" s="245"/>
      <c r="J47" s="245"/>
      <c r="K47" s="246"/>
    </row>
    <row r="48" spans="1:11" ht="12.75">
      <c r="A48" s="247" t="s">
        <v>0</v>
      </c>
      <c r="B48" s="248"/>
      <c r="C48" s="248"/>
      <c r="D48" s="248"/>
      <c r="E48" s="248"/>
      <c r="F48" s="248"/>
      <c r="G48" s="248"/>
      <c r="H48" s="248"/>
      <c r="I48" s="249"/>
      <c r="J48" s="249"/>
      <c r="K48" s="250"/>
    </row>
    <row r="49" spans="1:11" ht="12.75">
      <c r="A49" s="231" t="s">
        <v>1</v>
      </c>
      <c r="B49" s="232"/>
      <c r="C49" s="232"/>
      <c r="D49" s="232"/>
      <c r="E49" s="232"/>
      <c r="F49" s="232"/>
      <c r="G49" s="232"/>
      <c r="H49" s="233"/>
      <c r="I49" s="73">
        <v>39</v>
      </c>
      <c r="J49" s="104"/>
      <c r="K49" s="121"/>
    </row>
    <row r="50" spans="1:11" ht="13.5" thickBot="1">
      <c r="A50" s="234" t="s">
        <v>2</v>
      </c>
      <c r="B50" s="235"/>
      <c r="C50" s="235"/>
      <c r="D50" s="235"/>
      <c r="E50" s="235"/>
      <c r="F50" s="235"/>
      <c r="G50" s="235"/>
      <c r="H50" s="236"/>
      <c r="I50" s="122">
        <v>40</v>
      </c>
      <c r="J50" s="123"/>
      <c r="K50" s="124"/>
    </row>
  </sheetData>
  <sheetProtection/>
  <protectedRanges>
    <protectedRange sqref="G2:H2 J8:K24 J26:K46 J49:K50" name="Range1"/>
  </protectedRanges>
  <mergeCells count="50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K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9:H49"/>
    <mergeCell ref="A50:H50"/>
    <mergeCell ref="A45:H45"/>
    <mergeCell ref="A46:H46"/>
    <mergeCell ref="A47:K47"/>
    <mergeCell ref="A48:K48"/>
  </mergeCells>
  <printOptions/>
  <pageMargins left="0.24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tabSelected="1" workbookViewId="0" topLeftCell="A10">
      <selection activeCell="L25" sqref="L25"/>
    </sheetView>
  </sheetViews>
  <sheetFormatPr defaultColWidth="9.140625" defaultRowHeight="12.75"/>
  <cols>
    <col min="3" max="3" width="5.57421875" style="0" customWidth="1"/>
    <col min="4" max="4" width="8.00390625" style="0" customWidth="1"/>
    <col min="5" max="5" width="4.00390625" style="0" customWidth="1"/>
    <col min="6" max="6" width="6.00390625" style="0" customWidth="1"/>
    <col min="7" max="7" width="3.8515625" style="0" customWidth="1"/>
    <col min="8" max="8" width="3.140625" style="0" hidden="1" customWidth="1"/>
    <col min="9" max="9" width="5.2812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307" t="s">
        <v>63</v>
      </c>
      <c r="B1" s="308"/>
      <c r="C1" s="308"/>
      <c r="D1" s="308"/>
      <c r="E1" s="308"/>
      <c r="F1" s="308"/>
      <c r="G1" s="308"/>
      <c r="H1" s="308"/>
      <c r="I1" s="308"/>
      <c r="J1" s="309"/>
      <c r="K1" s="309"/>
      <c r="L1" s="309"/>
      <c r="M1" s="310"/>
    </row>
    <row r="2" spans="1:13" ht="12.7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6"/>
      <c r="M2" s="157"/>
    </row>
    <row r="3" spans="1:13" ht="15" customHeight="1">
      <c r="A3" s="158"/>
      <c r="B3" s="71"/>
      <c r="C3" s="71"/>
      <c r="D3" s="311" t="s">
        <v>62</v>
      </c>
      <c r="E3" s="312"/>
      <c r="F3" s="125" t="s">
        <v>217</v>
      </c>
      <c r="G3" s="109" t="s">
        <v>40</v>
      </c>
      <c r="H3" s="71"/>
      <c r="I3" s="313" t="s">
        <v>219</v>
      </c>
      <c r="J3" s="314"/>
      <c r="K3" s="156"/>
      <c r="L3" s="156"/>
      <c r="M3" s="157"/>
    </row>
    <row r="4" spans="1:13" ht="12.75">
      <c r="A4" s="158"/>
      <c r="B4" s="71"/>
      <c r="C4" s="159"/>
      <c r="D4" s="160"/>
      <c r="E4" s="161"/>
      <c r="F4" s="71"/>
      <c r="G4" s="161"/>
      <c r="H4" s="71"/>
      <c r="I4" s="162"/>
      <c r="J4" s="162"/>
      <c r="K4" s="156"/>
      <c r="L4" s="277"/>
      <c r="M4" s="315"/>
    </row>
    <row r="5" spans="1:13" ht="12.75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9"/>
      <c r="L5" s="299"/>
      <c r="M5" s="300"/>
    </row>
    <row r="6" spans="1:13" ht="28.5" customHeight="1">
      <c r="A6" s="301" t="s">
        <v>13</v>
      </c>
      <c r="B6" s="302"/>
      <c r="C6" s="302"/>
      <c r="D6" s="302"/>
      <c r="E6" s="302"/>
      <c r="F6" s="302"/>
      <c r="G6" s="302"/>
      <c r="H6" s="303"/>
      <c r="I6" s="72" t="s">
        <v>185</v>
      </c>
      <c r="J6" s="304" t="s">
        <v>77</v>
      </c>
      <c r="K6" s="305"/>
      <c r="L6" s="304" t="s">
        <v>78</v>
      </c>
      <c r="M6" s="306"/>
    </row>
    <row r="7" spans="1:13" ht="16.5" customHeight="1" thickBot="1">
      <c r="A7" s="292"/>
      <c r="B7" s="293"/>
      <c r="C7" s="293"/>
      <c r="D7" s="293"/>
      <c r="E7" s="293"/>
      <c r="F7" s="293"/>
      <c r="G7" s="293"/>
      <c r="H7" s="293"/>
      <c r="I7" s="142"/>
      <c r="J7" s="143" t="s">
        <v>66</v>
      </c>
      <c r="K7" s="144" t="s">
        <v>67</v>
      </c>
      <c r="L7" s="143" t="s">
        <v>66</v>
      </c>
      <c r="M7" s="163" t="s">
        <v>67</v>
      </c>
    </row>
    <row r="8" spans="1:13" ht="12.75" customHeight="1">
      <c r="A8" s="294">
        <v>1</v>
      </c>
      <c r="B8" s="295"/>
      <c r="C8" s="295"/>
      <c r="D8" s="295"/>
      <c r="E8" s="295"/>
      <c r="F8" s="295"/>
      <c r="G8" s="295"/>
      <c r="H8" s="296"/>
      <c r="I8" s="68">
        <v>2</v>
      </c>
      <c r="J8" s="68">
        <v>3</v>
      </c>
      <c r="K8" s="67">
        <v>4</v>
      </c>
      <c r="L8" s="67">
        <v>5</v>
      </c>
      <c r="M8" s="164">
        <v>6</v>
      </c>
    </row>
    <row r="9" spans="1:13" ht="12.75" customHeight="1">
      <c r="A9" s="284" t="s">
        <v>98</v>
      </c>
      <c r="B9" s="285"/>
      <c r="C9" s="285"/>
      <c r="D9" s="285"/>
      <c r="E9" s="285"/>
      <c r="F9" s="285"/>
      <c r="G9" s="285"/>
      <c r="H9" s="285"/>
      <c r="I9" s="73">
        <v>41</v>
      </c>
      <c r="J9" s="126">
        <f>J10+J11+J12+J13</f>
        <v>97841</v>
      </c>
      <c r="K9" s="126">
        <f>K10+K11+K12+K13</f>
        <v>33610</v>
      </c>
      <c r="L9" s="126">
        <f>L10+L11+L12+L13</f>
        <v>91188</v>
      </c>
      <c r="M9" s="135">
        <f>M10+M11+M12+M13</f>
        <v>29596</v>
      </c>
    </row>
    <row r="10" spans="1:13" ht="12.75" customHeight="1">
      <c r="A10" s="231" t="s">
        <v>99</v>
      </c>
      <c r="B10" s="232"/>
      <c r="C10" s="232"/>
      <c r="D10" s="232"/>
      <c r="E10" s="232"/>
      <c r="F10" s="232"/>
      <c r="G10" s="232"/>
      <c r="H10" s="232"/>
      <c r="I10" s="73">
        <v>42</v>
      </c>
      <c r="J10" s="152">
        <v>35348</v>
      </c>
      <c r="K10" s="152">
        <v>11823</v>
      </c>
      <c r="L10" s="152">
        <v>32742</v>
      </c>
      <c r="M10" s="165">
        <v>10809</v>
      </c>
    </row>
    <row r="11" spans="1:13" ht="12.75" customHeight="1">
      <c r="A11" s="231" t="s">
        <v>100</v>
      </c>
      <c r="B11" s="232"/>
      <c r="C11" s="232"/>
      <c r="D11" s="232"/>
      <c r="E11" s="232"/>
      <c r="F11" s="232"/>
      <c r="G11" s="232"/>
      <c r="H11" s="232"/>
      <c r="I11" s="73">
        <v>43</v>
      </c>
      <c r="J11" s="152">
        <v>47386</v>
      </c>
      <c r="K11" s="152">
        <v>16562</v>
      </c>
      <c r="L11" s="152">
        <v>46545</v>
      </c>
      <c r="M11" s="165">
        <v>14822</v>
      </c>
    </row>
    <row r="12" spans="1:13" ht="12.75" customHeight="1">
      <c r="A12" s="288" t="s">
        <v>101</v>
      </c>
      <c r="B12" s="289"/>
      <c r="C12" s="289"/>
      <c r="D12" s="289"/>
      <c r="E12" s="289"/>
      <c r="F12" s="289"/>
      <c r="G12" s="289"/>
      <c r="H12" s="289"/>
      <c r="I12" s="73">
        <v>44</v>
      </c>
      <c r="J12" s="105">
        <v>3303</v>
      </c>
      <c r="K12" s="105">
        <v>1106</v>
      </c>
      <c r="L12" s="105">
        <v>1865</v>
      </c>
      <c r="M12" s="166">
        <v>715</v>
      </c>
    </row>
    <row r="13" spans="1:13" ht="12.75" customHeight="1">
      <c r="A13" s="231" t="s">
        <v>102</v>
      </c>
      <c r="B13" s="287"/>
      <c r="C13" s="287"/>
      <c r="D13" s="287"/>
      <c r="E13" s="287"/>
      <c r="F13" s="287"/>
      <c r="G13" s="287"/>
      <c r="H13" s="287"/>
      <c r="I13" s="73">
        <v>45</v>
      </c>
      <c r="J13" s="152">
        <v>11804</v>
      </c>
      <c r="K13" s="152">
        <v>4119</v>
      </c>
      <c r="L13" s="152">
        <v>10036</v>
      </c>
      <c r="M13" s="165">
        <v>3250</v>
      </c>
    </row>
    <row r="14" spans="1:13" ht="12.75" customHeight="1">
      <c r="A14" s="290" t="s">
        <v>107</v>
      </c>
      <c r="B14" s="291"/>
      <c r="C14" s="291"/>
      <c r="D14" s="291"/>
      <c r="E14" s="291"/>
      <c r="F14" s="291"/>
      <c r="G14" s="291"/>
      <c r="H14" s="291"/>
      <c r="I14" s="73">
        <v>46</v>
      </c>
      <c r="J14" s="149">
        <f>J15+J16+J17+J18</f>
        <v>45226</v>
      </c>
      <c r="K14" s="149">
        <f>K15+K16+K17+K18</f>
        <v>15775</v>
      </c>
      <c r="L14" s="149">
        <f>L15+L16+L17+L18</f>
        <v>49369</v>
      </c>
      <c r="M14" s="150">
        <f>M15+M16+M17+M18</f>
        <v>16626</v>
      </c>
    </row>
    <row r="15" spans="1:13" ht="12.75" customHeight="1">
      <c r="A15" s="231" t="s">
        <v>103</v>
      </c>
      <c r="B15" s="287"/>
      <c r="C15" s="287"/>
      <c r="D15" s="287"/>
      <c r="E15" s="287"/>
      <c r="F15" s="287"/>
      <c r="G15" s="287"/>
      <c r="H15" s="287"/>
      <c r="I15" s="73">
        <v>47</v>
      </c>
      <c r="J15" s="105">
        <v>35280</v>
      </c>
      <c r="K15" s="105">
        <v>12278</v>
      </c>
      <c r="L15" s="105">
        <v>37512</v>
      </c>
      <c r="M15" s="166">
        <v>12183</v>
      </c>
    </row>
    <row r="16" spans="1:13" ht="12.75" customHeight="1">
      <c r="A16" s="231" t="s">
        <v>104</v>
      </c>
      <c r="B16" s="287"/>
      <c r="C16" s="287"/>
      <c r="D16" s="287"/>
      <c r="E16" s="287"/>
      <c r="F16" s="287"/>
      <c r="G16" s="287"/>
      <c r="H16" s="287"/>
      <c r="I16" s="73">
        <v>48</v>
      </c>
      <c r="J16" s="152">
        <v>4105</v>
      </c>
      <c r="K16" s="152">
        <v>1419</v>
      </c>
      <c r="L16" s="152">
        <v>5562</v>
      </c>
      <c r="M16" s="165">
        <v>1891</v>
      </c>
    </row>
    <row r="17" spans="1:13" ht="12.75" customHeight="1">
      <c r="A17" s="231" t="s">
        <v>105</v>
      </c>
      <c r="B17" s="287"/>
      <c r="C17" s="287"/>
      <c r="D17" s="287"/>
      <c r="E17" s="287"/>
      <c r="F17" s="287"/>
      <c r="G17" s="287"/>
      <c r="H17" s="287"/>
      <c r="I17" s="73">
        <v>49</v>
      </c>
      <c r="J17" s="152">
        <v>434</v>
      </c>
      <c r="K17" s="152">
        <v>140</v>
      </c>
      <c r="L17" s="152">
        <v>1024</v>
      </c>
      <c r="M17" s="165">
        <v>444</v>
      </c>
    </row>
    <row r="18" spans="1:13" ht="12.75" customHeight="1">
      <c r="A18" s="231" t="s">
        <v>106</v>
      </c>
      <c r="B18" s="287"/>
      <c r="C18" s="287"/>
      <c r="D18" s="287"/>
      <c r="E18" s="287"/>
      <c r="F18" s="287"/>
      <c r="G18" s="287"/>
      <c r="H18" s="287"/>
      <c r="I18" s="73">
        <v>50</v>
      </c>
      <c r="J18" s="105">
        <v>5407</v>
      </c>
      <c r="K18" s="105">
        <v>1938</v>
      </c>
      <c r="L18" s="105">
        <v>5271</v>
      </c>
      <c r="M18" s="166">
        <v>2108</v>
      </c>
    </row>
    <row r="19" spans="1:13" ht="12.75" customHeight="1">
      <c r="A19" s="231" t="s">
        <v>108</v>
      </c>
      <c r="B19" s="287"/>
      <c r="C19" s="287"/>
      <c r="D19" s="287"/>
      <c r="E19" s="287"/>
      <c r="F19" s="287"/>
      <c r="G19" s="287"/>
      <c r="H19" s="287"/>
      <c r="I19" s="73">
        <v>51</v>
      </c>
      <c r="J19" s="149">
        <f>J9-J14</f>
        <v>52615</v>
      </c>
      <c r="K19" s="149">
        <f>K9-K14</f>
        <v>17835</v>
      </c>
      <c r="L19" s="149">
        <f>L9-L14</f>
        <v>41819</v>
      </c>
      <c r="M19" s="150">
        <f>M9-M14</f>
        <v>12970</v>
      </c>
    </row>
    <row r="20" spans="1:13" ht="12.75" customHeight="1">
      <c r="A20" s="231" t="s">
        <v>109</v>
      </c>
      <c r="B20" s="287"/>
      <c r="C20" s="287"/>
      <c r="D20" s="287"/>
      <c r="E20" s="287"/>
      <c r="F20" s="287"/>
      <c r="G20" s="287"/>
      <c r="H20" s="287"/>
      <c r="I20" s="73">
        <v>52</v>
      </c>
      <c r="J20" s="152">
        <v>17535</v>
      </c>
      <c r="K20" s="152">
        <v>6883</v>
      </c>
      <c r="L20" s="152">
        <v>18199</v>
      </c>
      <c r="M20" s="165">
        <v>7094</v>
      </c>
    </row>
    <row r="21" spans="1:13" ht="12.75" customHeight="1">
      <c r="A21" s="231" t="s">
        <v>110</v>
      </c>
      <c r="B21" s="287"/>
      <c r="C21" s="287"/>
      <c r="D21" s="287"/>
      <c r="E21" s="287"/>
      <c r="F21" s="287"/>
      <c r="G21" s="287"/>
      <c r="H21" s="287"/>
      <c r="I21" s="73">
        <v>53</v>
      </c>
      <c r="J21" s="105">
        <v>3502</v>
      </c>
      <c r="K21" s="105">
        <v>1553</v>
      </c>
      <c r="L21" s="105">
        <v>3581</v>
      </c>
      <c r="M21" s="166">
        <v>1708</v>
      </c>
    </row>
    <row r="22" spans="1:13" ht="12.75" customHeight="1">
      <c r="A22" s="231" t="s">
        <v>111</v>
      </c>
      <c r="B22" s="287"/>
      <c r="C22" s="287"/>
      <c r="D22" s="287"/>
      <c r="E22" s="287"/>
      <c r="F22" s="287"/>
      <c r="G22" s="287"/>
      <c r="H22" s="287"/>
      <c r="I22" s="73">
        <v>54</v>
      </c>
      <c r="J22" s="149">
        <f>J20-J21</f>
        <v>14033</v>
      </c>
      <c r="K22" s="149">
        <f>K20-K21</f>
        <v>5330</v>
      </c>
      <c r="L22" s="149">
        <f>L20-L21</f>
        <v>14618</v>
      </c>
      <c r="M22" s="150">
        <f>M20-M21</f>
        <v>5386</v>
      </c>
    </row>
    <row r="23" spans="1:13" ht="27.75" customHeight="1">
      <c r="A23" s="231" t="s">
        <v>112</v>
      </c>
      <c r="B23" s="287"/>
      <c r="C23" s="287"/>
      <c r="D23" s="287"/>
      <c r="E23" s="287"/>
      <c r="F23" s="287"/>
      <c r="G23" s="287"/>
      <c r="H23" s="287"/>
      <c r="I23" s="73">
        <v>55</v>
      </c>
      <c r="J23" s="152">
        <v>0</v>
      </c>
      <c r="K23" s="152">
        <v>0</v>
      </c>
      <c r="L23" s="152">
        <v>0</v>
      </c>
      <c r="M23" s="165">
        <v>0</v>
      </c>
    </row>
    <row r="24" spans="1:13" ht="13.5" customHeight="1">
      <c r="A24" s="231" t="s">
        <v>113</v>
      </c>
      <c r="B24" s="287"/>
      <c r="C24" s="287"/>
      <c r="D24" s="287"/>
      <c r="E24" s="287"/>
      <c r="F24" s="287"/>
      <c r="G24" s="287"/>
      <c r="H24" s="287"/>
      <c r="I24" s="73">
        <v>56</v>
      </c>
      <c r="J24" s="105">
        <v>309</v>
      </c>
      <c r="K24" s="105">
        <v>99</v>
      </c>
      <c r="L24" s="105">
        <v>34</v>
      </c>
      <c r="M24" s="166">
        <v>30</v>
      </c>
    </row>
    <row r="25" spans="1:13" ht="12.75" customHeight="1">
      <c r="A25" s="231" t="s">
        <v>114</v>
      </c>
      <c r="B25" s="287"/>
      <c r="C25" s="287"/>
      <c r="D25" s="287"/>
      <c r="E25" s="287"/>
      <c r="F25" s="287"/>
      <c r="G25" s="287"/>
      <c r="H25" s="287"/>
      <c r="I25" s="73">
        <v>57</v>
      </c>
      <c r="J25" s="152">
        <v>1</v>
      </c>
      <c r="K25" s="152">
        <v>1</v>
      </c>
      <c r="L25" s="152">
        <v>0</v>
      </c>
      <c r="M25" s="165">
        <v>0</v>
      </c>
    </row>
    <row r="26" spans="1:13" ht="23.25" customHeight="1">
      <c r="A26" s="231" t="s">
        <v>115</v>
      </c>
      <c r="B26" s="287"/>
      <c r="C26" s="287"/>
      <c r="D26" s="287"/>
      <c r="E26" s="287"/>
      <c r="F26" s="287"/>
      <c r="G26" s="287"/>
      <c r="H26" s="287"/>
      <c r="I26" s="73">
        <v>58</v>
      </c>
      <c r="J26" s="152">
        <v>-23</v>
      </c>
      <c r="K26" s="152">
        <v>11</v>
      </c>
      <c r="L26" s="152">
        <v>1810</v>
      </c>
      <c r="M26" s="165">
        <v>1123</v>
      </c>
    </row>
    <row r="27" spans="1:13" ht="23.25" customHeight="1">
      <c r="A27" s="231" t="s">
        <v>116</v>
      </c>
      <c r="B27" s="287"/>
      <c r="C27" s="287"/>
      <c r="D27" s="287"/>
      <c r="E27" s="287"/>
      <c r="F27" s="287"/>
      <c r="G27" s="287"/>
      <c r="H27" s="287"/>
      <c r="I27" s="73">
        <v>59</v>
      </c>
      <c r="J27" s="105">
        <v>788</v>
      </c>
      <c r="K27" s="105">
        <v>0</v>
      </c>
      <c r="L27" s="105">
        <v>0</v>
      </c>
      <c r="M27" s="166">
        <v>0</v>
      </c>
    </row>
    <row r="28" spans="1:13" ht="23.25" customHeight="1">
      <c r="A28" s="231" t="s">
        <v>117</v>
      </c>
      <c r="B28" s="287"/>
      <c r="C28" s="287"/>
      <c r="D28" s="287"/>
      <c r="E28" s="287"/>
      <c r="F28" s="287"/>
      <c r="G28" s="287"/>
      <c r="H28" s="287"/>
      <c r="I28" s="73">
        <v>60</v>
      </c>
      <c r="J28" s="152">
        <v>505</v>
      </c>
      <c r="K28" s="152">
        <v>307</v>
      </c>
      <c r="L28" s="152">
        <v>990</v>
      </c>
      <c r="M28" s="165">
        <v>159</v>
      </c>
    </row>
    <row r="29" spans="1:13" ht="16.5" customHeight="1">
      <c r="A29" s="231" t="s">
        <v>162</v>
      </c>
      <c r="B29" s="287"/>
      <c r="C29" s="287"/>
      <c r="D29" s="287"/>
      <c r="E29" s="287"/>
      <c r="F29" s="287"/>
      <c r="G29" s="287"/>
      <c r="H29" s="287"/>
      <c r="I29" s="73">
        <v>61</v>
      </c>
      <c r="J29" s="152">
        <v>0</v>
      </c>
      <c r="K29" s="152">
        <v>0</v>
      </c>
      <c r="L29" s="152">
        <v>0</v>
      </c>
      <c r="M29" s="165">
        <v>0</v>
      </c>
    </row>
    <row r="30" spans="1:13" ht="12.75" customHeight="1">
      <c r="A30" s="231" t="s">
        <v>118</v>
      </c>
      <c r="B30" s="287"/>
      <c r="C30" s="287"/>
      <c r="D30" s="287"/>
      <c r="E30" s="287"/>
      <c r="F30" s="287"/>
      <c r="G30" s="287"/>
      <c r="H30" s="287"/>
      <c r="I30" s="73">
        <v>62</v>
      </c>
      <c r="J30" s="105">
        <v>11123</v>
      </c>
      <c r="K30" s="105">
        <v>4334</v>
      </c>
      <c r="L30" s="105">
        <v>10810</v>
      </c>
      <c r="M30" s="166">
        <v>5521</v>
      </c>
    </row>
    <row r="31" spans="1:13" ht="12.75" customHeight="1">
      <c r="A31" s="231" t="s">
        <v>119</v>
      </c>
      <c r="B31" s="287"/>
      <c r="C31" s="287"/>
      <c r="D31" s="287"/>
      <c r="E31" s="287"/>
      <c r="F31" s="287"/>
      <c r="G31" s="287"/>
      <c r="H31" s="287"/>
      <c r="I31" s="73">
        <v>63</v>
      </c>
      <c r="J31" s="152">
        <v>934</v>
      </c>
      <c r="K31" s="152">
        <v>218</v>
      </c>
      <c r="L31" s="152">
        <v>1025</v>
      </c>
      <c r="M31" s="165">
        <v>290</v>
      </c>
    </row>
    <row r="32" spans="1:13" ht="12.75" customHeight="1">
      <c r="A32" s="231" t="s">
        <v>120</v>
      </c>
      <c r="B32" s="287"/>
      <c r="C32" s="287"/>
      <c r="D32" s="287"/>
      <c r="E32" s="287"/>
      <c r="F32" s="287"/>
      <c r="G32" s="287"/>
      <c r="H32" s="287"/>
      <c r="I32" s="73">
        <v>64</v>
      </c>
      <c r="J32" s="152">
        <v>1894</v>
      </c>
      <c r="K32" s="152">
        <v>694</v>
      </c>
      <c r="L32" s="152">
        <v>1884</v>
      </c>
      <c r="M32" s="165">
        <v>735</v>
      </c>
    </row>
    <row r="33" spans="1:13" ht="12.75" customHeight="1">
      <c r="A33" s="231" t="s">
        <v>121</v>
      </c>
      <c r="B33" s="287"/>
      <c r="C33" s="287"/>
      <c r="D33" s="287"/>
      <c r="E33" s="287"/>
      <c r="F33" s="287"/>
      <c r="G33" s="287"/>
      <c r="H33" s="287"/>
      <c r="I33" s="73">
        <v>65</v>
      </c>
      <c r="J33" s="105">
        <v>44629</v>
      </c>
      <c r="K33" s="105">
        <v>15347</v>
      </c>
      <c r="L33" s="105">
        <v>44255</v>
      </c>
      <c r="M33" s="166">
        <v>15117</v>
      </c>
    </row>
    <row r="34" spans="1:13" ht="24" customHeight="1">
      <c r="A34" s="231" t="s">
        <v>122</v>
      </c>
      <c r="B34" s="287"/>
      <c r="C34" s="287"/>
      <c r="D34" s="287"/>
      <c r="E34" s="287"/>
      <c r="F34" s="287"/>
      <c r="G34" s="287"/>
      <c r="H34" s="287"/>
      <c r="I34" s="73">
        <v>66</v>
      </c>
      <c r="J34" s="149">
        <f>J19+J22+J24+J26+J27+J28+J30+J31-J32-J33</f>
        <v>33761</v>
      </c>
      <c r="K34" s="149">
        <f>K19+K22+K24+K26+K27+K28+K30+K31-K32-K33</f>
        <v>12093</v>
      </c>
      <c r="L34" s="149">
        <f>L19+L22+L24+L26+L27+L28+L30+L31-L32-L33</f>
        <v>24967</v>
      </c>
      <c r="M34" s="150">
        <f>M19+M22+M24+M26+M27+M28+M30+M31-M32-M33</f>
        <v>9627</v>
      </c>
    </row>
    <row r="35" spans="1:13" ht="24" customHeight="1">
      <c r="A35" s="231" t="s">
        <v>123</v>
      </c>
      <c r="B35" s="287"/>
      <c r="C35" s="287"/>
      <c r="D35" s="287"/>
      <c r="E35" s="287"/>
      <c r="F35" s="287"/>
      <c r="G35" s="287"/>
      <c r="H35" s="287"/>
      <c r="I35" s="73">
        <v>67</v>
      </c>
      <c r="J35" s="152">
        <v>12317</v>
      </c>
      <c r="K35" s="152">
        <v>7129</v>
      </c>
      <c r="L35" s="152">
        <v>7620</v>
      </c>
      <c r="M35" s="165">
        <v>3392</v>
      </c>
    </row>
    <row r="36" spans="1:13" ht="12.75" customHeight="1">
      <c r="A36" s="231" t="s">
        <v>173</v>
      </c>
      <c r="B36" s="232"/>
      <c r="C36" s="232"/>
      <c r="D36" s="232"/>
      <c r="E36" s="232"/>
      <c r="F36" s="232"/>
      <c r="G36" s="232"/>
      <c r="H36" s="232"/>
      <c r="I36" s="73">
        <v>68</v>
      </c>
      <c r="J36" s="126">
        <f>J34-J35</f>
        <v>21444</v>
      </c>
      <c r="K36" s="126">
        <f>K34-K35</f>
        <v>4964</v>
      </c>
      <c r="L36" s="126">
        <f>L34-L35</f>
        <v>17347</v>
      </c>
      <c r="M36" s="135">
        <f>M34-M35</f>
        <v>6235</v>
      </c>
    </row>
    <row r="37" spans="1:13" ht="12.75" customHeight="1">
      <c r="A37" s="231" t="s">
        <v>153</v>
      </c>
      <c r="B37" s="287"/>
      <c r="C37" s="287"/>
      <c r="D37" s="287"/>
      <c r="E37" s="287"/>
      <c r="F37" s="287"/>
      <c r="G37" s="287"/>
      <c r="H37" s="287"/>
      <c r="I37" s="73">
        <v>69</v>
      </c>
      <c r="J37" s="152">
        <v>4308</v>
      </c>
      <c r="K37" s="152">
        <v>1081</v>
      </c>
      <c r="L37" s="152">
        <v>3246</v>
      </c>
      <c r="M37" s="165">
        <v>1129</v>
      </c>
    </row>
    <row r="38" spans="1:13" ht="12.75" customHeight="1">
      <c r="A38" s="288" t="s">
        <v>154</v>
      </c>
      <c r="B38" s="289"/>
      <c r="C38" s="289"/>
      <c r="D38" s="289"/>
      <c r="E38" s="289"/>
      <c r="F38" s="289"/>
      <c r="G38" s="289"/>
      <c r="H38" s="289"/>
      <c r="I38" s="108">
        <v>70</v>
      </c>
      <c r="J38" s="153">
        <f>J36-J37</f>
        <v>17136</v>
      </c>
      <c r="K38" s="153">
        <f>K36-K37</f>
        <v>3883</v>
      </c>
      <c r="L38" s="153">
        <f>L36-L37</f>
        <v>14101</v>
      </c>
      <c r="M38" s="167">
        <f>M36-M37</f>
        <v>5106</v>
      </c>
    </row>
    <row r="39" spans="1:13" ht="12.75">
      <c r="A39" s="243" t="s">
        <v>155</v>
      </c>
      <c r="B39" s="244"/>
      <c r="C39" s="244"/>
      <c r="D39" s="244"/>
      <c r="E39" s="244"/>
      <c r="F39" s="244"/>
      <c r="G39" s="244"/>
      <c r="H39" s="244"/>
      <c r="I39" s="282"/>
      <c r="J39" s="282"/>
      <c r="K39" s="282"/>
      <c r="L39" s="282"/>
      <c r="M39" s="283"/>
    </row>
    <row r="40" spans="1:13" ht="12.75">
      <c r="A40" s="284" t="s">
        <v>176</v>
      </c>
      <c r="B40" s="285"/>
      <c r="C40" s="285"/>
      <c r="D40" s="285"/>
      <c r="E40" s="285"/>
      <c r="F40" s="285"/>
      <c r="G40" s="285"/>
      <c r="H40" s="286"/>
      <c r="I40" s="75">
        <v>71</v>
      </c>
      <c r="J40" s="107"/>
      <c r="K40" s="107"/>
      <c r="L40" s="107"/>
      <c r="M40" s="168"/>
    </row>
    <row r="41" spans="1:13" ht="12.75">
      <c r="A41" s="231" t="s">
        <v>177</v>
      </c>
      <c r="B41" s="232"/>
      <c r="C41" s="232"/>
      <c r="D41" s="232"/>
      <c r="E41" s="232"/>
      <c r="F41" s="232"/>
      <c r="G41" s="232"/>
      <c r="H41" s="233"/>
      <c r="I41" s="73">
        <v>72</v>
      </c>
      <c r="J41" s="105"/>
      <c r="K41" s="105"/>
      <c r="L41" s="105"/>
      <c r="M41" s="166"/>
    </row>
    <row r="42" spans="1:13" ht="12.75">
      <c r="A42" s="231" t="s">
        <v>178</v>
      </c>
      <c r="B42" s="232"/>
      <c r="C42" s="232"/>
      <c r="D42" s="232"/>
      <c r="E42" s="232"/>
      <c r="F42" s="232"/>
      <c r="G42" s="232"/>
      <c r="H42" s="233"/>
      <c r="I42" s="73">
        <v>73</v>
      </c>
      <c r="J42" s="106"/>
      <c r="K42" s="106"/>
      <c r="L42" s="106"/>
      <c r="M42" s="169"/>
    </row>
    <row r="43" spans="1:13" ht="13.5" thickBot="1">
      <c r="A43" s="234" t="s">
        <v>179</v>
      </c>
      <c r="B43" s="235"/>
      <c r="C43" s="235"/>
      <c r="D43" s="235"/>
      <c r="E43" s="235"/>
      <c r="F43" s="235"/>
      <c r="G43" s="235"/>
      <c r="H43" s="236"/>
      <c r="I43" s="122">
        <v>74</v>
      </c>
      <c r="J43" s="170"/>
      <c r="K43" s="170"/>
      <c r="L43" s="170"/>
      <c r="M43" s="171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/>
  <protectedRanges>
    <protectedRange sqref="F3 I3:J3 J9:M38 J40:M43" name="Range1"/>
  </protectedRanges>
  <mergeCells count="45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3:H43"/>
    <mergeCell ref="A39:M39"/>
    <mergeCell ref="A40:H40"/>
    <mergeCell ref="A41:H41"/>
    <mergeCell ref="A42:H42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24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O30" sqref="O30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7.7109375" style="0" customWidth="1"/>
    <col min="9" max="9" width="7.00390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5.75">
      <c r="A1" s="343" t="s">
        <v>12</v>
      </c>
      <c r="B1" s="344"/>
      <c r="C1" s="344"/>
      <c r="D1" s="344"/>
      <c r="E1" s="344"/>
      <c r="F1" s="344"/>
      <c r="G1" s="344"/>
      <c r="H1" s="344"/>
      <c r="I1" s="344"/>
      <c r="J1" s="345"/>
      <c r="K1" s="346"/>
    </row>
    <row r="2" spans="1:11" ht="15.75">
      <c r="A2" s="128"/>
      <c r="B2" s="80"/>
      <c r="C2" s="80"/>
      <c r="D2" s="80"/>
      <c r="E2" s="80"/>
      <c r="F2" s="80"/>
      <c r="G2" s="80"/>
      <c r="H2" s="80"/>
      <c r="I2" s="80"/>
      <c r="J2" s="81"/>
      <c r="K2" s="129"/>
    </row>
    <row r="3" spans="1:11" ht="12.75">
      <c r="A3" s="130"/>
      <c r="B3" s="83"/>
      <c r="C3" s="131"/>
      <c r="D3" s="347" t="s">
        <v>61</v>
      </c>
      <c r="E3" s="348"/>
      <c r="F3" s="125" t="s">
        <v>217</v>
      </c>
      <c r="G3" s="85" t="s">
        <v>40</v>
      </c>
      <c r="H3" s="125" t="s">
        <v>220</v>
      </c>
      <c r="I3" s="86"/>
      <c r="J3" s="78"/>
      <c r="K3" s="129"/>
    </row>
    <row r="4" spans="1:11" ht="10.5" customHeight="1">
      <c r="A4" s="349"/>
      <c r="B4" s="350"/>
      <c r="C4" s="350"/>
      <c r="D4" s="350"/>
      <c r="E4" s="350"/>
      <c r="F4" s="350"/>
      <c r="G4" s="87"/>
      <c r="H4" s="87"/>
      <c r="I4" s="87"/>
      <c r="J4" s="277"/>
      <c r="K4" s="315"/>
    </row>
    <row r="5" spans="1:11" ht="12.75" customHeight="1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4"/>
    </row>
    <row r="6" spans="1:11" ht="24" thickBot="1">
      <c r="A6" s="335" t="s">
        <v>13</v>
      </c>
      <c r="B6" s="336"/>
      <c r="C6" s="336"/>
      <c r="D6" s="336"/>
      <c r="E6" s="336"/>
      <c r="F6" s="336"/>
      <c r="G6" s="336"/>
      <c r="H6" s="336"/>
      <c r="I6" s="88" t="s">
        <v>186</v>
      </c>
      <c r="J6" s="89" t="s">
        <v>77</v>
      </c>
      <c r="K6" s="132" t="s">
        <v>78</v>
      </c>
    </row>
    <row r="7" spans="1:11" ht="12.75">
      <c r="A7" s="337">
        <v>1</v>
      </c>
      <c r="B7" s="338"/>
      <c r="C7" s="338"/>
      <c r="D7" s="338"/>
      <c r="E7" s="338"/>
      <c r="F7" s="338"/>
      <c r="G7" s="338"/>
      <c r="H7" s="338"/>
      <c r="I7" s="90">
        <v>2</v>
      </c>
      <c r="J7" s="91" t="s">
        <v>59</v>
      </c>
      <c r="K7" s="133" t="s">
        <v>60</v>
      </c>
    </row>
    <row r="8" spans="1:11" ht="12.75">
      <c r="A8" s="339" t="s">
        <v>14</v>
      </c>
      <c r="B8" s="340"/>
      <c r="C8" s="340"/>
      <c r="D8" s="340"/>
      <c r="E8" s="340"/>
      <c r="F8" s="340"/>
      <c r="G8" s="340"/>
      <c r="H8" s="340"/>
      <c r="I8" s="341"/>
      <c r="J8" s="341"/>
      <c r="K8" s="342"/>
    </row>
    <row r="9" spans="1:11" ht="12.75">
      <c r="A9" s="328" t="s">
        <v>125</v>
      </c>
      <c r="B9" s="329"/>
      <c r="C9" s="329"/>
      <c r="D9" s="329"/>
      <c r="E9" s="329"/>
      <c r="F9" s="329"/>
      <c r="G9" s="329"/>
      <c r="H9" s="329"/>
      <c r="I9" s="92">
        <v>75</v>
      </c>
      <c r="J9" s="110">
        <v>21444</v>
      </c>
      <c r="K9" s="134">
        <v>17347</v>
      </c>
    </row>
    <row r="10" spans="1:11" ht="12.75">
      <c r="A10" s="328" t="s">
        <v>126</v>
      </c>
      <c r="B10" s="330"/>
      <c r="C10" s="330"/>
      <c r="D10" s="330"/>
      <c r="E10" s="330"/>
      <c r="F10" s="330"/>
      <c r="G10" s="330"/>
      <c r="H10" s="331"/>
      <c r="I10" s="92">
        <v>76</v>
      </c>
      <c r="J10" s="127">
        <v>8570</v>
      </c>
      <c r="K10" s="134">
        <v>7620</v>
      </c>
    </row>
    <row r="11" spans="1:11" ht="12.75">
      <c r="A11" s="328" t="s">
        <v>127</v>
      </c>
      <c r="B11" s="329"/>
      <c r="C11" s="329"/>
      <c r="D11" s="329"/>
      <c r="E11" s="329"/>
      <c r="F11" s="329"/>
      <c r="G11" s="329"/>
      <c r="H11" s="329"/>
      <c r="I11" s="92">
        <v>77</v>
      </c>
      <c r="J11" s="110">
        <v>4121</v>
      </c>
      <c r="K11" s="134">
        <v>3920</v>
      </c>
    </row>
    <row r="12" spans="1:11" ht="18.75" customHeight="1">
      <c r="A12" s="328" t="s">
        <v>128</v>
      </c>
      <c r="B12" s="329"/>
      <c r="C12" s="329"/>
      <c r="D12" s="329"/>
      <c r="E12" s="329"/>
      <c r="F12" s="329"/>
      <c r="G12" s="329"/>
      <c r="H12" s="329"/>
      <c r="I12" s="92">
        <v>78</v>
      </c>
      <c r="J12" s="110">
        <v>0</v>
      </c>
      <c r="K12" s="134">
        <v>0</v>
      </c>
    </row>
    <row r="13" spans="1:11" ht="12.75">
      <c r="A13" s="328" t="s">
        <v>129</v>
      </c>
      <c r="B13" s="329"/>
      <c r="C13" s="329"/>
      <c r="D13" s="329"/>
      <c r="E13" s="329"/>
      <c r="F13" s="329"/>
      <c r="G13" s="329"/>
      <c r="H13" s="329"/>
      <c r="I13" s="92">
        <v>79</v>
      </c>
      <c r="J13" s="110">
        <v>0</v>
      </c>
      <c r="K13" s="134">
        <v>0</v>
      </c>
    </row>
    <row r="14" spans="1:11" ht="12.75">
      <c r="A14" s="328" t="s">
        <v>130</v>
      </c>
      <c r="B14" s="329"/>
      <c r="C14" s="329"/>
      <c r="D14" s="329"/>
      <c r="E14" s="329"/>
      <c r="F14" s="329"/>
      <c r="G14" s="329"/>
      <c r="H14" s="329"/>
      <c r="I14" s="92">
        <v>80</v>
      </c>
      <c r="J14" s="110">
        <v>0</v>
      </c>
      <c r="K14" s="134">
        <v>0</v>
      </c>
    </row>
    <row r="15" spans="1:11" ht="12.75">
      <c r="A15" s="328" t="s">
        <v>131</v>
      </c>
      <c r="B15" s="329"/>
      <c r="C15" s="329"/>
      <c r="D15" s="329"/>
      <c r="E15" s="329"/>
      <c r="F15" s="329"/>
      <c r="G15" s="329"/>
      <c r="H15" s="329"/>
      <c r="I15" s="92">
        <v>81</v>
      </c>
      <c r="J15" s="110">
        <v>0</v>
      </c>
      <c r="K15" s="134">
        <v>0</v>
      </c>
    </row>
    <row r="16" spans="1:11" ht="12.75">
      <c r="A16" s="316" t="s">
        <v>164</v>
      </c>
      <c r="B16" s="320"/>
      <c r="C16" s="320"/>
      <c r="D16" s="320"/>
      <c r="E16" s="320"/>
      <c r="F16" s="320"/>
      <c r="G16" s="320"/>
      <c r="H16" s="321"/>
      <c r="I16" s="92">
        <v>82</v>
      </c>
      <c r="J16" s="110">
        <v>-951</v>
      </c>
      <c r="K16" s="134">
        <v>-138328</v>
      </c>
    </row>
    <row r="17" spans="1:11" ht="12.75">
      <c r="A17" s="316" t="s">
        <v>124</v>
      </c>
      <c r="B17" s="320"/>
      <c r="C17" s="320"/>
      <c r="D17" s="320"/>
      <c r="E17" s="320"/>
      <c r="F17" s="320"/>
      <c r="G17" s="320"/>
      <c r="H17" s="321"/>
      <c r="I17" s="92">
        <v>83</v>
      </c>
      <c r="J17" s="110">
        <v>-1882</v>
      </c>
      <c r="K17" s="134">
        <v>-18748</v>
      </c>
    </row>
    <row r="18" spans="1:11" ht="22.5" customHeight="1">
      <c r="A18" s="316" t="s">
        <v>183</v>
      </c>
      <c r="B18" s="320"/>
      <c r="C18" s="320"/>
      <c r="D18" s="320"/>
      <c r="E18" s="320"/>
      <c r="F18" s="320"/>
      <c r="G18" s="320"/>
      <c r="H18" s="321"/>
      <c r="I18" s="92">
        <v>84</v>
      </c>
      <c r="J18" s="110">
        <v>-74754</v>
      </c>
      <c r="K18" s="134">
        <v>-79244</v>
      </c>
    </row>
    <row r="19" spans="1:11" ht="16.5" customHeight="1">
      <c r="A19" s="316" t="s">
        <v>132</v>
      </c>
      <c r="B19" s="320"/>
      <c r="C19" s="320"/>
      <c r="D19" s="320"/>
      <c r="E19" s="320"/>
      <c r="F19" s="320"/>
      <c r="G19" s="320"/>
      <c r="H19" s="321"/>
      <c r="I19" s="92">
        <v>85</v>
      </c>
      <c r="J19" s="110">
        <v>48028</v>
      </c>
      <c r="K19" s="134">
        <v>108515</v>
      </c>
    </row>
    <row r="20" spans="1:11" ht="27.75" customHeight="1">
      <c r="A20" s="316" t="s">
        <v>133</v>
      </c>
      <c r="B20" s="320"/>
      <c r="C20" s="320"/>
      <c r="D20" s="320"/>
      <c r="E20" s="320"/>
      <c r="F20" s="320"/>
      <c r="G20" s="320"/>
      <c r="H20" s="321"/>
      <c r="I20" s="92">
        <v>86</v>
      </c>
      <c r="J20" s="110">
        <v>389</v>
      </c>
      <c r="K20" s="134">
        <v>-6181</v>
      </c>
    </row>
    <row r="21" spans="1:11" ht="26.25" customHeight="1">
      <c r="A21" s="316" t="s">
        <v>134</v>
      </c>
      <c r="B21" s="320"/>
      <c r="C21" s="320"/>
      <c r="D21" s="320"/>
      <c r="E21" s="320"/>
      <c r="F21" s="320"/>
      <c r="G21" s="320"/>
      <c r="H21" s="321"/>
      <c r="I21" s="92">
        <v>87</v>
      </c>
      <c r="J21" s="110">
        <v>464</v>
      </c>
      <c r="K21" s="134">
        <v>0</v>
      </c>
    </row>
    <row r="22" spans="1:11" ht="24.75" customHeight="1">
      <c r="A22" s="316" t="s">
        <v>174</v>
      </c>
      <c r="B22" s="320"/>
      <c r="C22" s="320"/>
      <c r="D22" s="320"/>
      <c r="E22" s="320"/>
      <c r="F22" s="320"/>
      <c r="G22" s="320"/>
      <c r="H22" s="321"/>
      <c r="I22" s="92">
        <v>88</v>
      </c>
      <c r="J22" s="110">
        <v>1465</v>
      </c>
      <c r="K22" s="134">
        <v>-34</v>
      </c>
    </row>
    <row r="23" spans="1:11" ht="15.75" customHeight="1">
      <c r="A23" s="316" t="s">
        <v>135</v>
      </c>
      <c r="B23" s="320"/>
      <c r="C23" s="320"/>
      <c r="D23" s="320"/>
      <c r="E23" s="320"/>
      <c r="F23" s="320"/>
      <c r="G23" s="320"/>
      <c r="H23" s="321"/>
      <c r="I23" s="92">
        <v>89</v>
      </c>
      <c r="J23" s="110">
        <v>20079</v>
      </c>
      <c r="K23" s="134">
        <v>13275</v>
      </c>
    </row>
    <row r="24" spans="1:11" ht="12.75">
      <c r="A24" s="316" t="s">
        <v>136</v>
      </c>
      <c r="B24" s="320"/>
      <c r="C24" s="320"/>
      <c r="D24" s="320"/>
      <c r="E24" s="320"/>
      <c r="F24" s="320"/>
      <c r="G24" s="320"/>
      <c r="H24" s="321"/>
      <c r="I24" s="92">
        <v>90</v>
      </c>
      <c r="J24" s="110">
        <v>-1688</v>
      </c>
      <c r="K24" s="134">
        <v>122914</v>
      </c>
    </row>
    <row r="25" spans="1:11" ht="12.75">
      <c r="A25" s="316" t="s">
        <v>137</v>
      </c>
      <c r="B25" s="320"/>
      <c r="C25" s="320"/>
      <c r="D25" s="320"/>
      <c r="E25" s="320"/>
      <c r="F25" s="320"/>
      <c r="G25" s="320"/>
      <c r="H25" s="321"/>
      <c r="I25" s="92">
        <v>91</v>
      </c>
      <c r="J25" s="110">
        <v>0</v>
      </c>
      <c r="K25" s="134">
        <v>0</v>
      </c>
    </row>
    <row r="26" spans="1:11" ht="12.75">
      <c r="A26" s="316" t="s">
        <v>138</v>
      </c>
      <c r="B26" s="320"/>
      <c r="C26" s="320"/>
      <c r="D26" s="320"/>
      <c r="E26" s="320"/>
      <c r="F26" s="320"/>
      <c r="G26" s="320"/>
      <c r="H26" s="321"/>
      <c r="I26" s="92">
        <v>92</v>
      </c>
      <c r="J26" s="127">
        <v>-32028</v>
      </c>
      <c r="K26" s="195">
        <v>-17705</v>
      </c>
    </row>
    <row r="27" spans="1:11" ht="12.75">
      <c r="A27" s="322" t="s">
        <v>139</v>
      </c>
      <c r="B27" s="320"/>
      <c r="C27" s="320"/>
      <c r="D27" s="320"/>
      <c r="E27" s="320"/>
      <c r="F27" s="320"/>
      <c r="G27" s="320"/>
      <c r="H27" s="321"/>
      <c r="I27" s="92">
        <v>93</v>
      </c>
      <c r="J27" s="126">
        <f>SUM(J9:J26)</f>
        <v>-6743</v>
      </c>
      <c r="K27" s="135">
        <f>SUM(K9:K26)</f>
        <v>13351</v>
      </c>
    </row>
    <row r="28" spans="1:11" ht="12.75">
      <c r="A28" s="325" t="s">
        <v>15</v>
      </c>
      <c r="B28" s="326"/>
      <c r="C28" s="326"/>
      <c r="D28" s="326"/>
      <c r="E28" s="326"/>
      <c r="F28" s="326"/>
      <c r="G28" s="326"/>
      <c r="H28" s="327"/>
      <c r="I28" s="93"/>
      <c r="J28" s="94"/>
      <c r="K28" s="136"/>
    </row>
    <row r="29" spans="1:11" ht="12.75">
      <c r="A29" s="316" t="s">
        <v>143</v>
      </c>
      <c r="B29" s="320"/>
      <c r="C29" s="320"/>
      <c r="D29" s="320"/>
      <c r="E29" s="320"/>
      <c r="F29" s="320"/>
      <c r="G29" s="320"/>
      <c r="H29" s="321"/>
      <c r="I29" s="92">
        <v>94</v>
      </c>
      <c r="J29" s="110">
        <v>-3762</v>
      </c>
      <c r="K29" s="134">
        <v>-8011</v>
      </c>
    </row>
    <row r="30" spans="1:11" ht="24" customHeight="1">
      <c r="A30" s="316" t="s">
        <v>144</v>
      </c>
      <c r="B30" s="320"/>
      <c r="C30" s="320"/>
      <c r="D30" s="320"/>
      <c r="E30" s="320"/>
      <c r="F30" s="320"/>
      <c r="G30" s="320"/>
      <c r="H30" s="321"/>
      <c r="I30" s="92">
        <v>95</v>
      </c>
      <c r="J30" s="110">
        <v>0</v>
      </c>
      <c r="K30" s="134">
        <v>0</v>
      </c>
    </row>
    <row r="31" spans="1:11" ht="26.25" customHeight="1">
      <c r="A31" s="316" t="s">
        <v>145</v>
      </c>
      <c r="B31" s="320"/>
      <c r="C31" s="320"/>
      <c r="D31" s="320"/>
      <c r="E31" s="320"/>
      <c r="F31" s="320"/>
      <c r="G31" s="320"/>
      <c r="H31" s="321"/>
      <c r="I31" s="92">
        <v>96</v>
      </c>
      <c r="J31" s="110">
        <v>2743</v>
      </c>
      <c r="K31" s="134">
        <v>-13521</v>
      </c>
    </row>
    <row r="32" spans="1:11" ht="12.75">
      <c r="A32" s="316" t="s">
        <v>146</v>
      </c>
      <c r="B32" s="320"/>
      <c r="C32" s="320"/>
      <c r="D32" s="320"/>
      <c r="E32" s="320"/>
      <c r="F32" s="320"/>
      <c r="G32" s="320"/>
      <c r="H32" s="321"/>
      <c r="I32" s="92">
        <v>97</v>
      </c>
      <c r="J32" s="127">
        <v>151</v>
      </c>
      <c r="K32" s="134">
        <v>174</v>
      </c>
    </row>
    <row r="33" spans="1:11" ht="12.75">
      <c r="A33" s="316" t="s">
        <v>147</v>
      </c>
      <c r="B33" s="320"/>
      <c r="C33" s="320"/>
      <c r="D33" s="320"/>
      <c r="E33" s="320"/>
      <c r="F33" s="320"/>
      <c r="G33" s="320"/>
      <c r="H33" s="321"/>
      <c r="I33" s="92">
        <v>98</v>
      </c>
      <c r="J33" s="127">
        <v>0</v>
      </c>
      <c r="K33" s="134">
        <v>0</v>
      </c>
    </row>
    <row r="34" spans="1:11" ht="12.75">
      <c r="A34" s="322" t="s">
        <v>148</v>
      </c>
      <c r="B34" s="320"/>
      <c r="C34" s="320"/>
      <c r="D34" s="320"/>
      <c r="E34" s="320"/>
      <c r="F34" s="320"/>
      <c r="G34" s="320"/>
      <c r="H34" s="321"/>
      <c r="I34" s="92">
        <v>99</v>
      </c>
      <c r="J34" s="126">
        <f>SUM(J29:J33)</f>
        <v>-868</v>
      </c>
      <c r="K34" s="135">
        <f>SUM(K29:K33)</f>
        <v>-21358</v>
      </c>
    </row>
    <row r="35" spans="1:11" ht="12.75">
      <c r="A35" s="325" t="s">
        <v>16</v>
      </c>
      <c r="B35" s="326"/>
      <c r="C35" s="326"/>
      <c r="D35" s="326"/>
      <c r="E35" s="326"/>
      <c r="F35" s="326"/>
      <c r="G35" s="326"/>
      <c r="H35" s="327"/>
      <c r="I35" s="93"/>
      <c r="J35" s="94"/>
      <c r="K35" s="136"/>
    </row>
    <row r="36" spans="1:11" ht="12.75">
      <c r="A36" s="316" t="s">
        <v>140</v>
      </c>
      <c r="B36" s="320"/>
      <c r="C36" s="320"/>
      <c r="D36" s="320"/>
      <c r="E36" s="320"/>
      <c r="F36" s="320"/>
      <c r="G36" s="320"/>
      <c r="H36" s="321"/>
      <c r="I36" s="92">
        <v>100</v>
      </c>
      <c r="J36" s="110">
        <v>-1202</v>
      </c>
      <c r="K36" s="134">
        <v>9926</v>
      </c>
    </row>
    <row r="37" spans="1:11" ht="12.75">
      <c r="A37" s="316" t="s">
        <v>141</v>
      </c>
      <c r="B37" s="320"/>
      <c r="C37" s="320"/>
      <c r="D37" s="320"/>
      <c r="E37" s="320"/>
      <c r="F37" s="320"/>
      <c r="G37" s="320"/>
      <c r="H37" s="321"/>
      <c r="I37" s="92">
        <v>101</v>
      </c>
      <c r="J37" s="110">
        <v>0</v>
      </c>
      <c r="K37" s="134">
        <v>0</v>
      </c>
    </row>
    <row r="38" spans="1:11" ht="12.75">
      <c r="A38" s="316" t="s">
        <v>142</v>
      </c>
      <c r="B38" s="320"/>
      <c r="C38" s="320"/>
      <c r="D38" s="320"/>
      <c r="E38" s="320"/>
      <c r="F38" s="320"/>
      <c r="G38" s="320"/>
      <c r="H38" s="321"/>
      <c r="I38" s="92">
        <v>102</v>
      </c>
      <c r="J38" s="110">
        <v>-43</v>
      </c>
      <c r="K38" s="134">
        <v>2172</v>
      </c>
    </row>
    <row r="39" spans="1:11" ht="12.75">
      <c r="A39" s="316" t="s">
        <v>149</v>
      </c>
      <c r="B39" s="320"/>
      <c r="C39" s="320"/>
      <c r="D39" s="320"/>
      <c r="E39" s="320"/>
      <c r="F39" s="320"/>
      <c r="G39" s="320"/>
      <c r="H39" s="321"/>
      <c r="I39" s="92">
        <v>103</v>
      </c>
      <c r="J39" s="110">
        <v>0</v>
      </c>
      <c r="K39" s="134">
        <v>0</v>
      </c>
    </row>
    <row r="40" spans="1:11" ht="12.75">
      <c r="A40" s="316" t="s">
        <v>150</v>
      </c>
      <c r="B40" s="320"/>
      <c r="C40" s="320"/>
      <c r="D40" s="320"/>
      <c r="E40" s="320"/>
      <c r="F40" s="320"/>
      <c r="G40" s="320"/>
      <c r="H40" s="321"/>
      <c r="I40" s="92">
        <v>104</v>
      </c>
      <c r="J40" s="127">
        <v>12625</v>
      </c>
      <c r="K40" s="134">
        <v>10498</v>
      </c>
    </row>
    <row r="41" spans="1:11" ht="12.75">
      <c r="A41" s="316" t="s">
        <v>151</v>
      </c>
      <c r="B41" s="320"/>
      <c r="C41" s="320"/>
      <c r="D41" s="320"/>
      <c r="E41" s="320"/>
      <c r="F41" s="320"/>
      <c r="G41" s="320"/>
      <c r="H41" s="321"/>
      <c r="I41" s="92">
        <v>105</v>
      </c>
      <c r="J41" s="110">
        <v>0</v>
      </c>
      <c r="K41" s="134">
        <v>0</v>
      </c>
    </row>
    <row r="42" spans="1:11" ht="12.75">
      <c r="A42" s="322" t="s">
        <v>152</v>
      </c>
      <c r="B42" s="323"/>
      <c r="C42" s="323"/>
      <c r="D42" s="323"/>
      <c r="E42" s="323"/>
      <c r="F42" s="323"/>
      <c r="G42" s="323"/>
      <c r="H42" s="324"/>
      <c r="I42" s="92">
        <v>106</v>
      </c>
      <c r="J42" s="126">
        <f>SUM(J36:J41)</f>
        <v>11380</v>
      </c>
      <c r="K42" s="135">
        <f>SUM(K36:K41)</f>
        <v>22596</v>
      </c>
    </row>
    <row r="43" spans="1:11" ht="12.75">
      <c r="A43" s="316" t="s">
        <v>165</v>
      </c>
      <c r="B43" s="317"/>
      <c r="C43" s="317"/>
      <c r="D43" s="317"/>
      <c r="E43" s="317"/>
      <c r="F43" s="317"/>
      <c r="G43" s="317"/>
      <c r="H43" s="317"/>
      <c r="I43" s="92">
        <v>107</v>
      </c>
      <c r="J43" s="126">
        <f>J27+J34+J42</f>
        <v>3769</v>
      </c>
      <c r="K43" s="135">
        <f>K27+K34+K42</f>
        <v>14589</v>
      </c>
    </row>
    <row r="44" spans="1:11" ht="12.75">
      <c r="A44" s="316" t="s">
        <v>166</v>
      </c>
      <c r="B44" s="317"/>
      <c r="C44" s="317"/>
      <c r="D44" s="317"/>
      <c r="E44" s="317"/>
      <c r="F44" s="317"/>
      <c r="G44" s="317"/>
      <c r="H44" s="317"/>
      <c r="I44" s="92">
        <v>108</v>
      </c>
      <c r="J44" s="110">
        <v>0</v>
      </c>
      <c r="K44" s="134">
        <v>0</v>
      </c>
    </row>
    <row r="45" spans="1:11" ht="12.75">
      <c r="A45" s="316" t="s">
        <v>17</v>
      </c>
      <c r="B45" s="317"/>
      <c r="C45" s="317"/>
      <c r="D45" s="317"/>
      <c r="E45" s="317"/>
      <c r="F45" s="317"/>
      <c r="G45" s="317"/>
      <c r="H45" s="317"/>
      <c r="I45" s="92">
        <v>109</v>
      </c>
      <c r="J45" s="110">
        <v>37138</v>
      </c>
      <c r="K45" s="134">
        <v>31549</v>
      </c>
    </row>
    <row r="46" spans="1:11" ht="12.75">
      <c r="A46" s="316" t="s">
        <v>18</v>
      </c>
      <c r="B46" s="317"/>
      <c r="C46" s="317"/>
      <c r="D46" s="317"/>
      <c r="E46" s="317"/>
      <c r="F46" s="317"/>
      <c r="G46" s="317"/>
      <c r="H46" s="317"/>
      <c r="I46" s="92">
        <v>110</v>
      </c>
      <c r="J46" s="126">
        <f>J48-J45</f>
        <v>3769</v>
      </c>
      <c r="K46" s="135">
        <f>K48-K45</f>
        <v>14589</v>
      </c>
    </row>
    <row r="47" spans="1:11" ht="12.75">
      <c r="A47" s="316" t="s">
        <v>19</v>
      </c>
      <c r="B47" s="317"/>
      <c r="C47" s="317"/>
      <c r="D47" s="317"/>
      <c r="E47" s="317"/>
      <c r="F47" s="317"/>
      <c r="G47" s="317"/>
      <c r="H47" s="317"/>
      <c r="I47" s="92">
        <v>111</v>
      </c>
      <c r="J47" s="140">
        <v>0</v>
      </c>
      <c r="K47" s="141">
        <v>0</v>
      </c>
    </row>
    <row r="48" spans="1:11" ht="13.5" thickBot="1">
      <c r="A48" s="318" t="s">
        <v>20</v>
      </c>
      <c r="B48" s="319"/>
      <c r="C48" s="319"/>
      <c r="D48" s="319"/>
      <c r="E48" s="319"/>
      <c r="F48" s="319"/>
      <c r="G48" s="319"/>
      <c r="H48" s="319"/>
      <c r="I48" s="137">
        <v>112</v>
      </c>
      <c r="J48" s="138">
        <v>40907</v>
      </c>
      <c r="K48" s="139">
        <v>46138</v>
      </c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</sheetData>
  <sheetProtection/>
  <protectedRanges>
    <protectedRange sqref="J10:K28 J30:K35 J37:K49 F4 H4" name="Range1"/>
  </protectedRanges>
  <mergeCells count="48">
    <mergeCell ref="A1:K1"/>
    <mergeCell ref="D3:E3"/>
    <mergeCell ref="A4:F4"/>
    <mergeCell ref="J4:K4"/>
    <mergeCell ref="A5:K5"/>
    <mergeCell ref="A6:H6"/>
    <mergeCell ref="A7:H7"/>
    <mergeCell ref="A8:K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</mergeCells>
  <conditionalFormatting sqref="H3">
    <cfRule type="cellIs" priority="1" dxfId="1" operator="lessThan" stopIfTrue="1">
      <formula>#REF!</formula>
    </cfRule>
  </conditionalFormatting>
  <printOptions/>
  <pageMargins left="0.24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M11" sqref="M11"/>
    </sheetView>
  </sheetViews>
  <sheetFormatPr defaultColWidth="9.140625" defaultRowHeight="12.75"/>
  <cols>
    <col min="4" max="4" width="5.8515625" style="0" customWidth="1"/>
    <col min="5" max="5" width="7.57421875" style="0" customWidth="1"/>
    <col min="6" max="6" width="4.28125" style="0" customWidth="1"/>
    <col min="7" max="7" width="8.28125" style="0" customWidth="1"/>
    <col min="8" max="8" width="2.57421875" style="0" hidden="1" customWidth="1"/>
    <col min="9" max="9" width="7.421875" style="0" customWidth="1"/>
    <col min="10" max="10" width="10.7109375" style="0" customWidth="1"/>
    <col min="11" max="11" width="9.57421875" style="0" customWidth="1"/>
    <col min="12" max="12" width="9.28125" style="0" customWidth="1"/>
    <col min="13" max="13" width="10.421875" style="0" customWidth="1"/>
    <col min="14" max="176" width="9.140625" style="3" customWidth="1"/>
  </cols>
  <sheetData>
    <row r="1" spans="1:13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customHeight="1">
      <c r="A2" s="367" t="s">
        <v>21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9"/>
    </row>
    <row r="3" spans="1:13" ht="8.2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7"/>
    </row>
    <row r="4" spans="1:13" ht="15.75" customHeight="1">
      <c r="A4" s="82"/>
      <c r="B4" s="83"/>
      <c r="C4" s="96"/>
      <c r="D4" s="97" t="s">
        <v>58</v>
      </c>
      <c r="E4" s="84" t="s">
        <v>217</v>
      </c>
      <c r="F4" s="85" t="s">
        <v>40</v>
      </c>
      <c r="G4" s="84" t="s">
        <v>220</v>
      </c>
      <c r="H4" s="98"/>
      <c r="I4" s="86"/>
      <c r="J4" s="78"/>
      <c r="K4" s="78"/>
      <c r="L4" s="78"/>
      <c r="M4" s="77"/>
    </row>
    <row r="5" spans="1:13" ht="12.75">
      <c r="A5" s="370"/>
      <c r="B5" s="371"/>
      <c r="C5" s="371"/>
      <c r="D5" s="371"/>
      <c r="E5" s="371"/>
      <c r="F5" s="372"/>
      <c r="G5" s="372"/>
      <c r="H5" s="87"/>
      <c r="I5" s="87"/>
      <c r="J5" s="277"/>
      <c r="K5" s="277"/>
      <c r="L5" s="277"/>
      <c r="M5" s="278"/>
    </row>
    <row r="6" spans="1:13" ht="13.5" customHeight="1">
      <c r="A6" s="364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65"/>
    </row>
    <row r="7" spans="1:13" ht="24" thickBot="1">
      <c r="A7" s="336" t="s">
        <v>13</v>
      </c>
      <c r="B7" s="336"/>
      <c r="C7" s="336"/>
      <c r="D7" s="336"/>
      <c r="E7" s="336"/>
      <c r="F7" s="336"/>
      <c r="G7" s="336"/>
      <c r="H7" s="336"/>
      <c r="I7" s="88" t="s">
        <v>186</v>
      </c>
      <c r="J7" s="89" t="s">
        <v>77</v>
      </c>
      <c r="K7" s="89" t="s">
        <v>194</v>
      </c>
      <c r="L7" s="89" t="s">
        <v>195</v>
      </c>
      <c r="M7" s="89" t="s">
        <v>78</v>
      </c>
    </row>
    <row r="8" spans="1:13" ht="33.75">
      <c r="A8" s="366"/>
      <c r="B8" s="366"/>
      <c r="C8" s="366"/>
      <c r="D8" s="366"/>
      <c r="E8" s="366"/>
      <c r="F8" s="366"/>
      <c r="G8" s="366"/>
      <c r="H8" s="366"/>
      <c r="I8" s="91"/>
      <c r="J8" s="91" t="s">
        <v>196</v>
      </c>
      <c r="K8" s="91"/>
      <c r="L8" s="91"/>
      <c r="M8" s="91"/>
    </row>
    <row r="9" spans="1:13" ht="12.75">
      <c r="A9" s="361" t="s">
        <v>22</v>
      </c>
      <c r="B9" s="317"/>
      <c r="C9" s="317"/>
      <c r="D9" s="317"/>
      <c r="E9" s="317"/>
      <c r="F9" s="317"/>
      <c r="G9" s="317"/>
      <c r="H9" s="317"/>
      <c r="I9" s="92">
        <v>113</v>
      </c>
      <c r="J9" s="113">
        <v>162800</v>
      </c>
      <c r="K9" s="113">
        <v>0</v>
      </c>
      <c r="L9" s="113">
        <f>J9-M9</f>
        <v>0</v>
      </c>
      <c r="M9" s="113">
        <v>162800</v>
      </c>
    </row>
    <row r="10" spans="1:13" ht="12.75">
      <c r="A10" s="361" t="s">
        <v>23</v>
      </c>
      <c r="B10" s="317"/>
      <c r="C10" s="317"/>
      <c r="D10" s="317"/>
      <c r="E10" s="317"/>
      <c r="F10" s="317"/>
      <c r="G10" s="317"/>
      <c r="H10" s="317"/>
      <c r="I10" s="92">
        <v>114</v>
      </c>
      <c r="J10" s="111">
        <v>33938</v>
      </c>
      <c r="K10" s="111">
        <f>M10-J10</f>
        <v>15</v>
      </c>
      <c r="L10" s="111">
        <v>0</v>
      </c>
      <c r="M10" s="111">
        <v>33953</v>
      </c>
    </row>
    <row r="11" spans="1:13" ht="12.75">
      <c r="A11" s="361" t="s">
        <v>24</v>
      </c>
      <c r="B11" s="317"/>
      <c r="C11" s="317"/>
      <c r="D11" s="317"/>
      <c r="E11" s="317"/>
      <c r="F11" s="317"/>
      <c r="G11" s="317"/>
      <c r="H11" s="317"/>
      <c r="I11" s="92">
        <v>115</v>
      </c>
      <c r="J11" s="111">
        <v>0</v>
      </c>
      <c r="K11" s="111">
        <v>0</v>
      </c>
      <c r="L11" s="111">
        <v>0</v>
      </c>
      <c r="M11" s="111">
        <v>0</v>
      </c>
    </row>
    <row r="12" spans="1:13" ht="12.75">
      <c r="A12" s="361" t="s">
        <v>25</v>
      </c>
      <c r="B12" s="317"/>
      <c r="C12" s="317"/>
      <c r="D12" s="317"/>
      <c r="E12" s="317"/>
      <c r="F12" s="317"/>
      <c r="G12" s="317"/>
      <c r="H12" s="317"/>
      <c r="I12" s="92">
        <v>116</v>
      </c>
      <c r="J12" s="111">
        <v>14858</v>
      </c>
      <c r="K12" s="111">
        <v>10804</v>
      </c>
      <c r="L12" s="111">
        <v>0</v>
      </c>
      <c r="M12" s="111">
        <v>25662</v>
      </c>
    </row>
    <row r="13" spans="1:13" ht="12.75">
      <c r="A13" s="361" t="s">
        <v>26</v>
      </c>
      <c r="B13" s="317"/>
      <c r="C13" s="317"/>
      <c r="D13" s="317"/>
      <c r="E13" s="317"/>
      <c r="F13" s="317"/>
      <c r="G13" s="317"/>
      <c r="H13" s="317"/>
      <c r="I13" s="92">
        <v>117</v>
      </c>
      <c r="J13" s="111">
        <v>21312</v>
      </c>
      <c r="K13" s="111">
        <v>0</v>
      </c>
      <c r="L13" s="111">
        <f>J13-M13</f>
        <v>7211</v>
      </c>
      <c r="M13" s="111">
        <v>14101</v>
      </c>
    </row>
    <row r="14" spans="1:13" ht="12.75">
      <c r="A14" s="361" t="s">
        <v>27</v>
      </c>
      <c r="B14" s="317"/>
      <c r="C14" s="317"/>
      <c r="D14" s="317"/>
      <c r="E14" s="317"/>
      <c r="F14" s="317"/>
      <c r="G14" s="317"/>
      <c r="H14" s="317"/>
      <c r="I14" s="92">
        <v>118</v>
      </c>
      <c r="J14" s="111">
        <v>0</v>
      </c>
      <c r="K14" s="111">
        <v>0</v>
      </c>
      <c r="L14" s="111">
        <v>0</v>
      </c>
      <c r="M14" s="111">
        <v>0</v>
      </c>
    </row>
    <row r="15" spans="1:13" ht="12.75">
      <c r="A15" s="361" t="s">
        <v>28</v>
      </c>
      <c r="B15" s="317"/>
      <c r="C15" s="317"/>
      <c r="D15" s="317"/>
      <c r="E15" s="317"/>
      <c r="F15" s="317"/>
      <c r="G15" s="317"/>
      <c r="H15" s="317"/>
      <c r="I15" s="92">
        <v>119</v>
      </c>
      <c r="J15" s="111">
        <v>0</v>
      </c>
      <c r="K15" s="111">
        <v>0</v>
      </c>
      <c r="L15" s="111">
        <v>0</v>
      </c>
      <c r="M15" s="111">
        <v>0</v>
      </c>
    </row>
    <row r="16" spans="1:13" ht="12.75">
      <c r="A16" s="361" t="s">
        <v>29</v>
      </c>
      <c r="B16" s="317"/>
      <c r="C16" s="317"/>
      <c r="D16" s="317"/>
      <c r="E16" s="317"/>
      <c r="F16" s="317"/>
      <c r="G16" s="317"/>
      <c r="H16" s="317"/>
      <c r="I16" s="92">
        <v>120</v>
      </c>
      <c r="J16" s="111">
        <v>0</v>
      </c>
      <c r="K16" s="111">
        <v>0</v>
      </c>
      <c r="L16" s="111">
        <v>0</v>
      </c>
      <c r="M16" s="111">
        <v>0</v>
      </c>
    </row>
    <row r="17" spans="1:13" ht="12.75">
      <c r="A17" s="361" t="s">
        <v>30</v>
      </c>
      <c r="B17" s="317"/>
      <c r="C17" s="317"/>
      <c r="D17" s="317"/>
      <c r="E17" s="317"/>
      <c r="F17" s="317"/>
      <c r="G17" s="317"/>
      <c r="H17" s="317"/>
      <c r="I17" s="92">
        <v>121</v>
      </c>
      <c r="J17" s="111">
        <v>0</v>
      </c>
      <c r="K17" s="111">
        <v>0</v>
      </c>
      <c r="L17" s="111">
        <v>0</v>
      </c>
      <c r="M17" s="111">
        <v>0</v>
      </c>
    </row>
    <row r="18" spans="1:13" ht="12.75">
      <c r="A18" s="362" t="s">
        <v>180</v>
      </c>
      <c r="B18" s="363"/>
      <c r="C18" s="363"/>
      <c r="D18" s="363"/>
      <c r="E18" s="363"/>
      <c r="F18" s="363"/>
      <c r="G18" s="363"/>
      <c r="H18" s="363"/>
      <c r="I18" s="92">
        <v>122</v>
      </c>
      <c r="J18" s="111">
        <f>SUM(J9:J17)</f>
        <v>232908</v>
      </c>
      <c r="K18" s="111">
        <f>SUM(K9:K17)</f>
        <v>10819</v>
      </c>
      <c r="L18" s="111">
        <f>SUM(L9:L17)</f>
        <v>7211</v>
      </c>
      <c r="M18" s="111">
        <f>SUM(M9:M17)</f>
        <v>236516</v>
      </c>
    </row>
    <row r="19" spans="1:13" ht="12.75">
      <c r="A19" s="361" t="s">
        <v>31</v>
      </c>
      <c r="B19" s="317"/>
      <c r="C19" s="317"/>
      <c r="D19" s="317"/>
      <c r="E19" s="317"/>
      <c r="F19" s="317"/>
      <c r="G19" s="317"/>
      <c r="H19" s="317"/>
      <c r="I19" s="92">
        <v>123</v>
      </c>
      <c r="J19" s="111">
        <v>0</v>
      </c>
      <c r="K19" s="111">
        <v>0</v>
      </c>
      <c r="L19" s="111">
        <v>0</v>
      </c>
      <c r="M19" s="111">
        <v>0</v>
      </c>
    </row>
    <row r="20" spans="1:13" ht="12.75">
      <c r="A20" s="361" t="s">
        <v>32</v>
      </c>
      <c r="B20" s="317"/>
      <c r="C20" s="317"/>
      <c r="D20" s="317"/>
      <c r="E20" s="317"/>
      <c r="F20" s="317"/>
      <c r="G20" s="317"/>
      <c r="H20" s="317"/>
      <c r="I20" s="92">
        <v>124</v>
      </c>
      <c r="J20" s="111">
        <v>0</v>
      </c>
      <c r="K20" s="111">
        <v>0</v>
      </c>
      <c r="L20" s="111">
        <v>0</v>
      </c>
      <c r="M20" s="111">
        <v>0</v>
      </c>
    </row>
    <row r="21" spans="1:13" ht="12.75">
      <c r="A21" s="361" t="s">
        <v>33</v>
      </c>
      <c r="B21" s="317"/>
      <c r="C21" s="317"/>
      <c r="D21" s="317"/>
      <c r="E21" s="317"/>
      <c r="F21" s="317"/>
      <c r="G21" s="317"/>
      <c r="H21" s="317"/>
      <c r="I21" s="92">
        <v>125</v>
      </c>
      <c r="J21" s="111">
        <v>0</v>
      </c>
      <c r="K21" s="111">
        <v>0</v>
      </c>
      <c r="L21" s="111">
        <v>0</v>
      </c>
      <c r="M21" s="111">
        <v>0</v>
      </c>
    </row>
    <row r="22" spans="1:13" ht="12.75">
      <c r="A22" s="361" t="s">
        <v>34</v>
      </c>
      <c r="B22" s="317"/>
      <c r="C22" s="317"/>
      <c r="D22" s="317"/>
      <c r="E22" s="317"/>
      <c r="F22" s="317"/>
      <c r="G22" s="317"/>
      <c r="H22" s="317"/>
      <c r="I22" s="92">
        <v>126</v>
      </c>
      <c r="J22" s="111">
        <v>0</v>
      </c>
      <c r="K22" s="111">
        <v>0</v>
      </c>
      <c r="L22" s="111">
        <v>0</v>
      </c>
      <c r="M22" s="111">
        <v>0</v>
      </c>
    </row>
    <row r="23" spans="1:13" ht="12.75">
      <c r="A23" s="361" t="s">
        <v>35</v>
      </c>
      <c r="B23" s="317"/>
      <c r="C23" s="317"/>
      <c r="D23" s="317"/>
      <c r="E23" s="317"/>
      <c r="F23" s="317"/>
      <c r="G23" s="317"/>
      <c r="H23" s="317"/>
      <c r="I23" s="92">
        <v>127</v>
      </c>
      <c r="J23" s="111">
        <v>0</v>
      </c>
      <c r="K23" s="111">
        <v>0</v>
      </c>
      <c r="L23" s="111">
        <v>0</v>
      </c>
      <c r="M23" s="111">
        <v>0</v>
      </c>
    </row>
    <row r="24" spans="1:13" ht="12.75">
      <c r="A24" s="361" t="s">
        <v>36</v>
      </c>
      <c r="B24" s="317"/>
      <c r="C24" s="317"/>
      <c r="D24" s="317"/>
      <c r="E24" s="317"/>
      <c r="F24" s="317"/>
      <c r="G24" s="317"/>
      <c r="H24" s="317"/>
      <c r="I24" s="92">
        <v>128</v>
      </c>
      <c r="J24" s="111">
        <v>0</v>
      </c>
      <c r="K24" s="111">
        <v>0</v>
      </c>
      <c r="L24" s="111">
        <v>0</v>
      </c>
      <c r="M24" s="111">
        <v>0</v>
      </c>
    </row>
    <row r="25" spans="1:13" ht="12.75">
      <c r="A25" s="362" t="s">
        <v>181</v>
      </c>
      <c r="B25" s="363"/>
      <c r="C25" s="363"/>
      <c r="D25" s="363"/>
      <c r="E25" s="363"/>
      <c r="F25" s="363"/>
      <c r="G25" s="363"/>
      <c r="H25" s="363"/>
      <c r="I25" s="92">
        <v>129</v>
      </c>
      <c r="J25" s="114">
        <f>J18-J19-J20-J21-J22-J23-J24</f>
        <v>232908</v>
      </c>
      <c r="K25" s="114">
        <f>K18-K19-K20-K21-K22-K23-K24</f>
        <v>10819</v>
      </c>
      <c r="L25" s="114">
        <f>L18-L19-L20-L21-L22-L23-L24</f>
        <v>7211</v>
      </c>
      <c r="M25" s="114">
        <f>M18-M19-M20-M21-M22-M23-M24</f>
        <v>236516</v>
      </c>
    </row>
    <row r="26" spans="1:13" ht="12.75">
      <c r="A26" s="351"/>
      <c r="B26" s="352"/>
      <c r="C26" s="352"/>
      <c r="D26" s="352"/>
      <c r="E26" s="352"/>
      <c r="F26" s="352"/>
      <c r="G26" s="352"/>
      <c r="H26" s="352"/>
      <c r="I26" s="353"/>
      <c r="J26" s="353"/>
      <c r="K26" s="353"/>
      <c r="L26" s="353"/>
      <c r="M26" s="354"/>
    </row>
    <row r="27" spans="1:13" ht="12.75">
      <c r="A27" s="355" t="s">
        <v>37</v>
      </c>
      <c r="B27" s="356"/>
      <c r="C27" s="356"/>
      <c r="D27" s="356"/>
      <c r="E27" s="356"/>
      <c r="F27" s="356"/>
      <c r="G27" s="356"/>
      <c r="H27" s="356"/>
      <c r="I27" s="99">
        <v>130</v>
      </c>
      <c r="J27" s="113"/>
      <c r="K27" s="113"/>
      <c r="L27" s="113"/>
      <c r="M27" s="113"/>
    </row>
    <row r="28" spans="1:13" ht="12.75">
      <c r="A28" s="357" t="s">
        <v>38</v>
      </c>
      <c r="B28" s="358"/>
      <c r="C28" s="358"/>
      <c r="D28" s="358"/>
      <c r="E28" s="358"/>
      <c r="F28" s="358"/>
      <c r="G28" s="358"/>
      <c r="H28" s="358"/>
      <c r="I28" s="95">
        <v>131</v>
      </c>
      <c r="J28" s="112"/>
      <c r="K28" s="112"/>
      <c r="L28" s="112"/>
      <c r="M28" s="112"/>
    </row>
    <row r="29" spans="1:13" ht="20.25" customHeight="1">
      <c r="A29" s="359" t="s">
        <v>182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9:M25 J27:M28" name="Range1"/>
  </protectedRanges>
  <mergeCells count="28">
    <mergeCell ref="A2:M2"/>
    <mergeCell ref="A5:E5"/>
    <mergeCell ref="F5:G5"/>
    <mergeCell ref="J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M26"/>
    <mergeCell ref="A27:H27"/>
    <mergeCell ref="A28:H28"/>
    <mergeCell ref="A29:M29"/>
  </mergeCells>
  <conditionalFormatting sqref="G4">
    <cfRule type="cellIs" priority="1" dxfId="1" operator="lessThan" stopIfTrue="1">
      <formula>#REF!</formula>
    </cfRule>
  </conditionalFormatting>
  <printOptions/>
  <pageMargins left="0.24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H27" sqref="H27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73" t="s">
        <v>184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74" t="s">
        <v>187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12.75" customHeight="1">
      <c r="A5" s="377"/>
      <c r="B5" s="378"/>
      <c r="C5" s="378"/>
      <c r="D5" s="378"/>
      <c r="E5" s="378"/>
      <c r="F5" s="378"/>
      <c r="G5" s="378"/>
      <c r="H5" s="378"/>
      <c r="I5" s="378"/>
      <c r="J5" s="379"/>
    </row>
    <row r="6" spans="1:10" ht="12.75" customHeight="1">
      <c r="A6" s="377"/>
      <c r="B6" s="378"/>
      <c r="C6" s="378"/>
      <c r="D6" s="378"/>
      <c r="E6" s="378"/>
      <c r="F6" s="378"/>
      <c r="G6" s="378"/>
      <c r="H6" s="378"/>
      <c r="I6" s="378"/>
      <c r="J6" s="379"/>
    </row>
    <row r="7" spans="1:10" ht="12.75" customHeight="1">
      <c r="A7" s="377"/>
      <c r="B7" s="378"/>
      <c r="C7" s="378"/>
      <c r="D7" s="378"/>
      <c r="E7" s="378"/>
      <c r="F7" s="378"/>
      <c r="G7" s="378"/>
      <c r="H7" s="378"/>
      <c r="I7" s="378"/>
      <c r="J7" s="379"/>
    </row>
    <row r="8" spans="1:10" ht="12.75" customHeight="1">
      <c r="A8" s="377"/>
      <c r="B8" s="378"/>
      <c r="C8" s="378"/>
      <c r="D8" s="378"/>
      <c r="E8" s="378"/>
      <c r="F8" s="378"/>
      <c r="G8" s="378"/>
      <c r="H8" s="378"/>
      <c r="I8" s="378"/>
      <c r="J8" s="379"/>
    </row>
    <row r="9" spans="1:10" ht="12.75" customHeight="1">
      <c r="A9" s="377"/>
      <c r="B9" s="378"/>
      <c r="C9" s="378"/>
      <c r="D9" s="378"/>
      <c r="E9" s="378"/>
      <c r="F9" s="378"/>
      <c r="G9" s="378"/>
      <c r="H9" s="378"/>
      <c r="I9" s="378"/>
      <c r="J9" s="379"/>
    </row>
    <row r="10" spans="1:10" ht="12.75" customHeight="1">
      <c r="A10" s="377"/>
      <c r="B10" s="378"/>
      <c r="C10" s="378"/>
      <c r="D10" s="378"/>
      <c r="E10" s="378"/>
      <c r="F10" s="378"/>
      <c r="G10" s="378"/>
      <c r="H10" s="378"/>
      <c r="I10" s="378"/>
      <c r="J10" s="379"/>
    </row>
    <row r="11" spans="1:10" ht="12.75" customHeight="1">
      <c r="A11" s="377"/>
      <c r="B11" s="378"/>
      <c r="C11" s="378"/>
      <c r="D11" s="378"/>
      <c r="E11" s="378"/>
      <c r="F11" s="378"/>
      <c r="G11" s="378"/>
      <c r="H11" s="378"/>
      <c r="I11" s="378"/>
      <c r="J11" s="379"/>
    </row>
    <row r="12" spans="1:10" ht="12.75" customHeight="1">
      <c r="A12" s="377"/>
      <c r="B12" s="378"/>
      <c r="C12" s="378"/>
      <c r="D12" s="378"/>
      <c r="E12" s="378"/>
      <c r="F12" s="378"/>
      <c r="G12" s="378"/>
      <c r="H12" s="378"/>
      <c r="I12" s="378"/>
      <c r="J12" s="379"/>
    </row>
    <row r="13" spans="1:10" ht="12.75" customHeight="1">
      <c r="A13" s="377"/>
      <c r="B13" s="378"/>
      <c r="C13" s="378"/>
      <c r="D13" s="378"/>
      <c r="E13" s="378"/>
      <c r="F13" s="378"/>
      <c r="G13" s="378"/>
      <c r="H13" s="378"/>
      <c r="I13" s="378"/>
      <c r="J13" s="379"/>
    </row>
    <row r="14" spans="1:10" ht="12.75" customHeight="1">
      <c r="A14" s="377"/>
      <c r="B14" s="378"/>
      <c r="C14" s="378"/>
      <c r="D14" s="378"/>
      <c r="E14" s="378"/>
      <c r="F14" s="378"/>
      <c r="G14" s="378"/>
      <c r="H14" s="378"/>
      <c r="I14" s="378"/>
      <c r="J14" s="379"/>
    </row>
    <row r="15" spans="1:10" ht="12.75" customHeight="1">
      <c r="A15" s="377"/>
      <c r="B15" s="378"/>
      <c r="C15" s="378"/>
      <c r="D15" s="378"/>
      <c r="E15" s="378"/>
      <c r="F15" s="378"/>
      <c r="G15" s="378"/>
      <c r="H15" s="378"/>
      <c r="I15" s="378"/>
      <c r="J15" s="379"/>
    </row>
    <row r="16" spans="1:10" ht="12.75" customHeight="1">
      <c r="A16" s="377"/>
      <c r="B16" s="378"/>
      <c r="C16" s="378"/>
      <c r="D16" s="378"/>
      <c r="E16" s="378"/>
      <c r="F16" s="378"/>
      <c r="G16" s="378"/>
      <c r="H16" s="378"/>
      <c r="I16" s="378"/>
      <c r="J16" s="379"/>
    </row>
    <row r="17" spans="1:10" ht="12.75" customHeight="1">
      <c r="A17" s="377"/>
      <c r="B17" s="378"/>
      <c r="C17" s="378"/>
      <c r="D17" s="378"/>
      <c r="E17" s="378"/>
      <c r="F17" s="378"/>
      <c r="G17" s="378"/>
      <c r="H17" s="378"/>
      <c r="I17" s="378"/>
      <c r="J17" s="379"/>
    </row>
    <row r="18" spans="1:10" ht="12.75" customHeight="1">
      <c r="A18" s="377"/>
      <c r="B18" s="378"/>
      <c r="C18" s="378"/>
      <c r="D18" s="378"/>
      <c r="E18" s="378"/>
      <c r="F18" s="378"/>
      <c r="G18" s="378"/>
      <c r="H18" s="378"/>
      <c r="I18" s="378"/>
      <c r="J18" s="379"/>
    </row>
    <row r="19" spans="1:10" ht="12.75" customHeight="1">
      <c r="A19" s="377"/>
      <c r="B19" s="378"/>
      <c r="C19" s="378"/>
      <c r="D19" s="378"/>
      <c r="E19" s="378"/>
      <c r="F19" s="378"/>
      <c r="G19" s="378"/>
      <c r="H19" s="378"/>
      <c r="I19" s="378"/>
      <c r="J19" s="379"/>
    </row>
    <row r="20" spans="1:10" ht="12.75" customHeight="1">
      <c r="A20" s="380"/>
      <c r="B20" s="381"/>
      <c r="C20" s="381"/>
      <c r="D20" s="381"/>
      <c r="E20" s="381"/>
      <c r="F20" s="381"/>
      <c r="G20" s="381"/>
      <c r="H20" s="381"/>
      <c r="I20" s="381"/>
      <c r="J20" s="382"/>
    </row>
    <row r="21" spans="1:10" ht="12.75">
      <c r="A21" s="383"/>
      <c r="B21" s="383"/>
      <c r="C21" s="383"/>
      <c r="D21" s="383"/>
      <c r="E21" s="383"/>
      <c r="F21" s="383"/>
      <c r="G21" s="383"/>
      <c r="H21" s="383"/>
      <c r="I21" s="383"/>
      <c r="J21" s="383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KlaudijaM</cp:lastModifiedBy>
  <cp:lastPrinted>2010-10-26T06:57:36Z</cp:lastPrinted>
  <dcterms:created xsi:type="dcterms:W3CDTF">2009-04-09T07:10:35Z</dcterms:created>
  <dcterms:modified xsi:type="dcterms:W3CDTF">2010-10-26T13:41:14Z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