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2"/>
  </bookViews>
  <sheets>
    <sheet name="GENERAL" sheetId="1" r:id="rId1"/>
    <sheet name="BS" sheetId="2" r:id="rId2"/>
    <sheet name="PL" sheetId="3" r:id="rId3"/>
    <sheet name="CF_I" sheetId="4" r:id="rId4"/>
    <sheet name="CF_D" sheetId="5" state="hidden" r:id="rId5"/>
    <sheet name="EQUITY" sheetId="6" r:id="rId6"/>
    <sheet name="NOTES" sheetId="7" state="hidden" r:id="rId7"/>
  </sheets>
  <definedNames>
    <definedName name="_xlnm.Print_Area" localSheetId="0">'GENERAL'!$A$1:$I$88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<sst xmlns="http://schemas.openxmlformats.org/spreadsheetml/2006/main" count="443" uniqueCount="366">
  <si>
    <t xml:space="preserve">   3. Goodwill</t>
  </si>
  <si>
    <t>do</t>
  </si>
  <si>
    <t>MB:</t>
  </si>
  <si>
    <t/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</si>
  <si>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</si>
  <si>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</si>
  <si>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</si>
  <si>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</si>
  <si>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</si>
  <si>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</si>
  <si>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</si>
  <si>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</si>
  <si>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</si>
  <si>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</si>
  <si>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</si>
  <si>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</si>
  <si>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</si>
  <si>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</si>
  <si>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</si>
  <si>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</si>
  <si>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</si>
  <si>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</si>
  <si>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</si>
  <si>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</si>
  <si>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</si>
  <si>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</si>
  <si>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</si>
  <si>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</si>
  <si>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01 6125 404</t>
  </si>
  <si>
    <t>igh@igh.hr</t>
  </si>
  <si>
    <t>Family name and name:</t>
  </si>
  <si>
    <t>(person authorized to represent the company)</t>
  </si>
  <si>
    <t>(signature of the person authorized to represent the company)</t>
  </si>
  <si>
    <t>BALANCE SHEET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</si>
  <si>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</si>
  <si>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</si>
  <si>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</si>
  <si>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</si>
  <si>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</si>
  <si>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</si>
  <si>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</si>
  <si>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</si>
  <si>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</si>
  <si>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</si>
  <si>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</si>
  <si>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</si>
  <si>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</si>
  <si>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</si>
  <si>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</si>
  <si>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</si>
  <si>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</si>
  <si>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</si>
  <si>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</si>
  <si>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</si>
  <si>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</si>
  <si>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</si>
  <si>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</si>
  <si>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</si>
  <si>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</si>
  <si>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</si>
  <si>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</si>
  <si>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</si>
  <si>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</si>
  <si>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</si>
  <si>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</si>
  <si>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</si>
  <si>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</si>
  <si>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</si>
  <si>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</si>
  <si>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</si>
  <si>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</si>
  <si>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</si>
  <si>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</si>
  <si>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</si>
  <si>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</si>
  <si>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</si>
  <si>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</si>
  <si>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</si>
  <si>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</si>
  <si>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</si>
  <si>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</si>
  <si>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</si>
  <si>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</si>
  <si>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5. Investments in securities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</si>
  <si>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</si>
  <si>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</si>
  <si>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</si>
  <si>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</si>
  <si>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</si>
  <si>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</si>
  <si>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</si>
  <si>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</si>
  <si>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</si>
  <si>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</si>
  <si>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</si>
  <si>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</si>
  <si>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</si>
  <si>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</si>
  <si>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</si>
  <si>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</si>
  <si>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</si>
  <si>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</si>
  <si>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</si>
  <si>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</si>
  <si>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</si>
  <si>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</si>
  <si>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</si>
  <si>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</si>
  <si>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</si>
  <si>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</si>
  <si>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</si>
  <si>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</si>
  <si>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</si>
  <si>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</si>
  <si>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</si>
  <si>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</si>
  <si>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</si>
  <si>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</si>
  <si>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</si>
  <si>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</si>
  <si>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</si>
  <si>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</si>
  <si>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</si>
  <si>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</si>
  <si>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</si>
  <si>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</si>
  <si>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</si>
  <si>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</si>
  <si>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</si>
  <si>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</si>
  <si>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</si>
  <si>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</si>
  <si>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</si>
  <si>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</si>
  <si>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Position</t>
  </si>
  <si>
    <t xml:space="preserve">AOP
</t>
  </si>
  <si>
    <t>Previous year
(net)</t>
  </si>
  <si>
    <t>Current year
(net)</t>
  </si>
  <si>
    <t>PROFIT AND LOSS ACCOUNT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</si>
  <si>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</si>
  <si>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</si>
  <si>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</si>
  <si>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</si>
  <si>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</si>
  <si>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</si>
  <si>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</si>
  <si>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</si>
  <si>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</si>
  <si>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</si>
  <si>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</si>
  <si>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</si>
  <si>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</si>
  <si>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</si>
  <si>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</si>
  <si>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</si>
  <si>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</si>
  <si>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</si>
  <si>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</si>
  <si>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</si>
  <si>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</si>
  <si>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</si>
  <si>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</si>
  <si>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</si>
  <si>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</si>
  <si>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</si>
  <si>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</si>
  <si>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</si>
  <si>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</si>
  <si>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</si>
  <si>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</si>
  <si>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</si>
  <si>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</si>
  <si>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</si>
  <si>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</si>
  <si>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</si>
  <si>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</si>
  <si>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</si>
  <si>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</si>
  <si>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</si>
  <si>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</si>
  <si>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</si>
  <si>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</si>
  <si>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</si>
  <si>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APPENDIX to Statement of comprehensive income (only for consolidated financial statements)</t>
  </si>
  <si>
    <t>APPENDIX TO PROFIT AND LOSS ACCOUNT (only for consolidated financial statements)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</si>
  <si>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</si>
  <si>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</si>
  <si>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</si>
  <si>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</si>
  <si>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</si>
  <si>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</si>
  <si>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</si>
  <si>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</si>
  <si>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</si>
  <si>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</si>
  <si>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</si>
  <si>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</si>
  <si>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</si>
  <si>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</si>
  <si>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</si>
  <si>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</si>
  <si>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VI. COMPREHENSIVE INCOME OR LOSS FOR THE PERIOD</t>
  </si>
  <si>
    <t>Previous year</t>
  </si>
  <si>
    <t>Current year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</si>
  <si>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</si>
  <si>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</si>
  <si>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</si>
  <si>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</si>
  <si>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</si>
  <si>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</si>
  <si>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</si>
  <si>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</si>
  <si>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</si>
  <si>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</si>
  <si>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</si>
  <si>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</si>
  <si>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</si>
  <si>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</si>
  <si>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</si>
  <si>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</si>
  <si>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</si>
  <si>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</si>
  <si>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</si>
  <si>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</si>
  <si>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</si>
  <si>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</si>
  <si>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</si>
  <si>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</si>
  <si>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</si>
  <si>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</si>
  <si>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</si>
  <si>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</si>
  <si>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</si>
  <si>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</si>
  <si>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</si>
  <si>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</si>
  <si>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</si>
  <si>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</si>
  <si>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</si>
  <si>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</si>
  <si>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</si>
  <si>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</si>
  <si>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</si>
  <si>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</si>
  <si>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</si>
  <si>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</si>
  <si>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</si>
  <si>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</si>
  <si>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</si>
  <si>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</si>
  <si>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</si>
  <si>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</si>
  <si>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CASH FLOWS  - Direct method</t>
  </si>
  <si>
    <t>period  ___.___.____. to ___.___._____.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</si>
  <si>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</si>
  <si>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</si>
  <si>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</si>
  <si>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</si>
  <si>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</si>
  <si>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</si>
  <si>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</si>
  <si>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</si>
  <si>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</si>
  <si>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</si>
  <si>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</si>
  <si>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</si>
  <si>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</si>
  <si>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III. Total cash inflows from investing activities(015 do 019)</t>
  </si>
  <si>
    <t>IV. Total cash inflows from investing activities (021 do 023)</t>
  </si>
  <si>
    <t>V. Total cash inflows from financing activities (027 do 029)</t>
  </si>
  <si>
    <t>VI. Total cash inflows from financing activities (031 do 035)</t>
  </si>
  <si>
    <t>STATEMENT OF CHANGES IN EQUITY</t>
  </si>
  <si>
    <t>from</t>
  </si>
  <si>
    <t>to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</si>
  <si>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</si>
  <si>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</si>
  <si>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</si>
  <si>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</si>
  <si>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</si>
  <si>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</si>
  <si>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</si>
  <si>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</si>
  <si>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</si>
  <si>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</si>
  <si>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</si>
  <si>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</si>
  <si>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</si>
  <si>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</si>
  <si>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</si>
  <si>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</si>
  <si>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</si>
  <si>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</si>
  <si>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</si>
  <si>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ANNUAL FINANCIAL STATEMENTS OF THE ENTREPERNEUR - GFI-POD</t>
  </si>
  <si>
    <t>Reporting period:</t>
  </si>
  <si>
    <t>Attachment 1.</t>
  </si>
  <si>
    <t>03750272</t>
  </si>
  <si>
    <t>80000959</t>
  </si>
  <si>
    <t>79766124714</t>
  </si>
  <si>
    <t>INSTITUT IGH d.d.</t>
  </si>
  <si>
    <t>ZAGREB</t>
  </si>
  <si>
    <t>JANKA RAKUŠE 1</t>
  </si>
  <si>
    <t>GRAD ZAGREB</t>
  </si>
  <si>
    <t>YES</t>
  </si>
  <si>
    <t>7219</t>
  </si>
  <si>
    <t>IGH MOSTAR D.O.O.</t>
  </si>
  <si>
    <t>MOSTAR, BIŠĆE POLJE BB</t>
  </si>
  <si>
    <t>4227060470005</t>
  </si>
  <si>
    <t>IGH PROJEKTIRANJE D.O.O.</t>
  </si>
  <si>
    <t>ZAGREB, JANKA RAKUŠE 1</t>
  </si>
  <si>
    <t>02441918</t>
  </si>
  <si>
    <t>INCRO D.O.O.</t>
  </si>
  <si>
    <t>01982516</t>
  </si>
  <si>
    <t>01819585</t>
  </si>
  <si>
    <t>FORUM CENTAR D.O.O.</t>
  </si>
  <si>
    <t>01960229</t>
  </si>
  <si>
    <t>PROJEKT ŠOLTA D.O.O.</t>
  </si>
  <si>
    <t>02592363</t>
  </si>
  <si>
    <t>EKONOMSKO TEHNIČKI ZAVOD D.D.</t>
  </si>
  <si>
    <t>03013669</t>
  </si>
  <si>
    <t>ZAGREB, PALMOTIĆEVA 45</t>
  </si>
  <si>
    <t>03222853</t>
  </si>
  <si>
    <t>IGH KOSOVA Sha</t>
  </si>
  <si>
    <t>PRIŠTINA, KOSOVO</t>
  </si>
  <si>
    <t>DP AQUA D.O.O.</t>
  </si>
  <si>
    <t>01907522</t>
  </si>
  <si>
    <t>MBM TERMOPROJEKT D.O.O.</t>
  </si>
  <si>
    <t>00335967</t>
  </si>
  <si>
    <t>RADELJEVIĆ D.O.O.</t>
  </si>
  <si>
    <t>01938533</t>
  </si>
  <si>
    <t>Telefax:</t>
  </si>
  <si>
    <t xml:space="preserve">Documents for publishing: </t>
  </si>
  <si>
    <t xml:space="preserve">1. Audited Annual Financial Statements with Audit Report </t>
  </si>
  <si>
    <t>2. Management Board Report</t>
  </si>
  <si>
    <t>3. Statement form persons responsible for preparation of Annual statement,</t>
  </si>
  <si>
    <t>4. Decision by the authorized body (proposal) on the establishment of Annual F. Statements</t>
  </si>
  <si>
    <t>5. Decision on the Proposal for distribution of profit or  loss coverage</t>
  </si>
  <si>
    <t>Seal</t>
  </si>
  <si>
    <t>Note 1: Annex to the Balance Sheet to be filled in by enterpreneurs preparing teh Consolidated Annual Financial Statements.</t>
  </si>
  <si>
    <t>Items decreasing the capital are entered with a negative number sign 
Data entered under AOP marks 001 to 009 are entered as situation on the Balance Sheet date</t>
  </si>
  <si>
    <t>Legal entity: INSTITUT IGH D.D._____________________________________________</t>
  </si>
  <si>
    <t>Legal entity: INSTITUT IGH D.D._________________________________________</t>
  </si>
  <si>
    <t>Legal entity: _____________________________________________________________</t>
  </si>
  <si>
    <t>* Recepts from interest and dividends can be equally categorized as business activities  (MRS 7 Annex A)</t>
  </si>
  <si>
    <t>02462478</t>
  </si>
  <si>
    <t>SLAVONIJA CENTAR, POSLOVNA ZONA VELIKA KOPANICA</t>
  </si>
  <si>
    <t>02349671</t>
  </si>
  <si>
    <t>http://www.igh.hr</t>
  </si>
  <si>
    <t>OSIJEK, DRINSKA 18</t>
  </si>
  <si>
    <t>ZAGREB, NIKOLE PAVIĆA 20</t>
  </si>
  <si>
    <t>IGH CONSULTING D.O.O.</t>
  </si>
  <si>
    <t>PROJEKTNI BIRO P45 D.O.O.</t>
  </si>
  <si>
    <t>MARTERRA D.O.O.</t>
  </si>
  <si>
    <t>02814692</t>
  </si>
  <si>
    <t>IGH BUSINESS ADVISORY SERVICES D.O.O.</t>
  </si>
  <si>
    <t>IGH MONTENEGRO D.O.O.</t>
  </si>
  <si>
    <t>PODGORICA, MOSKOVSKA BR. 2B</t>
  </si>
  <si>
    <t>50809312</t>
  </si>
  <si>
    <t>IGHH D.O.O.</t>
  </si>
  <si>
    <t>4227725460006</t>
  </si>
  <si>
    <t>as of  31.12.2017</t>
  </si>
  <si>
    <t>for period  01.01.2017 to 31.12.2017</t>
  </si>
  <si>
    <t>period  01.01.2017 to 31.12.2017</t>
  </si>
  <si>
    <t>TOMISLAV ĐURIĆ</t>
  </si>
  <si>
    <t>01 6125 411</t>
  </si>
  <si>
    <t>OLIVER KUMRIĆ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</si>
</sst>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7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33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0" xfId="0" applyFont="1" applyFill="1" applyBorder="1" applyAlignment="1" applyProtection="1">
      <alignment horizontal="center" vertical="center" wrapText="1"/>
      <protection hidden="1"/>
    </xf>
    <xf numFmtId="0" fontId="6" fillId="34" borderId="19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49" fontId="6" fillId="34" borderId="21" xfId="0" applyNumberFormat="1" applyFont="1" applyFill="1" applyBorder="1" applyAlignment="1">
      <alignment horizontal="center"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7" xfId="58" applyFont="1" applyBorder="1" applyAlignment="1" applyProtection="1">
      <alignment horizontal="right"/>
      <protection hidden="1"/>
    </xf>
    <xf numFmtId="0" fontId="3" fillId="0" borderId="17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17" xfId="58" applyFont="1" applyBorder="1" applyAlignment="1" applyProtection="1">
      <alignment horizontal="right" vertical="top"/>
      <protection hidden="1"/>
    </xf>
    <xf numFmtId="0" fontId="3" fillId="0" borderId="0" xfId="58" applyFont="1" applyBorder="1" applyProtection="1">
      <alignment vertical="top"/>
      <protection hidden="1"/>
    </xf>
    <xf numFmtId="0" fontId="3" fillId="0" borderId="24" xfId="58" applyFont="1" applyBorder="1" applyProtection="1">
      <alignment vertical="top"/>
      <protection hidden="1"/>
    </xf>
    <xf numFmtId="0" fontId="3" fillId="0" borderId="25" xfId="58" applyFont="1" applyBorder="1" applyProtection="1">
      <alignment vertical="top"/>
      <protection hidden="1"/>
    </xf>
    <xf numFmtId="0" fontId="3" fillId="0" borderId="26" xfId="58" applyFont="1" applyBorder="1" applyProtection="1">
      <alignment vertical="top"/>
      <protection hidden="1"/>
    </xf>
    <xf numFmtId="0" fontId="3" fillId="0" borderId="17" xfId="58" applyFont="1" applyBorder="1" applyAlignment="1" applyProtection="1">
      <alignment horizontal="left"/>
      <protection hidden="1"/>
    </xf>
    <xf numFmtId="0" fontId="3" fillId="0" borderId="26" xfId="58" applyFont="1" applyFill="1" applyBorder="1" applyAlignment="1" applyProtection="1">
      <alignment vertical="center"/>
      <protection hidden="1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3" fillId="0" borderId="0" xfId="58" applyFont="1" applyFill="1" applyAlignment="1">
      <alignment/>
      <protection/>
    </xf>
    <xf numFmtId="14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>
      <alignment horizontal="left"/>
      <protection/>
    </xf>
    <xf numFmtId="0" fontId="2" fillId="0" borderId="0" xfId="58" applyFont="1" applyFill="1" applyBorder="1" applyAlignment="1" applyProtection="1">
      <alignment horizontal="left" vertical="center"/>
      <protection hidden="1" locked="0"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top"/>
      <protection hidden="1"/>
    </xf>
    <xf numFmtId="0" fontId="3" fillId="0" borderId="0" xfId="58" applyFont="1" applyFill="1" applyBorder="1" applyAlignment="1" applyProtection="1">
      <alignment horizontal="left"/>
      <protection hidden="1"/>
    </xf>
    <xf numFmtId="0" fontId="0" fillId="0" borderId="0" xfId="58" applyFont="1" applyFill="1" applyAlignment="1">
      <alignment/>
      <protection/>
    </xf>
    <xf numFmtId="0" fontId="13" fillId="0" borderId="0" xfId="58" applyFont="1" applyFill="1" applyBorder="1" applyAlignment="1" applyProtection="1">
      <alignment vertical="center"/>
      <protection hidden="1"/>
    </xf>
    <xf numFmtId="0" fontId="13" fillId="0" borderId="0" xfId="57" applyFont="1" applyFill="1" applyBorder="1" applyAlignment="1" applyProtection="1">
      <alignment vertical="center"/>
      <protection hidden="1"/>
    </xf>
    <xf numFmtId="0" fontId="13" fillId="0" borderId="0" xfId="58" applyFont="1" applyFill="1" applyBorder="1" applyAlignment="1" applyProtection="1">
      <alignment/>
      <protection hidden="1"/>
    </xf>
    <xf numFmtId="0" fontId="9" fillId="0" borderId="0" xfId="58" applyFill="1" applyAlignment="1">
      <alignment/>
      <protection/>
    </xf>
    <xf numFmtId="0" fontId="13" fillId="0" borderId="0" xfId="58" applyFont="1" applyFill="1" applyAlignment="1" applyProtection="1">
      <alignment/>
      <protection hidden="1"/>
    </xf>
    <xf numFmtId="0" fontId="3" fillId="0" borderId="0" xfId="58" applyFont="1" applyFill="1" applyAlignment="1" applyProtection="1">
      <alignment horizontal="left"/>
      <protection hidden="1"/>
    </xf>
    <xf numFmtId="0" fontId="3" fillId="0" borderId="0" xfId="58" applyFont="1" applyFill="1" applyAlignment="1" applyProtection="1">
      <alignment/>
      <protection hidden="1"/>
    </xf>
    <xf numFmtId="0" fontId="3" fillId="0" borderId="30" xfId="58" applyFont="1" applyFill="1" applyBorder="1" applyAlignment="1" applyProtection="1">
      <alignment/>
      <protection hidden="1"/>
    </xf>
    <xf numFmtId="0" fontId="3" fillId="0" borderId="30" xfId="58" applyFont="1" applyFill="1" applyBorder="1" applyAlignment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63" applyFill="1">
      <alignment vertical="top"/>
      <protection/>
    </xf>
    <xf numFmtId="0" fontId="9" fillId="0" borderId="0" xfId="63" applyFill="1" applyAlignment="1">
      <alignment/>
      <protection/>
    </xf>
    <xf numFmtId="0" fontId="15" fillId="0" borderId="0" xfId="63" applyFont="1" applyFill="1" applyAlignment="1">
      <alignment/>
      <protection/>
    </xf>
    <xf numFmtId="0" fontId="0" fillId="0" borderId="0" xfId="0" applyFill="1" applyAlignment="1">
      <alignment/>
    </xf>
    <xf numFmtId="0" fontId="3" fillId="0" borderId="26" xfId="58" applyFont="1" applyBorder="1" applyAlignment="1" applyProtection="1">
      <alignment horizontal="left" vertical="top" wrapText="1" indent="2"/>
      <protection hidden="1"/>
    </xf>
    <xf numFmtId="0" fontId="3" fillId="0" borderId="17" xfId="58" applyFont="1" applyBorder="1" applyAlignment="1" applyProtection="1">
      <alignment horizontal="left" vertical="top"/>
      <protection hidden="1"/>
    </xf>
    <xf numFmtId="0" fontId="2" fillId="0" borderId="17" xfId="58" applyFon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8" applyFont="1" applyFill="1" applyBorder="1" applyAlignment="1" applyProtection="1">
      <alignment horizontal="left" vertical="top"/>
      <protection hidden="1"/>
    </xf>
    <xf numFmtId="0" fontId="3" fillId="0" borderId="26" xfId="58" applyFont="1" applyFill="1" applyBorder="1" applyProtection="1">
      <alignment vertical="top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49" fontId="2" fillId="33" borderId="31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31" xfId="58" applyFont="1" applyFill="1" applyBorder="1" applyAlignment="1" applyProtection="1">
      <alignment horizontal="left" vertical="center"/>
      <protection hidden="1" locked="0"/>
    </xf>
    <xf numFmtId="0" fontId="3" fillId="33" borderId="22" xfId="58" applyFont="1" applyFill="1" applyBorder="1" applyAlignment="1">
      <alignment horizontal="left"/>
      <protection/>
    </xf>
    <xf numFmtId="0" fontId="3" fillId="33" borderId="32" xfId="58" applyFont="1" applyFill="1" applyBorder="1" applyAlignment="1">
      <alignment horizontal="left"/>
      <protection/>
    </xf>
    <xf numFmtId="49" fontId="2" fillId="33" borderId="32" xfId="58" applyNumberFormat="1" applyFont="1" applyFill="1" applyBorder="1" applyAlignment="1" applyProtection="1">
      <alignment horizontal="center" vertical="center"/>
      <protection hidden="1" locked="0"/>
    </xf>
    <xf numFmtId="0" fontId="2" fillId="33" borderId="22" xfId="58" applyFont="1" applyFill="1" applyBorder="1" applyAlignment="1" applyProtection="1">
      <alignment horizontal="left" vertical="center"/>
      <protection hidden="1" locked="0"/>
    </xf>
    <xf numFmtId="0" fontId="2" fillId="33" borderId="32" xfId="58" applyFont="1" applyFill="1" applyBorder="1" applyAlignment="1" applyProtection="1">
      <alignment horizontal="left" vertical="center"/>
      <protection hidden="1" locked="0"/>
    </xf>
    <xf numFmtId="0" fontId="0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3" fontId="2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6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17" xfId="58" applyFont="1" applyBorder="1" applyAlignment="1" applyProtection="1">
      <alignment horizontal="right" vertical="center"/>
      <protection hidden="1"/>
    </xf>
    <xf numFmtId="0" fontId="3" fillId="0" borderId="26" xfId="58" applyFont="1" applyBorder="1" applyAlignment="1" applyProtection="1">
      <alignment horizontal="right"/>
      <protection hidden="1"/>
    </xf>
    <xf numFmtId="49" fontId="2" fillId="33" borderId="31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Alignment="1" applyProtection="1">
      <alignment wrapText="1"/>
      <protection hidden="1"/>
    </xf>
    <xf numFmtId="0" fontId="1" fillId="0" borderId="17" xfId="58" applyFont="1" applyBorder="1" applyAlignment="1" applyProtection="1">
      <alignment horizontal="right" vertical="center" wrapText="1"/>
      <protection hidden="1"/>
    </xf>
    <xf numFmtId="0" fontId="1" fillId="0" borderId="26" xfId="58" applyFont="1" applyBorder="1" applyAlignment="1" applyProtection="1">
      <alignment horizontal="right" wrapText="1"/>
      <protection hidden="1"/>
    </xf>
    <xf numFmtId="0" fontId="2" fillId="33" borderId="31" xfId="58" applyFont="1" applyFill="1" applyBorder="1" applyAlignment="1" applyProtection="1">
      <alignment horizontal="left" vertical="center"/>
      <protection hidden="1" locked="0"/>
    </xf>
    <xf numFmtId="0" fontId="3" fillId="0" borderId="22" xfId="58" applyFont="1" applyBorder="1" applyAlignment="1">
      <alignment horizontal="left" vertical="center"/>
      <protection/>
    </xf>
    <xf numFmtId="0" fontId="3" fillId="0" borderId="32" xfId="58" applyFont="1" applyBorder="1" applyAlignment="1">
      <alignment horizontal="left" vertical="center"/>
      <protection/>
    </xf>
    <xf numFmtId="0" fontId="3" fillId="0" borderId="17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7" xfId="58" applyFont="1" applyBorder="1" applyAlignment="1" applyProtection="1">
      <alignment horizontal="right" wrapText="1"/>
      <protection hidden="1"/>
    </xf>
    <xf numFmtId="1" fontId="2" fillId="33" borderId="31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32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>
      <alignment horizontal="center"/>
      <protection/>
    </xf>
    <xf numFmtId="0" fontId="3" fillId="0" borderId="26" xfId="58" applyFont="1" applyBorder="1" applyAlignment="1">
      <alignment horizontal="center"/>
      <protection/>
    </xf>
    <xf numFmtId="0" fontId="4" fillId="33" borderId="31" xfId="53" applyFill="1" applyBorder="1" applyAlignment="1" applyProtection="1">
      <alignment/>
      <protection hidden="1" locked="0"/>
    </xf>
    <xf numFmtId="0" fontId="2" fillId="0" borderId="22" xfId="58" applyFont="1" applyBorder="1" applyAlignment="1" applyProtection="1">
      <alignment/>
      <protection hidden="1" locked="0"/>
    </xf>
    <xf numFmtId="0" fontId="2" fillId="0" borderId="32" xfId="58" applyFont="1" applyBorder="1" applyAlignment="1" applyProtection="1">
      <alignment/>
      <protection hidden="1" locked="0"/>
    </xf>
    <xf numFmtId="0" fontId="3" fillId="0" borderId="22" xfId="58" applyFont="1" applyBorder="1" applyAlignment="1">
      <alignment horizontal="left"/>
      <protection/>
    </xf>
    <xf numFmtId="0" fontId="3" fillId="0" borderId="32" xfId="58" applyFont="1" applyBorder="1" applyAlignment="1">
      <alignment horizontal="left"/>
      <protection/>
    </xf>
    <xf numFmtId="0" fontId="3" fillId="0" borderId="0" xfId="58" applyFont="1" applyBorder="1" applyAlignment="1" applyProtection="1">
      <alignment horizontal="right"/>
      <protection hidden="1"/>
    </xf>
    <xf numFmtId="49" fontId="2" fillId="33" borderId="32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3" fillId="33" borderId="22" xfId="58" applyFont="1" applyFill="1" applyBorder="1" applyAlignment="1">
      <alignment horizontal="left"/>
      <protection/>
    </xf>
    <xf numFmtId="0" fontId="3" fillId="33" borderId="32" xfId="58" applyFont="1" applyFill="1" applyBorder="1" applyAlignment="1">
      <alignment horizontal="left"/>
      <protection/>
    </xf>
    <xf numFmtId="0" fontId="3" fillId="0" borderId="17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2" fillId="33" borderId="22" xfId="58" applyFont="1" applyFill="1" applyBorder="1" applyAlignment="1" applyProtection="1">
      <alignment horizontal="left" vertical="center"/>
      <protection hidden="1" locked="0"/>
    </xf>
    <xf numFmtId="0" fontId="2" fillId="33" borderId="32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Border="1" applyAlignment="1" applyProtection="1">
      <alignment horizontal="right" wrapText="1"/>
      <protection hidden="1"/>
    </xf>
    <xf numFmtId="49" fontId="2" fillId="35" borderId="31" xfId="58" applyNumberFormat="1" applyFont="1" applyFill="1" applyBorder="1" applyAlignment="1" applyProtection="1">
      <alignment horizontal="left" vertical="center"/>
      <protection hidden="1" locked="0"/>
    </xf>
    <xf numFmtId="49" fontId="2" fillId="35" borderId="22" xfId="58" applyNumberFormat="1" applyFont="1" applyFill="1" applyBorder="1" applyAlignment="1" applyProtection="1">
      <alignment horizontal="left" vertical="center"/>
      <protection hidden="1" locked="0"/>
    </xf>
    <xf numFmtId="49" fontId="2" fillId="35" borderId="32" xfId="58" applyNumberFormat="1" applyFont="1" applyFill="1" applyBorder="1" applyAlignment="1" applyProtection="1">
      <alignment horizontal="left" vertical="center"/>
      <protection hidden="1" locked="0"/>
    </xf>
    <xf numFmtId="49" fontId="2" fillId="33" borderId="31" xfId="58" applyNumberFormat="1" applyFont="1" applyFill="1" applyBorder="1" applyAlignment="1" applyProtection="1">
      <alignment horizontal="left" vertical="center"/>
      <protection hidden="1" locked="0"/>
    </xf>
    <xf numFmtId="49" fontId="2" fillId="33" borderId="32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2" xfId="58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58" applyFont="1" applyFill="1" applyAlignment="1">
      <alignment/>
      <protection/>
    </xf>
    <xf numFmtId="0" fontId="3" fillId="33" borderId="22" xfId="58" applyFont="1" applyFill="1" applyBorder="1" applyAlignment="1">
      <alignment/>
      <protection/>
    </xf>
    <xf numFmtId="0" fontId="3" fillId="33" borderId="32" xfId="58" applyFont="1" applyFill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4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4" fillId="33" borderId="31" xfId="53" applyNumberFormat="1" applyFill="1" applyBorder="1" applyAlignment="1" applyProtection="1">
      <alignment horizontal="left" vertical="center"/>
      <protection hidden="1" locked="0"/>
    </xf>
    <xf numFmtId="49" fontId="2" fillId="33" borderId="22" xfId="58" applyNumberFormat="1" applyFont="1" applyFill="1" applyBorder="1" applyAlignment="1" applyProtection="1">
      <alignment horizontal="left" vertical="center"/>
      <protection hidden="1" locked="0"/>
    </xf>
    <xf numFmtId="0" fontId="3" fillId="33" borderId="32" xfId="58" applyFont="1" applyFill="1" applyBorder="1" applyAlignment="1">
      <alignment horizontal="left" vertical="center"/>
      <protection/>
    </xf>
    <xf numFmtId="0" fontId="16" fillId="0" borderId="0" xfId="58" applyFont="1" applyFill="1" applyAlignment="1" applyProtection="1">
      <alignment horizontal="left"/>
      <protection hidden="1"/>
    </xf>
    <xf numFmtId="0" fontId="7" fillId="0" borderId="0" xfId="58" applyFont="1" applyFill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3" xfId="58" applyFont="1" applyFill="1" applyBorder="1" applyAlignment="1" applyProtection="1">
      <alignment horizontal="center" vertical="top"/>
      <protection hidden="1"/>
    </xf>
    <xf numFmtId="0" fontId="3" fillId="0" borderId="33" xfId="58" applyFont="1" applyFill="1" applyBorder="1" applyAlignment="1">
      <alignment horizontal="center"/>
      <protection/>
    </xf>
    <xf numFmtId="0" fontId="3" fillId="0" borderId="34" xfId="58" applyFont="1" applyFill="1" applyBorder="1" applyAlignment="1">
      <alignment/>
      <protection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36" borderId="42" xfId="0" applyFont="1" applyFill="1" applyBorder="1" applyAlignment="1">
      <alignment horizontal="left" vertical="center" wrapText="1"/>
    </xf>
    <xf numFmtId="0" fontId="0" fillId="36" borderId="43" xfId="0" applyFont="1" applyFill="1" applyBorder="1" applyAlignment="1">
      <alignment vertical="center"/>
    </xf>
    <xf numFmtId="0" fontId="0" fillId="36" borderId="44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 applyProtection="1">
      <alignment horizontal="center" vertical="center" wrapText="1"/>
      <protection hidden="1"/>
    </xf>
    <xf numFmtId="0" fontId="2" fillId="34" borderId="48" xfId="0" applyFont="1" applyFill="1" applyBorder="1" applyAlignment="1" applyProtection="1">
      <alignment horizontal="center" vertical="center" wrapText="1"/>
      <protection hidden="1"/>
    </xf>
    <xf numFmtId="0" fontId="2" fillId="34" borderId="49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>
      <alignment horizontal="left" vertical="center" wrapText="1"/>
    </xf>
    <xf numFmtId="0" fontId="0" fillId="36" borderId="22" xfId="0" applyFont="1" applyFill="1" applyBorder="1" applyAlignment="1">
      <alignment horizontal="left" vertical="center" wrapText="1"/>
    </xf>
    <xf numFmtId="0" fontId="0" fillId="36" borderId="3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33" borderId="42" xfId="0" applyFont="1" applyFill="1" applyBorder="1" applyAlignment="1" applyProtection="1">
      <alignment vertical="center" wrapText="1"/>
      <protection hidden="1"/>
    </xf>
    <xf numFmtId="0" fontId="7" fillId="33" borderId="43" xfId="0" applyFont="1" applyFill="1" applyBorder="1" applyAlignment="1" applyProtection="1">
      <alignment vertical="center" wrapText="1"/>
      <protection hidden="1"/>
    </xf>
    <xf numFmtId="0" fontId="7" fillId="33" borderId="44" xfId="0" applyFont="1" applyFill="1" applyBorder="1" applyAlignment="1" applyProtection="1">
      <alignment vertical="center" wrapText="1"/>
      <protection hidden="1"/>
    </xf>
    <xf numFmtId="0" fontId="2" fillId="36" borderId="4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2" fillId="36" borderId="50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19" xfId="0" applyFont="1" applyFill="1" applyBorder="1" applyAlignment="1" applyProtection="1">
      <alignment horizontal="center" vertical="center" wrapText="1"/>
      <protection hidden="1"/>
    </xf>
    <xf numFmtId="0" fontId="0" fillId="36" borderId="43" xfId="0" applyFont="1" applyFill="1" applyBorder="1" applyAlignment="1">
      <alignment vertical="center" wrapText="1"/>
    </xf>
    <xf numFmtId="0" fontId="0" fillId="36" borderId="44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 applyProtection="1">
      <alignment vertical="center" wrapText="1"/>
      <protection hidden="1"/>
    </xf>
    <xf numFmtId="0" fontId="6" fillId="33" borderId="43" xfId="0" applyFont="1" applyFill="1" applyBorder="1" applyAlignment="1" applyProtection="1">
      <alignment vertical="center" wrapText="1"/>
      <protection hidden="1"/>
    </xf>
    <xf numFmtId="0" fontId="6" fillId="33" borderId="4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3" xfId="0" applyFont="1" applyFill="1" applyBorder="1" applyAlignment="1">
      <alignment horizontal="center" vertical="center" wrapText="1"/>
    </xf>
    <xf numFmtId="49" fontId="6" fillId="34" borderId="21" xfId="0" applyNumberFormat="1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10" fillId="0" borderId="0" xfId="63" applyFont="1" applyFill="1" applyAlignment="1">
      <alignment/>
      <protection/>
    </xf>
    <xf numFmtId="0" fontId="14" fillId="0" borderId="0" xfId="63" applyFont="1" applyFill="1" applyBorder="1" applyAlignment="1">
      <alignment horizontal="justify" vertical="top" wrapText="1"/>
      <protection/>
    </xf>
    <xf numFmtId="0" fontId="9" fillId="0" borderId="0" xfId="63" applyFill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mailto:igh@igh.hr" TargetMode="External" /><Relationship Id="rId3" Type="http://schemas.openxmlformats.org/officeDocument/2006/relationships/hyperlink" Target="http://www.igh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110" zoomScaleSheetLayoutView="110" zoomScalePageLayoutView="0" workbookViewId="0" topLeftCell="A1">
      <selection activeCell="C76" sqref="C76:I76"/>
    </sheetView>
  </sheetViews>
  <sheetFormatPr defaultColWidth="9.140625" defaultRowHeight="12.75"/>
  <cols>
    <col min="1" max="1" width="9.140625" style="17" customWidth="1"/>
    <col min="2" max="2" width="13.00390625" style="17" customWidth="1"/>
    <col min="3" max="4" width="9.140625" style="17" customWidth="1"/>
    <col min="5" max="5" width="9.8515625" style="17" bestFit="1" customWidth="1"/>
    <col min="6" max="6" width="9.140625" style="17" customWidth="1"/>
    <col min="7" max="7" width="15.140625" style="17" customWidth="1"/>
    <col min="8" max="8" width="19.28125" style="17" customWidth="1"/>
    <col min="9" max="9" width="14.421875" style="17" customWidth="1"/>
    <col min="10" max="16384" width="9.140625" style="17" customWidth="1"/>
  </cols>
  <sheetData>
    <row r="1" spans="1:12" ht="15.75">
      <c r="A1" s="190" t="s">
        <v>295</v>
      </c>
      <c r="B1" s="190"/>
      <c r="C1" s="190"/>
      <c r="D1" s="95"/>
      <c r="E1" s="95"/>
      <c r="F1" s="95"/>
      <c r="G1" s="95"/>
      <c r="H1" s="95"/>
      <c r="I1" s="95"/>
      <c r="J1" s="16"/>
      <c r="K1" s="16"/>
      <c r="L1" s="16"/>
    </row>
    <row r="2" spans="1:12" ht="12.75">
      <c r="A2" s="143" t="s">
        <v>294</v>
      </c>
      <c r="B2" s="143"/>
      <c r="C2" s="143"/>
      <c r="D2" s="144"/>
      <c r="E2" s="96">
        <v>42736</v>
      </c>
      <c r="F2" s="18"/>
      <c r="G2" s="19" t="s">
        <v>1</v>
      </c>
      <c r="H2" s="96">
        <v>43100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97"/>
      <c r="J3" s="16"/>
      <c r="K3" s="16"/>
      <c r="L3" s="16"/>
    </row>
    <row r="4" spans="1:12" ht="15">
      <c r="A4" s="145" t="s">
        <v>293</v>
      </c>
      <c r="B4" s="145"/>
      <c r="C4" s="145"/>
      <c r="D4" s="145"/>
      <c r="E4" s="145"/>
      <c r="F4" s="145"/>
      <c r="G4" s="145"/>
      <c r="H4" s="145"/>
      <c r="I4" s="145"/>
      <c r="J4" s="16"/>
      <c r="K4" s="16"/>
      <c r="L4" s="16"/>
    </row>
    <row r="5" spans="1:12" ht="12.75">
      <c r="A5" s="23"/>
      <c r="B5" s="23"/>
      <c r="C5" s="23"/>
      <c r="D5" s="24"/>
      <c r="E5" s="25"/>
      <c r="F5" s="26"/>
      <c r="G5" s="27"/>
      <c r="H5" s="28"/>
      <c r="I5" s="29"/>
      <c r="J5" s="16"/>
      <c r="K5" s="16"/>
      <c r="L5" s="16"/>
    </row>
    <row r="6" spans="1:12" ht="12.75">
      <c r="A6" s="146" t="s">
        <v>8</v>
      </c>
      <c r="B6" s="147"/>
      <c r="C6" s="148" t="s">
        <v>296</v>
      </c>
      <c r="D6" s="149"/>
      <c r="E6" s="150"/>
      <c r="F6" s="150"/>
      <c r="G6" s="150"/>
      <c r="H6" s="150"/>
      <c r="I6" s="30"/>
      <c r="J6" s="16"/>
      <c r="K6" s="16"/>
      <c r="L6" s="16"/>
    </row>
    <row r="7" spans="1:12" ht="12.75">
      <c r="A7" s="82"/>
      <c r="B7" s="35"/>
      <c r="C7" s="23"/>
      <c r="D7" s="23"/>
      <c r="E7" s="150"/>
      <c r="F7" s="150"/>
      <c r="G7" s="150"/>
      <c r="H7" s="150"/>
      <c r="I7" s="30"/>
      <c r="J7" s="16"/>
      <c r="K7" s="16"/>
      <c r="L7" s="16"/>
    </row>
    <row r="8" spans="1:12" ht="16.5" customHeight="1">
      <c r="A8" s="151" t="s">
        <v>9</v>
      </c>
      <c r="B8" s="152"/>
      <c r="C8" s="148" t="s">
        <v>297</v>
      </c>
      <c r="D8" s="149"/>
      <c r="E8" s="150"/>
      <c r="F8" s="150"/>
      <c r="G8" s="150"/>
      <c r="H8" s="150"/>
      <c r="I8" s="24"/>
      <c r="J8" s="16"/>
      <c r="K8" s="16"/>
      <c r="L8" s="16"/>
    </row>
    <row r="9" spans="1:12" ht="12.75">
      <c r="A9" s="83"/>
      <c r="B9" s="81"/>
      <c r="C9" s="32"/>
      <c r="D9" s="23"/>
      <c r="E9" s="23"/>
      <c r="F9" s="23"/>
      <c r="G9" s="23"/>
      <c r="H9" s="23"/>
      <c r="I9" s="23"/>
      <c r="J9" s="16"/>
      <c r="K9" s="16"/>
      <c r="L9" s="16"/>
    </row>
    <row r="10" spans="1:12" ht="12.75" customHeight="1">
      <c r="A10" s="156" t="s">
        <v>10</v>
      </c>
      <c r="B10" s="157"/>
      <c r="C10" s="148" t="s">
        <v>298</v>
      </c>
      <c r="D10" s="149"/>
      <c r="E10" s="23"/>
      <c r="F10" s="23"/>
      <c r="G10" s="23"/>
      <c r="H10" s="23"/>
      <c r="I10" s="23"/>
      <c r="J10" s="16"/>
      <c r="K10" s="16"/>
      <c r="L10" s="16"/>
    </row>
    <row r="11" spans="1:12" ht="12.75">
      <c r="A11" s="158"/>
      <c r="B11" s="157"/>
      <c r="C11" s="23"/>
      <c r="D11" s="23"/>
      <c r="E11" s="23"/>
      <c r="F11" s="23"/>
      <c r="G11" s="23"/>
      <c r="H11" s="23"/>
      <c r="I11" s="23"/>
      <c r="J11" s="16"/>
      <c r="K11" s="16"/>
      <c r="L11" s="16"/>
    </row>
    <row r="12" spans="1:12" ht="12.75">
      <c r="A12" s="146" t="s">
        <v>11</v>
      </c>
      <c r="B12" s="147"/>
      <c r="C12" s="153" t="s">
        <v>299</v>
      </c>
      <c r="D12" s="154"/>
      <c r="E12" s="154"/>
      <c r="F12" s="154"/>
      <c r="G12" s="154"/>
      <c r="H12" s="154"/>
      <c r="I12" s="155"/>
      <c r="J12" s="16"/>
      <c r="K12" s="16"/>
      <c r="L12" s="16"/>
    </row>
    <row r="13" spans="1:12" ht="12.75">
      <c r="A13" s="82"/>
      <c r="B13" s="35"/>
      <c r="C13" s="33"/>
      <c r="D13" s="23"/>
      <c r="E13" s="23"/>
      <c r="F13" s="23"/>
      <c r="G13" s="23"/>
      <c r="H13" s="23"/>
      <c r="I13" s="23"/>
      <c r="J13" s="16"/>
      <c r="K13" s="16"/>
      <c r="L13" s="16"/>
    </row>
    <row r="14" spans="1:12" ht="12.75">
      <c r="A14" s="146" t="s">
        <v>12</v>
      </c>
      <c r="B14" s="147"/>
      <c r="C14" s="159">
        <v>10000</v>
      </c>
      <c r="D14" s="160"/>
      <c r="E14" s="23"/>
      <c r="F14" s="153" t="s">
        <v>300</v>
      </c>
      <c r="G14" s="154"/>
      <c r="H14" s="154"/>
      <c r="I14" s="155"/>
      <c r="J14" s="16"/>
      <c r="K14" s="16"/>
      <c r="L14" s="16"/>
    </row>
    <row r="15" spans="1:12" ht="12.75">
      <c r="A15" s="82"/>
      <c r="B15" s="35"/>
      <c r="C15" s="23"/>
      <c r="D15" s="23"/>
      <c r="E15" s="23"/>
      <c r="F15" s="23"/>
      <c r="G15" s="23"/>
      <c r="H15" s="23"/>
      <c r="I15" s="23"/>
      <c r="J15" s="16"/>
      <c r="K15" s="16"/>
      <c r="L15" s="16"/>
    </row>
    <row r="16" spans="1:12" ht="12.75">
      <c r="A16" s="146" t="s">
        <v>13</v>
      </c>
      <c r="B16" s="147"/>
      <c r="C16" s="153" t="s">
        <v>301</v>
      </c>
      <c r="D16" s="154"/>
      <c r="E16" s="154"/>
      <c r="F16" s="154"/>
      <c r="G16" s="154"/>
      <c r="H16" s="154"/>
      <c r="I16" s="155"/>
      <c r="J16" s="16"/>
      <c r="K16" s="16"/>
      <c r="L16" s="16"/>
    </row>
    <row r="17" spans="1:12" ht="12.75">
      <c r="A17" s="82"/>
      <c r="B17" s="35"/>
      <c r="C17" s="23"/>
      <c r="D17" s="23"/>
      <c r="E17" s="23"/>
      <c r="F17" s="23"/>
      <c r="G17" s="23"/>
      <c r="H17" s="23"/>
      <c r="I17" s="23"/>
      <c r="J17" s="16"/>
      <c r="K17" s="16"/>
      <c r="L17" s="16"/>
    </row>
    <row r="18" spans="1:12" ht="12.75">
      <c r="A18" s="146" t="s">
        <v>14</v>
      </c>
      <c r="B18" s="147"/>
      <c r="C18" s="163" t="s">
        <v>29</v>
      </c>
      <c r="D18" s="164"/>
      <c r="E18" s="164"/>
      <c r="F18" s="164"/>
      <c r="G18" s="164"/>
      <c r="H18" s="164"/>
      <c r="I18" s="165"/>
      <c r="J18" s="16"/>
      <c r="K18" s="16"/>
      <c r="L18" s="16"/>
    </row>
    <row r="19" spans="1:12" ht="12.75">
      <c r="A19" s="82"/>
      <c r="B19" s="35"/>
      <c r="C19" s="33"/>
      <c r="D19" s="23"/>
      <c r="E19" s="23"/>
      <c r="F19" s="23"/>
      <c r="G19" s="23"/>
      <c r="H19" s="23"/>
      <c r="I19" s="23"/>
      <c r="J19" s="16"/>
      <c r="K19" s="16"/>
      <c r="L19" s="16"/>
    </row>
    <row r="20" spans="1:12" ht="12.75">
      <c r="A20" s="146" t="s">
        <v>15</v>
      </c>
      <c r="B20" s="147"/>
      <c r="C20" s="163" t="s">
        <v>347</v>
      </c>
      <c r="D20" s="164"/>
      <c r="E20" s="164"/>
      <c r="F20" s="164"/>
      <c r="G20" s="164"/>
      <c r="H20" s="164"/>
      <c r="I20" s="165"/>
      <c r="J20" s="16"/>
      <c r="K20" s="16"/>
      <c r="L20" s="16"/>
    </row>
    <row r="21" spans="1:12" ht="12.75">
      <c r="A21" s="82"/>
      <c r="B21" s="35"/>
      <c r="C21" s="33"/>
      <c r="D21" s="23"/>
      <c r="E21" s="23"/>
      <c r="F21" s="23"/>
      <c r="G21" s="23"/>
      <c r="H21" s="23"/>
      <c r="I21" s="23"/>
      <c r="J21" s="16"/>
      <c r="K21" s="16"/>
      <c r="L21" s="16"/>
    </row>
    <row r="22" spans="1:12" ht="12.75">
      <c r="A22" s="146" t="s">
        <v>16</v>
      </c>
      <c r="B22" s="147"/>
      <c r="C22" s="34">
        <v>133</v>
      </c>
      <c r="D22" s="153" t="s">
        <v>300</v>
      </c>
      <c r="E22" s="166"/>
      <c r="F22" s="167"/>
      <c r="G22" s="146"/>
      <c r="H22" s="168"/>
      <c r="I22" s="36"/>
      <c r="J22" s="16"/>
      <c r="K22" s="16"/>
      <c r="L22" s="16"/>
    </row>
    <row r="23" spans="1:12" ht="12.75">
      <c r="A23" s="82"/>
      <c r="B23" s="35"/>
      <c r="C23" s="23"/>
      <c r="D23" s="37"/>
      <c r="E23" s="37"/>
      <c r="F23" s="37"/>
      <c r="G23" s="37"/>
      <c r="H23" s="23"/>
      <c r="I23" s="24"/>
      <c r="J23" s="16"/>
      <c r="K23" s="16"/>
      <c r="L23" s="16"/>
    </row>
    <row r="24" spans="1:12" ht="12.75">
      <c r="A24" s="146" t="s">
        <v>17</v>
      </c>
      <c r="B24" s="147"/>
      <c r="C24" s="34">
        <v>133</v>
      </c>
      <c r="D24" s="153" t="s">
        <v>302</v>
      </c>
      <c r="E24" s="166"/>
      <c r="F24" s="166"/>
      <c r="G24" s="167"/>
      <c r="H24" s="84" t="s">
        <v>19</v>
      </c>
      <c r="I24" s="142">
        <v>588</v>
      </c>
      <c r="J24" s="16"/>
      <c r="K24" s="16"/>
      <c r="L24" s="16"/>
    </row>
    <row r="25" spans="1:12" ht="12.75">
      <c r="A25" s="82"/>
      <c r="B25" s="35"/>
      <c r="C25" s="23"/>
      <c r="D25" s="37"/>
      <c r="E25" s="37"/>
      <c r="F25" s="37"/>
      <c r="G25" s="31"/>
      <c r="H25" s="35" t="s">
        <v>20</v>
      </c>
      <c r="I25" s="33"/>
      <c r="J25" s="16"/>
      <c r="K25" s="16"/>
      <c r="L25" s="16"/>
    </row>
    <row r="26" spans="1:12" ht="12.75">
      <c r="A26" s="146" t="s">
        <v>18</v>
      </c>
      <c r="B26" s="147"/>
      <c r="C26" s="38" t="s">
        <v>303</v>
      </c>
      <c r="D26" s="39"/>
      <c r="E26" s="16"/>
      <c r="F26" s="40"/>
      <c r="G26" s="170" t="s">
        <v>21</v>
      </c>
      <c r="H26" s="147"/>
      <c r="I26" s="41" t="s">
        <v>304</v>
      </c>
      <c r="J26" s="16"/>
      <c r="K26" s="16"/>
      <c r="L26" s="16"/>
    </row>
    <row r="27" spans="1:12" ht="12.75">
      <c r="A27" s="31"/>
      <c r="B27" s="31"/>
      <c r="C27" s="23"/>
      <c r="D27" s="40"/>
      <c r="E27" s="40"/>
      <c r="F27" s="40"/>
      <c r="G27" s="40"/>
      <c r="H27" s="23"/>
      <c r="I27" s="42"/>
      <c r="J27" s="16"/>
      <c r="K27" s="16"/>
      <c r="L27" s="16"/>
    </row>
    <row r="28" spans="1:12" ht="12.75">
      <c r="A28" s="173" t="s">
        <v>22</v>
      </c>
      <c r="B28" s="174"/>
      <c r="C28" s="175"/>
      <c r="D28" s="175"/>
      <c r="E28" s="176" t="s">
        <v>23</v>
      </c>
      <c r="F28" s="177"/>
      <c r="G28" s="177"/>
      <c r="H28" s="161" t="s">
        <v>2</v>
      </c>
      <c r="I28" s="162"/>
      <c r="J28" s="16"/>
      <c r="K28" s="16"/>
      <c r="L28" s="16"/>
    </row>
    <row r="29" spans="1:12" ht="12.75">
      <c r="A29" s="16"/>
      <c r="B29" s="16"/>
      <c r="C29" s="16"/>
      <c r="D29" s="29"/>
      <c r="E29" s="23"/>
      <c r="F29" s="23"/>
      <c r="G29" s="23"/>
      <c r="H29" s="43"/>
      <c r="I29" s="42"/>
      <c r="J29" s="16"/>
      <c r="K29" s="16"/>
      <c r="L29" s="16"/>
    </row>
    <row r="30" spans="1:12" ht="12.75">
      <c r="A30" s="153" t="s">
        <v>305</v>
      </c>
      <c r="B30" s="171"/>
      <c r="C30" s="171"/>
      <c r="D30" s="172"/>
      <c r="E30" s="153" t="s">
        <v>306</v>
      </c>
      <c r="F30" s="171"/>
      <c r="G30" s="172"/>
      <c r="H30" s="148" t="s">
        <v>307</v>
      </c>
      <c r="I30" s="169"/>
      <c r="J30" s="16"/>
      <c r="K30" s="16"/>
      <c r="L30" s="16"/>
    </row>
    <row r="31" spans="1:12" ht="12.75">
      <c r="A31" s="82"/>
      <c r="B31" s="35"/>
      <c r="C31" s="33"/>
      <c r="D31" s="140"/>
      <c r="E31" s="140"/>
      <c r="F31" s="140"/>
      <c r="G31" s="141"/>
      <c r="H31" s="87"/>
      <c r="I31" s="119"/>
      <c r="J31" s="16"/>
      <c r="K31" s="16"/>
      <c r="L31" s="16"/>
    </row>
    <row r="32" spans="1:12" ht="12.75">
      <c r="A32" s="153" t="s">
        <v>308</v>
      </c>
      <c r="B32" s="171"/>
      <c r="C32" s="171"/>
      <c r="D32" s="172"/>
      <c r="E32" s="153" t="s">
        <v>309</v>
      </c>
      <c r="F32" s="171"/>
      <c r="G32" s="171"/>
      <c r="H32" s="148" t="s">
        <v>310</v>
      </c>
      <c r="I32" s="169"/>
      <c r="J32" s="16"/>
      <c r="K32" s="16"/>
      <c r="L32" s="16"/>
    </row>
    <row r="33" spans="1:12" ht="12.75">
      <c r="A33" s="120"/>
      <c r="B33" s="47"/>
      <c r="C33" s="178"/>
      <c r="D33" s="179"/>
      <c r="E33" s="32"/>
      <c r="F33" s="178"/>
      <c r="G33" s="179"/>
      <c r="H33" s="87"/>
      <c r="I33" s="90"/>
      <c r="J33" s="16"/>
      <c r="K33" s="16"/>
      <c r="L33" s="16"/>
    </row>
    <row r="34" spans="1:12" ht="12.75">
      <c r="A34" s="153" t="s">
        <v>311</v>
      </c>
      <c r="B34" s="171"/>
      <c r="C34" s="171"/>
      <c r="D34" s="172"/>
      <c r="E34" s="153" t="s">
        <v>309</v>
      </c>
      <c r="F34" s="171"/>
      <c r="G34" s="171"/>
      <c r="H34" s="148" t="s">
        <v>312</v>
      </c>
      <c r="I34" s="169"/>
      <c r="J34" s="16"/>
      <c r="K34" s="16"/>
      <c r="L34" s="16"/>
    </row>
    <row r="35" spans="1:12" ht="12.75">
      <c r="A35" s="120"/>
      <c r="B35" s="47"/>
      <c r="C35" s="47"/>
      <c r="D35" s="32"/>
      <c r="E35" s="32"/>
      <c r="F35" s="47"/>
      <c r="G35" s="32"/>
      <c r="H35" s="87"/>
      <c r="I35" s="90"/>
      <c r="J35" s="16"/>
      <c r="K35" s="16"/>
      <c r="L35" s="16"/>
    </row>
    <row r="36" spans="1:12" ht="12.75">
      <c r="A36" s="153" t="s">
        <v>354</v>
      </c>
      <c r="B36" s="171"/>
      <c r="C36" s="171"/>
      <c r="D36" s="172"/>
      <c r="E36" s="153" t="s">
        <v>309</v>
      </c>
      <c r="F36" s="171"/>
      <c r="G36" s="171"/>
      <c r="H36" s="148" t="s">
        <v>313</v>
      </c>
      <c r="I36" s="169"/>
      <c r="J36" s="16"/>
      <c r="K36" s="16"/>
      <c r="L36" s="16"/>
    </row>
    <row r="37" spans="1:12" ht="12.75">
      <c r="A37" s="120"/>
      <c r="B37" s="47"/>
      <c r="C37" s="47"/>
      <c r="D37" s="32"/>
      <c r="E37" s="32"/>
      <c r="F37" s="47"/>
      <c r="G37" s="32"/>
      <c r="H37" s="87"/>
      <c r="I37" s="90"/>
      <c r="J37" s="16"/>
      <c r="K37" s="16"/>
      <c r="L37" s="16"/>
    </row>
    <row r="38" spans="1:12" ht="12.75">
      <c r="A38" s="153" t="s">
        <v>314</v>
      </c>
      <c r="B38" s="171"/>
      <c r="C38" s="171"/>
      <c r="D38" s="172"/>
      <c r="E38" s="153" t="s">
        <v>309</v>
      </c>
      <c r="F38" s="171"/>
      <c r="G38" s="171"/>
      <c r="H38" s="148" t="s">
        <v>315</v>
      </c>
      <c r="I38" s="169"/>
      <c r="J38" s="16"/>
      <c r="K38" s="16"/>
      <c r="L38" s="16"/>
    </row>
    <row r="39" spans="1:12" ht="12.75">
      <c r="A39" s="139"/>
      <c r="B39" s="139"/>
      <c r="C39" s="139"/>
      <c r="D39" s="139"/>
      <c r="E39" s="139"/>
      <c r="F39" s="139"/>
      <c r="G39" s="139"/>
      <c r="H39" s="139"/>
      <c r="I39" s="139"/>
      <c r="J39" s="16"/>
      <c r="K39" s="16"/>
      <c r="L39" s="16"/>
    </row>
    <row r="40" spans="1:12" ht="12.75">
      <c r="A40" s="133" t="s">
        <v>316</v>
      </c>
      <c r="B40" s="134"/>
      <c r="C40" s="134"/>
      <c r="D40" s="135"/>
      <c r="E40" s="133" t="s">
        <v>309</v>
      </c>
      <c r="F40" s="134"/>
      <c r="G40" s="134"/>
      <c r="H40" s="148" t="s">
        <v>317</v>
      </c>
      <c r="I40" s="169"/>
      <c r="J40" s="16"/>
      <c r="K40" s="16"/>
      <c r="L40" s="16"/>
    </row>
    <row r="41" spans="1:12" ht="12.75">
      <c r="A41" s="120"/>
      <c r="B41" s="47"/>
      <c r="C41" s="47"/>
      <c r="D41" s="32"/>
      <c r="E41" s="32"/>
      <c r="F41" s="47"/>
      <c r="G41" s="32"/>
      <c r="H41" s="87"/>
      <c r="I41" s="90"/>
      <c r="J41" s="16"/>
      <c r="K41" s="16"/>
      <c r="L41" s="16"/>
    </row>
    <row r="42" spans="1:12" ht="12.75">
      <c r="A42" s="133" t="s">
        <v>328</v>
      </c>
      <c r="B42" s="134"/>
      <c r="C42" s="134"/>
      <c r="D42" s="135"/>
      <c r="E42" s="133" t="s">
        <v>309</v>
      </c>
      <c r="F42" s="134"/>
      <c r="G42" s="134"/>
      <c r="H42" s="148" t="s">
        <v>329</v>
      </c>
      <c r="I42" s="169"/>
      <c r="J42" s="16"/>
      <c r="K42" s="16"/>
      <c r="L42" s="16"/>
    </row>
    <row r="43" spans="1:12" s="103" customFormat="1" ht="12.75">
      <c r="A43" s="120"/>
      <c r="B43" s="47"/>
      <c r="C43" s="47"/>
      <c r="D43" s="32"/>
      <c r="E43" s="32"/>
      <c r="F43" s="47"/>
      <c r="G43" s="32"/>
      <c r="H43" s="87"/>
      <c r="I43" s="90"/>
      <c r="J43" s="95"/>
      <c r="K43" s="95"/>
      <c r="L43" s="95"/>
    </row>
    <row r="44" spans="1:12" ht="12.75">
      <c r="A44" s="133" t="s">
        <v>358</v>
      </c>
      <c r="B44" s="134"/>
      <c r="C44" s="134"/>
      <c r="D44" s="135"/>
      <c r="E44" s="133" t="s">
        <v>306</v>
      </c>
      <c r="F44" s="134"/>
      <c r="G44" s="134"/>
      <c r="H44" s="148" t="s">
        <v>359</v>
      </c>
      <c r="I44" s="169"/>
      <c r="J44" s="16"/>
      <c r="K44" s="16"/>
      <c r="L44" s="16"/>
    </row>
    <row r="45" spans="1:12" ht="12.75">
      <c r="A45" s="121"/>
      <c r="B45" s="98"/>
      <c r="C45" s="98"/>
      <c r="D45" s="98"/>
      <c r="E45" s="99"/>
      <c r="F45" s="98"/>
      <c r="G45" s="98"/>
      <c r="H45" s="100"/>
      <c r="I45" s="122"/>
      <c r="J45" s="16"/>
      <c r="K45" s="16"/>
      <c r="L45" s="16"/>
    </row>
    <row r="46" spans="1:12" ht="12.75">
      <c r="A46" s="133" t="s">
        <v>318</v>
      </c>
      <c r="B46" s="134"/>
      <c r="C46" s="134"/>
      <c r="D46" s="135"/>
      <c r="E46" s="133" t="s">
        <v>348</v>
      </c>
      <c r="F46" s="134"/>
      <c r="G46" s="134"/>
      <c r="H46" s="148" t="s">
        <v>319</v>
      </c>
      <c r="I46" s="169"/>
      <c r="J46" s="16"/>
      <c r="K46" s="16"/>
      <c r="L46" s="16"/>
    </row>
    <row r="47" spans="1:12" ht="12.75">
      <c r="A47" s="123"/>
      <c r="B47" s="101"/>
      <c r="C47" s="101"/>
      <c r="D47" s="102"/>
      <c r="E47" s="102"/>
      <c r="F47" s="101"/>
      <c r="G47" s="102"/>
      <c r="H47" s="85"/>
      <c r="I47" s="124"/>
      <c r="J47" s="16"/>
      <c r="K47" s="16"/>
      <c r="L47" s="16"/>
    </row>
    <row r="48" spans="1:12" ht="12.75">
      <c r="A48" s="133" t="s">
        <v>351</v>
      </c>
      <c r="B48" s="134"/>
      <c r="C48" s="134"/>
      <c r="D48" s="135"/>
      <c r="E48" s="133" t="s">
        <v>320</v>
      </c>
      <c r="F48" s="134"/>
      <c r="G48" s="134"/>
      <c r="H48" s="148" t="s">
        <v>321</v>
      </c>
      <c r="I48" s="169"/>
      <c r="J48" s="16"/>
      <c r="K48" s="16"/>
      <c r="L48" s="16"/>
    </row>
    <row r="49" spans="1:12" s="103" customFormat="1" ht="12.75">
      <c r="A49" s="123"/>
      <c r="B49" s="101"/>
      <c r="C49" s="101"/>
      <c r="D49" s="102"/>
      <c r="E49" s="102"/>
      <c r="F49" s="101"/>
      <c r="G49" s="102"/>
      <c r="H49" s="85"/>
      <c r="I49" s="124"/>
      <c r="J49" s="95"/>
      <c r="K49" s="95"/>
      <c r="L49" s="95"/>
    </row>
    <row r="50" spans="1:12" ht="12.75">
      <c r="A50" s="133" t="s">
        <v>322</v>
      </c>
      <c r="B50" s="134"/>
      <c r="C50" s="134"/>
      <c r="D50" s="135"/>
      <c r="E50" s="133" t="s">
        <v>323</v>
      </c>
      <c r="F50" s="134"/>
      <c r="G50" s="134"/>
      <c r="H50" s="132"/>
      <c r="I50" s="136"/>
      <c r="J50" s="16"/>
      <c r="K50" s="16"/>
      <c r="L50" s="16"/>
    </row>
    <row r="51" spans="1:12" s="103" customFormat="1" ht="12.75">
      <c r="A51" s="121"/>
      <c r="B51" s="98"/>
      <c r="C51" s="98"/>
      <c r="D51" s="98"/>
      <c r="E51" s="99"/>
      <c r="F51" s="98"/>
      <c r="G51" s="98"/>
      <c r="H51" s="100"/>
      <c r="I51" s="122"/>
      <c r="J51" s="95"/>
      <c r="K51" s="95"/>
      <c r="L51" s="95"/>
    </row>
    <row r="52" spans="1:12" ht="12.75">
      <c r="A52" s="133" t="s">
        <v>350</v>
      </c>
      <c r="B52" s="134"/>
      <c r="C52" s="134"/>
      <c r="D52" s="135"/>
      <c r="E52" s="133" t="s">
        <v>309</v>
      </c>
      <c r="F52" s="134"/>
      <c r="G52" s="134"/>
      <c r="H52" s="148" t="s">
        <v>344</v>
      </c>
      <c r="I52" s="169"/>
      <c r="J52" s="16"/>
      <c r="K52" s="16"/>
      <c r="L52" s="16"/>
    </row>
    <row r="53" spans="1:12" s="103" customFormat="1" ht="12.75">
      <c r="A53" s="123"/>
      <c r="B53" s="101"/>
      <c r="C53" s="101"/>
      <c r="D53" s="102"/>
      <c r="E53" s="102"/>
      <c r="F53" s="101"/>
      <c r="G53" s="102"/>
      <c r="H53" s="85"/>
      <c r="I53" s="124"/>
      <c r="J53" s="95"/>
      <c r="K53" s="95"/>
      <c r="L53" s="95"/>
    </row>
    <row r="54" spans="1:12" ht="12.75">
      <c r="A54" s="133" t="s">
        <v>324</v>
      </c>
      <c r="B54" s="137"/>
      <c r="C54" s="137"/>
      <c r="D54" s="138"/>
      <c r="E54" s="133" t="s">
        <v>309</v>
      </c>
      <c r="F54" s="137"/>
      <c r="G54" s="138"/>
      <c r="H54" s="148" t="s">
        <v>325</v>
      </c>
      <c r="I54" s="169"/>
      <c r="J54" s="16"/>
      <c r="K54" s="16"/>
      <c r="L54" s="16"/>
    </row>
    <row r="55" spans="1:12" s="103" customFormat="1" ht="12.75">
      <c r="A55" s="121"/>
      <c r="B55" s="98"/>
      <c r="C55" s="98"/>
      <c r="D55" s="98"/>
      <c r="E55" s="99"/>
      <c r="F55" s="98"/>
      <c r="G55" s="98"/>
      <c r="H55" s="100"/>
      <c r="I55" s="122"/>
      <c r="J55" s="95"/>
      <c r="K55" s="95"/>
      <c r="L55" s="95"/>
    </row>
    <row r="56" spans="1:12" ht="12.75">
      <c r="A56" s="133" t="s">
        <v>355</v>
      </c>
      <c r="B56" s="134"/>
      <c r="C56" s="134"/>
      <c r="D56" s="135"/>
      <c r="E56" s="133" t="s">
        <v>356</v>
      </c>
      <c r="F56" s="134"/>
      <c r="G56" s="134"/>
      <c r="H56" s="148" t="s">
        <v>357</v>
      </c>
      <c r="I56" s="169"/>
      <c r="J56" s="16"/>
      <c r="K56" s="16"/>
      <c r="L56" s="16"/>
    </row>
    <row r="57" spans="1:12" s="103" customFormat="1" ht="12.75">
      <c r="A57" s="123"/>
      <c r="B57" s="101"/>
      <c r="C57" s="101"/>
      <c r="D57" s="102"/>
      <c r="E57" s="102"/>
      <c r="F57" s="101"/>
      <c r="G57" s="102"/>
      <c r="H57" s="85"/>
      <c r="I57" s="124"/>
      <c r="J57" s="95"/>
      <c r="K57" s="95"/>
      <c r="L57" s="95"/>
    </row>
    <row r="58" spans="1:12" ht="12.75">
      <c r="A58" s="133" t="s">
        <v>326</v>
      </c>
      <c r="B58" s="134"/>
      <c r="C58" s="134"/>
      <c r="D58" s="135"/>
      <c r="E58" s="133" t="s">
        <v>349</v>
      </c>
      <c r="F58" s="134"/>
      <c r="G58" s="134"/>
      <c r="H58" s="148" t="s">
        <v>327</v>
      </c>
      <c r="I58" s="169"/>
      <c r="J58" s="16"/>
      <c r="K58" s="16"/>
      <c r="L58" s="16"/>
    </row>
    <row r="59" spans="1:12" s="103" customFormat="1" ht="12.75">
      <c r="A59" s="123"/>
      <c r="B59" s="101"/>
      <c r="C59" s="101"/>
      <c r="D59" s="102"/>
      <c r="E59" s="102"/>
      <c r="F59" s="101"/>
      <c r="G59" s="102"/>
      <c r="H59" s="85"/>
      <c r="I59" s="124"/>
      <c r="J59" s="95"/>
      <c r="K59" s="95"/>
      <c r="L59" s="95"/>
    </row>
    <row r="60" spans="1:12" ht="12.75">
      <c r="A60" s="133" t="s">
        <v>345</v>
      </c>
      <c r="B60" s="134"/>
      <c r="C60" s="134"/>
      <c r="D60" s="135"/>
      <c r="E60" s="133" t="s">
        <v>309</v>
      </c>
      <c r="F60" s="134"/>
      <c r="G60" s="134"/>
      <c r="H60" s="148" t="s">
        <v>346</v>
      </c>
      <c r="I60" s="169"/>
      <c r="J60" s="16"/>
      <c r="K60" s="16"/>
      <c r="L60" s="16"/>
    </row>
    <row r="61" spans="1:12" s="103" customFormat="1" ht="12.75">
      <c r="A61" s="123"/>
      <c r="B61" s="101"/>
      <c r="C61" s="101"/>
      <c r="D61" s="102"/>
      <c r="E61" s="102"/>
      <c r="F61" s="101"/>
      <c r="G61" s="102"/>
      <c r="H61" s="85"/>
      <c r="I61" s="124"/>
      <c r="J61" s="95"/>
      <c r="K61" s="95"/>
      <c r="L61" s="95"/>
    </row>
    <row r="62" spans="1:12" ht="12.75">
      <c r="A62" s="133" t="s">
        <v>352</v>
      </c>
      <c r="B62" s="134"/>
      <c r="C62" s="134"/>
      <c r="D62" s="135"/>
      <c r="E62" s="133" t="s">
        <v>309</v>
      </c>
      <c r="F62" s="134"/>
      <c r="G62" s="134"/>
      <c r="H62" s="148" t="s">
        <v>353</v>
      </c>
      <c r="I62" s="169"/>
      <c r="J62" s="16"/>
      <c r="K62" s="16"/>
      <c r="L62" s="16"/>
    </row>
    <row r="63" spans="1:12" s="103" customFormat="1" ht="12.75">
      <c r="A63" s="123"/>
      <c r="B63" s="101"/>
      <c r="C63" s="101"/>
      <c r="D63" s="102"/>
      <c r="E63" s="102"/>
      <c r="F63" s="101"/>
      <c r="G63" s="102"/>
      <c r="H63" s="85"/>
      <c r="I63" s="124"/>
      <c r="J63" s="95"/>
      <c r="K63" s="95"/>
      <c r="L63" s="95"/>
    </row>
    <row r="64" spans="1:12" ht="12.75">
      <c r="A64" s="153"/>
      <c r="B64" s="171"/>
      <c r="C64" s="171"/>
      <c r="D64" s="172"/>
      <c r="E64" s="153"/>
      <c r="F64" s="171"/>
      <c r="G64" s="171"/>
      <c r="H64" s="188"/>
      <c r="I64" s="189"/>
      <c r="J64" s="16"/>
      <c r="K64" s="16"/>
      <c r="L64" s="16"/>
    </row>
    <row r="65" spans="1:12" ht="12.75">
      <c r="A65" s="125"/>
      <c r="B65" s="126"/>
      <c r="C65" s="126"/>
      <c r="D65" s="126"/>
      <c r="E65" s="125"/>
      <c r="F65" s="126"/>
      <c r="G65" s="126"/>
      <c r="H65" s="127"/>
      <c r="I65" s="128"/>
      <c r="J65" s="16"/>
      <c r="K65" s="16"/>
      <c r="L65" s="16"/>
    </row>
    <row r="66" spans="1:12" ht="12.75">
      <c r="A66" s="44"/>
      <c r="B66" s="44"/>
      <c r="C66" s="45"/>
      <c r="D66" s="46"/>
      <c r="E66" s="23"/>
      <c r="F66" s="45"/>
      <c r="G66" s="46"/>
      <c r="H66" s="23"/>
      <c r="I66" s="23"/>
      <c r="J66" s="16"/>
      <c r="K66" s="16"/>
      <c r="L66" s="16"/>
    </row>
    <row r="67" spans="1:12" ht="12.75">
      <c r="A67" s="47"/>
      <c r="B67" s="47"/>
      <c r="C67" s="47"/>
      <c r="D67" s="32"/>
      <c r="E67" s="32"/>
      <c r="F67" s="47"/>
      <c r="G67" s="32"/>
      <c r="H67" s="32"/>
      <c r="I67" s="32"/>
      <c r="J67" s="16"/>
      <c r="K67" s="16"/>
      <c r="L67" s="16"/>
    </row>
    <row r="68" spans="1:12" ht="12.75" customHeight="1">
      <c r="A68" s="156" t="s">
        <v>24</v>
      </c>
      <c r="B68" s="182"/>
      <c r="C68" s="148"/>
      <c r="D68" s="169"/>
      <c r="E68" s="85"/>
      <c r="F68" s="153"/>
      <c r="G68" s="191"/>
      <c r="H68" s="191"/>
      <c r="I68" s="192"/>
      <c r="J68" s="16"/>
      <c r="K68" s="16"/>
      <c r="L68" s="16"/>
    </row>
    <row r="69" spans="1:12" ht="12.75">
      <c r="A69" s="86"/>
      <c r="B69" s="44"/>
      <c r="C69" s="193"/>
      <c r="D69" s="194"/>
      <c r="E69" s="87"/>
      <c r="F69" s="193"/>
      <c r="G69" s="195"/>
      <c r="H69" s="88"/>
      <c r="I69" s="89"/>
      <c r="J69" s="16"/>
      <c r="K69" s="16"/>
      <c r="L69" s="16"/>
    </row>
    <row r="70" spans="1:12" ht="12.75" customHeight="1">
      <c r="A70" s="156" t="s">
        <v>25</v>
      </c>
      <c r="B70" s="182"/>
      <c r="C70" s="153" t="s">
        <v>363</v>
      </c>
      <c r="D70" s="180"/>
      <c r="E70" s="180"/>
      <c r="F70" s="180"/>
      <c r="G70" s="180"/>
      <c r="H70" s="180"/>
      <c r="I70" s="181"/>
      <c r="J70" s="16"/>
      <c r="K70" s="16"/>
      <c r="L70" s="16"/>
    </row>
    <row r="71" spans="1:12" ht="12.75">
      <c r="A71" s="82"/>
      <c r="B71" s="35"/>
      <c r="C71" s="33" t="s">
        <v>26</v>
      </c>
      <c r="D71" s="87"/>
      <c r="E71" s="87"/>
      <c r="F71" s="87"/>
      <c r="G71" s="87"/>
      <c r="H71" s="87"/>
      <c r="I71" s="90"/>
      <c r="J71" s="16"/>
      <c r="K71" s="16"/>
      <c r="L71" s="16"/>
    </row>
    <row r="72" spans="1:12" ht="12.75">
      <c r="A72" s="156" t="s">
        <v>27</v>
      </c>
      <c r="B72" s="182"/>
      <c r="C72" s="183" t="s">
        <v>364</v>
      </c>
      <c r="D72" s="184"/>
      <c r="E72" s="185"/>
      <c r="F72" s="87"/>
      <c r="G72" s="84" t="s">
        <v>330</v>
      </c>
      <c r="H72" s="186" t="s">
        <v>28</v>
      </c>
      <c r="I72" s="187"/>
      <c r="J72" s="16"/>
      <c r="K72" s="16"/>
      <c r="L72" s="16"/>
    </row>
    <row r="73" spans="1:12" ht="12.75">
      <c r="A73" s="82"/>
      <c r="B73" s="35"/>
      <c r="C73" s="33"/>
      <c r="D73" s="87"/>
      <c r="E73" s="87"/>
      <c r="F73" s="87"/>
      <c r="G73" s="87"/>
      <c r="H73" s="87"/>
      <c r="I73" s="90"/>
      <c r="J73" s="16"/>
      <c r="K73" s="16"/>
      <c r="L73" s="16"/>
    </row>
    <row r="74" spans="1:12" ht="12.75" customHeight="1">
      <c r="A74" s="156" t="s">
        <v>14</v>
      </c>
      <c r="B74" s="182"/>
      <c r="C74" s="198" t="s">
        <v>29</v>
      </c>
      <c r="D74" s="199"/>
      <c r="E74" s="199"/>
      <c r="F74" s="199"/>
      <c r="G74" s="199"/>
      <c r="H74" s="199"/>
      <c r="I74" s="187"/>
      <c r="J74" s="16"/>
      <c r="K74" s="16"/>
      <c r="L74" s="16"/>
    </row>
    <row r="75" spans="1:12" ht="12.75">
      <c r="A75" s="82"/>
      <c r="B75" s="35"/>
      <c r="C75" s="87"/>
      <c r="D75" s="87"/>
      <c r="E75" s="87"/>
      <c r="F75" s="87"/>
      <c r="G75" s="87"/>
      <c r="H75" s="87"/>
      <c r="I75" s="90"/>
      <c r="J75" s="16"/>
      <c r="K75" s="16"/>
      <c r="L75" s="16"/>
    </row>
    <row r="76" spans="1:12" ht="12.75">
      <c r="A76" s="146" t="s">
        <v>30</v>
      </c>
      <c r="B76" s="147"/>
      <c r="C76" s="186" t="s">
        <v>365</v>
      </c>
      <c r="D76" s="199"/>
      <c r="E76" s="199"/>
      <c r="F76" s="199"/>
      <c r="G76" s="199"/>
      <c r="H76" s="199"/>
      <c r="I76" s="200"/>
      <c r="J76" s="16"/>
      <c r="K76" s="16"/>
      <c r="L76" s="16"/>
    </row>
    <row r="77" spans="1:12" ht="12.75">
      <c r="A77" s="91"/>
      <c r="B77" s="32"/>
      <c r="C77" s="203" t="s">
        <v>31</v>
      </c>
      <c r="D77" s="203"/>
      <c r="E77" s="203"/>
      <c r="F77" s="203"/>
      <c r="G77" s="203"/>
      <c r="H77" s="203"/>
      <c r="I77" s="92"/>
      <c r="J77" s="16"/>
      <c r="K77" s="16"/>
      <c r="L77" s="16"/>
    </row>
    <row r="78" spans="1:12" ht="12.75">
      <c r="A78" s="48"/>
      <c r="B78" s="48"/>
      <c r="C78" s="49"/>
      <c r="D78" s="49"/>
      <c r="E78" s="49"/>
      <c r="F78" s="49"/>
      <c r="G78" s="49"/>
      <c r="H78" s="49"/>
      <c r="I78" s="50"/>
      <c r="J78" s="16"/>
      <c r="K78" s="16"/>
      <c r="L78" s="16"/>
    </row>
    <row r="79" spans="1:12" ht="12.75">
      <c r="A79" s="48"/>
      <c r="B79" s="201" t="s">
        <v>331</v>
      </c>
      <c r="C79" s="202"/>
      <c r="D79" s="202"/>
      <c r="E79" s="202"/>
      <c r="F79" s="104"/>
      <c r="G79" s="104"/>
      <c r="H79" s="105"/>
      <c r="I79" s="105"/>
      <c r="J79" s="16"/>
      <c r="K79" s="16"/>
      <c r="L79" s="16"/>
    </row>
    <row r="80" spans="1:12" ht="12.75">
      <c r="A80" s="48"/>
      <c r="B80" s="106" t="s">
        <v>332</v>
      </c>
      <c r="C80" s="107"/>
      <c r="D80" s="107"/>
      <c r="E80" s="107"/>
      <c r="F80" s="107"/>
      <c r="G80" s="107"/>
      <c r="H80" s="207"/>
      <c r="I80" s="207"/>
      <c r="J80" s="16"/>
      <c r="K80" s="16"/>
      <c r="L80" s="16"/>
    </row>
    <row r="81" spans="1:12" ht="12.75">
      <c r="A81" s="48"/>
      <c r="B81" s="106" t="s">
        <v>333</v>
      </c>
      <c r="C81" s="107"/>
      <c r="D81" s="107"/>
      <c r="E81" s="107"/>
      <c r="F81" s="107"/>
      <c r="G81" s="107"/>
      <c r="H81" s="207"/>
      <c r="I81" s="207"/>
      <c r="J81" s="16"/>
      <c r="K81" s="16"/>
      <c r="L81" s="16"/>
    </row>
    <row r="82" spans="1:12" ht="12.75">
      <c r="A82" s="48"/>
      <c r="B82" s="106" t="s">
        <v>334</v>
      </c>
      <c r="C82" s="107"/>
      <c r="D82" s="107"/>
      <c r="E82" s="107"/>
      <c r="F82" s="107"/>
      <c r="G82" s="107"/>
      <c r="H82" s="207"/>
      <c r="I82" s="207"/>
      <c r="J82" s="16"/>
      <c r="K82" s="16"/>
      <c r="L82" s="16"/>
    </row>
    <row r="83" spans="1:12" ht="12.75">
      <c r="A83" s="48"/>
      <c r="B83" s="106" t="s">
        <v>335</v>
      </c>
      <c r="C83" s="108"/>
      <c r="D83" s="108"/>
      <c r="E83" s="108"/>
      <c r="F83" s="108"/>
      <c r="G83" s="108"/>
      <c r="H83" s="207"/>
      <c r="I83" s="207"/>
      <c r="J83" s="16"/>
      <c r="K83" s="16"/>
      <c r="L83" s="16"/>
    </row>
    <row r="84" spans="1:12" ht="12.75">
      <c r="A84" s="48"/>
      <c r="B84" s="106" t="s">
        <v>336</v>
      </c>
      <c r="C84" s="108"/>
      <c r="D84" s="108"/>
      <c r="E84" s="108"/>
      <c r="F84" s="108"/>
      <c r="G84" s="108"/>
      <c r="H84" s="207"/>
      <c r="I84" s="207"/>
      <c r="J84" s="16"/>
      <c r="K84" s="16"/>
      <c r="L84" s="16"/>
    </row>
    <row r="85" spans="1:12" ht="12.75">
      <c r="A85" s="48"/>
      <c r="B85" s="109"/>
      <c r="C85" s="50"/>
      <c r="D85" s="50"/>
      <c r="E85" s="50"/>
      <c r="F85" s="50"/>
      <c r="G85" s="50"/>
      <c r="H85" s="50"/>
      <c r="I85" s="50"/>
      <c r="J85" s="16"/>
      <c r="K85" s="16"/>
      <c r="L85" s="16"/>
    </row>
    <row r="86" spans="1:12" ht="13.5" thickBot="1">
      <c r="A86" s="51" t="s">
        <v>3</v>
      </c>
      <c r="B86" s="110"/>
      <c r="C86" s="110"/>
      <c r="D86" s="110"/>
      <c r="E86" s="110"/>
      <c r="F86" s="110"/>
      <c r="G86" s="111"/>
      <c r="H86" s="112"/>
      <c r="I86" s="111"/>
      <c r="J86" s="16"/>
      <c r="K86" s="16"/>
      <c r="L86" s="16"/>
    </row>
    <row r="87" spans="1:12" ht="12.75">
      <c r="A87" s="24"/>
      <c r="B87" s="110"/>
      <c r="C87" s="110"/>
      <c r="D87" s="110"/>
      <c r="E87" s="109" t="s">
        <v>337</v>
      </c>
      <c r="F87" s="95"/>
      <c r="G87" s="204" t="s">
        <v>32</v>
      </c>
      <c r="H87" s="205"/>
      <c r="I87" s="206"/>
      <c r="J87" s="16"/>
      <c r="K87" s="16"/>
      <c r="L87" s="16"/>
    </row>
    <row r="88" spans="1:12" ht="12.75">
      <c r="A88" s="52"/>
      <c r="B88" s="52"/>
      <c r="C88" s="29"/>
      <c r="D88" s="29"/>
      <c r="E88" s="29"/>
      <c r="F88" s="29"/>
      <c r="G88" s="196"/>
      <c r="H88" s="197"/>
      <c r="I88" s="29"/>
      <c r="J88" s="16"/>
      <c r="K88" s="16"/>
      <c r="L88" s="16"/>
    </row>
  </sheetData>
  <sheetProtection/>
  <protectedRanges>
    <protectedRange sqref="E2 H2 C6:D6 C8:D8 C10:D10 C12:I12 C14:D14 F14:I14 C16:I16 C18:I18 C20:I20 C24:G24 C22:F22 C26 I26 I24" name="Range1"/>
    <protectedRange sqref="A30:I30" name="Range1_1_1"/>
  </protectedRanges>
  <mergeCells count="81">
    <mergeCell ref="G88:H88"/>
    <mergeCell ref="A74:B74"/>
    <mergeCell ref="C74:I74"/>
    <mergeCell ref="A76:B76"/>
    <mergeCell ref="C76:I76"/>
    <mergeCell ref="B79:E79"/>
    <mergeCell ref="C77:H77"/>
    <mergeCell ref="G87:I87"/>
    <mergeCell ref="H80:I84"/>
    <mergeCell ref="A1:C1"/>
    <mergeCell ref="A70:B70"/>
    <mergeCell ref="A68:B68"/>
    <mergeCell ref="C68:D68"/>
    <mergeCell ref="F68:I68"/>
    <mergeCell ref="C69:D69"/>
    <mergeCell ref="F69:G69"/>
    <mergeCell ref="H44:I44"/>
    <mergeCell ref="H48:I48"/>
    <mergeCell ref="H62:I62"/>
    <mergeCell ref="A72:B72"/>
    <mergeCell ref="C72:E72"/>
    <mergeCell ref="H72:I72"/>
    <mergeCell ref="H54:I54"/>
    <mergeCell ref="A64:D64"/>
    <mergeCell ref="E64:G64"/>
    <mergeCell ref="H64:I64"/>
    <mergeCell ref="H60:I60"/>
    <mergeCell ref="H56:I56"/>
    <mergeCell ref="H58:I58"/>
    <mergeCell ref="A36:D36"/>
    <mergeCell ref="E36:G36"/>
    <mergeCell ref="H36:I36"/>
    <mergeCell ref="C70:I70"/>
    <mergeCell ref="A38:D38"/>
    <mergeCell ref="E38:G38"/>
    <mergeCell ref="H38:I38"/>
    <mergeCell ref="H40:I40"/>
    <mergeCell ref="H42:I42"/>
    <mergeCell ref="H52:I52"/>
    <mergeCell ref="A32:D32"/>
    <mergeCell ref="E32:G32"/>
    <mergeCell ref="H32:I32"/>
    <mergeCell ref="A34:D34"/>
    <mergeCell ref="E34:G34"/>
    <mergeCell ref="H34:I34"/>
    <mergeCell ref="C33:D33"/>
    <mergeCell ref="F33:G33"/>
    <mergeCell ref="H46:I46"/>
    <mergeCell ref="A24:B24"/>
    <mergeCell ref="D24:G24"/>
    <mergeCell ref="A26:B26"/>
    <mergeCell ref="G26:H26"/>
    <mergeCell ref="A30:D30"/>
    <mergeCell ref="E30:G30"/>
    <mergeCell ref="H30:I30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74" r:id="rId1" display="igh@igh.hr"/>
    <hyperlink ref="C18" r:id="rId2" display="igh@igh.hr"/>
    <hyperlink ref="C20" r:id="rId3" display="http://www.igh.hr"/>
  </hyperlinks>
  <printOptions/>
  <pageMargins left="0.75" right="0.75" top="1" bottom="1" header="0.5" footer="0.5"/>
  <pageSetup horizontalDpi="600" verticalDpi="600" orientation="portrait" paperSize="9" scale="61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J119" sqref="J119:K120"/>
    </sheetView>
  </sheetViews>
  <sheetFormatPr defaultColWidth="9.140625" defaultRowHeight="12.75"/>
  <cols>
    <col min="10" max="10" width="11.28125" style="0" customWidth="1"/>
    <col min="11" max="11" width="11.421875" style="0" customWidth="1"/>
  </cols>
  <sheetData>
    <row r="1" spans="1:11" ht="12.75" customHeight="1">
      <c r="A1" s="249" t="s">
        <v>33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48" t="s">
        <v>360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1:11" ht="12.75">
      <c r="A3" s="248"/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12.75">
      <c r="A4" s="250" t="s">
        <v>341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34.5" thickBot="1">
      <c r="A5" s="241" t="s">
        <v>134</v>
      </c>
      <c r="B5" s="242"/>
      <c r="C5" s="242"/>
      <c r="D5" s="242"/>
      <c r="E5" s="242"/>
      <c r="F5" s="242"/>
      <c r="G5" s="242"/>
      <c r="H5" s="243"/>
      <c r="I5" s="54" t="s">
        <v>135</v>
      </c>
      <c r="J5" s="55" t="s">
        <v>136</v>
      </c>
      <c r="K5" s="56" t="s">
        <v>137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58">
        <v>2</v>
      </c>
      <c r="J6" s="57">
        <v>3</v>
      </c>
      <c r="K6" s="57">
        <v>4</v>
      </c>
    </row>
    <row r="7" spans="1:11" ht="12.7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7"/>
    </row>
    <row r="8" spans="1:11" ht="12.75" customHeight="1">
      <c r="A8" s="224" t="s">
        <v>34</v>
      </c>
      <c r="B8" s="225"/>
      <c r="C8" s="225"/>
      <c r="D8" s="225"/>
      <c r="E8" s="225"/>
      <c r="F8" s="225"/>
      <c r="G8" s="225"/>
      <c r="H8" s="240"/>
      <c r="I8" s="6">
        <v>1</v>
      </c>
      <c r="J8" s="131"/>
      <c r="K8" s="131"/>
    </row>
    <row r="9" spans="1:11" ht="12.75" customHeight="1">
      <c r="A9" s="228" t="s">
        <v>35</v>
      </c>
      <c r="B9" s="229"/>
      <c r="C9" s="229"/>
      <c r="D9" s="229"/>
      <c r="E9" s="229"/>
      <c r="F9" s="229"/>
      <c r="G9" s="229"/>
      <c r="H9" s="230"/>
      <c r="I9" s="4">
        <v>2</v>
      </c>
      <c r="J9" s="11">
        <f>J10+J17+J27+J36+J40</f>
        <v>312527859</v>
      </c>
      <c r="K9" s="11">
        <f>K10+K17+K27+K36+K40</f>
        <v>224274298</v>
      </c>
    </row>
    <row r="10" spans="1:11" ht="12.75" customHeight="1">
      <c r="A10" s="208" t="s">
        <v>36</v>
      </c>
      <c r="B10" s="209"/>
      <c r="C10" s="209"/>
      <c r="D10" s="209"/>
      <c r="E10" s="209"/>
      <c r="F10" s="209"/>
      <c r="G10" s="209"/>
      <c r="H10" s="210"/>
      <c r="I10" s="4">
        <v>3</v>
      </c>
      <c r="J10" s="11">
        <f>SUM(J11:J16)</f>
        <v>4218396</v>
      </c>
      <c r="K10" s="11">
        <f>SUM(K11:K16)</f>
        <v>3135504</v>
      </c>
    </row>
    <row r="11" spans="1:11" ht="12.75" customHeight="1">
      <c r="A11" s="208" t="s">
        <v>37</v>
      </c>
      <c r="B11" s="209"/>
      <c r="C11" s="209"/>
      <c r="D11" s="209"/>
      <c r="E11" s="209"/>
      <c r="F11" s="209"/>
      <c r="G11" s="209"/>
      <c r="H11" s="210"/>
      <c r="I11" s="4">
        <v>4</v>
      </c>
      <c r="J11" s="12">
        <v>0</v>
      </c>
      <c r="K11" s="12">
        <v>0</v>
      </c>
    </row>
    <row r="12" spans="1:11" ht="22.5" customHeight="1">
      <c r="A12" s="208" t="s">
        <v>38</v>
      </c>
      <c r="B12" s="209"/>
      <c r="C12" s="209"/>
      <c r="D12" s="209"/>
      <c r="E12" s="209"/>
      <c r="F12" s="209"/>
      <c r="G12" s="209"/>
      <c r="H12" s="210"/>
      <c r="I12" s="4">
        <v>5</v>
      </c>
      <c r="J12" s="12">
        <v>1553352</v>
      </c>
      <c r="K12" s="12">
        <v>1845629</v>
      </c>
    </row>
    <row r="13" spans="1:11" ht="12.75" customHeight="1">
      <c r="A13" s="208" t="s">
        <v>0</v>
      </c>
      <c r="B13" s="209"/>
      <c r="C13" s="209"/>
      <c r="D13" s="209"/>
      <c r="E13" s="209"/>
      <c r="F13" s="209"/>
      <c r="G13" s="209"/>
      <c r="H13" s="210"/>
      <c r="I13" s="4">
        <v>6</v>
      </c>
      <c r="J13" s="12">
        <v>51837</v>
      </c>
      <c r="K13" s="12">
        <v>1154470</v>
      </c>
    </row>
    <row r="14" spans="1:11" ht="12.75" customHeight="1">
      <c r="A14" s="208" t="s">
        <v>39</v>
      </c>
      <c r="B14" s="209"/>
      <c r="C14" s="209"/>
      <c r="D14" s="209"/>
      <c r="E14" s="209"/>
      <c r="F14" s="209"/>
      <c r="G14" s="209"/>
      <c r="H14" s="210"/>
      <c r="I14" s="4">
        <v>7</v>
      </c>
      <c r="J14" s="12">
        <v>0</v>
      </c>
      <c r="K14" s="12">
        <v>0</v>
      </c>
    </row>
    <row r="15" spans="1:11" ht="12.75" customHeight="1">
      <c r="A15" s="208" t="s">
        <v>40</v>
      </c>
      <c r="B15" s="209"/>
      <c r="C15" s="209"/>
      <c r="D15" s="209"/>
      <c r="E15" s="209"/>
      <c r="F15" s="209"/>
      <c r="G15" s="209"/>
      <c r="H15" s="210"/>
      <c r="I15" s="4">
        <v>8</v>
      </c>
      <c r="J15" s="12">
        <v>2613207</v>
      </c>
      <c r="K15" s="12">
        <v>135405</v>
      </c>
    </row>
    <row r="16" spans="1:11" ht="12.75" customHeight="1">
      <c r="A16" s="208" t="s">
        <v>41</v>
      </c>
      <c r="B16" s="209"/>
      <c r="C16" s="209"/>
      <c r="D16" s="209"/>
      <c r="E16" s="209"/>
      <c r="F16" s="209"/>
      <c r="G16" s="209"/>
      <c r="H16" s="210"/>
      <c r="I16" s="4">
        <v>9</v>
      </c>
      <c r="J16" s="12">
        <v>0</v>
      </c>
      <c r="K16" s="12">
        <v>0</v>
      </c>
    </row>
    <row r="17" spans="1:11" ht="12.75" customHeight="1">
      <c r="A17" s="208" t="s">
        <v>42</v>
      </c>
      <c r="B17" s="209"/>
      <c r="C17" s="209"/>
      <c r="D17" s="209"/>
      <c r="E17" s="209"/>
      <c r="F17" s="209"/>
      <c r="G17" s="209"/>
      <c r="H17" s="210"/>
      <c r="I17" s="4">
        <v>10</v>
      </c>
      <c r="J17" s="11">
        <f>SUM(J18:J26)</f>
        <v>288096295</v>
      </c>
      <c r="K17" s="11">
        <f>SUM(K18:K26)</f>
        <v>202907816</v>
      </c>
    </row>
    <row r="18" spans="1:11" ht="12.75" customHeight="1">
      <c r="A18" s="208" t="s">
        <v>43</v>
      </c>
      <c r="B18" s="209"/>
      <c r="C18" s="209"/>
      <c r="D18" s="209"/>
      <c r="E18" s="209"/>
      <c r="F18" s="209"/>
      <c r="G18" s="209"/>
      <c r="H18" s="210"/>
      <c r="I18" s="4">
        <v>11</v>
      </c>
      <c r="J18" s="12">
        <v>105251572</v>
      </c>
      <c r="K18" s="12">
        <v>93950943</v>
      </c>
    </row>
    <row r="19" spans="1:11" ht="12.75" customHeight="1">
      <c r="A19" s="208" t="s">
        <v>44</v>
      </c>
      <c r="B19" s="209"/>
      <c r="C19" s="209"/>
      <c r="D19" s="209"/>
      <c r="E19" s="209"/>
      <c r="F19" s="209"/>
      <c r="G19" s="209"/>
      <c r="H19" s="210"/>
      <c r="I19" s="4">
        <v>12</v>
      </c>
      <c r="J19" s="12">
        <v>76931551</v>
      </c>
      <c r="K19" s="12">
        <v>66022027</v>
      </c>
    </row>
    <row r="20" spans="1:11" ht="12.75" customHeight="1">
      <c r="A20" s="208" t="s">
        <v>45</v>
      </c>
      <c r="B20" s="209"/>
      <c r="C20" s="209"/>
      <c r="D20" s="209"/>
      <c r="E20" s="209"/>
      <c r="F20" s="209"/>
      <c r="G20" s="209"/>
      <c r="H20" s="210"/>
      <c r="I20" s="4">
        <v>13</v>
      </c>
      <c r="J20" s="12">
        <v>13939974</v>
      </c>
      <c r="K20" s="12">
        <v>14550695</v>
      </c>
    </row>
    <row r="21" spans="1:11" ht="12.75" customHeight="1">
      <c r="A21" s="208" t="s">
        <v>46</v>
      </c>
      <c r="B21" s="209"/>
      <c r="C21" s="209"/>
      <c r="D21" s="209"/>
      <c r="E21" s="209"/>
      <c r="F21" s="209"/>
      <c r="G21" s="209"/>
      <c r="H21" s="210"/>
      <c r="I21" s="4">
        <v>14</v>
      </c>
      <c r="J21" s="12">
        <v>5645218</v>
      </c>
      <c r="K21" s="12">
        <v>5475091</v>
      </c>
    </row>
    <row r="22" spans="1:11" ht="12.75" customHeight="1">
      <c r="A22" s="208" t="s">
        <v>47</v>
      </c>
      <c r="B22" s="209"/>
      <c r="C22" s="209"/>
      <c r="D22" s="209"/>
      <c r="E22" s="209"/>
      <c r="F22" s="209"/>
      <c r="G22" s="209"/>
      <c r="H22" s="210"/>
      <c r="I22" s="4">
        <v>15</v>
      </c>
      <c r="J22" s="12">
        <v>0</v>
      </c>
      <c r="K22" s="12">
        <v>0</v>
      </c>
    </row>
    <row r="23" spans="1:11" ht="12.75" customHeight="1">
      <c r="A23" s="208" t="s">
        <v>48</v>
      </c>
      <c r="B23" s="209"/>
      <c r="C23" s="209"/>
      <c r="D23" s="209"/>
      <c r="E23" s="209"/>
      <c r="F23" s="209"/>
      <c r="G23" s="209"/>
      <c r="H23" s="210"/>
      <c r="I23" s="4">
        <v>16</v>
      </c>
      <c r="J23" s="12">
        <v>335434</v>
      </c>
      <c r="K23" s="12">
        <v>169707</v>
      </c>
    </row>
    <row r="24" spans="1:11" ht="12.75" customHeight="1">
      <c r="A24" s="208" t="s">
        <v>49</v>
      </c>
      <c r="B24" s="209"/>
      <c r="C24" s="209"/>
      <c r="D24" s="209"/>
      <c r="E24" s="209"/>
      <c r="F24" s="209"/>
      <c r="G24" s="209"/>
      <c r="H24" s="210"/>
      <c r="I24" s="4">
        <v>17</v>
      </c>
      <c r="J24" s="12">
        <v>26158200</v>
      </c>
      <c r="K24" s="12">
        <v>21170154</v>
      </c>
    </row>
    <row r="25" spans="1:11" ht="12.75" customHeight="1">
      <c r="A25" s="208" t="s">
        <v>50</v>
      </c>
      <c r="B25" s="209"/>
      <c r="C25" s="209"/>
      <c r="D25" s="209"/>
      <c r="E25" s="209"/>
      <c r="F25" s="209"/>
      <c r="G25" s="209"/>
      <c r="H25" s="210"/>
      <c r="I25" s="4">
        <v>18</v>
      </c>
      <c r="J25" s="12">
        <v>364627</v>
      </c>
      <c r="K25" s="12">
        <v>303336</v>
      </c>
    </row>
    <row r="26" spans="1:11" ht="12.75" customHeight="1">
      <c r="A26" s="208" t="s">
        <v>51</v>
      </c>
      <c r="B26" s="209"/>
      <c r="C26" s="209"/>
      <c r="D26" s="209"/>
      <c r="E26" s="209"/>
      <c r="F26" s="209"/>
      <c r="G26" s="209"/>
      <c r="H26" s="210"/>
      <c r="I26" s="4">
        <v>19</v>
      </c>
      <c r="J26" s="12">
        <v>59469719</v>
      </c>
      <c r="K26" s="12">
        <v>1265863</v>
      </c>
    </row>
    <row r="27" spans="1:11" ht="12.75" customHeight="1">
      <c r="A27" s="208" t="s">
        <v>52</v>
      </c>
      <c r="B27" s="209"/>
      <c r="C27" s="209"/>
      <c r="D27" s="209"/>
      <c r="E27" s="209"/>
      <c r="F27" s="209"/>
      <c r="G27" s="209"/>
      <c r="H27" s="210"/>
      <c r="I27" s="4">
        <v>20</v>
      </c>
      <c r="J27" s="11">
        <f>SUM(J28:J35)</f>
        <v>18609008</v>
      </c>
      <c r="K27" s="11">
        <f>SUM(K28:K35)</f>
        <v>16775496</v>
      </c>
    </row>
    <row r="28" spans="1:11" ht="12.75" customHeight="1">
      <c r="A28" s="208" t="s">
        <v>53</v>
      </c>
      <c r="B28" s="209"/>
      <c r="C28" s="209"/>
      <c r="D28" s="209"/>
      <c r="E28" s="209"/>
      <c r="F28" s="209"/>
      <c r="G28" s="209"/>
      <c r="H28" s="210"/>
      <c r="I28" s="4">
        <v>21</v>
      </c>
      <c r="J28" s="12">
        <v>0</v>
      </c>
      <c r="K28" s="12">
        <v>0</v>
      </c>
    </row>
    <row r="29" spans="1:11" ht="12.75" customHeight="1">
      <c r="A29" s="208" t="s">
        <v>54</v>
      </c>
      <c r="B29" s="209"/>
      <c r="C29" s="209"/>
      <c r="D29" s="209"/>
      <c r="E29" s="209"/>
      <c r="F29" s="209"/>
      <c r="G29" s="209"/>
      <c r="H29" s="210"/>
      <c r="I29" s="4">
        <v>22</v>
      </c>
      <c r="J29" s="12">
        <v>0</v>
      </c>
      <c r="K29" s="12">
        <v>1</v>
      </c>
    </row>
    <row r="30" spans="1:11" ht="12.75" customHeight="1">
      <c r="A30" s="208" t="s">
        <v>55</v>
      </c>
      <c r="B30" s="209"/>
      <c r="C30" s="209"/>
      <c r="D30" s="209"/>
      <c r="E30" s="209"/>
      <c r="F30" s="209"/>
      <c r="G30" s="209"/>
      <c r="H30" s="210"/>
      <c r="I30" s="4">
        <v>23</v>
      </c>
      <c r="J30" s="12">
        <v>0</v>
      </c>
      <c r="K30" s="12">
        <v>0</v>
      </c>
    </row>
    <row r="31" spans="1:11" ht="12.75" customHeight="1">
      <c r="A31" s="208" t="s">
        <v>56</v>
      </c>
      <c r="B31" s="209"/>
      <c r="C31" s="209"/>
      <c r="D31" s="209"/>
      <c r="E31" s="209"/>
      <c r="F31" s="209"/>
      <c r="G31" s="209"/>
      <c r="H31" s="210"/>
      <c r="I31" s="4">
        <v>24</v>
      </c>
      <c r="J31" s="12">
        <v>0</v>
      </c>
      <c r="K31" s="12">
        <v>0</v>
      </c>
    </row>
    <row r="32" spans="1:11" ht="12.75" customHeight="1">
      <c r="A32" s="208" t="s">
        <v>57</v>
      </c>
      <c r="B32" s="209"/>
      <c r="C32" s="209"/>
      <c r="D32" s="209"/>
      <c r="E32" s="209"/>
      <c r="F32" s="209"/>
      <c r="G32" s="209"/>
      <c r="H32" s="210"/>
      <c r="I32" s="4">
        <v>25</v>
      </c>
      <c r="J32" s="12">
        <v>0</v>
      </c>
      <c r="K32" s="12">
        <v>0</v>
      </c>
    </row>
    <row r="33" spans="1:11" ht="12.75" customHeight="1">
      <c r="A33" s="208" t="s">
        <v>58</v>
      </c>
      <c r="B33" s="209"/>
      <c r="C33" s="209"/>
      <c r="D33" s="209"/>
      <c r="E33" s="209"/>
      <c r="F33" s="209"/>
      <c r="G33" s="209"/>
      <c r="H33" s="210"/>
      <c r="I33" s="4">
        <v>26</v>
      </c>
      <c r="J33" s="12">
        <v>444745</v>
      </c>
      <c r="K33" s="12">
        <v>855365</v>
      </c>
    </row>
    <row r="34" spans="1:11" ht="12.75" customHeight="1">
      <c r="A34" s="208" t="s">
        <v>59</v>
      </c>
      <c r="B34" s="209"/>
      <c r="C34" s="209"/>
      <c r="D34" s="209"/>
      <c r="E34" s="209"/>
      <c r="F34" s="209"/>
      <c r="G34" s="209"/>
      <c r="H34" s="210"/>
      <c r="I34" s="4">
        <v>27</v>
      </c>
      <c r="J34" s="12">
        <v>3294942</v>
      </c>
      <c r="K34" s="12">
        <v>1327429</v>
      </c>
    </row>
    <row r="35" spans="1:11" ht="12.75" customHeight="1">
      <c r="A35" s="208" t="s">
        <v>60</v>
      </c>
      <c r="B35" s="209"/>
      <c r="C35" s="209"/>
      <c r="D35" s="209"/>
      <c r="E35" s="209"/>
      <c r="F35" s="209"/>
      <c r="G35" s="209"/>
      <c r="H35" s="210"/>
      <c r="I35" s="4">
        <v>28</v>
      </c>
      <c r="J35" s="12">
        <v>14869321</v>
      </c>
      <c r="K35" s="12">
        <v>14592701</v>
      </c>
    </row>
    <row r="36" spans="1:11" ht="12.75" customHeight="1">
      <c r="A36" s="208" t="s">
        <v>61</v>
      </c>
      <c r="B36" s="209"/>
      <c r="C36" s="209"/>
      <c r="D36" s="209"/>
      <c r="E36" s="209"/>
      <c r="F36" s="209"/>
      <c r="G36" s="209"/>
      <c r="H36" s="210"/>
      <c r="I36" s="4">
        <v>29</v>
      </c>
      <c r="J36" s="11">
        <f>SUM(J37:J39)</f>
        <v>1604160</v>
      </c>
      <c r="K36" s="11">
        <f>SUM(K37:K39)</f>
        <v>1455482</v>
      </c>
    </row>
    <row r="37" spans="1:11" ht="12.75" customHeight="1">
      <c r="A37" s="208" t="s">
        <v>62</v>
      </c>
      <c r="B37" s="209"/>
      <c r="C37" s="209"/>
      <c r="D37" s="209"/>
      <c r="E37" s="209"/>
      <c r="F37" s="209"/>
      <c r="G37" s="209"/>
      <c r="H37" s="210"/>
      <c r="I37" s="4">
        <v>30</v>
      </c>
      <c r="J37" s="12">
        <v>0</v>
      </c>
      <c r="K37" s="12">
        <v>0</v>
      </c>
    </row>
    <row r="38" spans="1:11" ht="12.75" customHeight="1">
      <c r="A38" s="208" t="s">
        <v>63</v>
      </c>
      <c r="B38" s="209"/>
      <c r="C38" s="209"/>
      <c r="D38" s="209"/>
      <c r="E38" s="209"/>
      <c r="F38" s="209"/>
      <c r="G38" s="209"/>
      <c r="H38" s="210"/>
      <c r="I38" s="4">
        <v>31</v>
      </c>
      <c r="J38" s="12">
        <v>1204690</v>
      </c>
      <c r="K38" s="12">
        <v>962714</v>
      </c>
    </row>
    <row r="39" spans="1:11" ht="12.75" customHeight="1">
      <c r="A39" s="208" t="s">
        <v>64</v>
      </c>
      <c r="B39" s="209"/>
      <c r="C39" s="209"/>
      <c r="D39" s="209"/>
      <c r="E39" s="209"/>
      <c r="F39" s="209"/>
      <c r="G39" s="209"/>
      <c r="H39" s="210"/>
      <c r="I39" s="4">
        <v>32</v>
      </c>
      <c r="J39" s="12">
        <v>399470</v>
      </c>
      <c r="K39" s="12">
        <v>492768</v>
      </c>
    </row>
    <row r="40" spans="1:11" ht="12.75" customHeight="1">
      <c r="A40" s="208" t="s">
        <v>65</v>
      </c>
      <c r="B40" s="209"/>
      <c r="C40" s="209"/>
      <c r="D40" s="209"/>
      <c r="E40" s="209"/>
      <c r="F40" s="209"/>
      <c r="G40" s="209"/>
      <c r="H40" s="210"/>
      <c r="I40" s="4">
        <v>33</v>
      </c>
      <c r="J40" s="12">
        <v>0</v>
      </c>
      <c r="K40" s="12">
        <v>0</v>
      </c>
    </row>
    <row r="41" spans="1:11" ht="12.75" customHeight="1">
      <c r="A41" s="228" t="s">
        <v>66</v>
      </c>
      <c r="B41" s="229"/>
      <c r="C41" s="229"/>
      <c r="D41" s="229"/>
      <c r="E41" s="229"/>
      <c r="F41" s="229"/>
      <c r="G41" s="229"/>
      <c r="H41" s="230"/>
      <c r="I41" s="4">
        <v>34</v>
      </c>
      <c r="J41" s="11">
        <f>J42+J50+J57+J65</f>
        <v>260843356</v>
      </c>
      <c r="K41" s="11">
        <f>K42+K50+K57+K65</f>
        <v>280867947</v>
      </c>
    </row>
    <row r="42" spans="1:11" ht="12.75" customHeight="1">
      <c r="A42" s="208" t="s">
        <v>67</v>
      </c>
      <c r="B42" s="209"/>
      <c r="C42" s="209"/>
      <c r="D42" s="209"/>
      <c r="E42" s="209"/>
      <c r="F42" s="209"/>
      <c r="G42" s="209"/>
      <c r="H42" s="210"/>
      <c r="I42" s="4">
        <v>35</v>
      </c>
      <c r="J42" s="11">
        <f>SUM(J43:J49)</f>
        <v>198297661</v>
      </c>
      <c r="K42" s="11">
        <f>SUM(K43:K49)</f>
        <v>183626579</v>
      </c>
    </row>
    <row r="43" spans="1:11" ht="12.75" customHeight="1">
      <c r="A43" s="208" t="s">
        <v>68</v>
      </c>
      <c r="B43" s="209"/>
      <c r="C43" s="209"/>
      <c r="D43" s="209"/>
      <c r="E43" s="209"/>
      <c r="F43" s="209"/>
      <c r="G43" s="209"/>
      <c r="H43" s="210"/>
      <c r="I43" s="4">
        <v>36</v>
      </c>
      <c r="J43" s="12">
        <v>0</v>
      </c>
      <c r="K43" s="12">
        <v>0</v>
      </c>
    </row>
    <row r="44" spans="1:11" ht="12.75" customHeight="1">
      <c r="A44" s="208" t="s">
        <v>69</v>
      </c>
      <c r="B44" s="209"/>
      <c r="C44" s="209"/>
      <c r="D44" s="209"/>
      <c r="E44" s="209"/>
      <c r="F44" s="209"/>
      <c r="G44" s="209"/>
      <c r="H44" s="210"/>
      <c r="I44" s="4">
        <v>37</v>
      </c>
      <c r="J44" s="12">
        <v>90400840</v>
      </c>
      <c r="K44" s="12">
        <v>75729758</v>
      </c>
    </row>
    <row r="45" spans="1:11" ht="12.75" customHeight="1">
      <c r="A45" s="208" t="s">
        <v>70</v>
      </c>
      <c r="B45" s="209"/>
      <c r="C45" s="209"/>
      <c r="D45" s="209"/>
      <c r="E45" s="209"/>
      <c r="F45" s="209"/>
      <c r="G45" s="209"/>
      <c r="H45" s="210"/>
      <c r="I45" s="4">
        <v>38</v>
      </c>
      <c r="J45" s="12">
        <v>0</v>
      </c>
      <c r="K45" s="12">
        <v>0</v>
      </c>
    </row>
    <row r="46" spans="1:11" ht="12.75" customHeight="1">
      <c r="A46" s="208" t="s">
        <v>71</v>
      </c>
      <c r="B46" s="209"/>
      <c r="C46" s="209"/>
      <c r="D46" s="209"/>
      <c r="E46" s="209"/>
      <c r="F46" s="209"/>
      <c r="G46" s="209"/>
      <c r="H46" s="210"/>
      <c r="I46" s="4">
        <v>39</v>
      </c>
      <c r="J46" s="12">
        <v>568162</v>
      </c>
      <c r="K46" s="12">
        <v>568162</v>
      </c>
    </row>
    <row r="47" spans="1:11" ht="12.75" customHeight="1">
      <c r="A47" s="208" t="s">
        <v>72</v>
      </c>
      <c r="B47" s="209"/>
      <c r="C47" s="209"/>
      <c r="D47" s="209"/>
      <c r="E47" s="209"/>
      <c r="F47" s="209"/>
      <c r="G47" s="209"/>
      <c r="H47" s="210"/>
      <c r="I47" s="4">
        <v>40</v>
      </c>
      <c r="J47" s="12">
        <v>0</v>
      </c>
      <c r="K47" s="12">
        <v>0</v>
      </c>
    </row>
    <row r="48" spans="1:11" ht="12.75" customHeight="1">
      <c r="A48" s="208" t="s">
        <v>73</v>
      </c>
      <c r="B48" s="209"/>
      <c r="C48" s="209"/>
      <c r="D48" s="209"/>
      <c r="E48" s="209"/>
      <c r="F48" s="209"/>
      <c r="G48" s="209"/>
      <c r="H48" s="210"/>
      <c r="I48" s="4">
        <v>41</v>
      </c>
      <c r="J48" s="12">
        <v>107328659</v>
      </c>
      <c r="K48" s="12">
        <v>107328659</v>
      </c>
    </row>
    <row r="49" spans="1:11" ht="12.75" customHeight="1">
      <c r="A49" s="208" t="s">
        <v>74</v>
      </c>
      <c r="B49" s="209"/>
      <c r="C49" s="209"/>
      <c r="D49" s="209"/>
      <c r="E49" s="209"/>
      <c r="F49" s="209"/>
      <c r="G49" s="209"/>
      <c r="H49" s="210"/>
      <c r="I49" s="4">
        <v>42</v>
      </c>
      <c r="J49" s="12">
        <v>0</v>
      </c>
      <c r="K49" s="12">
        <v>0</v>
      </c>
    </row>
    <row r="50" spans="1:11" ht="12.75" customHeight="1">
      <c r="A50" s="208" t="s">
        <v>75</v>
      </c>
      <c r="B50" s="209"/>
      <c r="C50" s="209"/>
      <c r="D50" s="209"/>
      <c r="E50" s="209"/>
      <c r="F50" s="209"/>
      <c r="G50" s="209"/>
      <c r="H50" s="210"/>
      <c r="I50" s="4">
        <v>43</v>
      </c>
      <c r="J50" s="11">
        <f>SUM(J51:J56)</f>
        <v>44677396</v>
      </c>
      <c r="K50" s="11">
        <f>SUM(K51:K56)</f>
        <v>73394175</v>
      </c>
    </row>
    <row r="51" spans="1:11" ht="12.75" customHeight="1">
      <c r="A51" s="208" t="s">
        <v>76</v>
      </c>
      <c r="B51" s="209"/>
      <c r="C51" s="209"/>
      <c r="D51" s="209"/>
      <c r="E51" s="209"/>
      <c r="F51" s="209"/>
      <c r="G51" s="209"/>
      <c r="H51" s="210"/>
      <c r="I51" s="4">
        <v>44</v>
      </c>
      <c r="J51" s="12">
        <v>20187</v>
      </c>
      <c r="K51" s="12">
        <v>0</v>
      </c>
    </row>
    <row r="52" spans="1:11" ht="12.75" customHeight="1">
      <c r="A52" s="208" t="s">
        <v>77</v>
      </c>
      <c r="B52" s="209"/>
      <c r="C52" s="209"/>
      <c r="D52" s="209"/>
      <c r="E52" s="209"/>
      <c r="F52" s="209"/>
      <c r="G52" s="209"/>
      <c r="H52" s="210"/>
      <c r="I52" s="4">
        <v>45</v>
      </c>
      <c r="J52" s="12">
        <v>40296014</v>
      </c>
      <c r="K52" s="12">
        <v>44954390</v>
      </c>
    </row>
    <row r="53" spans="1:11" ht="12.75" customHeight="1">
      <c r="A53" s="208" t="s">
        <v>78</v>
      </c>
      <c r="B53" s="209"/>
      <c r="C53" s="209"/>
      <c r="D53" s="209"/>
      <c r="E53" s="209"/>
      <c r="F53" s="209"/>
      <c r="G53" s="209"/>
      <c r="H53" s="210"/>
      <c r="I53" s="4">
        <v>46</v>
      </c>
      <c r="J53" s="12">
        <v>0</v>
      </c>
      <c r="K53" s="12">
        <v>0</v>
      </c>
    </row>
    <row r="54" spans="1:11" ht="12.75" customHeight="1">
      <c r="A54" s="208" t="s">
        <v>79</v>
      </c>
      <c r="B54" s="209"/>
      <c r="C54" s="209"/>
      <c r="D54" s="209"/>
      <c r="E54" s="209"/>
      <c r="F54" s="209"/>
      <c r="G54" s="209"/>
      <c r="H54" s="210"/>
      <c r="I54" s="4">
        <v>47</v>
      </c>
      <c r="J54" s="12">
        <v>678740</v>
      </c>
      <c r="K54" s="12">
        <v>836395</v>
      </c>
    </row>
    <row r="55" spans="1:11" ht="12.75" customHeight="1">
      <c r="A55" s="208" t="s">
        <v>80</v>
      </c>
      <c r="B55" s="209"/>
      <c r="C55" s="209"/>
      <c r="D55" s="209"/>
      <c r="E55" s="209"/>
      <c r="F55" s="209"/>
      <c r="G55" s="209"/>
      <c r="H55" s="210"/>
      <c r="I55" s="4">
        <v>48</v>
      </c>
      <c r="J55" s="12">
        <v>1743211</v>
      </c>
      <c r="K55" s="12">
        <v>1112622</v>
      </c>
    </row>
    <row r="56" spans="1:11" ht="12.75" customHeight="1">
      <c r="A56" s="208" t="s">
        <v>81</v>
      </c>
      <c r="B56" s="209"/>
      <c r="C56" s="209"/>
      <c r="D56" s="209"/>
      <c r="E56" s="209"/>
      <c r="F56" s="209"/>
      <c r="G56" s="209"/>
      <c r="H56" s="210"/>
      <c r="I56" s="4">
        <v>49</v>
      </c>
      <c r="J56" s="12">
        <v>1939244</v>
      </c>
      <c r="K56" s="12">
        <v>26490768</v>
      </c>
    </row>
    <row r="57" spans="1:11" ht="12.75" customHeight="1">
      <c r="A57" s="208" t="s">
        <v>82</v>
      </c>
      <c r="B57" s="209"/>
      <c r="C57" s="209"/>
      <c r="D57" s="209"/>
      <c r="E57" s="209"/>
      <c r="F57" s="209"/>
      <c r="G57" s="209"/>
      <c r="H57" s="210"/>
      <c r="I57" s="4">
        <v>50</v>
      </c>
      <c r="J57" s="11">
        <f>SUM(J58:J64)</f>
        <v>13265686</v>
      </c>
      <c r="K57" s="11">
        <f>SUM(K58:K64)</f>
        <v>14909564</v>
      </c>
    </row>
    <row r="58" spans="1:11" ht="12.75" customHeight="1">
      <c r="A58" s="208" t="s">
        <v>53</v>
      </c>
      <c r="B58" s="209"/>
      <c r="C58" s="209"/>
      <c r="D58" s="209"/>
      <c r="E58" s="209"/>
      <c r="F58" s="209"/>
      <c r="G58" s="209"/>
      <c r="H58" s="210"/>
      <c r="I58" s="4">
        <v>51</v>
      </c>
      <c r="J58" s="12">
        <v>0</v>
      </c>
      <c r="K58" s="12">
        <v>0</v>
      </c>
    </row>
    <row r="59" spans="1:11" ht="12.75" customHeight="1">
      <c r="A59" s="208" t="s">
        <v>54</v>
      </c>
      <c r="B59" s="209"/>
      <c r="C59" s="209"/>
      <c r="D59" s="209"/>
      <c r="E59" s="209"/>
      <c r="F59" s="209"/>
      <c r="G59" s="209"/>
      <c r="H59" s="210"/>
      <c r="I59" s="4">
        <v>52</v>
      </c>
      <c r="J59" s="12">
        <v>137720</v>
      </c>
      <c r="K59" s="12">
        <v>0</v>
      </c>
    </row>
    <row r="60" spans="1:11" ht="12.75" customHeight="1">
      <c r="A60" s="208" t="s">
        <v>55</v>
      </c>
      <c r="B60" s="209"/>
      <c r="C60" s="209"/>
      <c r="D60" s="209"/>
      <c r="E60" s="209"/>
      <c r="F60" s="209"/>
      <c r="G60" s="209"/>
      <c r="H60" s="210"/>
      <c r="I60" s="4">
        <v>53</v>
      </c>
      <c r="J60" s="12">
        <v>0</v>
      </c>
      <c r="K60" s="12">
        <v>0</v>
      </c>
    </row>
    <row r="61" spans="1:11" ht="12.75" customHeight="1">
      <c r="A61" s="208" t="s">
        <v>56</v>
      </c>
      <c r="B61" s="209"/>
      <c r="C61" s="209"/>
      <c r="D61" s="209"/>
      <c r="E61" s="209"/>
      <c r="F61" s="209"/>
      <c r="G61" s="209"/>
      <c r="H61" s="210"/>
      <c r="I61" s="4">
        <v>54</v>
      </c>
      <c r="J61" s="12">
        <v>0</v>
      </c>
      <c r="K61" s="12">
        <v>0</v>
      </c>
    </row>
    <row r="62" spans="1:11" ht="12.75" customHeight="1">
      <c r="A62" s="208" t="s">
        <v>83</v>
      </c>
      <c r="B62" s="209"/>
      <c r="C62" s="209"/>
      <c r="D62" s="209"/>
      <c r="E62" s="209"/>
      <c r="F62" s="209"/>
      <c r="G62" s="209"/>
      <c r="H62" s="210"/>
      <c r="I62" s="4">
        <v>55</v>
      </c>
      <c r="J62" s="12">
        <v>0</v>
      </c>
      <c r="K62" s="12">
        <v>0</v>
      </c>
    </row>
    <row r="63" spans="1:11" ht="12.75" customHeight="1">
      <c r="A63" s="208" t="s">
        <v>58</v>
      </c>
      <c r="B63" s="209"/>
      <c r="C63" s="209"/>
      <c r="D63" s="209"/>
      <c r="E63" s="209"/>
      <c r="F63" s="209"/>
      <c r="G63" s="209"/>
      <c r="H63" s="210"/>
      <c r="I63" s="4">
        <v>56</v>
      </c>
      <c r="J63" s="12">
        <v>13127966</v>
      </c>
      <c r="K63" s="12">
        <v>14909564</v>
      </c>
    </row>
    <row r="64" spans="1:11" ht="12.75" customHeight="1">
      <c r="A64" s="208" t="s">
        <v>84</v>
      </c>
      <c r="B64" s="209"/>
      <c r="C64" s="209"/>
      <c r="D64" s="209"/>
      <c r="E64" s="209"/>
      <c r="F64" s="209"/>
      <c r="G64" s="209"/>
      <c r="H64" s="210"/>
      <c r="I64" s="4">
        <v>57</v>
      </c>
      <c r="J64" s="12">
        <v>0</v>
      </c>
      <c r="K64" s="12">
        <v>0</v>
      </c>
    </row>
    <row r="65" spans="1:11" ht="12.75" customHeight="1">
      <c r="A65" s="208" t="s">
        <v>85</v>
      </c>
      <c r="B65" s="209"/>
      <c r="C65" s="209"/>
      <c r="D65" s="209"/>
      <c r="E65" s="209"/>
      <c r="F65" s="209"/>
      <c r="G65" s="209"/>
      <c r="H65" s="210"/>
      <c r="I65" s="4">
        <v>58</v>
      </c>
      <c r="J65" s="12">
        <v>4602613</v>
      </c>
      <c r="K65" s="12">
        <v>8937629</v>
      </c>
    </row>
    <row r="66" spans="1:11" ht="12.75" customHeight="1">
      <c r="A66" s="228" t="s">
        <v>86</v>
      </c>
      <c r="B66" s="229"/>
      <c r="C66" s="229"/>
      <c r="D66" s="229"/>
      <c r="E66" s="229"/>
      <c r="F66" s="229"/>
      <c r="G66" s="229"/>
      <c r="H66" s="230"/>
      <c r="I66" s="4">
        <v>59</v>
      </c>
      <c r="J66" s="12">
        <v>8455346</v>
      </c>
      <c r="K66" s="12">
        <v>9261992</v>
      </c>
    </row>
    <row r="67" spans="1:11" ht="12.75" customHeight="1">
      <c r="A67" s="228" t="s">
        <v>87</v>
      </c>
      <c r="B67" s="229"/>
      <c r="C67" s="229"/>
      <c r="D67" s="229"/>
      <c r="E67" s="229"/>
      <c r="F67" s="229"/>
      <c r="G67" s="229"/>
      <c r="H67" s="230"/>
      <c r="I67" s="4">
        <v>60</v>
      </c>
      <c r="J67" s="11">
        <f>J8+J9+J41+J66</f>
        <v>581826561</v>
      </c>
      <c r="K67" s="11">
        <f>K8+K9+K41+K66</f>
        <v>514404237</v>
      </c>
    </row>
    <row r="68" spans="1:11" ht="12.75" customHeight="1">
      <c r="A68" s="234" t="s">
        <v>88</v>
      </c>
      <c r="B68" s="235"/>
      <c r="C68" s="235"/>
      <c r="D68" s="235"/>
      <c r="E68" s="235"/>
      <c r="F68" s="235"/>
      <c r="G68" s="235"/>
      <c r="H68" s="236"/>
      <c r="I68" s="5">
        <v>61</v>
      </c>
      <c r="J68" s="129">
        <v>38462783</v>
      </c>
      <c r="K68" s="129">
        <v>48563482</v>
      </c>
    </row>
    <row r="69" spans="1:11" ht="12.75">
      <c r="A69" s="237" t="s">
        <v>89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1:11" ht="12.75" customHeight="1">
      <c r="A70" s="224" t="s">
        <v>90</v>
      </c>
      <c r="B70" s="225"/>
      <c r="C70" s="225"/>
      <c r="D70" s="225"/>
      <c r="E70" s="225"/>
      <c r="F70" s="225"/>
      <c r="G70" s="225"/>
      <c r="H70" s="240"/>
      <c r="I70" s="6">
        <v>62</v>
      </c>
      <c r="J70" s="130">
        <f>J71+J72+J73+J79+J80+J83+J86</f>
        <v>-21480630</v>
      </c>
      <c r="K70" s="130">
        <f>K71+K72+K73+K79+K80+K83+K86</f>
        <v>-50395960</v>
      </c>
    </row>
    <row r="71" spans="1:11" ht="12.75" customHeight="1">
      <c r="A71" s="208" t="s">
        <v>91</v>
      </c>
      <c r="B71" s="209"/>
      <c r="C71" s="209"/>
      <c r="D71" s="209"/>
      <c r="E71" s="209"/>
      <c r="F71" s="209"/>
      <c r="G71" s="209"/>
      <c r="H71" s="210"/>
      <c r="I71" s="4">
        <v>63</v>
      </c>
      <c r="J71" s="12">
        <v>116604710</v>
      </c>
      <c r="K71" s="12">
        <v>116604710</v>
      </c>
    </row>
    <row r="72" spans="1:11" ht="12.75" customHeight="1">
      <c r="A72" s="208" t="s">
        <v>92</v>
      </c>
      <c r="B72" s="209"/>
      <c r="C72" s="209"/>
      <c r="D72" s="209"/>
      <c r="E72" s="209"/>
      <c r="F72" s="209"/>
      <c r="G72" s="209"/>
      <c r="H72" s="210"/>
      <c r="I72" s="4">
        <v>64</v>
      </c>
      <c r="J72" s="12">
        <v>0</v>
      </c>
      <c r="K72" s="12">
        <v>-255383</v>
      </c>
    </row>
    <row r="73" spans="1:11" ht="12.75" customHeight="1">
      <c r="A73" s="208" t="s">
        <v>93</v>
      </c>
      <c r="B73" s="209"/>
      <c r="C73" s="209"/>
      <c r="D73" s="209"/>
      <c r="E73" s="209"/>
      <c r="F73" s="209"/>
      <c r="G73" s="209"/>
      <c r="H73" s="210"/>
      <c r="I73" s="4">
        <v>65</v>
      </c>
      <c r="J73" s="11">
        <f>J74+J75-J76+J77+J78</f>
        <v>-160818</v>
      </c>
      <c r="K73" s="11">
        <f>K74+K75-K76+K77+K78</f>
        <v>-790718</v>
      </c>
    </row>
    <row r="74" spans="1:11" ht="12.75" customHeight="1">
      <c r="A74" s="208" t="s">
        <v>94</v>
      </c>
      <c r="B74" s="209"/>
      <c r="C74" s="209"/>
      <c r="D74" s="209"/>
      <c r="E74" s="209"/>
      <c r="F74" s="209"/>
      <c r="G74" s="209"/>
      <c r="H74" s="210"/>
      <c r="I74" s="4">
        <v>66</v>
      </c>
      <c r="J74" s="12"/>
      <c r="K74" s="12">
        <v>0</v>
      </c>
    </row>
    <row r="75" spans="1:11" ht="12.75" customHeight="1">
      <c r="A75" s="208" t="s">
        <v>95</v>
      </c>
      <c r="B75" s="209"/>
      <c r="C75" s="209"/>
      <c r="D75" s="209"/>
      <c r="E75" s="209"/>
      <c r="F75" s="209"/>
      <c r="G75" s="209"/>
      <c r="H75" s="210"/>
      <c r="I75" s="4">
        <v>67</v>
      </c>
      <c r="J75" s="12">
        <v>1446309</v>
      </c>
      <c r="K75" s="12">
        <v>1446309</v>
      </c>
    </row>
    <row r="76" spans="1:11" ht="12.75" customHeight="1">
      <c r="A76" s="208" t="s">
        <v>96</v>
      </c>
      <c r="B76" s="209"/>
      <c r="C76" s="209"/>
      <c r="D76" s="209"/>
      <c r="E76" s="209"/>
      <c r="F76" s="209"/>
      <c r="G76" s="209"/>
      <c r="H76" s="210"/>
      <c r="I76" s="4">
        <v>68</v>
      </c>
      <c r="J76" s="12">
        <v>3925917</v>
      </c>
      <c r="K76" s="12">
        <v>5733971</v>
      </c>
    </row>
    <row r="77" spans="1:11" ht="12.75" customHeight="1">
      <c r="A77" s="208" t="s">
        <v>97</v>
      </c>
      <c r="B77" s="209"/>
      <c r="C77" s="209"/>
      <c r="D77" s="209"/>
      <c r="E77" s="209"/>
      <c r="F77" s="209"/>
      <c r="G77" s="209"/>
      <c r="H77" s="210"/>
      <c r="I77" s="4">
        <v>69</v>
      </c>
      <c r="J77" s="12">
        <v>0</v>
      </c>
      <c r="K77" s="12">
        <v>0</v>
      </c>
    </row>
    <row r="78" spans="1:11" ht="12.75" customHeight="1">
      <c r="A78" s="208" t="s">
        <v>98</v>
      </c>
      <c r="B78" s="209"/>
      <c r="C78" s="209"/>
      <c r="D78" s="209"/>
      <c r="E78" s="209"/>
      <c r="F78" s="209"/>
      <c r="G78" s="209"/>
      <c r="H78" s="210"/>
      <c r="I78" s="4">
        <v>70</v>
      </c>
      <c r="J78" s="12">
        <v>2318790</v>
      </c>
      <c r="K78" s="12">
        <v>3496944</v>
      </c>
    </row>
    <row r="79" spans="1:11" ht="12.75" customHeight="1">
      <c r="A79" s="208" t="s">
        <v>99</v>
      </c>
      <c r="B79" s="209"/>
      <c r="C79" s="209"/>
      <c r="D79" s="209"/>
      <c r="E79" s="209"/>
      <c r="F79" s="209"/>
      <c r="G79" s="209"/>
      <c r="H79" s="210"/>
      <c r="I79" s="4">
        <v>71</v>
      </c>
      <c r="J79" s="12">
        <v>147356786</v>
      </c>
      <c r="K79" s="12">
        <v>128553585</v>
      </c>
    </row>
    <row r="80" spans="1:11" ht="12.75" customHeight="1">
      <c r="A80" s="208" t="s">
        <v>100</v>
      </c>
      <c r="B80" s="209"/>
      <c r="C80" s="209"/>
      <c r="D80" s="209"/>
      <c r="E80" s="209"/>
      <c r="F80" s="209"/>
      <c r="G80" s="209"/>
      <c r="H80" s="210"/>
      <c r="I80" s="4">
        <v>72</v>
      </c>
      <c r="J80" s="11">
        <f>J81-J82</f>
        <v>-228039382</v>
      </c>
      <c r="K80" s="11">
        <f>K81-K82</f>
        <v>-281274200</v>
      </c>
    </row>
    <row r="81" spans="1:11" ht="12.75" customHeight="1">
      <c r="A81" s="231" t="s">
        <v>101</v>
      </c>
      <c r="B81" s="232"/>
      <c r="C81" s="232"/>
      <c r="D81" s="232"/>
      <c r="E81" s="232"/>
      <c r="F81" s="232"/>
      <c r="G81" s="232"/>
      <c r="H81" s="233"/>
      <c r="I81" s="4">
        <v>73</v>
      </c>
      <c r="J81" s="12">
        <v>0</v>
      </c>
      <c r="K81" s="12">
        <v>0</v>
      </c>
    </row>
    <row r="82" spans="1:11" ht="12.75" customHeight="1">
      <c r="A82" s="231" t="s">
        <v>102</v>
      </c>
      <c r="B82" s="232"/>
      <c r="C82" s="232"/>
      <c r="D82" s="232"/>
      <c r="E82" s="232"/>
      <c r="F82" s="232"/>
      <c r="G82" s="232"/>
      <c r="H82" s="233"/>
      <c r="I82" s="4">
        <v>74</v>
      </c>
      <c r="J82" s="12">
        <v>228039382</v>
      </c>
      <c r="K82" s="12">
        <v>281274200</v>
      </c>
    </row>
    <row r="83" spans="1:11" ht="12.75" customHeight="1">
      <c r="A83" s="208" t="s">
        <v>103</v>
      </c>
      <c r="B83" s="209"/>
      <c r="C83" s="209"/>
      <c r="D83" s="209"/>
      <c r="E83" s="209"/>
      <c r="F83" s="209"/>
      <c r="G83" s="209"/>
      <c r="H83" s="210"/>
      <c r="I83" s="4">
        <v>75</v>
      </c>
      <c r="J83" s="11">
        <f>J84-J85</f>
        <v>-56280307</v>
      </c>
      <c r="K83" s="11">
        <f>K84-K85</f>
        <v>-12594088</v>
      </c>
    </row>
    <row r="84" spans="1:11" ht="12.75" customHeight="1">
      <c r="A84" s="231" t="s">
        <v>104</v>
      </c>
      <c r="B84" s="232"/>
      <c r="C84" s="232"/>
      <c r="D84" s="232"/>
      <c r="E84" s="232"/>
      <c r="F84" s="232"/>
      <c r="G84" s="232"/>
      <c r="H84" s="233"/>
      <c r="I84" s="4">
        <v>76</v>
      </c>
      <c r="J84" s="12">
        <v>0</v>
      </c>
      <c r="K84" s="12">
        <v>0</v>
      </c>
    </row>
    <row r="85" spans="1:11" ht="12.75" customHeight="1">
      <c r="A85" s="231" t="s">
        <v>105</v>
      </c>
      <c r="B85" s="232"/>
      <c r="C85" s="232"/>
      <c r="D85" s="232"/>
      <c r="E85" s="232"/>
      <c r="F85" s="232"/>
      <c r="G85" s="232"/>
      <c r="H85" s="233"/>
      <c r="I85" s="4">
        <v>77</v>
      </c>
      <c r="J85" s="12">
        <v>56280307</v>
      </c>
      <c r="K85" s="12">
        <v>12594088</v>
      </c>
    </row>
    <row r="86" spans="1:11" ht="12.75" customHeight="1">
      <c r="A86" s="208" t="s">
        <v>106</v>
      </c>
      <c r="B86" s="209"/>
      <c r="C86" s="209"/>
      <c r="D86" s="209"/>
      <c r="E86" s="209"/>
      <c r="F86" s="209"/>
      <c r="G86" s="209"/>
      <c r="H86" s="210"/>
      <c r="I86" s="4">
        <v>78</v>
      </c>
      <c r="J86" s="12">
        <v>-961619</v>
      </c>
      <c r="K86" s="12">
        <v>-639866</v>
      </c>
    </row>
    <row r="87" spans="1:11" ht="12.75" customHeight="1">
      <c r="A87" s="228" t="s">
        <v>107</v>
      </c>
      <c r="B87" s="229"/>
      <c r="C87" s="229"/>
      <c r="D87" s="229"/>
      <c r="E87" s="229"/>
      <c r="F87" s="229"/>
      <c r="G87" s="229"/>
      <c r="H87" s="230"/>
      <c r="I87" s="4">
        <v>79</v>
      </c>
      <c r="J87" s="11">
        <f>SUM(J88:J90)</f>
        <v>9097176</v>
      </c>
      <c r="K87" s="11">
        <f>SUM(K88:K90)</f>
        <v>2642032</v>
      </c>
    </row>
    <row r="88" spans="1:11" ht="12.75" customHeight="1">
      <c r="A88" s="208" t="s">
        <v>108</v>
      </c>
      <c r="B88" s="209"/>
      <c r="C88" s="209"/>
      <c r="D88" s="209"/>
      <c r="E88" s="209"/>
      <c r="F88" s="209"/>
      <c r="G88" s="209"/>
      <c r="H88" s="210"/>
      <c r="I88" s="4">
        <v>80</v>
      </c>
      <c r="J88" s="12">
        <v>768473</v>
      </c>
      <c r="K88" s="12">
        <v>807134</v>
      </c>
    </row>
    <row r="89" spans="1:11" ht="12.75" customHeight="1">
      <c r="A89" s="208" t="s">
        <v>109</v>
      </c>
      <c r="B89" s="209"/>
      <c r="C89" s="209"/>
      <c r="D89" s="209"/>
      <c r="E89" s="209"/>
      <c r="F89" s="209"/>
      <c r="G89" s="209"/>
      <c r="H89" s="210"/>
      <c r="I89" s="4">
        <v>81</v>
      </c>
      <c r="J89" s="12">
        <v>0</v>
      </c>
      <c r="K89" s="12">
        <v>0</v>
      </c>
    </row>
    <row r="90" spans="1:11" ht="12.75" customHeight="1">
      <c r="A90" s="208" t="s">
        <v>110</v>
      </c>
      <c r="B90" s="209"/>
      <c r="C90" s="209"/>
      <c r="D90" s="209"/>
      <c r="E90" s="209"/>
      <c r="F90" s="209"/>
      <c r="G90" s="209"/>
      <c r="H90" s="210"/>
      <c r="I90" s="4">
        <v>82</v>
      </c>
      <c r="J90" s="12">
        <v>8328703</v>
      </c>
      <c r="K90" s="12">
        <v>1834898</v>
      </c>
    </row>
    <row r="91" spans="1:11" ht="12.75" customHeight="1">
      <c r="A91" s="228" t="s">
        <v>111</v>
      </c>
      <c r="B91" s="229"/>
      <c r="C91" s="229"/>
      <c r="D91" s="229"/>
      <c r="E91" s="229"/>
      <c r="F91" s="229"/>
      <c r="G91" s="229"/>
      <c r="H91" s="230"/>
      <c r="I91" s="4">
        <v>83</v>
      </c>
      <c r="J91" s="11">
        <f>SUM(J92:J100)</f>
        <v>324153781</v>
      </c>
      <c r="K91" s="11">
        <f>SUM(K92:K100)</f>
        <v>264526143</v>
      </c>
    </row>
    <row r="92" spans="1:11" ht="12.75" customHeight="1">
      <c r="A92" s="208" t="s">
        <v>112</v>
      </c>
      <c r="B92" s="209"/>
      <c r="C92" s="209"/>
      <c r="D92" s="209"/>
      <c r="E92" s="209"/>
      <c r="F92" s="209"/>
      <c r="G92" s="209"/>
      <c r="H92" s="210"/>
      <c r="I92" s="4">
        <v>84</v>
      </c>
      <c r="J92" s="12">
        <v>151545</v>
      </c>
      <c r="K92" s="12">
        <v>0</v>
      </c>
    </row>
    <row r="93" spans="1:11" ht="12.75" customHeight="1">
      <c r="A93" s="208" t="s">
        <v>113</v>
      </c>
      <c r="B93" s="209"/>
      <c r="C93" s="209"/>
      <c r="D93" s="209"/>
      <c r="E93" s="209"/>
      <c r="F93" s="209"/>
      <c r="G93" s="209"/>
      <c r="H93" s="210"/>
      <c r="I93" s="4">
        <v>85</v>
      </c>
      <c r="J93" s="12">
        <v>70500</v>
      </c>
      <c r="K93" s="12">
        <v>65400</v>
      </c>
    </row>
    <row r="94" spans="1:11" ht="12.75" customHeight="1">
      <c r="A94" s="208" t="s">
        <v>114</v>
      </c>
      <c r="B94" s="209"/>
      <c r="C94" s="209"/>
      <c r="D94" s="209"/>
      <c r="E94" s="209"/>
      <c r="F94" s="209"/>
      <c r="G94" s="209"/>
      <c r="H94" s="210"/>
      <c r="I94" s="4">
        <v>86</v>
      </c>
      <c r="J94" s="12">
        <v>280626784</v>
      </c>
      <c r="K94" s="12">
        <v>235927412</v>
      </c>
    </row>
    <row r="95" spans="1:11" ht="12.75" customHeight="1">
      <c r="A95" s="208" t="s">
        <v>115</v>
      </c>
      <c r="B95" s="209"/>
      <c r="C95" s="209"/>
      <c r="D95" s="209"/>
      <c r="E95" s="209"/>
      <c r="F95" s="209"/>
      <c r="G95" s="209"/>
      <c r="H95" s="210"/>
      <c r="I95" s="4">
        <v>87</v>
      </c>
      <c r="J95" s="12">
        <v>0</v>
      </c>
      <c r="K95" s="12">
        <v>0</v>
      </c>
    </row>
    <row r="96" spans="1:11" ht="12.75" customHeight="1">
      <c r="A96" s="208" t="s">
        <v>116</v>
      </c>
      <c r="B96" s="209"/>
      <c r="C96" s="209"/>
      <c r="D96" s="209"/>
      <c r="E96" s="209"/>
      <c r="F96" s="209"/>
      <c r="G96" s="209"/>
      <c r="H96" s="210"/>
      <c r="I96" s="4">
        <v>88</v>
      </c>
      <c r="J96" s="12">
        <v>6322152</v>
      </c>
      <c r="K96" s="12">
        <v>197924</v>
      </c>
    </row>
    <row r="97" spans="1:11" ht="12.75" customHeight="1">
      <c r="A97" s="208" t="s">
        <v>117</v>
      </c>
      <c r="B97" s="209"/>
      <c r="C97" s="209"/>
      <c r="D97" s="209"/>
      <c r="E97" s="209"/>
      <c r="F97" s="209"/>
      <c r="G97" s="209"/>
      <c r="H97" s="210"/>
      <c r="I97" s="4">
        <v>89</v>
      </c>
      <c r="J97" s="12">
        <v>0</v>
      </c>
      <c r="K97" s="12">
        <v>0</v>
      </c>
    </row>
    <row r="98" spans="1:11" ht="12.75" customHeight="1">
      <c r="A98" s="208" t="s">
        <v>118</v>
      </c>
      <c r="B98" s="209"/>
      <c r="C98" s="209"/>
      <c r="D98" s="209"/>
      <c r="E98" s="209"/>
      <c r="F98" s="209"/>
      <c r="G98" s="209"/>
      <c r="H98" s="210"/>
      <c r="I98" s="4">
        <v>90</v>
      </c>
      <c r="J98" s="12">
        <v>0</v>
      </c>
      <c r="K98" s="12">
        <v>0</v>
      </c>
    </row>
    <row r="99" spans="1:11" ht="12.75" customHeight="1">
      <c r="A99" s="208" t="s">
        <v>119</v>
      </c>
      <c r="B99" s="209"/>
      <c r="C99" s="209"/>
      <c r="D99" s="209"/>
      <c r="E99" s="209"/>
      <c r="F99" s="209"/>
      <c r="G99" s="209"/>
      <c r="H99" s="210"/>
      <c r="I99" s="4">
        <v>91</v>
      </c>
      <c r="J99" s="12">
        <v>4464873</v>
      </c>
      <c r="K99" s="12">
        <v>0</v>
      </c>
    </row>
    <row r="100" spans="1:11" ht="12.75" customHeight="1">
      <c r="A100" s="208" t="s">
        <v>120</v>
      </c>
      <c r="B100" s="209"/>
      <c r="C100" s="209"/>
      <c r="D100" s="209"/>
      <c r="E100" s="209"/>
      <c r="F100" s="209"/>
      <c r="G100" s="209"/>
      <c r="H100" s="210"/>
      <c r="I100" s="4">
        <v>92</v>
      </c>
      <c r="J100" s="12">
        <v>32517927</v>
      </c>
      <c r="K100" s="12">
        <v>28335407</v>
      </c>
    </row>
    <row r="101" spans="1:11" ht="12.75" customHeight="1">
      <c r="A101" s="228" t="s">
        <v>121</v>
      </c>
      <c r="B101" s="229"/>
      <c r="C101" s="229"/>
      <c r="D101" s="229"/>
      <c r="E101" s="229"/>
      <c r="F101" s="229"/>
      <c r="G101" s="229"/>
      <c r="H101" s="230"/>
      <c r="I101" s="4">
        <v>93</v>
      </c>
      <c r="J101" s="11">
        <f>SUM(J102:J113)</f>
        <v>237880504</v>
      </c>
      <c r="K101" s="11">
        <f>SUM(K102:K113)</f>
        <v>263259197</v>
      </c>
    </row>
    <row r="102" spans="1:11" ht="12.75" customHeight="1">
      <c r="A102" s="208" t="s">
        <v>112</v>
      </c>
      <c r="B102" s="209"/>
      <c r="C102" s="209"/>
      <c r="D102" s="209"/>
      <c r="E102" s="209"/>
      <c r="F102" s="209"/>
      <c r="G102" s="209"/>
      <c r="H102" s="210"/>
      <c r="I102" s="4">
        <v>94</v>
      </c>
      <c r="J102" s="12">
        <v>294235</v>
      </c>
      <c r="K102" s="12">
        <v>62585</v>
      </c>
    </row>
    <row r="103" spans="1:11" ht="12.75" customHeight="1">
      <c r="A103" s="208" t="s">
        <v>113</v>
      </c>
      <c r="B103" s="209"/>
      <c r="C103" s="209"/>
      <c r="D103" s="209"/>
      <c r="E103" s="209"/>
      <c r="F103" s="209"/>
      <c r="G103" s="209"/>
      <c r="H103" s="210"/>
      <c r="I103" s="4">
        <v>95</v>
      </c>
      <c r="J103" s="12">
        <v>2622731</v>
      </c>
      <c r="K103" s="12">
        <v>2467743</v>
      </c>
    </row>
    <row r="104" spans="1:11" ht="12.75" customHeight="1">
      <c r="A104" s="208" t="s">
        <v>114</v>
      </c>
      <c r="B104" s="209"/>
      <c r="C104" s="209"/>
      <c r="D104" s="209"/>
      <c r="E104" s="209"/>
      <c r="F104" s="209"/>
      <c r="G104" s="209"/>
      <c r="H104" s="210"/>
      <c r="I104" s="4">
        <v>96</v>
      </c>
      <c r="J104" s="12">
        <v>88156492</v>
      </c>
      <c r="K104" s="12">
        <v>97061674</v>
      </c>
    </row>
    <row r="105" spans="1:11" ht="12.75" customHeight="1">
      <c r="A105" s="208" t="s">
        <v>115</v>
      </c>
      <c r="B105" s="209"/>
      <c r="C105" s="209"/>
      <c r="D105" s="209"/>
      <c r="E105" s="209"/>
      <c r="F105" s="209"/>
      <c r="G105" s="209"/>
      <c r="H105" s="210"/>
      <c r="I105" s="4">
        <v>97</v>
      </c>
      <c r="J105" s="12">
        <v>3222927</v>
      </c>
      <c r="K105" s="12">
        <v>6760818</v>
      </c>
    </row>
    <row r="106" spans="1:11" ht="12.75" customHeight="1">
      <c r="A106" s="208" t="s">
        <v>116</v>
      </c>
      <c r="B106" s="209"/>
      <c r="C106" s="209"/>
      <c r="D106" s="209"/>
      <c r="E106" s="209"/>
      <c r="F106" s="209"/>
      <c r="G106" s="209"/>
      <c r="H106" s="210"/>
      <c r="I106" s="4">
        <v>98</v>
      </c>
      <c r="J106" s="12">
        <v>26155383</v>
      </c>
      <c r="K106" s="12">
        <v>40603321</v>
      </c>
    </row>
    <row r="107" spans="1:11" ht="12.75" customHeight="1">
      <c r="A107" s="208" t="s">
        <v>117</v>
      </c>
      <c r="B107" s="209"/>
      <c r="C107" s="209"/>
      <c r="D107" s="209"/>
      <c r="E107" s="209"/>
      <c r="F107" s="209"/>
      <c r="G107" s="209"/>
      <c r="H107" s="210"/>
      <c r="I107" s="4">
        <v>99</v>
      </c>
      <c r="J107" s="12">
        <v>70973241</v>
      </c>
      <c r="K107" s="12">
        <v>70973241</v>
      </c>
    </row>
    <row r="108" spans="1:11" ht="12.75" customHeight="1">
      <c r="A108" s="208" t="s">
        <v>118</v>
      </c>
      <c r="B108" s="209"/>
      <c r="C108" s="209"/>
      <c r="D108" s="209"/>
      <c r="E108" s="209"/>
      <c r="F108" s="209"/>
      <c r="G108" s="209"/>
      <c r="H108" s="210"/>
      <c r="I108" s="4">
        <v>100</v>
      </c>
      <c r="J108" s="12">
        <v>0</v>
      </c>
      <c r="K108" s="12">
        <v>302688</v>
      </c>
    </row>
    <row r="109" spans="1:11" ht="12.75" customHeight="1">
      <c r="A109" s="208" t="s">
        <v>122</v>
      </c>
      <c r="B109" s="209"/>
      <c r="C109" s="209"/>
      <c r="D109" s="209"/>
      <c r="E109" s="209"/>
      <c r="F109" s="209"/>
      <c r="G109" s="209"/>
      <c r="H109" s="210"/>
      <c r="I109" s="4">
        <v>101</v>
      </c>
      <c r="J109" s="12">
        <v>9417957</v>
      </c>
      <c r="K109" s="12">
        <v>9856151</v>
      </c>
    </row>
    <row r="110" spans="1:11" ht="12.75" customHeight="1">
      <c r="A110" s="208" t="s">
        <v>123</v>
      </c>
      <c r="B110" s="209"/>
      <c r="C110" s="209"/>
      <c r="D110" s="209"/>
      <c r="E110" s="209"/>
      <c r="F110" s="209"/>
      <c r="G110" s="209"/>
      <c r="H110" s="210"/>
      <c r="I110" s="4">
        <v>102</v>
      </c>
      <c r="J110" s="12">
        <v>13280559</v>
      </c>
      <c r="K110" s="12">
        <v>15541967</v>
      </c>
    </row>
    <row r="111" spans="1:11" ht="12.75" customHeight="1">
      <c r="A111" s="208" t="s">
        <v>124</v>
      </c>
      <c r="B111" s="209"/>
      <c r="C111" s="209"/>
      <c r="D111" s="209"/>
      <c r="E111" s="209"/>
      <c r="F111" s="209"/>
      <c r="G111" s="209"/>
      <c r="H111" s="210"/>
      <c r="I111" s="4">
        <v>103</v>
      </c>
      <c r="J111" s="12">
        <v>0</v>
      </c>
      <c r="K111" s="12">
        <v>0</v>
      </c>
    </row>
    <row r="112" spans="1:11" ht="12.75" customHeight="1">
      <c r="A112" s="208" t="s">
        <v>125</v>
      </c>
      <c r="B112" s="209"/>
      <c r="C112" s="209"/>
      <c r="D112" s="209"/>
      <c r="E112" s="209"/>
      <c r="F112" s="209"/>
      <c r="G112" s="209"/>
      <c r="H112" s="210"/>
      <c r="I112" s="4">
        <v>104</v>
      </c>
      <c r="J112" s="12">
        <v>0</v>
      </c>
      <c r="K112" s="12">
        <v>0</v>
      </c>
    </row>
    <row r="113" spans="1:11" ht="12.75" customHeight="1">
      <c r="A113" s="208" t="s">
        <v>126</v>
      </c>
      <c r="B113" s="209"/>
      <c r="C113" s="209"/>
      <c r="D113" s="209"/>
      <c r="E113" s="209"/>
      <c r="F113" s="209"/>
      <c r="G113" s="209"/>
      <c r="H113" s="210"/>
      <c r="I113" s="4">
        <v>105</v>
      </c>
      <c r="J113" s="12">
        <v>23756979</v>
      </c>
      <c r="K113" s="12">
        <v>19629009</v>
      </c>
    </row>
    <row r="114" spans="1:11" ht="12.75" customHeight="1">
      <c r="A114" s="228" t="s">
        <v>127</v>
      </c>
      <c r="B114" s="229"/>
      <c r="C114" s="229"/>
      <c r="D114" s="229"/>
      <c r="E114" s="229"/>
      <c r="F114" s="229"/>
      <c r="G114" s="229"/>
      <c r="H114" s="230"/>
      <c r="I114" s="4">
        <v>106</v>
      </c>
      <c r="J114" s="12">
        <v>32175730</v>
      </c>
      <c r="K114" s="12">
        <v>34372825</v>
      </c>
    </row>
    <row r="115" spans="1:11" ht="12.75" customHeight="1">
      <c r="A115" s="228" t="s">
        <v>128</v>
      </c>
      <c r="B115" s="229"/>
      <c r="C115" s="229"/>
      <c r="D115" s="229"/>
      <c r="E115" s="229"/>
      <c r="F115" s="229"/>
      <c r="G115" s="229"/>
      <c r="H115" s="230"/>
      <c r="I115" s="4">
        <v>107</v>
      </c>
      <c r="J115" s="11">
        <f>J70+J87+J91+J101+J114</f>
        <v>581826561</v>
      </c>
      <c r="K115" s="11">
        <f>K70+K87+K91+K101+K114</f>
        <v>514404237</v>
      </c>
    </row>
    <row r="116" spans="1:11" ht="12.75" customHeight="1">
      <c r="A116" s="217" t="s">
        <v>129</v>
      </c>
      <c r="B116" s="218"/>
      <c r="C116" s="218"/>
      <c r="D116" s="218"/>
      <c r="E116" s="218"/>
      <c r="F116" s="218"/>
      <c r="G116" s="218"/>
      <c r="H116" s="219"/>
      <c r="I116" s="5">
        <v>108</v>
      </c>
      <c r="J116" s="129">
        <v>38462783</v>
      </c>
      <c r="K116" s="129">
        <v>48563482</v>
      </c>
    </row>
    <row r="117" spans="1:11" ht="12.75" customHeight="1">
      <c r="A117" s="220" t="s">
        <v>130</v>
      </c>
      <c r="B117" s="221"/>
      <c r="C117" s="221"/>
      <c r="D117" s="221"/>
      <c r="E117" s="221"/>
      <c r="F117" s="221"/>
      <c r="G117" s="221"/>
      <c r="H117" s="221"/>
      <c r="I117" s="222"/>
      <c r="J117" s="222"/>
      <c r="K117" s="223"/>
    </row>
    <row r="118" spans="1:11" ht="12.75" customHeight="1">
      <c r="A118" s="224" t="s">
        <v>131</v>
      </c>
      <c r="B118" s="225"/>
      <c r="C118" s="225"/>
      <c r="D118" s="225"/>
      <c r="E118" s="225"/>
      <c r="F118" s="225"/>
      <c r="G118" s="225"/>
      <c r="H118" s="225"/>
      <c r="I118" s="226"/>
      <c r="J118" s="226"/>
      <c r="K118" s="227"/>
    </row>
    <row r="119" spans="1:11" ht="12.75" customHeight="1">
      <c r="A119" s="208" t="s">
        <v>132</v>
      </c>
      <c r="B119" s="209"/>
      <c r="C119" s="209"/>
      <c r="D119" s="209"/>
      <c r="E119" s="209"/>
      <c r="F119" s="209"/>
      <c r="G119" s="209"/>
      <c r="H119" s="210"/>
      <c r="I119" s="4">
        <v>109</v>
      </c>
      <c r="J119" s="12">
        <v>-20519011</v>
      </c>
      <c r="K119" s="12">
        <v>-53253038</v>
      </c>
    </row>
    <row r="120" spans="1:11" ht="12.75" customHeight="1">
      <c r="A120" s="211" t="s">
        <v>133</v>
      </c>
      <c r="B120" s="212"/>
      <c r="C120" s="212"/>
      <c r="D120" s="212"/>
      <c r="E120" s="212"/>
      <c r="F120" s="212"/>
      <c r="G120" s="212"/>
      <c r="H120" s="213"/>
      <c r="I120" s="7">
        <v>110</v>
      </c>
      <c r="J120" s="129">
        <v>-961619</v>
      </c>
      <c r="K120" s="129">
        <v>-639866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 customHeight="1">
      <c r="A122" s="214" t="s">
        <v>338</v>
      </c>
      <c r="B122" s="215"/>
      <c r="C122" s="215"/>
      <c r="D122" s="215"/>
      <c r="E122" s="215"/>
      <c r="F122" s="215"/>
      <c r="G122" s="215"/>
      <c r="H122" s="215"/>
      <c r="I122" s="215"/>
      <c r="J122" s="215"/>
      <c r="K122" s="215"/>
    </row>
    <row r="123" spans="1:11" ht="12.75">
      <c r="A123" s="214"/>
      <c r="B123" s="216"/>
      <c r="C123" s="216"/>
      <c r="D123" s="216"/>
      <c r="E123" s="216"/>
      <c r="F123" s="216"/>
      <c r="G123" s="216"/>
      <c r="H123" s="216"/>
      <c r="I123" s="216"/>
      <c r="J123" s="216"/>
      <c r="K123" s="216"/>
    </row>
  </sheetData>
  <sheetProtection/>
  <mergeCells count="122">
    <mergeCell ref="A3:K3"/>
    <mergeCell ref="A1:K1"/>
    <mergeCell ref="A2:K2"/>
    <mergeCell ref="A8:H8"/>
    <mergeCell ref="A18:H18"/>
    <mergeCell ref="A19:H19"/>
    <mergeCell ref="A9:H9"/>
    <mergeCell ref="A10:H10"/>
    <mergeCell ref="A11:H11"/>
    <mergeCell ref="A4:K4"/>
    <mergeCell ref="A5:H5"/>
    <mergeCell ref="A6:H6"/>
    <mergeCell ref="A7:K7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86:K86 J119:K12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87:K116 J73:K78 J80:K85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tabSelected="1" view="pageBreakPreview" zoomScale="110" zoomScaleSheetLayoutView="110" zoomScalePageLayoutView="0" workbookViewId="0" topLeftCell="A1">
      <selection activeCell="M71" sqref="M71"/>
    </sheetView>
  </sheetViews>
  <sheetFormatPr defaultColWidth="9.140625" defaultRowHeight="12.75"/>
  <cols>
    <col min="10" max="10" width="12.140625" style="0" customWidth="1"/>
    <col min="11" max="11" width="13.421875" style="0" customWidth="1"/>
  </cols>
  <sheetData>
    <row r="1" spans="1:11" ht="12.75" customHeight="1">
      <c r="A1" s="249" t="s">
        <v>138</v>
      </c>
      <c r="B1" s="249"/>
      <c r="C1" s="249"/>
      <c r="D1" s="249"/>
      <c r="E1" s="249"/>
      <c r="F1" s="249"/>
      <c r="G1" s="249"/>
      <c r="H1" s="249"/>
      <c r="I1" s="249"/>
      <c r="J1" s="249"/>
      <c r="K1" s="261"/>
    </row>
    <row r="2" spans="1:11" ht="12.75" customHeight="1">
      <c r="A2" s="262" t="s">
        <v>361</v>
      </c>
      <c r="B2" s="262"/>
      <c r="C2" s="262"/>
      <c r="D2" s="262"/>
      <c r="E2" s="262"/>
      <c r="F2" s="262"/>
      <c r="G2" s="262"/>
      <c r="H2" s="262"/>
      <c r="I2" s="262"/>
      <c r="J2" s="262"/>
      <c r="K2" s="261"/>
    </row>
    <row r="3" spans="1:11" ht="12.75">
      <c r="A3" s="53"/>
      <c r="B3" s="59"/>
      <c r="C3" s="59"/>
      <c r="D3" s="59"/>
      <c r="E3" s="59"/>
      <c r="F3" s="59"/>
      <c r="G3" s="59"/>
      <c r="H3" s="59"/>
      <c r="I3" s="59"/>
      <c r="J3" s="59"/>
      <c r="K3" s="13"/>
    </row>
    <row r="4" spans="1:11" ht="12.75">
      <c r="A4" s="250" t="s">
        <v>340</v>
      </c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24.75" thickBot="1">
      <c r="A5" s="263" t="s">
        <v>134</v>
      </c>
      <c r="B5" s="263"/>
      <c r="C5" s="263"/>
      <c r="D5" s="263"/>
      <c r="E5" s="263"/>
      <c r="F5" s="263"/>
      <c r="G5" s="263"/>
      <c r="H5" s="263"/>
      <c r="I5" s="54" t="s">
        <v>135</v>
      </c>
      <c r="J5" s="56" t="s">
        <v>202</v>
      </c>
      <c r="K5" s="56" t="s">
        <v>203</v>
      </c>
    </row>
    <row r="6" spans="1:11" ht="12.75">
      <c r="A6" s="244">
        <v>1</v>
      </c>
      <c r="B6" s="244"/>
      <c r="C6" s="244"/>
      <c r="D6" s="244"/>
      <c r="E6" s="244"/>
      <c r="F6" s="244"/>
      <c r="G6" s="244"/>
      <c r="H6" s="244"/>
      <c r="I6" s="58">
        <v>2</v>
      </c>
      <c r="J6" s="57">
        <v>3</v>
      </c>
      <c r="K6" s="57">
        <v>4</v>
      </c>
    </row>
    <row r="7" spans="1:11" ht="12.75" customHeight="1">
      <c r="A7" s="224" t="s">
        <v>139</v>
      </c>
      <c r="B7" s="225"/>
      <c r="C7" s="225"/>
      <c r="D7" s="225"/>
      <c r="E7" s="225"/>
      <c r="F7" s="225"/>
      <c r="G7" s="225"/>
      <c r="H7" s="240"/>
      <c r="I7" s="6">
        <v>111</v>
      </c>
      <c r="J7" s="130">
        <f>SUM(J8:J9)</f>
        <v>186884806</v>
      </c>
      <c r="K7" s="130">
        <f>SUM(K8:K9)</f>
        <v>240362576</v>
      </c>
    </row>
    <row r="8" spans="1:11" ht="12.75" customHeight="1">
      <c r="A8" s="228" t="s">
        <v>140</v>
      </c>
      <c r="B8" s="229"/>
      <c r="C8" s="229"/>
      <c r="D8" s="229"/>
      <c r="E8" s="229"/>
      <c r="F8" s="229"/>
      <c r="G8" s="229"/>
      <c r="H8" s="230"/>
      <c r="I8" s="4">
        <v>112</v>
      </c>
      <c r="J8" s="12">
        <v>169355794</v>
      </c>
      <c r="K8" s="12">
        <v>218273689</v>
      </c>
    </row>
    <row r="9" spans="1:11" ht="12.75" customHeight="1">
      <c r="A9" s="228" t="s">
        <v>141</v>
      </c>
      <c r="B9" s="229"/>
      <c r="C9" s="229"/>
      <c r="D9" s="229"/>
      <c r="E9" s="229"/>
      <c r="F9" s="229"/>
      <c r="G9" s="229"/>
      <c r="H9" s="230"/>
      <c r="I9" s="4">
        <v>113</v>
      </c>
      <c r="J9" s="12">
        <v>17529012</v>
      </c>
      <c r="K9" s="12">
        <v>22088887</v>
      </c>
    </row>
    <row r="10" spans="1:11" ht="12.75" customHeight="1">
      <c r="A10" s="228" t="s">
        <v>142</v>
      </c>
      <c r="B10" s="229"/>
      <c r="C10" s="229"/>
      <c r="D10" s="229"/>
      <c r="E10" s="229"/>
      <c r="F10" s="229"/>
      <c r="G10" s="229"/>
      <c r="H10" s="230"/>
      <c r="I10" s="4">
        <v>114</v>
      </c>
      <c r="J10" s="11">
        <f>J11+J12+J16+J20+J21+J22+J25+J26</f>
        <v>229276183</v>
      </c>
      <c r="K10" s="11">
        <f>K11+K12+K16+K20+K21+K22+K25+K26</f>
        <v>237527810</v>
      </c>
    </row>
    <row r="11" spans="1:11" ht="12.75" customHeight="1">
      <c r="A11" s="228" t="s">
        <v>143</v>
      </c>
      <c r="B11" s="229"/>
      <c r="C11" s="229"/>
      <c r="D11" s="229"/>
      <c r="E11" s="229"/>
      <c r="F11" s="229"/>
      <c r="G11" s="229"/>
      <c r="H11" s="230"/>
      <c r="I11" s="4">
        <v>115</v>
      </c>
      <c r="J11" s="12">
        <v>-401820</v>
      </c>
      <c r="K11" s="12">
        <v>12493209</v>
      </c>
    </row>
    <row r="12" spans="1:11" ht="12.75" customHeight="1">
      <c r="A12" s="228" t="s">
        <v>144</v>
      </c>
      <c r="B12" s="229"/>
      <c r="C12" s="229"/>
      <c r="D12" s="229"/>
      <c r="E12" s="229"/>
      <c r="F12" s="229"/>
      <c r="G12" s="229"/>
      <c r="H12" s="230"/>
      <c r="I12" s="4">
        <v>116</v>
      </c>
      <c r="J12" s="11">
        <f>SUM(J13:J15)</f>
        <v>53688622</v>
      </c>
      <c r="K12" s="11">
        <f>SUM(K13:K15)</f>
        <v>76087961</v>
      </c>
    </row>
    <row r="13" spans="1:11" ht="12.75" customHeight="1">
      <c r="A13" s="208" t="s">
        <v>145</v>
      </c>
      <c r="B13" s="209"/>
      <c r="C13" s="209"/>
      <c r="D13" s="209"/>
      <c r="E13" s="209"/>
      <c r="F13" s="209"/>
      <c r="G13" s="209"/>
      <c r="H13" s="210"/>
      <c r="I13" s="4">
        <v>117</v>
      </c>
      <c r="J13" s="12">
        <v>7631062</v>
      </c>
      <c r="K13" s="12">
        <v>8483002</v>
      </c>
    </row>
    <row r="14" spans="1:11" ht="12.75" customHeight="1">
      <c r="A14" s="208" t="s">
        <v>146</v>
      </c>
      <c r="B14" s="209"/>
      <c r="C14" s="209"/>
      <c r="D14" s="209"/>
      <c r="E14" s="209"/>
      <c r="F14" s="209"/>
      <c r="G14" s="209"/>
      <c r="H14" s="210"/>
      <c r="I14" s="4">
        <v>118</v>
      </c>
      <c r="J14" s="12">
        <v>0</v>
      </c>
      <c r="K14" s="12">
        <v>0</v>
      </c>
    </row>
    <row r="15" spans="1:11" ht="12.75" customHeight="1">
      <c r="A15" s="208" t="s">
        <v>147</v>
      </c>
      <c r="B15" s="209"/>
      <c r="C15" s="209"/>
      <c r="D15" s="209"/>
      <c r="E15" s="209"/>
      <c r="F15" s="209"/>
      <c r="G15" s="209"/>
      <c r="H15" s="210"/>
      <c r="I15" s="4">
        <v>119</v>
      </c>
      <c r="J15" s="12">
        <v>46057560</v>
      </c>
      <c r="K15" s="12">
        <v>67604959</v>
      </c>
    </row>
    <row r="16" spans="1:11" ht="12.75" customHeight="1">
      <c r="A16" s="228" t="s">
        <v>148</v>
      </c>
      <c r="B16" s="229"/>
      <c r="C16" s="229"/>
      <c r="D16" s="229"/>
      <c r="E16" s="229"/>
      <c r="F16" s="229"/>
      <c r="G16" s="229"/>
      <c r="H16" s="230"/>
      <c r="I16" s="4">
        <v>120</v>
      </c>
      <c r="J16" s="11">
        <f>SUM(J17:J19)</f>
        <v>91672728</v>
      </c>
      <c r="K16" s="11">
        <f>SUM(K17:K19)</f>
        <v>98561677</v>
      </c>
    </row>
    <row r="17" spans="1:11" ht="12.75" customHeight="1">
      <c r="A17" s="208" t="s">
        <v>149</v>
      </c>
      <c r="B17" s="209"/>
      <c r="C17" s="209"/>
      <c r="D17" s="209"/>
      <c r="E17" s="209"/>
      <c r="F17" s="209"/>
      <c r="G17" s="209"/>
      <c r="H17" s="210"/>
      <c r="I17" s="4">
        <v>121</v>
      </c>
      <c r="J17" s="12">
        <v>52976555</v>
      </c>
      <c r="K17" s="12">
        <v>60913112</v>
      </c>
    </row>
    <row r="18" spans="1:11" ht="12.75" customHeight="1">
      <c r="A18" s="208" t="s">
        <v>150</v>
      </c>
      <c r="B18" s="209"/>
      <c r="C18" s="209"/>
      <c r="D18" s="209"/>
      <c r="E18" s="209"/>
      <c r="F18" s="209"/>
      <c r="G18" s="209"/>
      <c r="H18" s="210"/>
      <c r="I18" s="4">
        <v>122</v>
      </c>
      <c r="J18" s="12">
        <v>25348638</v>
      </c>
      <c r="K18" s="12">
        <v>24569947</v>
      </c>
    </row>
    <row r="19" spans="1:11" ht="12.75" customHeight="1">
      <c r="A19" s="208" t="s">
        <v>151</v>
      </c>
      <c r="B19" s="209"/>
      <c r="C19" s="209"/>
      <c r="D19" s="209"/>
      <c r="E19" s="209"/>
      <c r="F19" s="209"/>
      <c r="G19" s="209"/>
      <c r="H19" s="210"/>
      <c r="I19" s="4">
        <v>123</v>
      </c>
      <c r="J19" s="12">
        <v>13347535</v>
      </c>
      <c r="K19" s="12">
        <v>13078618</v>
      </c>
    </row>
    <row r="20" spans="1:11" ht="12.75" customHeight="1">
      <c r="A20" s="228" t="s">
        <v>152</v>
      </c>
      <c r="B20" s="229"/>
      <c r="C20" s="229"/>
      <c r="D20" s="229"/>
      <c r="E20" s="229"/>
      <c r="F20" s="229"/>
      <c r="G20" s="229"/>
      <c r="H20" s="230"/>
      <c r="I20" s="4">
        <v>124</v>
      </c>
      <c r="J20" s="12">
        <v>8605963</v>
      </c>
      <c r="K20" s="12">
        <v>9008450</v>
      </c>
    </row>
    <row r="21" spans="1:11" ht="12.75" customHeight="1">
      <c r="A21" s="228" t="s">
        <v>153</v>
      </c>
      <c r="B21" s="229"/>
      <c r="C21" s="229"/>
      <c r="D21" s="229"/>
      <c r="E21" s="229"/>
      <c r="F21" s="229"/>
      <c r="G21" s="229"/>
      <c r="H21" s="230"/>
      <c r="I21" s="4">
        <v>125</v>
      </c>
      <c r="J21" s="12">
        <v>22656677</v>
      </c>
      <c r="K21" s="12">
        <v>19252605</v>
      </c>
    </row>
    <row r="22" spans="1:11" ht="12.75" customHeight="1">
      <c r="A22" s="228" t="s">
        <v>154</v>
      </c>
      <c r="B22" s="229"/>
      <c r="C22" s="229"/>
      <c r="D22" s="229"/>
      <c r="E22" s="229"/>
      <c r="F22" s="229"/>
      <c r="G22" s="229"/>
      <c r="H22" s="230"/>
      <c r="I22" s="4">
        <v>126</v>
      </c>
      <c r="J22" s="11">
        <f>SUM(J23:J24)</f>
        <v>48838274</v>
      </c>
      <c r="K22" s="11">
        <f>SUM(K23:K24)</f>
        <v>13251044</v>
      </c>
    </row>
    <row r="23" spans="1:11" ht="12.75" customHeight="1">
      <c r="A23" s="208" t="s">
        <v>155</v>
      </c>
      <c r="B23" s="209"/>
      <c r="C23" s="209"/>
      <c r="D23" s="209"/>
      <c r="E23" s="209"/>
      <c r="F23" s="209"/>
      <c r="G23" s="209"/>
      <c r="H23" s="210"/>
      <c r="I23" s="4">
        <v>127</v>
      </c>
      <c r="J23" s="12">
        <v>46075600</v>
      </c>
      <c r="K23" s="12">
        <v>9840357</v>
      </c>
    </row>
    <row r="24" spans="1:11" ht="12.75" customHeight="1">
      <c r="A24" s="208" t="s">
        <v>156</v>
      </c>
      <c r="B24" s="209"/>
      <c r="C24" s="209"/>
      <c r="D24" s="209"/>
      <c r="E24" s="209"/>
      <c r="F24" s="209"/>
      <c r="G24" s="209"/>
      <c r="H24" s="210"/>
      <c r="I24" s="4">
        <v>128</v>
      </c>
      <c r="J24" s="12">
        <v>2762674</v>
      </c>
      <c r="K24" s="12">
        <v>3410687</v>
      </c>
    </row>
    <row r="25" spans="1:11" ht="12.75" customHeight="1">
      <c r="A25" s="228" t="s">
        <v>157</v>
      </c>
      <c r="B25" s="229"/>
      <c r="C25" s="229"/>
      <c r="D25" s="229"/>
      <c r="E25" s="229"/>
      <c r="F25" s="229"/>
      <c r="G25" s="229"/>
      <c r="H25" s="230"/>
      <c r="I25" s="4">
        <v>129</v>
      </c>
      <c r="J25" s="12">
        <v>3244016</v>
      </c>
      <c r="K25" s="12">
        <v>64020</v>
      </c>
    </row>
    <row r="26" spans="1:11" ht="12.75" customHeight="1">
      <c r="A26" s="228" t="s">
        <v>158</v>
      </c>
      <c r="B26" s="229"/>
      <c r="C26" s="229"/>
      <c r="D26" s="229"/>
      <c r="E26" s="229"/>
      <c r="F26" s="229"/>
      <c r="G26" s="229"/>
      <c r="H26" s="230"/>
      <c r="I26" s="4">
        <v>130</v>
      </c>
      <c r="J26" s="12">
        <v>971723</v>
      </c>
      <c r="K26" s="12">
        <v>8808844</v>
      </c>
    </row>
    <row r="27" spans="1:11" ht="12.75" customHeight="1">
      <c r="A27" s="228" t="s">
        <v>159</v>
      </c>
      <c r="B27" s="229"/>
      <c r="C27" s="229"/>
      <c r="D27" s="229"/>
      <c r="E27" s="229"/>
      <c r="F27" s="229"/>
      <c r="G27" s="229"/>
      <c r="H27" s="230"/>
      <c r="I27" s="4">
        <v>131</v>
      </c>
      <c r="J27" s="11">
        <f>SUM(J28:J32)</f>
        <v>4633071</v>
      </c>
      <c r="K27" s="11">
        <f>SUM(K28:K32)</f>
        <v>5725095</v>
      </c>
    </row>
    <row r="28" spans="1:11" ht="12.75" customHeight="1">
      <c r="A28" s="228" t="s">
        <v>160</v>
      </c>
      <c r="B28" s="229"/>
      <c r="C28" s="229"/>
      <c r="D28" s="229"/>
      <c r="E28" s="229"/>
      <c r="F28" s="229"/>
      <c r="G28" s="229"/>
      <c r="H28" s="230"/>
      <c r="I28" s="4">
        <v>132</v>
      </c>
      <c r="J28" s="12">
        <v>7369</v>
      </c>
      <c r="K28" s="12">
        <v>1536708</v>
      </c>
    </row>
    <row r="29" spans="1:11" ht="12.75" customHeight="1">
      <c r="A29" s="228" t="s">
        <v>161</v>
      </c>
      <c r="B29" s="229"/>
      <c r="C29" s="229"/>
      <c r="D29" s="229"/>
      <c r="E29" s="229"/>
      <c r="F29" s="229"/>
      <c r="G29" s="229"/>
      <c r="H29" s="230"/>
      <c r="I29" s="4">
        <v>133</v>
      </c>
      <c r="J29" s="12">
        <v>4552536</v>
      </c>
      <c r="K29" s="12">
        <v>4153414</v>
      </c>
    </row>
    <row r="30" spans="1:11" ht="12.75" customHeight="1">
      <c r="A30" s="228" t="s">
        <v>162</v>
      </c>
      <c r="B30" s="229"/>
      <c r="C30" s="229"/>
      <c r="D30" s="229"/>
      <c r="E30" s="229"/>
      <c r="F30" s="229"/>
      <c r="G30" s="229"/>
      <c r="H30" s="230"/>
      <c r="I30" s="4">
        <v>134</v>
      </c>
      <c r="J30" s="12">
        <v>0</v>
      </c>
      <c r="K30" s="12">
        <v>0</v>
      </c>
    </row>
    <row r="31" spans="1:11" ht="12.75" customHeight="1">
      <c r="A31" s="228" t="s">
        <v>163</v>
      </c>
      <c r="B31" s="229"/>
      <c r="C31" s="229"/>
      <c r="D31" s="229"/>
      <c r="E31" s="229"/>
      <c r="F31" s="229"/>
      <c r="G31" s="229"/>
      <c r="H31" s="230"/>
      <c r="I31" s="4">
        <v>135</v>
      </c>
      <c r="J31" s="12">
        <v>0</v>
      </c>
      <c r="K31" s="12">
        <v>2</v>
      </c>
    </row>
    <row r="32" spans="1:11" ht="12.75" customHeight="1">
      <c r="A32" s="228" t="s">
        <v>164</v>
      </c>
      <c r="B32" s="229"/>
      <c r="C32" s="229"/>
      <c r="D32" s="229"/>
      <c r="E32" s="229"/>
      <c r="F32" s="229"/>
      <c r="G32" s="229"/>
      <c r="H32" s="230"/>
      <c r="I32" s="4">
        <v>136</v>
      </c>
      <c r="J32" s="12">
        <v>73166</v>
      </c>
      <c r="K32" s="12">
        <v>34971</v>
      </c>
    </row>
    <row r="33" spans="1:11" ht="12.75" customHeight="1">
      <c r="A33" s="228" t="s">
        <v>165</v>
      </c>
      <c r="B33" s="229"/>
      <c r="C33" s="229"/>
      <c r="D33" s="229"/>
      <c r="E33" s="229"/>
      <c r="F33" s="229"/>
      <c r="G33" s="229"/>
      <c r="H33" s="230"/>
      <c r="I33" s="4">
        <v>137</v>
      </c>
      <c r="J33" s="11">
        <f>SUM(J34:J37)</f>
        <v>19565766</v>
      </c>
      <c r="K33" s="11">
        <f>SUM(K34:K37)</f>
        <v>21084671</v>
      </c>
    </row>
    <row r="34" spans="1:11" ht="12.75" customHeight="1">
      <c r="A34" s="228" t="s">
        <v>166</v>
      </c>
      <c r="B34" s="229"/>
      <c r="C34" s="229"/>
      <c r="D34" s="229"/>
      <c r="E34" s="229"/>
      <c r="F34" s="229"/>
      <c r="G34" s="229"/>
      <c r="H34" s="230"/>
      <c r="I34" s="4">
        <v>138</v>
      </c>
      <c r="J34" s="12">
        <v>0</v>
      </c>
      <c r="K34" s="12">
        <v>50253</v>
      </c>
    </row>
    <row r="35" spans="1:11" ht="12.75" customHeight="1">
      <c r="A35" s="228" t="s">
        <v>167</v>
      </c>
      <c r="B35" s="229"/>
      <c r="C35" s="229"/>
      <c r="D35" s="229"/>
      <c r="E35" s="229"/>
      <c r="F35" s="229"/>
      <c r="G35" s="229"/>
      <c r="H35" s="230"/>
      <c r="I35" s="4">
        <v>139</v>
      </c>
      <c r="J35" s="12">
        <v>16216370</v>
      </c>
      <c r="K35" s="12">
        <v>17074680</v>
      </c>
    </row>
    <row r="36" spans="1:11" ht="12.75" customHeight="1">
      <c r="A36" s="228" t="s">
        <v>168</v>
      </c>
      <c r="B36" s="229"/>
      <c r="C36" s="229"/>
      <c r="D36" s="229"/>
      <c r="E36" s="229"/>
      <c r="F36" s="229"/>
      <c r="G36" s="229"/>
      <c r="H36" s="230"/>
      <c r="I36" s="4">
        <v>140</v>
      </c>
      <c r="J36" s="12">
        <v>142298</v>
      </c>
      <c r="K36" s="12">
        <v>367815</v>
      </c>
    </row>
    <row r="37" spans="1:11" ht="12.75" customHeight="1">
      <c r="A37" s="228" t="s">
        <v>169</v>
      </c>
      <c r="B37" s="229"/>
      <c r="C37" s="229"/>
      <c r="D37" s="229"/>
      <c r="E37" s="229"/>
      <c r="F37" s="229"/>
      <c r="G37" s="229"/>
      <c r="H37" s="230"/>
      <c r="I37" s="4">
        <v>141</v>
      </c>
      <c r="J37" s="12">
        <v>3207098</v>
      </c>
      <c r="K37" s="12">
        <v>3591923</v>
      </c>
    </row>
    <row r="38" spans="1:11" ht="12.75" customHeight="1">
      <c r="A38" s="228" t="s">
        <v>170</v>
      </c>
      <c r="B38" s="229"/>
      <c r="C38" s="229"/>
      <c r="D38" s="229"/>
      <c r="E38" s="229"/>
      <c r="F38" s="229"/>
      <c r="G38" s="229"/>
      <c r="H38" s="230"/>
      <c r="I38" s="4">
        <v>142</v>
      </c>
      <c r="J38" s="12">
        <v>0</v>
      </c>
      <c r="K38" s="12">
        <v>0</v>
      </c>
    </row>
    <row r="39" spans="1:11" ht="12.75" customHeight="1">
      <c r="A39" s="228" t="s">
        <v>171</v>
      </c>
      <c r="B39" s="229"/>
      <c r="C39" s="229"/>
      <c r="D39" s="229"/>
      <c r="E39" s="229"/>
      <c r="F39" s="229"/>
      <c r="G39" s="229"/>
      <c r="H39" s="230"/>
      <c r="I39" s="4">
        <v>143</v>
      </c>
      <c r="J39" s="12">
        <v>22383</v>
      </c>
      <c r="K39" s="12">
        <v>276877</v>
      </c>
    </row>
    <row r="40" spans="1:11" ht="12.75" customHeight="1">
      <c r="A40" s="228" t="s">
        <v>172</v>
      </c>
      <c r="B40" s="229"/>
      <c r="C40" s="229"/>
      <c r="D40" s="229"/>
      <c r="E40" s="229"/>
      <c r="F40" s="229"/>
      <c r="G40" s="229"/>
      <c r="H40" s="230"/>
      <c r="I40" s="4">
        <v>144</v>
      </c>
      <c r="J40" s="12">
        <v>0</v>
      </c>
      <c r="K40" s="12">
        <v>0</v>
      </c>
    </row>
    <row r="41" spans="1:11" ht="12.75" customHeight="1">
      <c r="A41" s="228" t="s">
        <v>173</v>
      </c>
      <c r="B41" s="229"/>
      <c r="C41" s="229"/>
      <c r="D41" s="229"/>
      <c r="E41" s="229"/>
      <c r="F41" s="229"/>
      <c r="G41" s="229"/>
      <c r="H41" s="230"/>
      <c r="I41" s="4">
        <v>145</v>
      </c>
      <c r="J41" s="12">
        <v>0</v>
      </c>
      <c r="K41" s="12">
        <v>0</v>
      </c>
    </row>
    <row r="42" spans="1:11" ht="12.75" customHeight="1">
      <c r="A42" s="228" t="s">
        <v>174</v>
      </c>
      <c r="B42" s="229"/>
      <c r="C42" s="229"/>
      <c r="D42" s="229"/>
      <c r="E42" s="229"/>
      <c r="F42" s="229"/>
      <c r="G42" s="229"/>
      <c r="H42" s="230"/>
      <c r="I42" s="4">
        <v>146</v>
      </c>
      <c r="J42" s="11">
        <f>J7+J27+J38+J40</f>
        <v>191517877</v>
      </c>
      <c r="K42" s="11">
        <f>K7+K27+K38+K40</f>
        <v>246087671</v>
      </c>
    </row>
    <row r="43" spans="1:11" ht="12.75" customHeight="1">
      <c r="A43" s="228" t="s">
        <v>175</v>
      </c>
      <c r="B43" s="229"/>
      <c r="C43" s="229"/>
      <c r="D43" s="229"/>
      <c r="E43" s="229"/>
      <c r="F43" s="229"/>
      <c r="G43" s="229"/>
      <c r="H43" s="230"/>
      <c r="I43" s="4">
        <v>147</v>
      </c>
      <c r="J43" s="11">
        <f>J10+J33+J39+J41</f>
        <v>248864332</v>
      </c>
      <c r="K43" s="11">
        <f>K10+K33+K39+K41</f>
        <v>258889358</v>
      </c>
    </row>
    <row r="44" spans="1:11" ht="12.75" customHeight="1">
      <c r="A44" s="228" t="s">
        <v>176</v>
      </c>
      <c r="B44" s="229"/>
      <c r="C44" s="229"/>
      <c r="D44" s="229"/>
      <c r="E44" s="229"/>
      <c r="F44" s="229"/>
      <c r="G44" s="229"/>
      <c r="H44" s="230"/>
      <c r="I44" s="4">
        <v>148</v>
      </c>
      <c r="J44" s="11">
        <f>J42-J43</f>
        <v>-57346455</v>
      </c>
      <c r="K44" s="11">
        <f>K42-K43</f>
        <v>-12801687</v>
      </c>
    </row>
    <row r="45" spans="1:11" ht="12.75" customHeight="1">
      <c r="A45" s="231" t="s">
        <v>177</v>
      </c>
      <c r="B45" s="232"/>
      <c r="C45" s="232"/>
      <c r="D45" s="232"/>
      <c r="E45" s="232"/>
      <c r="F45" s="232"/>
      <c r="G45" s="232"/>
      <c r="H45" s="233"/>
      <c r="I45" s="4">
        <v>149</v>
      </c>
      <c r="J45" s="11">
        <f>IF(J42&gt;J43,J42-J43,0)</f>
        <v>0</v>
      </c>
      <c r="K45" s="11">
        <f>IF(K42&gt;K43,K42-K43,0)</f>
        <v>0</v>
      </c>
    </row>
    <row r="46" spans="1:11" ht="12.75" customHeight="1">
      <c r="A46" s="231" t="s">
        <v>178</v>
      </c>
      <c r="B46" s="232"/>
      <c r="C46" s="232"/>
      <c r="D46" s="232"/>
      <c r="E46" s="232"/>
      <c r="F46" s="232"/>
      <c r="G46" s="232"/>
      <c r="H46" s="233"/>
      <c r="I46" s="4">
        <v>150</v>
      </c>
      <c r="J46" s="11">
        <f>IF(J43&gt;J42,J43-J42,0)</f>
        <v>57346455</v>
      </c>
      <c r="K46" s="11">
        <f>IF(K43&gt;K42,K43-K42,0)</f>
        <v>12801687</v>
      </c>
    </row>
    <row r="47" spans="1:11" ht="12.75" customHeight="1">
      <c r="A47" s="228" t="s">
        <v>179</v>
      </c>
      <c r="B47" s="229"/>
      <c r="C47" s="229"/>
      <c r="D47" s="229"/>
      <c r="E47" s="229"/>
      <c r="F47" s="229"/>
      <c r="G47" s="229"/>
      <c r="H47" s="230"/>
      <c r="I47" s="4">
        <v>151</v>
      </c>
      <c r="J47" s="12">
        <v>-804206</v>
      </c>
      <c r="K47" s="12">
        <v>-515641</v>
      </c>
    </row>
    <row r="48" spans="1:11" ht="12.75" customHeight="1">
      <c r="A48" s="228" t="s">
        <v>180</v>
      </c>
      <c r="B48" s="229"/>
      <c r="C48" s="229"/>
      <c r="D48" s="229"/>
      <c r="E48" s="229"/>
      <c r="F48" s="229"/>
      <c r="G48" s="229"/>
      <c r="H48" s="230"/>
      <c r="I48" s="4">
        <v>152</v>
      </c>
      <c r="J48" s="11">
        <f>J44-J47</f>
        <v>-56542249</v>
      </c>
      <c r="K48" s="11">
        <f>K44-K47</f>
        <v>-12286046</v>
      </c>
    </row>
    <row r="49" spans="1:11" ht="12.75" customHeight="1">
      <c r="A49" s="231" t="s">
        <v>181</v>
      </c>
      <c r="B49" s="232"/>
      <c r="C49" s="232"/>
      <c r="D49" s="232"/>
      <c r="E49" s="232"/>
      <c r="F49" s="232"/>
      <c r="G49" s="232"/>
      <c r="H49" s="233"/>
      <c r="I49" s="4">
        <v>153</v>
      </c>
      <c r="J49" s="11">
        <f>IF(J48&gt;0,J48,0)</f>
        <v>0</v>
      </c>
      <c r="K49" s="11">
        <f>IF(K48&gt;0,K48,0)</f>
        <v>0</v>
      </c>
    </row>
    <row r="50" spans="1:11" ht="12.75" customHeight="1">
      <c r="A50" s="254" t="s">
        <v>182</v>
      </c>
      <c r="B50" s="255"/>
      <c r="C50" s="255"/>
      <c r="D50" s="255"/>
      <c r="E50" s="255"/>
      <c r="F50" s="255"/>
      <c r="G50" s="255"/>
      <c r="H50" s="256"/>
      <c r="I50" s="5">
        <v>154</v>
      </c>
      <c r="J50" s="14">
        <f>IF(J48&lt;0,-J48,0)</f>
        <v>56542249</v>
      </c>
      <c r="K50" s="14">
        <f>IF(K48&lt;0,-K48,0)</f>
        <v>12286046</v>
      </c>
    </row>
    <row r="51" spans="1:11" ht="12.75" customHeight="1">
      <c r="A51" s="259" t="s">
        <v>184</v>
      </c>
      <c r="B51" s="260"/>
      <c r="C51" s="260"/>
      <c r="D51" s="260"/>
      <c r="E51" s="260"/>
      <c r="F51" s="260"/>
      <c r="G51" s="260"/>
      <c r="H51" s="260"/>
      <c r="I51" s="260"/>
      <c r="J51" s="260"/>
      <c r="K51" s="260"/>
    </row>
    <row r="52" spans="1:11" ht="12.75">
      <c r="A52" s="224" t="s">
        <v>185</v>
      </c>
      <c r="B52" s="225"/>
      <c r="C52" s="225"/>
      <c r="D52" s="225"/>
      <c r="E52" s="225"/>
      <c r="F52" s="225"/>
      <c r="G52" s="225"/>
      <c r="H52" s="225"/>
      <c r="I52" s="257"/>
      <c r="J52" s="257"/>
      <c r="K52" s="258"/>
    </row>
    <row r="53" spans="1:11" ht="12.75" customHeight="1">
      <c r="A53" s="228" t="s">
        <v>186</v>
      </c>
      <c r="B53" s="229"/>
      <c r="C53" s="229"/>
      <c r="D53" s="229"/>
      <c r="E53" s="229"/>
      <c r="F53" s="229"/>
      <c r="G53" s="229"/>
      <c r="H53" s="230"/>
      <c r="I53" s="4">
        <v>155</v>
      </c>
      <c r="J53" s="12">
        <v>-56280307</v>
      </c>
      <c r="K53" s="12">
        <v>-12594088</v>
      </c>
    </row>
    <row r="54" spans="1:11" ht="12.75" customHeight="1">
      <c r="A54" s="234" t="s">
        <v>187</v>
      </c>
      <c r="B54" s="235"/>
      <c r="C54" s="235"/>
      <c r="D54" s="235"/>
      <c r="E54" s="235"/>
      <c r="F54" s="235"/>
      <c r="G54" s="235"/>
      <c r="H54" s="236"/>
      <c r="I54" s="4">
        <v>156</v>
      </c>
      <c r="J54" s="129">
        <v>-261942</v>
      </c>
      <c r="K54" s="129">
        <v>308042</v>
      </c>
    </row>
    <row r="55" spans="1:11" ht="12.75" customHeight="1">
      <c r="A55" s="237" t="s">
        <v>188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</row>
    <row r="56" spans="1:11" ht="12.75" customHeight="1">
      <c r="A56" s="224" t="s">
        <v>189</v>
      </c>
      <c r="B56" s="225"/>
      <c r="C56" s="225"/>
      <c r="D56" s="225"/>
      <c r="E56" s="225"/>
      <c r="F56" s="225"/>
      <c r="G56" s="225"/>
      <c r="H56" s="240"/>
      <c r="I56" s="15">
        <v>157</v>
      </c>
      <c r="J56" s="131">
        <v>-56542249</v>
      </c>
      <c r="K56" s="131">
        <v>-12286046</v>
      </c>
    </row>
    <row r="57" spans="1:11" ht="12.75" customHeight="1">
      <c r="A57" s="228" t="s">
        <v>190</v>
      </c>
      <c r="B57" s="229"/>
      <c r="C57" s="229"/>
      <c r="D57" s="229"/>
      <c r="E57" s="229"/>
      <c r="F57" s="229"/>
      <c r="G57" s="229"/>
      <c r="H57" s="230"/>
      <c r="I57" s="4">
        <v>158</v>
      </c>
      <c r="J57" s="11">
        <f>SUM(J58:J64)</f>
        <v>2994232</v>
      </c>
      <c r="K57" s="11">
        <f>SUM(K58:K64)</f>
        <v>-15435667</v>
      </c>
    </row>
    <row r="58" spans="1:11" ht="12.75" customHeight="1">
      <c r="A58" s="228" t="s">
        <v>191</v>
      </c>
      <c r="B58" s="229"/>
      <c r="C58" s="229"/>
      <c r="D58" s="229"/>
      <c r="E58" s="229"/>
      <c r="F58" s="229"/>
      <c r="G58" s="229"/>
      <c r="H58" s="230"/>
      <c r="I58" s="4">
        <v>159</v>
      </c>
      <c r="J58" s="12">
        <v>-301536</v>
      </c>
      <c r="K58" s="12">
        <v>0</v>
      </c>
    </row>
    <row r="59" spans="1:11" ht="12.75" customHeight="1">
      <c r="A59" s="228" t="s">
        <v>192</v>
      </c>
      <c r="B59" s="229"/>
      <c r="C59" s="229"/>
      <c r="D59" s="229"/>
      <c r="E59" s="229"/>
      <c r="F59" s="229"/>
      <c r="G59" s="229"/>
      <c r="H59" s="230"/>
      <c r="I59" s="4">
        <v>160</v>
      </c>
      <c r="J59" s="12">
        <v>3295768</v>
      </c>
      <c r="K59" s="12">
        <v>-15435667</v>
      </c>
    </row>
    <row r="60" spans="1:11" ht="12.75" customHeight="1">
      <c r="A60" s="228" t="s">
        <v>193</v>
      </c>
      <c r="B60" s="229"/>
      <c r="C60" s="229"/>
      <c r="D60" s="229"/>
      <c r="E60" s="229"/>
      <c r="F60" s="229"/>
      <c r="G60" s="229"/>
      <c r="H60" s="230"/>
      <c r="I60" s="4">
        <v>161</v>
      </c>
      <c r="J60" s="12">
        <v>0</v>
      </c>
      <c r="K60" s="12"/>
    </row>
    <row r="61" spans="1:11" ht="12.75" customHeight="1">
      <c r="A61" s="228" t="s">
        <v>194</v>
      </c>
      <c r="B61" s="229"/>
      <c r="C61" s="229"/>
      <c r="D61" s="229"/>
      <c r="E61" s="229"/>
      <c r="F61" s="229"/>
      <c r="G61" s="229"/>
      <c r="H61" s="230"/>
      <c r="I61" s="4">
        <v>162</v>
      </c>
      <c r="J61" s="12">
        <v>0</v>
      </c>
      <c r="K61" s="12"/>
    </row>
    <row r="62" spans="1:11" ht="12.75" customHeight="1">
      <c r="A62" s="228" t="s">
        <v>195</v>
      </c>
      <c r="B62" s="229"/>
      <c r="C62" s="229"/>
      <c r="D62" s="229"/>
      <c r="E62" s="229"/>
      <c r="F62" s="229"/>
      <c r="G62" s="229"/>
      <c r="H62" s="230"/>
      <c r="I62" s="4">
        <v>163</v>
      </c>
      <c r="J62" s="12">
        <v>0</v>
      </c>
      <c r="K62" s="12"/>
    </row>
    <row r="63" spans="1:11" ht="12.75" customHeight="1">
      <c r="A63" s="228" t="s">
        <v>196</v>
      </c>
      <c r="B63" s="229"/>
      <c r="C63" s="229"/>
      <c r="D63" s="229"/>
      <c r="E63" s="229"/>
      <c r="F63" s="229"/>
      <c r="G63" s="229"/>
      <c r="H63" s="230"/>
      <c r="I63" s="4">
        <v>164</v>
      </c>
      <c r="J63" s="12">
        <v>0</v>
      </c>
      <c r="K63" s="12"/>
    </row>
    <row r="64" spans="1:11" ht="12.75" customHeight="1">
      <c r="A64" s="228" t="s">
        <v>197</v>
      </c>
      <c r="B64" s="229"/>
      <c r="C64" s="229"/>
      <c r="D64" s="229"/>
      <c r="E64" s="229"/>
      <c r="F64" s="229"/>
      <c r="G64" s="229"/>
      <c r="H64" s="230"/>
      <c r="I64" s="4">
        <v>165</v>
      </c>
      <c r="J64" s="12">
        <v>0</v>
      </c>
      <c r="K64" s="12"/>
    </row>
    <row r="65" spans="1:11" ht="12.75" customHeight="1">
      <c r="A65" s="228" t="s">
        <v>198</v>
      </c>
      <c r="B65" s="229"/>
      <c r="C65" s="229"/>
      <c r="D65" s="229"/>
      <c r="E65" s="229"/>
      <c r="F65" s="229"/>
      <c r="G65" s="229"/>
      <c r="H65" s="230"/>
      <c r="I65" s="4">
        <v>166</v>
      </c>
      <c r="J65" s="12">
        <v>598846</v>
      </c>
      <c r="K65" s="12">
        <v>2778420</v>
      </c>
    </row>
    <row r="66" spans="1:11" ht="12.75" customHeight="1">
      <c r="A66" s="228" t="s">
        <v>199</v>
      </c>
      <c r="B66" s="229"/>
      <c r="C66" s="229"/>
      <c r="D66" s="229"/>
      <c r="E66" s="229"/>
      <c r="F66" s="229"/>
      <c r="G66" s="229"/>
      <c r="H66" s="230"/>
      <c r="I66" s="4">
        <v>167</v>
      </c>
      <c r="J66" s="11">
        <f>J57-J65</f>
        <v>2395386</v>
      </c>
      <c r="K66" s="11">
        <f>K57-K65</f>
        <v>-18214087</v>
      </c>
    </row>
    <row r="67" spans="1:11" ht="12.75" customHeight="1">
      <c r="A67" s="228" t="s">
        <v>200</v>
      </c>
      <c r="B67" s="229"/>
      <c r="C67" s="229"/>
      <c r="D67" s="229"/>
      <c r="E67" s="229"/>
      <c r="F67" s="229"/>
      <c r="G67" s="229"/>
      <c r="H67" s="230"/>
      <c r="I67" s="4">
        <v>168</v>
      </c>
      <c r="J67" s="14">
        <f>J56+J66</f>
        <v>-54146863</v>
      </c>
      <c r="K67" s="14">
        <f>K56+K66</f>
        <v>-30500133</v>
      </c>
    </row>
    <row r="68" spans="1:11" ht="12.75" customHeight="1">
      <c r="A68" s="237" t="s">
        <v>183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</row>
    <row r="69" spans="1:11" ht="12.75" customHeight="1">
      <c r="A69" s="93" t="s">
        <v>201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</row>
    <row r="70" spans="1:11" ht="12.75" customHeight="1">
      <c r="A70" s="228" t="s">
        <v>186</v>
      </c>
      <c r="B70" s="229"/>
      <c r="C70" s="229"/>
      <c r="D70" s="229"/>
      <c r="E70" s="229"/>
      <c r="F70" s="229"/>
      <c r="G70" s="229"/>
      <c r="H70" s="230"/>
      <c r="I70" s="4">
        <v>169</v>
      </c>
      <c r="J70" s="12">
        <v>-53884921</v>
      </c>
      <c r="K70" s="12">
        <v>-30808175</v>
      </c>
    </row>
    <row r="71" spans="1:11" ht="12.75" customHeight="1">
      <c r="A71" s="234" t="s">
        <v>187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29">
        <v>-261942</v>
      </c>
      <c r="K71" s="129">
        <v>308042</v>
      </c>
    </row>
  </sheetData>
  <sheetProtection/>
  <mergeCells count="70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2:K52"/>
    <mergeCell ref="A51:K51"/>
    <mergeCell ref="A53:H53"/>
    <mergeCell ref="A54:H54"/>
    <mergeCell ref="A56:H56"/>
    <mergeCell ref="A55:K55"/>
    <mergeCell ref="A57:H57"/>
    <mergeCell ref="A58:H58"/>
    <mergeCell ref="A59:H59"/>
    <mergeCell ref="A60:H60"/>
    <mergeCell ref="A61:H61"/>
    <mergeCell ref="A62:H62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40">
      <selection activeCell="J50" sqref="J50:K52"/>
    </sheetView>
  </sheetViews>
  <sheetFormatPr defaultColWidth="9.140625" defaultRowHeight="12.75"/>
  <cols>
    <col min="10" max="10" width="11.421875" style="0" customWidth="1"/>
    <col min="11" max="11" width="11.7109375" style="0" customWidth="1"/>
  </cols>
  <sheetData>
    <row r="1" spans="1:11" ht="12.75" customHeight="1">
      <c r="A1" s="271" t="s">
        <v>204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362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60"/>
      <c r="B3" s="61"/>
      <c r="C3" s="61"/>
      <c r="D3" s="61"/>
      <c r="E3" s="61"/>
      <c r="F3" s="61"/>
      <c r="G3" s="61"/>
      <c r="H3" s="61"/>
      <c r="I3" s="61"/>
      <c r="J3" s="62"/>
      <c r="K3" s="3"/>
    </row>
    <row r="4" spans="1:11" ht="12.75">
      <c r="A4" s="268" t="s">
        <v>341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4.75" thickBot="1">
      <c r="A5" s="266" t="s">
        <v>134</v>
      </c>
      <c r="B5" s="266"/>
      <c r="C5" s="266"/>
      <c r="D5" s="266"/>
      <c r="E5" s="266"/>
      <c r="F5" s="266"/>
      <c r="G5" s="266"/>
      <c r="H5" s="266"/>
      <c r="I5" s="63" t="s">
        <v>135</v>
      </c>
      <c r="J5" s="64" t="s">
        <v>202</v>
      </c>
      <c r="K5" s="64" t="s">
        <v>203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65">
        <v>2</v>
      </c>
      <c r="J6" s="66" t="s">
        <v>5</v>
      </c>
      <c r="K6" s="66" t="s">
        <v>6</v>
      </c>
    </row>
    <row r="7" spans="1:11" ht="12.75" customHeight="1">
      <c r="A7" s="237" t="s">
        <v>205</v>
      </c>
      <c r="B7" s="253"/>
      <c r="C7" s="253"/>
      <c r="D7" s="253"/>
      <c r="E7" s="253"/>
      <c r="F7" s="253"/>
      <c r="G7" s="253"/>
      <c r="H7" s="253"/>
      <c r="I7" s="264"/>
      <c r="J7" s="264"/>
      <c r="K7" s="265"/>
    </row>
    <row r="8" spans="1:11" ht="12.75" customHeight="1">
      <c r="A8" s="208" t="s">
        <v>206</v>
      </c>
      <c r="B8" s="209"/>
      <c r="C8" s="209"/>
      <c r="D8" s="209"/>
      <c r="E8" s="209"/>
      <c r="F8" s="209"/>
      <c r="G8" s="209"/>
      <c r="H8" s="209"/>
      <c r="I8" s="4">
        <v>1</v>
      </c>
      <c r="J8" s="12">
        <v>-57346437</v>
      </c>
      <c r="K8" s="12">
        <v>-12801687</v>
      </c>
    </row>
    <row r="9" spans="1:11" ht="12.75" customHeight="1">
      <c r="A9" s="208" t="s">
        <v>207</v>
      </c>
      <c r="B9" s="209"/>
      <c r="C9" s="209"/>
      <c r="D9" s="209"/>
      <c r="E9" s="209"/>
      <c r="F9" s="209"/>
      <c r="G9" s="209"/>
      <c r="H9" s="209"/>
      <c r="I9" s="4">
        <v>2</v>
      </c>
      <c r="J9" s="12">
        <v>8605963</v>
      </c>
      <c r="K9" s="12">
        <v>9008450</v>
      </c>
    </row>
    <row r="10" spans="1:11" ht="12.75" customHeight="1">
      <c r="A10" s="208" t="s">
        <v>208</v>
      </c>
      <c r="B10" s="209"/>
      <c r="C10" s="209"/>
      <c r="D10" s="209"/>
      <c r="E10" s="209"/>
      <c r="F10" s="209"/>
      <c r="G10" s="209"/>
      <c r="H10" s="209"/>
      <c r="I10" s="4">
        <v>3</v>
      </c>
      <c r="J10" s="12">
        <v>0</v>
      </c>
      <c r="K10" s="12">
        <v>16483141</v>
      </c>
    </row>
    <row r="11" spans="1:11" ht="12.75" customHeight="1">
      <c r="A11" s="208" t="s">
        <v>209</v>
      </c>
      <c r="B11" s="209"/>
      <c r="C11" s="209"/>
      <c r="D11" s="209"/>
      <c r="E11" s="209"/>
      <c r="F11" s="209"/>
      <c r="G11" s="209"/>
      <c r="H11" s="209"/>
      <c r="I11" s="4">
        <v>4</v>
      </c>
      <c r="J11" s="12"/>
      <c r="K11" s="12"/>
    </row>
    <row r="12" spans="1:11" ht="12.75" customHeight="1">
      <c r="A12" s="208" t="s">
        <v>210</v>
      </c>
      <c r="B12" s="209"/>
      <c r="C12" s="209"/>
      <c r="D12" s="209"/>
      <c r="E12" s="209"/>
      <c r="F12" s="209"/>
      <c r="G12" s="209"/>
      <c r="H12" s="209"/>
      <c r="I12" s="4">
        <v>5</v>
      </c>
      <c r="J12" s="12"/>
      <c r="K12" s="12"/>
    </row>
    <row r="13" spans="1:11" ht="12.75" customHeight="1">
      <c r="A13" s="208" t="s">
        <v>211</v>
      </c>
      <c r="B13" s="209"/>
      <c r="C13" s="209"/>
      <c r="D13" s="209"/>
      <c r="E13" s="209"/>
      <c r="F13" s="209"/>
      <c r="G13" s="209"/>
      <c r="H13" s="209"/>
      <c r="I13" s="4">
        <v>6</v>
      </c>
      <c r="J13" s="12">
        <v>53611688</v>
      </c>
      <c r="K13" s="12">
        <v>20603272</v>
      </c>
    </row>
    <row r="14" spans="1:11" ht="12.75" customHeight="1">
      <c r="A14" s="228" t="s">
        <v>212</v>
      </c>
      <c r="B14" s="229"/>
      <c r="C14" s="229"/>
      <c r="D14" s="229"/>
      <c r="E14" s="229"/>
      <c r="F14" s="229"/>
      <c r="G14" s="229"/>
      <c r="H14" s="229"/>
      <c r="I14" s="4">
        <v>7</v>
      </c>
      <c r="J14" s="11">
        <f>SUM(J8:J13)</f>
        <v>4871214</v>
      </c>
      <c r="K14" s="11">
        <f>SUM(K8:K13)</f>
        <v>33293176</v>
      </c>
    </row>
    <row r="15" spans="1:11" ht="12.75" customHeight="1">
      <c r="A15" s="208" t="s">
        <v>213</v>
      </c>
      <c r="B15" s="209"/>
      <c r="C15" s="209"/>
      <c r="D15" s="209"/>
      <c r="E15" s="209"/>
      <c r="F15" s="209"/>
      <c r="G15" s="209"/>
      <c r="H15" s="209"/>
      <c r="I15" s="4">
        <v>8</v>
      </c>
      <c r="J15" s="12">
        <v>1277837</v>
      </c>
      <c r="K15" s="12">
        <v>0</v>
      </c>
    </row>
    <row r="16" spans="1:11" ht="12.75" customHeight="1">
      <c r="A16" s="208" t="s">
        <v>214</v>
      </c>
      <c r="B16" s="209"/>
      <c r="C16" s="209"/>
      <c r="D16" s="209"/>
      <c r="E16" s="209"/>
      <c r="F16" s="209"/>
      <c r="G16" s="209"/>
      <c r="H16" s="209"/>
      <c r="I16" s="4">
        <v>9</v>
      </c>
      <c r="J16" s="12">
        <v>20544054</v>
      </c>
      <c r="K16" s="12">
        <v>8924385</v>
      </c>
    </row>
    <row r="17" spans="1:11" ht="12.75" customHeight="1">
      <c r="A17" s="208" t="s">
        <v>215</v>
      </c>
      <c r="B17" s="209"/>
      <c r="C17" s="209"/>
      <c r="D17" s="209"/>
      <c r="E17" s="209"/>
      <c r="F17" s="209"/>
      <c r="G17" s="209"/>
      <c r="H17" s="209"/>
      <c r="I17" s="4">
        <v>10</v>
      </c>
      <c r="J17" s="12">
        <v>536926</v>
      </c>
      <c r="K17" s="12">
        <v>0</v>
      </c>
    </row>
    <row r="18" spans="1:11" ht="12.75" customHeight="1">
      <c r="A18" s="208" t="s">
        <v>216</v>
      </c>
      <c r="B18" s="209"/>
      <c r="C18" s="209"/>
      <c r="D18" s="209"/>
      <c r="E18" s="209"/>
      <c r="F18" s="209"/>
      <c r="G18" s="209"/>
      <c r="H18" s="209"/>
      <c r="I18" s="4">
        <v>11</v>
      </c>
      <c r="J18" s="12"/>
      <c r="K18" s="12">
        <v>12369043</v>
      </c>
    </row>
    <row r="19" spans="1:11" ht="12.75" customHeight="1">
      <c r="A19" s="228" t="s">
        <v>217</v>
      </c>
      <c r="B19" s="229"/>
      <c r="C19" s="229"/>
      <c r="D19" s="229"/>
      <c r="E19" s="229"/>
      <c r="F19" s="229"/>
      <c r="G19" s="229"/>
      <c r="H19" s="229"/>
      <c r="I19" s="4">
        <v>12</v>
      </c>
      <c r="J19" s="11">
        <f>SUM(J15:J18)</f>
        <v>22358817</v>
      </c>
      <c r="K19" s="11">
        <f>SUM(K15:K18)</f>
        <v>21293428</v>
      </c>
    </row>
    <row r="20" spans="1:11" ht="12.75" customHeight="1">
      <c r="A20" s="228" t="s">
        <v>218</v>
      </c>
      <c r="B20" s="229"/>
      <c r="C20" s="229"/>
      <c r="D20" s="229"/>
      <c r="E20" s="229"/>
      <c r="F20" s="229"/>
      <c r="G20" s="229"/>
      <c r="H20" s="229"/>
      <c r="I20" s="4">
        <v>13</v>
      </c>
      <c r="J20" s="11">
        <f>IF(J14&gt;J19,J14-J19,0)</f>
        <v>0</v>
      </c>
      <c r="K20" s="11">
        <f>IF(K14&gt;K19,K14-K19,0)</f>
        <v>11999748</v>
      </c>
    </row>
    <row r="21" spans="1:11" ht="12.75" customHeight="1">
      <c r="A21" s="228" t="s">
        <v>219</v>
      </c>
      <c r="B21" s="229"/>
      <c r="C21" s="229"/>
      <c r="D21" s="229"/>
      <c r="E21" s="229"/>
      <c r="F21" s="229"/>
      <c r="G21" s="229"/>
      <c r="H21" s="229"/>
      <c r="I21" s="4">
        <v>14</v>
      </c>
      <c r="J21" s="11">
        <f>IF(J19&gt;J14,J19-J14,0)</f>
        <v>17487603</v>
      </c>
      <c r="K21" s="11">
        <f>IF(K19&gt;K14,K19-K14,0)</f>
        <v>0</v>
      </c>
    </row>
    <row r="22" spans="1:11" ht="12.75" customHeight="1">
      <c r="A22" s="237" t="s">
        <v>220</v>
      </c>
      <c r="B22" s="253"/>
      <c r="C22" s="253"/>
      <c r="D22" s="253"/>
      <c r="E22" s="253"/>
      <c r="F22" s="253"/>
      <c r="G22" s="253"/>
      <c r="H22" s="253"/>
      <c r="I22" s="264"/>
      <c r="J22" s="264"/>
      <c r="K22" s="265"/>
    </row>
    <row r="23" spans="1:11" ht="12.75" customHeight="1">
      <c r="A23" s="208" t="s">
        <v>221</v>
      </c>
      <c r="B23" s="209"/>
      <c r="C23" s="209"/>
      <c r="D23" s="209"/>
      <c r="E23" s="209"/>
      <c r="F23" s="209"/>
      <c r="G23" s="209"/>
      <c r="H23" s="209"/>
      <c r="I23" s="4">
        <v>15</v>
      </c>
      <c r="J23" s="12">
        <v>547504</v>
      </c>
      <c r="K23" s="12">
        <v>0</v>
      </c>
    </row>
    <row r="24" spans="1:11" ht="12.75" customHeight="1">
      <c r="A24" s="208" t="s">
        <v>222</v>
      </c>
      <c r="B24" s="209"/>
      <c r="C24" s="209"/>
      <c r="D24" s="209"/>
      <c r="E24" s="209"/>
      <c r="F24" s="209"/>
      <c r="G24" s="209"/>
      <c r="H24" s="209"/>
      <c r="I24" s="4">
        <v>16</v>
      </c>
      <c r="J24" s="12">
        <v>1337838</v>
      </c>
      <c r="K24" s="12">
        <v>0</v>
      </c>
    </row>
    <row r="25" spans="1:11" ht="12.75" customHeight="1">
      <c r="A25" s="208" t="s">
        <v>223</v>
      </c>
      <c r="B25" s="209"/>
      <c r="C25" s="209"/>
      <c r="D25" s="209"/>
      <c r="E25" s="209"/>
      <c r="F25" s="209"/>
      <c r="G25" s="209"/>
      <c r="H25" s="209"/>
      <c r="I25" s="4">
        <v>17</v>
      </c>
      <c r="J25" s="12">
        <v>968340</v>
      </c>
      <c r="K25" s="12">
        <v>0</v>
      </c>
    </row>
    <row r="26" spans="1:11" ht="12.75" customHeight="1">
      <c r="A26" s="208" t="s">
        <v>224</v>
      </c>
      <c r="B26" s="209"/>
      <c r="C26" s="209"/>
      <c r="D26" s="209"/>
      <c r="E26" s="209"/>
      <c r="F26" s="209"/>
      <c r="G26" s="209"/>
      <c r="H26" s="209"/>
      <c r="I26" s="4">
        <v>18</v>
      </c>
      <c r="J26" s="12">
        <v>3541</v>
      </c>
      <c r="K26" s="12">
        <v>0</v>
      </c>
    </row>
    <row r="27" spans="1:11" ht="12.75" customHeight="1">
      <c r="A27" s="208" t="s">
        <v>225</v>
      </c>
      <c r="B27" s="209"/>
      <c r="C27" s="209"/>
      <c r="D27" s="209"/>
      <c r="E27" s="209"/>
      <c r="F27" s="209"/>
      <c r="G27" s="209"/>
      <c r="H27" s="209"/>
      <c r="I27" s="4">
        <v>19</v>
      </c>
      <c r="J27" s="12">
        <v>24899921</v>
      </c>
      <c r="K27" s="12">
        <v>1148678</v>
      </c>
    </row>
    <row r="28" spans="1:11" ht="12.75" customHeight="1">
      <c r="A28" s="228" t="s">
        <v>226</v>
      </c>
      <c r="B28" s="229"/>
      <c r="C28" s="229"/>
      <c r="D28" s="229"/>
      <c r="E28" s="229"/>
      <c r="F28" s="229"/>
      <c r="G28" s="229"/>
      <c r="H28" s="229"/>
      <c r="I28" s="4">
        <v>20</v>
      </c>
      <c r="J28" s="11">
        <f>SUM(J23:J27)</f>
        <v>27757144</v>
      </c>
      <c r="K28" s="11">
        <f>SUM(K23:K27)</f>
        <v>1148678</v>
      </c>
    </row>
    <row r="29" spans="1:11" ht="12.75" customHeight="1">
      <c r="A29" s="208" t="s">
        <v>227</v>
      </c>
      <c r="B29" s="209"/>
      <c r="C29" s="209"/>
      <c r="D29" s="209"/>
      <c r="E29" s="209"/>
      <c r="F29" s="209"/>
      <c r="G29" s="209"/>
      <c r="H29" s="209"/>
      <c r="I29" s="4">
        <v>21</v>
      </c>
      <c r="J29" s="12">
        <v>2356842</v>
      </c>
      <c r="K29" s="12">
        <v>4872495</v>
      </c>
    </row>
    <row r="30" spans="1:11" ht="12.75" customHeight="1">
      <c r="A30" s="208" t="s">
        <v>228</v>
      </c>
      <c r="B30" s="209"/>
      <c r="C30" s="209"/>
      <c r="D30" s="209"/>
      <c r="E30" s="209"/>
      <c r="F30" s="209"/>
      <c r="G30" s="209"/>
      <c r="H30" s="209"/>
      <c r="I30" s="4">
        <v>22</v>
      </c>
      <c r="J30" s="12">
        <v>1802000</v>
      </c>
      <c r="K30" s="12">
        <v>1081670</v>
      </c>
    </row>
    <row r="31" spans="1:11" ht="12.75" customHeight="1">
      <c r="A31" s="208" t="s">
        <v>229</v>
      </c>
      <c r="B31" s="209"/>
      <c r="C31" s="209"/>
      <c r="D31" s="209"/>
      <c r="E31" s="209"/>
      <c r="F31" s="209"/>
      <c r="G31" s="209"/>
      <c r="H31" s="209"/>
      <c r="I31" s="4">
        <v>23</v>
      </c>
      <c r="J31" s="12">
        <v>1770000</v>
      </c>
      <c r="K31" s="12">
        <v>3149552</v>
      </c>
    </row>
    <row r="32" spans="1:11" ht="12.75" customHeight="1">
      <c r="A32" s="228" t="s">
        <v>230</v>
      </c>
      <c r="B32" s="229"/>
      <c r="C32" s="229"/>
      <c r="D32" s="229"/>
      <c r="E32" s="229"/>
      <c r="F32" s="229"/>
      <c r="G32" s="229"/>
      <c r="H32" s="229"/>
      <c r="I32" s="4">
        <v>24</v>
      </c>
      <c r="J32" s="11">
        <f>SUM(J29:J31)</f>
        <v>5928842</v>
      </c>
      <c r="K32" s="11">
        <f>SUM(K29:K31)</f>
        <v>9103717</v>
      </c>
    </row>
    <row r="33" spans="1:11" ht="12.75" customHeight="1">
      <c r="A33" s="228" t="s">
        <v>231</v>
      </c>
      <c r="B33" s="229"/>
      <c r="C33" s="229"/>
      <c r="D33" s="229"/>
      <c r="E33" s="229"/>
      <c r="F33" s="229"/>
      <c r="G33" s="229"/>
      <c r="H33" s="229"/>
      <c r="I33" s="4">
        <v>25</v>
      </c>
      <c r="J33" s="11">
        <f>IF(J28&gt;J32,J28-J32,0)</f>
        <v>21828302</v>
      </c>
      <c r="K33" s="11">
        <f>IF(K28&gt;K32,K28-K32,0)</f>
        <v>0</v>
      </c>
    </row>
    <row r="34" spans="1:11" ht="12.75" customHeight="1">
      <c r="A34" s="228" t="s">
        <v>232</v>
      </c>
      <c r="B34" s="229"/>
      <c r="C34" s="229"/>
      <c r="D34" s="229"/>
      <c r="E34" s="229"/>
      <c r="F34" s="229"/>
      <c r="G34" s="229"/>
      <c r="H34" s="229"/>
      <c r="I34" s="4">
        <v>26</v>
      </c>
      <c r="J34" s="11">
        <f>IF(J32&gt;J28,J32-J28,0)</f>
        <v>0</v>
      </c>
      <c r="K34" s="11">
        <f>IF(K32&gt;K28,K32-K28,0)</f>
        <v>7955039</v>
      </c>
    </row>
    <row r="35" spans="1:11" ht="12.75" customHeight="1">
      <c r="A35" s="237" t="s">
        <v>233</v>
      </c>
      <c r="B35" s="253"/>
      <c r="C35" s="253"/>
      <c r="D35" s="253"/>
      <c r="E35" s="253"/>
      <c r="F35" s="253"/>
      <c r="G35" s="253"/>
      <c r="H35" s="253"/>
      <c r="I35" s="264"/>
      <c r="J35" s="264"/>
      <c r="K35" s="265"/>
    </row>
    <row r="36" spans="1:11" ht="12.75" customHeight="1">
      <c r="A36" s="208" t="s">
        <v>234</v>
      </c>
      <c r="B36" s="209"/>
      <c r="C36" s="209"/>
      <c r="D36" s="209"/>
      <c r="E36" s="209"/>
      <c r="F36" s="209"/>
      <c r="G36" s="209"/>
      <c r="H36" s="209"/>
      <c r="I36" s="4">
        <v>27</v>
      </c>
      <c r="J36" s="12">
        <v>0</v>
      </c>
      <c r="K36" s="12">
        <v>0</v>
      </c>
    </row>
    <row r="37" spans="1:11" ht="12.75" customHeight="1">
      <c r="A37" s="208" t="s">
        <v>235</v>
      </c>
      <c r="B37" s="209"/>
      <c r="C37" s="209"/>
      <c r="D37" s="209"/>
      <c r="E37" s="209"/>
      <c r="F37" s="209"/>
      <c r="G37" s="209"/>
      <c r="H37" s="209"/>
      <c r="I37" s="4">
        <v>28</v>
      </c>
      <c r="J37" s="12">
        <v>3378043</v>
      </c>
      <c r="K37" s="12">
        <v>0</v>
      </c>
    </row>
    <row r="38" spans="1:11" ht="12.75" customHeight="1">
      <c r="A38" s="208" t="s">
        <v>236</v>
      </c>
      <c r="B38" s="209"/>
      <c r="C38" s="209"/>
      <c r="D38" s="209"/>
      <c r="E38" s="209"/>
      <c r="F38" s="209"/>
      <c r="G38" s="209"/>
      <c r="H38" s="209"/>
      <c r="I38" s="4">
        <v>29</v>
      </c>
      <c r="J38" s="12">
        <v>0</v>
      </c>
      <c r="K38" s="12">
        <v>3944239</v>
      </c>
    </row>
    <row r="39" spans="1:11" ht="12.75" customHeight="1">
      <c r="A39" s="228" t="s">
        <v>237</v>
      </c>
      <c r="B39" s="229"/>
      <c r="C39" s="229"/>
      <c r="D39" s="229"/>
      <c r="E39" s="229"/>
      <c r="F39" s="229"/>
      <c r="G39" s="229"/>
      <c r="H39" s="229"/>
      <c r="I39" s="4">
        <v>30</v>
      </c>
      <c r="J39" s="11">
        <f>SUM(J36:J38)</f>
        <v>3378043</v>
      </c>
      <c r="K39" s="11">
        <f>SUM(K36:K38)</f>
        <v>3944239</v>
      </c>
    </row>
    <row r="40" spans="1:11" ht="12.75" customHeight="1">
      <c r="A40" s="208" t="s">
        <v>238</v>
      </c>
      <c r="B40" s="209"/>
      <c r="C40" s="209"/>
      <c r="D40" s="209"/>
      <c r="E40" s="209"/>
      <c r="F40" s="209"/>
      <c r="G40" s="209"/>
      <c r="H40" s="209"/>
      <c r="I40" s="4">
        <v>31</v>
      </c>
      <c r="J40" s="12">
        <v>1337203</v>
      </c>
      <c r="K40" s="12">
        <v>1060595</v>
      </c>
    </row>
    <row r="41" spans="1:11" ht="12.75" customHeight="1">
      <c r="A41" s="208" t="s">
        <v>239</v>
      </c>
      <c r="B41" s="209"/>
      <c r="C41" s="209"/>
      <c r="D41" s="209"/>
      <c r="E41" s="209"/>
      <c r="F41" s="209"/>
      <c r="G41" s="209"/>
      <c r="H41" s="209"/>
      <c r="I41" s="4">
        <v>32</v>
      </c>
      <c r="J41" s="12"/>
      <c r="K41" s="12">
        <v>0</v>
      </c>
    </row>
    <row r="42" spans="1:11" ht="12.75" customHeight="1">
      <c r="A42" s="208" t="s">
        <v>240</v>
      </c>
      <c r="B42" s="209"/>
      <c r="C42" s="209"/>
      <c r="D42" s="209"/>
      <c r="E42" s="209"/>
      <c r="F42" s="209"/>
      <c r="G42" s="209"/>
      <c r="H42" s="209"/>
      <c r="I42" s="4">
        <v>33</v>
      </c>
      <c r="J42" s="12">
        <v>551870</v>
      </c>
      <c r="K42" s="12">
        <v>325170</v>
      </c>
    </row>
    <row r="43" spans="1:11" ht="12.75" customHeight="1">
      <c r="A43" s="208" t="s">
        <v>241</v>
      </c>
      <c r="B43" s="209"/>
      <c r="C43" s="209"/>
      <c r="D43" s="209"/>
      <c r="E43" s="209"/>
      <c r="F43" s="209"/>
      <c r="G43" s="209"/>
      <c r="H43" s="209"/>
      <c r="I43" s="4">
        <v>34</v>
      </c>
      <c r="J43" s="12">
        <v>0</v>
      </c>
      <c r="K43" s="12">
        <v>2268167</v>
      </c>
    </row>
    <row r="44" spans="1:11" ht="12.75" customHeight="1">
      <c r="A44" s="208" t="s">
        <v>242</v>
      </c>
      <c r="B44" s="209"/>
      <c r="C44" s="209"/>
      <c r="D44" s="209"/>
      <c r="E44" s="209"/>
      <c r="F44" s="209"/>
      <c r="G44" s="209"/>
      <c r="H44" s="209"/>
      <c r="I44" s="4">
        <v>35</v>
      </c>
      <c r="J44" s="12">
        <v>2897468</v>
      </c>
      <c r="K44" s="12">
        <v>0</v>
      </c>
    </row>
    <row r="45" spans="1:11" ht="12.75" customHeight="1">
      <c r="A45" s="228" t="s">
        <v>243</v>
      </c>
      <c r="B45" s="229"/>
      <c r="C45" s="229"/>
      <c r="D45" s="229"/>
      <c r="E45" s="229"/>
      <c r="F45" s="229"/>
      <c r="G45" s="229"/>
      <c r="H45" s="229"/>
      <c r="I45" s="4">
        <v>36</v>
      </c>
      <c r="J45" s="11">
        <f>SUM(J40:J44)</f>
        <v>4786541</v>
      </c>
      <c r="K45" s="11">
        <f>SUM(K40:K44)</f>
        <v>3653932</v>
      </c>
    </row>
    <row r="46" spans="1:11" ht="12.75" customHeight="1">
      <c r="A46" s="228" t="s">
        <v>244</v>
      </c>
      <c r="B46" s="229"/>
      <c r="C46" s="229"/>
      <c r="D46" s="229"/>
      <c r="E46" s="229"/>
      <c r="F46" s="229"/>
      <c r="G46" s="229"/>
      <c r="H46" s="229"/>
      <c r="I46" s="4">
        <v>37</v>
      </c>
      <c r="J46" s="11">
        <f>IF(J39&gt;J45,J39-J45,0)</f>
        <v>0</v>
      </c>
      <c r="K46" s="11">
        <f>IF(K39&gt;K45,K39-K45,0)</f>
        <v>290307</v>
      </c>
    </row>
    <row r="47" spans="1:11" ht="12.75" customHeight="1">
      <c r="A47" s="228" t="s">
        <v>245</v>
      </c>
      <c r="B47" s="229"/>
      <c r="C47" s="229"/>
      <c r="D47" s="229"/>
      <c r="E47" s="229"/>
      <c r="F47" s="229"/>
      <c r="G47" s="229"/>
      <c r="H47" s="229"/>
      <c r="I47" s="4">
        <v>38</v>
      </c>
      <c r="J47" s="11">
        <f>IF(J45&gt;J39,J45-J39,0)</f>
        <v>1408498</v>
      </c>
      <c r="K47" s="11">
        <f>IF(K45&gt;K39,K45-K39,0)</f>
        <v>0</v>
      </c>
    </row>
    <row r="48" spans="1:11" ht="12.75" customHeight="1">
      <c r="A48" s="208" t="s">
        <v>246</v>
      </c>
      <c r="B48" s="209"/>
      <c r="C48" s="209"/>
      <c r="D48" s="209"/>
      <c r="E48" s="209"/>
      <c r="F48" s="209"/>
      <c r="G48" s="209"/>
      <c r="H48" s="209"/>
      <c r="I48" s="4">
        <v>39</v>
      </c>
      <c r="J48" s="11">
        <f>IF(J20-J21+J33-J34+J46-J47&gt;0,J20-J21+J33-J34+J46-J47,0)</f>
        <v>2932201</v>
      </c>
      <c r="K48" s="11">
        <f>IF(K20-K21+K33-K34+K46-K47&gt;0,K20-K21+K33-K34+K46-K47,0)</f>
        <v>4335016</v>
      </c>
    </row>
    <row r="49" spans="1:11" ht="12.75" customHeight="1">
      <c r="A49" s="208" t="s">
        <v>247</v>
      </c>
      <c r="B49" s="209"/>
      <c r="C49" s="209"/>
      <c r="D49" s="209"/>
      <c r="E49" s="209"/>
      <c r="F49" s="209"/>
      <c r="G49" s="209"/>
      <c r="H49" s="209"/>
      <c r="I49" s="4">
        <v>40</v>
      </c>
      <c r="J49" s="11">
        <f>IF(J21-J20+J34-J33+J47-J46&gt;0,J21-J20+J34-J33+J47-J46,0)</f>
        <v>0</v>
      </c>
      <c r="K49" s="11">
        <f>IF(K21-K20+K34-K33+K47-K46&gt;0,K21-K20+K34-K33+K47-K46,0)</f>
        <v>0</v>
      </c>
    </row>
    <row r="50" spans="1:11" ht="12.75" customHeight="1">
      <c r="A50" s="208" t="s">
        <v>248</v>
      </c>
      <c r="B50" s="209"/>
      <c r="C50" s="209"/>
      <c r="D50" s="209"/>
      <c r="E50" s="209"/>
      <c r="F50" s="209"/>
      <c r="G50" s="209"/>
      <c r="H50" s="209"/>
      <c r="I50" s="4">
        <v>41</v>
      </c>
      <c r="J50" s="12">
        <v>1670412</v>
      </c>
      <c r="K50" s="12">
        <v>4602613</v>
      </c>
    </row>
    <row r="51" spans="1:11" ht="12.75" customHeight="1">
      <c r="A51" s="208" t="s">
        <v>249</v>
      </c>
      <c r="B51" s="209"/>
      <c r="C51" s="209"/>
      <c r="D51" s="209"/>
      <c r="E51" s="209"/>
      <c r="F51" s="209"/>
      <c r="G51" s="209"/>
      <c r="H51" s="209"/>
      <c r="I51" s="4">
        <v>42</v>
      </c>
      <c r="J51" s="12">
        <v>2932201</v>
      </c>
      <c r="K51" s="12">
        <v>4335016</v>
      </c>
    </row>
    <row r="52" spans="1:11" ht="12.75" customHeight="1">
      <c r="A52" s="208" t="s">
        <v>250</v>
      </c>
      <c r="B52" s="209"/>
      <c r="C52" s="209"/>
      <c r="D52" s="209"/>
      <c r="E52" s="209"/>
      <c r="F52" s="209"/>
      <c r="G52" s="209"/>
      <c r="H52" s="209"/>
      <c r="I52" s="4">
        <v>43</v>
      </c>
      <c r="J52" s="12">
        <v>0</v>
      </c>
      <c r="K52" s="12">
        <v>0</v>
      </c>
    </row>
    <row r="53" spans="1:11" ht="12.75" customHeight="1">
      <c r="A53" s="208" t="s">
        <v>251</v>
      </c>
      <c r="B53" s="209"/>
      <c r="C53" s="209"/>
      <c r="D53" s="209"/>
      <c r="E53" s="209"/>
      <c r="F53" s="209"/>
      <c r="G53" s="209"/>
      <c r="H53" s="209"/>
      <c r="I53" s="7">
        <v>44</v>
      </c>
      <c r="J53" s="14">
        <f>J50+J51-J52</f>
        <v>4602613</v>
      </c>
      <c r="K53" s="14">
        <f>K50+K51-K52</f>
        <v>8937629</v>
      </c>
    </row>
  </sheetData>
  <sheetProtection/>
  <mergeCells count="52">
    <mergeCell ref="A4:K4"/>
    <mergeCell ref="A1:K1"/>
    <mergeCell ref="A2:K2"/>
    <mergeCell ref="A9:H9"/>
    <mergeCell ref="A10:H10"/>
    <mergeCell ref="A11:H11"/>
    <mergeCell ref="A12:H12"/>
    <mergeCell ref="A5:H5"/>
    <mergeCell ref="A6:H6"/>
    <mergeCell ref="A7:K7"/>
    <mergeCell ref="A8:H8"/>
    <mergeCell ref="A27:H27"/>
    <mergeCell ref="A22:K22"/>
    <mergeCell ref="A23:H23"/>
    <mergeCell ref="A24:H24"/>
    <mergeCell ref="A25:H25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2">
    <dataValidation type="whole" operator="notEqual" allowBlank="1" showInputMessage="1" showErrorMessage="1" errorTitle="Pogrešan unos" error="Mogu se unijeti samo cjelobrojne vrijednosti." sqref="J15:K18 J8:K13 J29:K31 J23:K27 J36:K38 J50:K52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14:K14 J32:K34 J28:K28 J45:K49 J39:K39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55" sqref="A55:K55"/>
    </sheetView>
  </sheetViews>
  <sheetFormatPr defaultColWidth="9.140625" defaultRowHeight="12.75"/>
  <sheetData>
    <row r="1" spans="1:11" ht="12.75" customHeight="1">
      <c r="A1" s="271" t="s">
        <v>252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</row>
    <row r="2" spans="1:11" ht="12.75" customHeight="1">
      <c r="A2" s="272" t="s">
        <v>253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</row>
    <row r="3" spans="1:11" ht="12.75">
      <c r="A3" s="60"/>
      <c r="B3" s="61"/>
      <c r="C3" s="61"/>
      <c r="D3" s="61"/>
      <c r="E3" s="61"/>
      <c r="F3" s="61"/>
      <c r="G3" s="61"/>
      <c r="H3" s="61"/>
      <c r="I3" s="61"/>
      <c r="J3" s="62"/>
      <c r="K3" s="3"/>
    </row>
    <row r="4" spans="1:11" ht="12.75" customHeight="1">
      <c r="A4" s="268" t="s">
        <v>342</v>
      </c>
      <c r="B4" s="269"/>
      <c r="C4" s="269"/>
      <c r="D4" s="269"/>
      <c r="E4" s="269"/>
      <c r="F4" s="269"/>
      <c r="G4" s="269"/>
      <c r="H4" s="269"/>
      <c r="I4" s="269"/>
      <c r="J4" s="269"/>
      <c r="K4" s="270"/>
    </row>
    <row r="5" spans="1:11" ht="24" customHeight="1" thickBot="1">
      <c r="A5" s="266" t="s">
        <v>134</v>
      </c>
      <c r="B5" s="266"/>
      <c r="C5" s="266"/>
      <c r="D5" s="266"/>
      <c r="E5" s="266"/>
      <c r="F5" s="266"/>
      <c r="G5" s="266"/>
      <c r="H5" s="266"/>
      <c r="I5" s="63" t="s">
        <v>135</v>
      </c>
      <c r="J5" s="64" t="s">
        <v>202</v>
      </c>
      <c r="K5" s="64" t="s">
        <v>203</v>
      </c>
    </row>
    <row r="6" spans="1:11" ht="12.75">
      <c r="A6" s="267">
        <v>1</v>
      </c>
      <c r="B6" s="267"/>
      <c r="C6" s="267"/>
      <c r="D6" s="267"/>
      <c r="E6" s="267"/>
      <c r="F6" s="267"/>
      <c r="G6" s="267"/>
      <c r="H6" s="267"/>
      <c r="I6" s="65">
        <v>2</v>
      </c>
      <c r="J6" s="66" t="s">
        <v>5</v>
      </c>
      <c r="K6" s="66" t="s">
        <v>6</v>
      </c>
    </row>
    <row r="7" spans="1:11" ht="12.75" customHeight="1">
      <c r="A7" s="237" t="s">
        <v>205</v>
      </c>
      <c r="B7" s="253"/>
      <c r="C7" s="253"/>
      <c r="D7" s="253"/>
      <c r="E7" s="253"/>
      <c r="F7" s="253"/>
      <c r="G7" s="253"/>
      <c r="H7" s="253"/>
      <c r="I7" s="264"/>
      <c r="J7" s="264"/>
      <c r="K7" s="265"/>
    </row>
    <row r="8" spans="1:11" ht="12.75" customHeight="1">
      <c r="A8" s="208" t="s">
        <v>254</v>
      </c>
      <c r="B8" s="209"/>
      <c r="C8" s="209"/>
      <c r="D8" s="209"/>
      <c r="E8" s="209"/>
      <c r="F8" s="209"/>
      <c r="G8" s="209"/>
      <c r="H8" s="209"/>
      <c r="I8" s="4">
        <v>1</v>
      </c>
      <c r="J8" s="8"/>
      <c r="K8" s="12"/>
    </row>
    <row r="9" spans="1:11" ht="12.75" customHeight="1">
      <c r="A9" s="208" t="s">
        <v>255</v>
      </c>
      <c r="B9" s="209"/>
      <c r="C9" s="209"/>
      <c r="D9" s="209"/>
      <c r="E9" s="209"/>
      <c r="F9" s="209"/>
      <c r="G9" s="209"/>
      <c r="H9" s="209"/>
      <c r="I9" s="4">
        <v>2</v>
      </c>
      <c r="J9" s="8"/>
      <c r="K9" s="12"/>
    </row>
    <row r="10" spans="1:11" ht="12.75" customHeight="1">
      <c r="A10" s="208" t="s">
        <v>256</v>
      </c>
      <c r="B10" s="209"/>
      <c r="C10" s="209"/>
      <c r="D10" s="209"/>
      <c r="E10" s="209"/>
      <c r="F10" s="209"/>
      <c r="G10" s="209"/>
      <c r="H10" s="209"/>
      <c r="I10" s="4">
        <v>3</v>
      </c>
      <c r="J10" s="8"/>
      <c r="K10" s="12"/>
    </row>
    <row r="11" spans="1:11" ht="12.75" customHeight="1">
      <c r="A11" s="208" t="s">
        <v>257</v>
      </c>
      <c r="B11" s="209"/>
      <c r="C11" s="209"/>
      <c r="D11" s="209"/>
      <c r="E11" s="209"/>
      <c r="F11" s="209"/>
      <c r="G11" s="209"/>
      <c r="H11" s="209"/>
      <c r="I11" s="4">
        <v>4</v>
      </c>
      <c r="J11" s="8"/>
      <c r="K11" s="12"/>
    </row>
    <row r="12" spans="1:11" ht="12.75" customHeight="1">
      <c r="A12" s="208" t="s">
        <v>258</v>
      </c>
      <c r="B12" s="209"/>
      <c r="C12" s="209"/>
      <c r="D12" s="209"/>
      <c r="E12" s="209"/>
      <c r="F12" s="209"/>
      <c r="G12" s="209"/>
      <c r="H12" s="209"/>
      <c r="I12" s="4">
        <v>5</v>
      </c>
      <c r="J12" s="8"/>
      <c r="K12" s="12"/>
    </row>
    <row r="13" spans="1:11" ht="12.75" customHeight="1">
      <c r="A13" s="228" t="s">
        <v>259</v>
      </c>
      <c r="B13" s="229"/>
      <c r="C13" s="229"/>
      <c r="D13" s="229"/>
      <c r="E13" s="229"/>
      <c r="F13" s="229"/>
      <c r="G13" s="229"/>
      <c r="H13" s="229"/>
      <c r="I13" s="4">
        <v>6</v>
      </c>
      <c r="J13" s="9">
        <f>SUM(J8:J12)</f>
        <v>0</v>
      </c>
      <c r="K13" s="11">
        <f>SUM(K8:K12)</f>
        <v>0</v>
      </c>
    </row>
    <row r="14" spans="1:11" ht="12.75" customHeight="1">
      <c r="A14" s="208" t="s">
        <v>260</v>
      </c>
      <c r="B14" s="209"/>
      <c r="C14" s="209"/>
      <c r="D14" s="209"/>
      <c r="E14" s="209"/>
      <c r="F14" s="209"/>
      <c r="G14" s="209"/>
      <c r="H14" s="209"/>
      <c r="I14" s="4">
        <v>7</v>
      </c>
      <c r="J14" s="8"/>
      <c r="K14" s="12"/>
    </row>
    <row r="15" spans="1:11" ht="12.75" customHeight="1">
      <c r="A15" s="208" t="s">
        <v>261</v>
      </c>
      <c r="B15" s="209"/>
      <c r="C15" s="209"/>
      <c r="D15" s="209"/>
      <c r="E15" s="209"/>
      <c r="F15" s="209"/>
      <c r="G15" s="209"/>
      <c r="H15" s="209"/>
      <c r="I15" s="4">
        <v>8</v>
      </c>
      <c r="J15" s="8"/>
      <c r="K15" s="12"/>
    </row>
    <row r="16" spans="1:11" ht="12.75" customHeight="1">
      <c r="A16" s="208" t="s">
        <v>262</v>
      </c>
      <c r="B16" s="209"/>
      <c r="C16" s="209"/>
      <c r="D16" s="209"/>
      <c r="E16" s="209"/>
      <c r="F16" s="209"/>
      <c r="G16" s="209"/>
      <c r="H16" s="209"/>
      <c r="I16" s="4">
        <v>9</v>
      </c>
      <c r="J16" s="8"/>
      <c r="K16" s="12"/>
    </row>
    <row r="17" spans="1:11" ht="12.75" customHeight="1">
      <c r="A17" s="208" t="s">
        <v>263</v>
      </c>
      <c r="B17" s="209"/>
      <c r="C17" s="209"/>
      <c r="D17" s="209"/>
      <c r="E17" s="209"/>
      <c r="F17" s="209"/>
      <c r="G17" s="209"/>
      <c r="H17" s="209"/>
      <c r="I17" s="4">
        <v>10</v>
      </c>
      <c r="J17" s="8"/>
      <c r="K17" s="12"/>
    </row>
    <row r="18" spans="1:11" ht="12.75" customHeight="1">
      <c r="A18" s="208" t="s">
        <v>264</v>
      </c>
      <c r="B18" s="209"/>
      <c r="C18" s="209"/>
      <c r="D18" s="209"/>
      <c r="E18" s="209"/>
      <c r="F18" s="209"/>
      <c r="G18" s="209"/>
      <c r="H18" s="209"/>
      <c r="I18" s="4">
        <v>11</v>
      </c>
      <c r="J18" s="8"/>
      <c r="K18" s="12"/>
    </row>
    <row r="19" spans="1:11" ht="12.75" customHeight="1">
      <c r="A19" s="208" t="s">
        <v>265</v>
      </c>
      <c r="B19" s="209"/>
      <c r="C19" s="209"/>
      <c r="D19" s="209"/>
      <c r="E19" s="209"/>
      <c r="F19" s="209"/>
      <c r="G19" s="209"/>
      <c r="H19" s="209"/>
      <c r="I19" s="4">
        <v>12</v>
      </c>
      <c r="J19" s="8"/>
      <c r="K19" s="12"/>
    </row>
    <row r="20" spans="1:11" ht="12.75" customHeight="1">
      <c r="A20" s="228" t="s">
        <v>266</v>
      </c>
      <c r="B20" s="229"/>
      <c r="C20" s="229"/>
      <c r="D20" s="229"/>
      <c r="E20" s="229"/>
      <c r="F20" s="229"/>
      <c r="G20" s="229"/>
      <c r="H20" s="229"/>
      <c r="I20" s="4">
        <v>13</v>
      </c>
      <c r="J20" s="9">
        <f>SUM(J14:J19)</f>
        <v>0</v>
      </c>
      <c r="K20" s="11">
        <f>SUM(K14:K19)</f>
        <v>0</v>
      </c>
    </row>
    <row r="21" spans="1:11" ht="12.75" customHeight="1">
      <c r="A21" s="228" t="s">
        <v>218</v>
      </c>
      <c r="B21" s="229"/>
      <c r="C21" s="229"/>
      <c r="D21" s="229"/>
      <c r="E21" s="229"/>
      <c r="F21" s="229"/>
      <c r="G21" s="229"/>
      <c r="H21" s="229"/>
      <c r="I21" s="4">
        <v>14</v>
      </c>
      <c r="J21" s="9">
        <f>IF(J13&gt;J20,J13-J20,0)</f>
        <v>0</v>
      </c>
      <c r="K21" s="11">
        <f>IF(K13&gt;K20,K13-K20,0)</f>
        <v>0</v>
      </c>
    </row>
    <row r="22" spans="1:11" ht="12.75" customHeight="1">
      <c r="A22" s="228" t="s">
        <v>219</v>
      </c>
      <c r="B22" s="229"/>
      <c r="C22" s="229"/>
      <c r="D22" s="229"/>
      <c r="E22" s="229"/>
      <c r="F22" s="229"/>
      <c r="G22" s="229"/>
      <c r="H22" s="229"/>
      <c r="I22" s="4">
        <v>15</v>
      </c>
      <c r="J22" s="9">
        <f>IF(J20&gt;J13,J20-J13,0)</f>
        <v>0</v>
      </c>
      <c r="K22" s="11">
        <f>IF(K20&gt;K13,K20-K13,0)</f>
        <v>0</v>
      </c>
    </row>
    <row r="23" spans="1:11" ht="12.75" customHeight="1">
      <c r="A23" s="237" t="s">
        <v>220</v>
      </c>
      <c r="B23" s="253"/>
      <c r="C23" s="253"/>
      <c r="D23" s="253"/>
      <c r="E23" s="253"/>
      <c r="F23" s="253"/>
      <c r="G23" s="253"/>
      <c r="H23" s="253"/>
      <c r="I23" s="264"/>
      <c r="J23" s="264"/>
      <c r="K23" s="265"/>
    </row>
    <row r="24" spans="1:11" ht="12.75" customHeight="1">
      <c r="A24" s="208" t="s">
        <v>221</v>
      </c>
      <c r="B24" s="209"/>
      <c r="C24" s="209"/>
      <c r="D24" s="209"/>
      <c r="E24" s="209"/>
      <c r="F24" s="209"/>
      <c r="G24" s="209"/>
      <c r="H24" s="209"/>
      <c r="I24" s="4">
        <v>16</v>
      </c>
      <c r="J24" s="8"/>
      <c r="K24" s="12"/>
    </row>
    <row r="25" spans="1:11" ht="12.75" customHeight="1">
      <c r="A25" s="208" t="s">
        <v>222</v>
      </c>
      <c r="B25" s="209"/>
      <c r="C25" s="209"/>
      <c r="D25" s="209"/>
      <c r="E25" s="209"/>
      <c r="F25" s="209"/>
      <c r="G25" s="209"/>
      <c r="H25" s="209"/>
      <c r="I25" s="4">
        <v>17</v>
      </c>
      <c r="J25" s="8"/>
      <c r="K25" s="12"/>
    </row>
    <row r="26" spans="1:11" ht="12.75" customHeight="1">
      <c r="A26" s="208" t="s">
        <v>223</v>
      </c>
      <c r="B26" s="209"/>
      <c r="C26" s="209"/>
      <c r="D26" s="209"/>
      <c r="E26" s="209"/>
      <c r="F26" s="209"/>
      <c r="G26" s="209"/>
      <c r="H26" s="209"/>
      <c r="I26" s="4">
        <v>18</v>
      </c>
      <c r="J26" s="8"/>
      <c r="K26" s="12"/>
    </row>
    <row r="27" spans="1:11" ht="12.75" customHeight="1">
      <c r="A27" s="208" t="s">
        <v>224</v>
      </c>
      <c r="B27" s="209"/>
      <c r="C27" s="209"/>
      <c r="D27" s="209"/>
      <c r="E27" s="209"/>
      <c r="F27" s="209"/>
      <c r="G27" s="209"/>
      <c r="H27" s="209"/>
      <c r="I27" s="4">
        <v>19</v>
      </c>
      <c r="J27" s="8"/>
      <c r="K27" s="12"/>
    </row>
    <row r="28" spans="1:11" ht="12.75" customHeight="1">
      <c r="A28" s="208" t="s">
        <v>225</v>
      </c>
      <c r="B28" s="209"/>
      <c r="C28" s="209"/>
      <c r="D28" s="209"/>
      <c r="E28" s="209"/>
      <c r="F28" s="209"/>
      <c r="G28" s="209"/>
      <c r="H28" s="209"/>
      <c r="I28" s="4">
        <v>20</v>
      </c>
      <c r="J28" s="8"/>
      <c r="K28" s="12"/>
    </row>
    <row r="29" spans="1:11" ht="12.75" customHeight="1">
      <c r="A29" s="228" t="s">
        <v>267</v>
      </c>
      <c r="B29" s="229"/>
      <c r="C29" s="229"/>
      <c r="D29" s="229"/>
      <c r="E29" s="229"/>
      <c r="F29" s="229"/>
      <c r="G29" s="229"/>
      <c r="H29" s="229"/>
      <c r="I29" s="4">
        <v>21</v>
      </c>
      <c r="J29" s="9">
        <f>SUM(J24:J28)</f>
        <v>0</v>
      </c>
      <c r="K29" s="11">
        <f>SUM(K24:K28)</f>
        <v>0</v>
      </c>
    </row>
    <row r="30" spans="1:11" ht="12.75" customHeight="1">
      <c r="A30" s="208" t="s">
        <v>227</v>
      </c>
      <c r="B30" s="209"/>
      <c r="C30" s="209"/>
      <c r="D30" s="209"/>
      <c r="E30" s="209"/>
      <c r="F30" s="209"/>
      <c r="G30" s="209"/>
      <c r="H30" s="209"/>
      <c r="I30" s="4">
        <v>22</v>
      </c>
      <c r="J30" s="8"/>
      <c r="K30" s="12"/>
    </row>
    <row r="31" spans="1:11" ht="12.75" customHeight="1">
      <c r="A31" s="208" t="s">
        <v>228</v>
      </c>
      <c r="B31" s="209"/>
      <c r="C31" s="209"/>
      <c r="D31" s="209"/>
      <c r="E31" s="209"/>
      <c r="F31" s="209"/>
      <c r="G31" s="209"/>
      <c r="H31" s="209"/>
      <c r="I31" s="4">
        <v>23</v>
      </c>
      <c r="J31" s="8"/>
      <c r="K31" s="12"/>
    </row>
    <row r="32" spans="1:11" ht="12.75" customHeight="1">
      <c r="A32" s="208" t="s">
        <v>229</v>
      </c>
      <c r="B32" s="209"/>
      <c r="C32" s="209"/>
      <c r="D32" s="209"/>
      <c r="E32" s="209"/>
      <c r="F32" s="209"/>
      <c r="G32" s="209"/>
      <c r="H32" s="209"/>
      <c r="I32" s="4">
        <v>24</v>
      </c>
      <c r="J32" s="8"/>
      <c r="K32" s="12"/>
    </row>
    <row r="33" spans="1:11" ht="12.75" customHeight="1">
      <c r="A33" s="228" t="s">
        <v>268</v>
      </c>
      <c r="B33" s="229"/>
      <c r="C33" s="229"/>
      <c r="D33" s="229"/>
      <c r="E33" s="229"/>
      <c r="F33" s="229"/>
      <c r="G33" s="229"/>
      <c r="H33" s="229"/>
      <c r="I33" s="4">
        <v>25</v>
      </c>
      <c r="J33" s="9">
        <f>SUM(J30:J32)</f>
        <v>0</v>
      </c>
      <c r="K33" s="11">
        <f>SUM(K30:K32)</f>
        <v>0</v>
      </c>
    </row>
    <row r="34" spans="1:11" ht="12.75" customHeight="1">
      <c r="A34" s="228" t="s">
        <v>231</v>
      </c>
      <c r="B34" s="229"/>
      <c r="C34" s="229"/>
      <c r="D34" s="229"/>
      <c r="E34" s="229"/>
      <c r="F34" s="229"/>
      <c r="G34" s="229"/>
      <c r="H34" s="229"/>
      <c r="I34" s="4">
        <v>26</v>
      </c>
      <c r="J34" s="9">
        <f>IF(J29&gt;J33,J29-J33,0)</f>
        <v>0</v>
      </c>
      <c r="K34" s="11">
        <f>IF(K29&gt;K33,K29-K33,0)</f>
        <v>0</v>
      </c>
    </row>
    <row r="35" spans="1:11" ht="12.75" customHeight="1">
      <c r="A35" s="228" t="s">
        <v>232</v>
      </c>
      <c r="B35" s="229"/>
      <c r="C35" s="229"/>
      <c r="D35" s="229"/>
      <c r="E35" s="229"/>
      <c r="F35" s="229"/>
      <c r="G35" s="229"/>
      <c r="H35" s="229"/>
      <c r="I35" s="4">
        <v>27</v>
      </c>
      <c r="J35" s="9">
        <f>IF(J33&gt;J29,J33-J29,0)</f>
        <v>0</v>
      </c>
      <c r="K35" s="11">
        <f>IF(K33&gt;K29,K33-K29,0)</f>
        <v>0</v>
      </c>
    </row>
    <row r="36" spans="1:11" ht="12.75" customHeight="1">
      <c r="A36" s="237" t="s">
        <v>233</v>
      </c>
      <c r="B36" s="253"/>
      <c r="C36" s="253"/>
      <c r="D36" s="253"/>
      <c r="E36" s="253"/>
      <c r="F36" s="253"/>
      <c r="G36" s="253"/>
      <c r="H36" s="253"/>
      <c r="I36" s="264"/>
      <c r="J36" s="264"/>
      <c r="K36" s="265"/>
    </row>
    <row r="37" spans="1:11" ht="12.75" customHeight="1">
      <c r="A37" s="208" t="s">
        <v>234</v>
      </c>
      <c r="B37" s="209"/>
      <c r="C37" s="209"/>
      <c r="D37" s="209"/>
      <c r="E37" s="209"/>
      <c r="F37" s="209"/>
      <c r="G37" s="209"/>
      <c r="H37" s="209"/>
      <c r="I37" s="4">
        <v>28</v>
      </c>
      <c r="J37" s="8"/>
      <c r="K37" s="12"/>
    </row>
    <row r="38" spans="1:11" ht="12.75" customHeight="1">
      <c r="A38" s="208" t="s">
        <v>235</v>
      </c>
      <c r="B38" s="209"/>
      <c r="C38" s="209"/>
      <c r="D38" s="209"/>
      <c r="E38" s="209"/>
      <c r="F38" s="209"/>
      <c r="G38" s="209"/>
      <c r="H38" s="209"/>
      <c r="I38" s="4">
        <v>29</v>
      </c>
      <c r="J38" s="8"/>
      <c r="K38" s="12"/>
    </row>
    <row r="39" spans="1:11" ht="12.75" customHeight="1">
      <c r="A39" s="208" t="s">
        <v>236</v>
      </c>
      <c r="B39" s="209"/>
      <c r="C39" s="209"/>
      <c r="D39" s="209"/>
      <c r="E39" s="209"/>
      <c r="F39" s="209"/>
      <c r="G39" s="209"/>
      <c r="H39" s="209"/>
      <c r="I39" s="4">
        <v>30</v>
      </c>
      <c r="J39" s="8"/>
      <c r="K39" s="12"/>
    </row>
    <row r="40" spans="1:11" ht="12.75" customHeight="1">
      <c r="A40" s="228" t="s">
        <v>269</v>
      </c>
      <c r="B40" s="229"/>
      <c r="C40" s="229"/>
      <c r="D40" s="229"/>
      <c r="E40" s="229"/>
      <c r="F40" s="229"/>
      <c r="G40" s="229"/>
      <c r="H40" s="229"/>
      <c r="I40" s="4">
        <v>31</v>
      </c>
      <c r="J40" s="9">
        <f>SUM(J37:J39)</f>
        <v>0</v>
      </c>
      <c r="K40" s="11">
        <f>SUM(K37:K39)</f>
        <v>0</v>
      </c>
    </row>
    <row r="41" spans="1:11" ht="12.75" customHeight="1">
      <c r="A41" s="208" t="s">
        <v>238</v>
      </c>
      <c r="B41" s="209"/>
      <c r="C41" s="209"/>
      <c r="D41" s="209"/>
      <c r="E41" s="209"/>
      <c r="F41" s="209"/>
      <c r="G41" s="209"/>
      <c r="H41" s="209"/>
      <c r="I41" s="4">
        <v>32</v>
      </c>
      <c r="J41" s="8"/>
      <c r="K41" s="12"/>
    </row>
    <row r="42" spans="1:11" ht="12.75" customHeight="1">
      <c r="A42" s="208" t="s">
        <v>239</v>
      </c>
      <c r="B42" s="209"/>
      <c r="C42" s="209"/>
      <c r="D42" s="209"/>
      <c r="E42" s="209"/>
      <c r="F42" s="209"/>
      <c r="G42" s="209"/>
      <c r="H42" s="209"/>
      <c r="I42" s="4">
        <v>33</v>
      </c>
      <c r="J42" s="8"/>
      <c r="K42" s="12"/>
    </row>
    <row r="43" spans="1:11" ht="12.75" customHeight="1">
      <c r="A43" s="208" t="s">
        <v>240</v>
      </c>
      <c r="B43" s="209"/>
      <c r="C43" s="209"/>
      <c r="D43" s="209"/>
      <c r="E43" s="209"/>
      <c r="F43" s="209"/>
      <c r="G43" s="209"/>
      <c r="H43" s="209"/>
      <c r="I43" s="4">
        <v>34</v>
      </c>
      <c r="J43" s="8"/>
      <c r="K43" s="12"/>
    </row>
    <row r="44" spans="1:11" ht="12.75" customHeight="1">
      <c r="A44" s="208" t="s">
        <v>241</v>
      </c>
      <c r="B44" s="209"/>
      <c r="C44" s="209"/>
      <c r="D44" s="209"/>
      <c r="E44" s="209"/>
      <c r="F44" s="209"/>
      <c r="G44" s="209"/>
      <c r="H44" s="209"/>
      <c r="I44" s="4">
        <v>35</v>
      </c>
      <c r="J44" s="8"/>
      <c r="K44" s="12"/>
    </row>
    <row r="45" spans="1:11" ht="12.75" customHeight="1">
      <c r="A45" s="208" t="s">
        <v>242</v>
      </c>
      <c r="B45" s="209"/>
      <c r="C45" s="209"/>
      <c r="D45" s="209"/>
      <c r="E45" s="209"/>
      <c r="F45" s="209"/>
      <c r="G45" s="209"/>
      <c r="H45" s="209"/>
      <c r="I45" s="4">
        <v>36</v>
      </c>
      <c r="J45" s="8"/>
      <c r="K45" s="12"/>
    </row>
    <row r="46" spans="1:11" ht="12.75" customHeight="1">
      <c r="A46" s="228" t="s">
        <v>270</v>
      </c>
      <c r="B46" s="229"/>
      <c r="C46" s="229"/>
      <c r="D46" s="229"/>
      <c r="E46" s="229"/>
      <c r="F46" s="229"/>
      <c r="G46" s="229"/>
      <c r="H46" s="229"/>
      <c r="I46" s="4">
        <v>37</v>
      </c>
      <c r="J46" s="9">
        <f>SUM(J41:J45)</f>
        <v>0</v>
      </c>
      <c r="K46" s="11">
        <f>SUM(K41:K45)</f>
        <v>0</v>
      </c>
    </row>
    <row r="47" spans="1:11" ht="12.75" customHeight="1">
      <c r="A47" s="228" t="s">
        <v>244</v>
      </c>
      <c r="B47" s="229"/>
      <c r="C47" s="229"/>
      <c r="D47" s="229"/>
      <c r="E47" s="229"/>
      <c r="F47" s="229"/>
      <c r="G47" s="229"/>
      <c r="H47" s="229"/>
      <c r="I47" s="4">
        <v>38</v>
      </c>
      <c r="J47" s="9">
        <f>IF(J40&gt;J46,J40-J46,0)</f>
        <v>0</v>
      </c>
      <c r="K47" s="11">
        <f>IF(K40&gt;K46,K40-K46,0)</f>
        <v>0</v>
      </c>
    </row>
    <row r="48" spans="1:11" ht="12.75" customHeight="1">
      <c r="A48" s="228" t="s">
        <v>245</v>
      </c>
      <c r="B48" s="229"/>
      <c r="C48" s="229"/>
      <c r="D48" s="229"/>
      <c r="E48" s="229"/>
      <c r="F48" s="229"/>
      <c r="G48" s="229"/>
      <c r="H48" s="229"/>
      <c r="I48" s="4">
        <v>39</v>
      </c>
      <c r="J48" s="9">
        <f>IF(J46&gt;J40,J46-J40,0)</f>
        <v>0</v>
      </c>
      <c r="K48" s="11">
        <f>IF(K46&gt;K40,K46-K40,0)</f>
        <v>0</v>
      </c>
    </row>
    <row r="49" spans="1:11" ht="12.75" customHeight="1">
      <c r="A49" s="208" t="s">
        <v>246</v>
      </c>
      <c r="B49" s="209"/>
      <c r="C49" s="209"/>
      <c r="D49" s="209"/>
      <c r="E49" s="209"/>
      <c r="F49" s="209"/>
      <c r="G49" s="209"/>
      <c r="H49" s="209"/>
      <c r="I49" s="4">
        <v>40</v>
      </c>
      <c r="J49" s="9">
        <f>IF(J21-J22+J34-J35+J47-J48&gt;0,J21-J22+J34-J35+J47-J48,0)</f>
        <v>0</v>
      </c>
      <c r="K49" s="11">
        <f>IF(K21-K22+K34-K35+K47-K48&gt;0,K21-K22+K34-K35+K47-K48,0)</f>
        <v>0</v>
      </c>
    </row>
    <row r="50" spans="1:11" ht="12.75" customHeight="1">
      <c r="A50" s="208" t="s">
        <v>247</v>
      </c>
      <c r="B50" s="209"/>
      <c r="C50" s="209"/>
      <c r="D50" s="209"/>
      <c r="E50" s="209"/>
      <c r="F50" s="209"/>
      <c r="G50" s="209"/>
      <c r="H50" s="209"/>
      <c r="I50" s="4">
        <v>41</v>
      </c>
      <c r="J50" s="9">
        <f>IF(J22-J21+J35-J34+J48-J47&gt;0,J22-J21+J35-J34+J48-J47,0)</f>
        <v>0</v>
      </c>
      <c r="K50" s="11">
        <f>IF(K22-K21+K35-K34+K48-K47&gt;0,K22-K21+K35-K34+K48-K47,0)</f>
        <v>0</v>
      </c>
    </row>
    <row r="51" spans="1:11" ht="12.75" customHeight="1">
      <c r="A51" s="208" t="s">
        <v>248</v>
      </c>
      <c r="B51" s="209"/>
      <c r="C51" s="209"/>
      <c r="D51" s="209"/>
      <c r="E51" s="209"/>
      <c r="F51" s="209"/>
      <c r="G51" s="209"/>
      <c r="H51" s="209"/>
      <c r="I51" s="4">
        <v>42</v>
      </c>
      <c r="J51" s="8"/>
      <c r="K51" s="12"/>
    </row>
    <row r="52" spans="1:11" ht="12.75" customHeight="1">
      <c r="A52" s="208" t="s">
        <v>250</v>
      </c>
      <c r="B52" s="209"/>
      <c r="C52" s="209"/>
      <c r="D52" s="209"/>
      <c r="E52" s="209"/>
      <c r="F52" s="209"/>
      <c r="G52" s="209"/>
      <c r="H52" s="209"/>
      <c r="I52" s="4">
        <v>43</v>
      </c>
      <c r="J52" s="8"/>
      <c r="K52" s="12"/>
    </row>
    <row r="53" spans="1:11" ht="12.75" customHeight="1">
      <c r="A53" s="208" t="s">
        <v>249</v>
      </c>
      <c r="B53" s="209"/>
      <c r="C53" s="209"/>
      <c r="D53" s="209"/>
      <c r="E53" s="209"/>
      <c r="F53" s="209"/>
      <c r="G53" s="209"/>
      <c r="H53" s="209"/>
      <c r="I53" s="4">
        <v>44</v>
      </c>
      <c r="J53" s="8"/>
      <c r="K53" s="12"/>
    </row>
    <row r="54" spans="1:11" ht="12.75" customHeight="1">
      <c r="A54" s="208" t="s">
        <v>251</v>
      </c>
      <c r="B54" s="209"/>
      <c r="C54" s="209"/>
      <c r="D54" s="209"/>
      <c r="E54" s="209"/>
      <c r="F54" s="209"/>
      <c r="G54" s="209"/>
      <c r="H54" s="209"/>
      <c r="I54" s="7">
        <v>45</v>
      </c>
      <c r="J54" s="10">
        <f>J51+J52-J53</f>
        <v>0</v>
      </c>
      <c r="K54" s="14">
        <f>K51+K52-K53</f>
        <v>0</v>
      </c>
    </row>
    <row r="55" spans="1:11" ht="12.75">
      <c r="A55" s="113" t="s">
        <v>343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</sheetData>
  <sheetProtection/>
  <mergeCells count="53">
    <mergeCell ref="A1:K1"/>
    <mergeCell ref="A2:K2"/>
    <mergeCell ref="A5:H5"/>
    <mergeCell ref="A13:H13"/>
    <mergeCell ref="A6:H6"/>
    <mergeCell ref="A7:K7"/>
    <mergeCell ref="A8:H8"/>
    <mergeCell ref="A4:K4"/>
    <mergeCell ref="A14:H14"/>
    <mergeCell ref="A15:H15"/>
    <mergeCell ref="A16:H16"/>
    <mergeCell ref="A9:H9"/>
    <mergeCell ref="A10:H10"/>
    <mergeCell ref="A11:H11"/>
    <mergeCell ref="A12:H12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46:K50 J29:K29 J20:K22 J40:K40 J33:K35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M20" sqref="M20"/>
    </sheetView>
  </sheetViews>
  <sheetFormatPr defaultColWidth="9.140625" defaultRowHeight="12.75"/>
  <cols>
    <col min="1" max="4" width="9.140625" style="70" customWidth="1"/>
    <col min="5" max="5" width="10.28125" style="70" bestFit="1" customWidth="1"/>
    <col min="6" max="9" width="9.140625" style="70" customWidth="1"/>
    <col min="10" max="10" width="12.28125" style="70" customWidth="1"/>
    <col min="11" max="11" width="12.8515625" style="70" customWidth="1"/>
    <col min="12" max="16384" width="9.140625" style="70" customWidth="1"/>
  </cols>
  <sheetData>
    <row r="1" spans="1:12" ht="12.75" customHeight="1">
      <c r="A1" s="288" t="s">
        <v>271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69"/>
    </row>
    <row r="2" spans="1:12" ht="15.75">
      <c r="A2" s="67"/>
      <c r="B2" s="68"/>
      <c r="C2" s="275" t="s">
        <v>272</v>
      </c>
      <c r="D2" s="275"/>
      <c r="E2" s="72">
        <v>42736</v>
      </c>
      <c r="F2" s="71" t="s">
        <v>273</v>
      </c>
      <c r="G2" s="276">
        <v>43100</v>
      </c>
      <c r="H2" s="277"/>
      <c r="I2" s="68"/>
      <c r="J2" s="68"/>
      <c r="K2" s="68"/>
      <c r="L2" s="73"/>
    </row>
    <row r="3" spans="1:11" ht="24.75" thickBot="1">
      <c r="A3" s="278" t="s">
        <v>134</v>
      </c>
      <c r="B3" s="278"/>
      <c r="C3" s="278"/>
      <c r="D3" s="278"/>
      <c r="E3" s="278"/>
      <c r="F3" s="278"/>
      <c r="G3" s="278"/>
      <c r="H3" s="278"/>
      <c r="I3" s="74" t="s">
        <v>135</v>
      </c>
      <c r="J3" s="75" t="s">
        <v>202</v>
      </c>
      <c r="K3" s="75" t="s">
        <v>203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7">
        <v>2</v>
      </c>
      <c r="J4" s="76" t="s">
        <v>5</v>
      </c>
      <c r="K4" s="76" t="s">
        <v>6</v>
      </c>
    </row>
    <row r="5" spans="1:11" ht="12.75" customHeight="1">
      <c r="A5" s="273" t="s">
        <v>274</v>
      </c>
      <c r="B5" s="274"/>
      <c r="C5" s="274"/>
      <c r="D5" s="274"/>
      <c r="E5" s="274"/>
      <c r="F5" s="274"/>
      <c r="G5" s="274"/>
      <c r="H5" s="274"/>
      <c r="I5" s="78">
        <v>1</v>
      </c>
      <c r="J5" s="131">
        <v>116604710</v>
      </c>
      <c r="K5" s="131">
        <v>116604710</v>
      </c>
    </row>
    <row r="6" spans="1:11" ht="12.75" customHeight="1">
      <c r="A6" s="273" t="s">
        <v>275</v>
      </c>
      <c r="B6" s="274"/>
      <c r="C6" s="274"/>
      <c r="D6" s="274"/>
      <c r="E6" s="274"/>
      <c r="F6" s="274"/>
      <c r="G6" s="274"/>
      <c r="H6" s="274"/>
      <c r="I6" s="78">
        <v>2</v>
      </c>
      <c r="J6" s="12">
        <v>0</v>
      </c>
      <c r="K6" s="12">
        <v>-255383</v>
      </c>
    </row>
    <row r="7" spans="1:11" ht="12.75" customHeight="1">
      <c r="A7" s="273" t="s">
        <v>276</v>
      </c>
      <c r="B7" s="274"/>
      <c r="C7" s="274"/>
      <c r="D7" s="274"/>
      <c r="E7" s="274"/>
      <c r="F7" s="274"/>
      <c r="G7" s="274"/>
      <c r="H7" s="274"/>
      <c r="I7" s="78">
        <v>3</v>
      </c>
      <c r="J7" s="12">
        <v>-160818</v>
      </c>
      <c r="K7" s="12">
        <v>-790718</v>
      </c>
    </row>
    <row r="8" spans="1:11" ht="12.75" customHeight="1">
      <c r="A8" s="273" t="s">
        <v>277</v>
      </c>
      <c r="B8" s="274"/>
      <c r="C8" s="274"/>
      <c r="D8" s="274"/>
      <c r="E8" s="274"/>
      <c r="F8" s="274"/>
      <c r="G8" s="274"/>
      <c r="H8" s="274"/>
      <c r="I8" s="78">
        <v>4</v>
      </c>
      <c r="J8" s="12">
        <v>-228039382</v>
      </c>
      <c r="K8" s="12">
        <v>-281274200</v>
      </c>
    </row>
    <row r="9" spans="1:11" ht="12.75" customHeight="1">
      <c r="A9" s="273" t="s">
        <v>278</v>
      </c>
      <c r="B9" s="274"/>
      <c r="C9" s="274"/>
      <c r="D9" s="274"/>
      <c r="E9" s="274"/>
      <c r="F9" s="274"/>
      <c r="G9" s="274"/>
      <c r="H9" s="274"/>
      <c r="I9" s="78">
        <v>5</v>
      </c>
      <c r="J9" s="12">
        <v>-56280307</v>
      </c>
      <c r="K9" s="12">
        <v>-12594088</v>
      </c>
    </row>
    <row r="10" spans="1:11" ht="12.75" customHeight="1">
      <c r="A10" s="273" t="s">
        <v>279</v>
      </c>
      <c r="B10" s="274"/>
      <c r="C10" s="274"/>
      <c r="D10" s="274"/>
      <c r="E10" s="274"/>
      <c r="F10" s="274"/>
      <c r="G10" s="274"/>
      <c r="H10" s="274"/>
      <c r="I10" s="78">
        <v>6</v>
      </c>
      <c r="J10" s="12">
        <v>147371922</v>
      </c>
      <c r="K10" s="12">
        <v>128553585</v>
      </c>
    </row>
    <row r="11" spans="1:11" ht="12.75" customHeight="1">
      <c r="A11" s="273" t="s">
        <v>280</v>
      </c>
      <c r="B11" s="274"/>
      <c r="C11" s="274"/>
      <c r="D11" s="274"/>
      <c r="E11" s="274"/>
      <c r="F11" s="274"/>
      <c r="G11" s="274"/>
      <c r="H11" s="274"/>
      <c r="I11" s="78">
        <v>7</v>
      </c>
      <c r="J11" s="12"/>
      <c r="K11" s="12"/>
    </row>
    <row r="12" spans="1:11" ht="12.75" customHeight="1">
      <c r="A12" s="273" t="s">
        <v>281</v>
      </c>
      <c r="B12" s="274"/>
      <c r="C12" s="274"/>
      <c r="D12" s="274"/>
      <c r="E12" s="274"/>
      <c r="F12" s="274"/>
      <c r="G12" s="274"/>
      <c r="H12" s="274"/>
      <c r="I12" s="78">
        <v>8</v>
      </c>
      <c r="J12" s="12"/>
      <c r="K12" s="12"/>
    </row>
    <row r="13" spans="1:11" ht="12.75" customHeight="1">
      <c r="A13" s="273" t="s">
        <v>282</v>
      </c>
      <c r="B13" s="274"/>
      <c r="C13" s="274"/>
      <c r="D13" s="274"/>
      <c r="E13" s="274"/>
      <c r="F13" s="274"/>
      <c r="G13" s="274"/>
      <c r="H13" s="274"/>
      <c r="I13" s="78">
        <v>9</v>
      </c>
      <c r="J13" s="12"/>
      <c r="K13" s="12"/>
    </row>
    <row r="14" spans="1:11" ht="12.75" customHeight="1">
      <c r="A14" s="284" t="s">
        <v>283</v>
      </c>
      <c r="B14" s="285"/>
      <c r="C14" s="285"/>
      <c r="D14" s="285"/>
      <c r="E14" s="285"/>
      <c r="F14" s="285"/>
      <c r="G14" s="285"/>
      <c r="H14" s="285"/>
      <c r="I14" s="78">
        <v>10</v>
      </c>
      <c r="J14" s="11">
        <f>SUM(J5:J13)</f>
        <v>-20503875</v>
      </c>
      <c r="K14" s="11">
        <f>SUM(K5:K13)</f>
        <v>-49756094</v>
      </c>
    </row>
    <row r="15" spans="1:11" ht="12.75" customHeight="1">
      <c r="A15" s="273" t="s">
        <v>284</v>
      </c>
      <c r="B15" s="274"/>
      <c r="C15" s="274"/>
      <c r="D15" s="274"/>
      <c r="E15" s="274"/>
      <c r="F15" s="274"/>
      <c r="G15" s="274"/>
      <c r="H15" s="274"/>
      <c r="I15" s="78">
        <v>11</v>
      </c>
      <c r="J15" s="12">
        <v>-15136</v>
      </c>
      <c r="K15" s="12"/>
    </row>
    <row r="16" spans="1:11" ht="12.75" customHeight="1">
      <c r="A16" s="273" t="s">
        <v>285</v>
      </c>
      <c r="B16" s="274"/>
      <c r="C16" s="274"/>
      <c r="D16" s="274"/>
      <c r="E16" s="274"/>
      <c r="F16" s="274"/>
      <c r="G16" s="274"/>
      <c r="H16" s="274"/>
      <c r="I16" s="78">
        <v>12</v>
      </c>
      <c r="J16" s="12"/>
      <c r="K16" s="12"/>
    </row>
    <row r="17" spans="1:11" ht="12.75" customHeight="1">
      <c r="A17" s="273" t="s">
        <v>286</v>
      </c>
      <c r="B17" s="274"/>
      <c r="C17" s="274"/>
      <c r="D17" s="274"/>
      <c r="E17" s="274"/>
      <c r="F17" s="274"/>
      <c r="G17" s="274"/>
      <c r="H17" s="274"/>
      <c r="I17" s="78">
        <v>13</v>
      </c>
      <c r="J17" s="12"/>
      <c r="K17" s="12"/>
    </row>
    <row r="18" spans="1:11" ht="12.75" customHeight="1">
      <c r="A18" s="273" t="s">
        <v>287</v>
      </c>
      <c r="B18" s="274"/>
      <c r="C18" s="274"/>
      <c r="D18" s="274"/>
      <c r="E18" s="274"/>
      <c r="F18" s="274"/>
      <c r="G18" s="274"/>
      <c r="H18" s="274"/>
      <c r="I18" s="78">
        <v>14</v>
      </c>
      <c r="J18" s="12"/>
      <c r="K18" s="12"/>
    </row>
    <row r="19" spans="1:11" ht="12.75" customHeight="1">
      <c r="A19" s="273" t="s">
        <v>288</v>
      </c>
      <c r="B19" s="274"/>
      <c r="C19" s="274"/>
      <c r="D19" s="274"/>
      <c r="E19" s="274"/>
      <c r="F19" s="274"/>
      <c r="G19" s="274"/>
      <c r="H19" s="274"/>
      <c r="I19" s="78">
        <v>15</v>
      </c>
      <c r="J19" s="12"/>
      <c r="K19" s="12"/>
    </row>
    <row r="20" spans="1:11" ht="12.75" customHeight="1">
      <c r="A20" s="273" t="s">
        <v>289</v>
      </c>
      <c r="B20" s="274"/>
      <c r="C20" s="274"/>
      <c r="D20" s="274"/>
      <c r="E20" s="274"/>
      <c r="F20" s="274"/>
      <c r="G20" s="274"/>
      <c r="H20" s="274"/>
      <c r="I20" s="78">
        <v>16</v>
      </c>
      <c r="J20" s="12"/>
      <c r="K20" s="12"/>
    </row>
    <row r="21" spans="1:11" ht="12.75" customHeight="1">
      <c r="A21" s="284" t="s">
        <v>290</v>
      </c>
      <c r="B21" s="285"/>
      <c r="C21" s="285"/>
      <c r="D21" s="285"/>
      <c r="E21" s="285"/>
      <c r="F21" s="285"/>
      <c r="G21" s="285"/>
      <c r="H21" s="285"/>
      <c r="I21" s="78">
        <v>17</v>
      </c>
      <c r="J21" s="14">
        <f>SUM(J15:J20)</f>
        <v>-15136</v>
      </c>
      <c r="K21" s="14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 customHeight="1">
      <c r="A23" s="280" t="s">
        <v>291</v>
      </c>
      <c r="B23" s="281"/>
      <c r="C23" s="281"/>
      <c r="D23" s="281"/>
      <c r="E23" s="281"/>
      <c r="F23" s="281"/>
      <c r="G23" s="281"/>
      <c r="H23" s="281"/>
      <c r="I23" s="79">
        <v>18</v>
      </c>
      <c r="J23" s="131">
        <v>-19542256</v>
      </c>
      <c r="K23" s="131">
        <v>-49116228</v>
      </c>
    </row>
    <row r="24" spans="1:11" ht="23.25" customHeight="1">
      <c r="A24" s="282" t="s">
        <v>292</v>
      </c>
      <c r="B24" s="283"/>
      <c r="C24" s="283"/>
      <c r="D24" s="283"/>
      <c r="E24" s="283"/>
      <c r="F24" s="283"/>
      <c r="G24" s="283"/>
      <c r="H24" s="283"/>
      <c r="I24" s="80">
        <v>19</v>
      </c>
      <c r="J24" s="14">
        <v>-961619</v>
      </c>
      <c r="K24" s="14">
        <v>-639866</v>
      </c>
    </row>
    <row r="25" spans="1:11" ht="30" customHeight="1">
      <c r="A25" s="286" t="s">
        <v>339</v>
      </c>
      <c r="B25" s="287"/>
      <c r="C25" s="287"/>
      <c r="D25" s="287"/>
      <c r="E25" s="287"/>
      <c r="F25" s="287"/>
      <c r="G25" s="287"/>
      <c r="H25" s="287"/>
      <c r="I25" s="287"/>
      <c r="J25" s="287"/>
      <c r="K25" s="287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:J16384"/>
    </sheetView>
  </sheetViews>
  <sheetFormatPr defaultColWidth="9.140625" defaultRowHeight="12.75"/>
  <cols>
    <col min="1" max="10" width="9.140625" style="118" customWidth="1"/>
  </cols>
  <sheetData>
    <row r="1" spans="1:10" ht="12.75">
      <c r="A1" s="115"/>
      <c r="B1" s="115"/>
      <c r="C1" s="115"/>
      <c r="D1" s="115"/>
      <c r="E1" s="115"/>
      <c r="F1" s="115"/>
      <c r="G1" s="115"/>
      <c r="H1" s="115"/>
      <c r="I1" s="115"/>
      <c r="J1" s="115"/>
    </row>
    <row r="2" spans="1:10" ht="15.75">
      <c r="A2" s="294" t="s">
        <v>4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 customHeight="1">
      <c r="A4" s="295" t="s">
        <v>7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116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2.75">
      <c r="A13" s="116"/>
      <c r="B13" s="116"/>
      <c r="C13" s="116"/>
      <c r="D13" s="116"/>
      <c r="E13" s="116"/>
      <c r="F13" s="116"/>
      <c r="G13" s="116"/>
      <c r="H13" s="116"/>
      <c r="I13" s="116"/>
      <c r="J13" s="116"/>
    </row>
    <row r="14" spans="1:10" ht="12.75">
      <c r="A14" s="116"/>
      <c r="B14" s="116"/>
      <c r="C14" s="116"/>
      <c r="D14" s="116"/>
      <c r="E14" s="116"/>
      <c r="F14" s="116"/>
      <c r="G14" s="116"/>
      <c r="H14" s="116"/>
      <c r="I14" s="116"/>
      <c r="J14" s="116"/>
    </row>
    <row r="15" spans="1:10" ht="12.75">
      <c r="A15" s="116"/>
      <c r="B15" s="116"/>
      <c r="C15" s="116"/>
      <c r="D15" s="116"/>
      <c r="E15" s="116"/>
      <c r="F15" s="116"/>
      <c r="G15" s="116"/>
      <c r="H15" s="116"/>
      <c r="I15" s="116"/>
      <c r="J15" s="116"/>
    </row>
    <row r="16" spans="1:10" ht="12.75">
      <c r="A16" s="116"/>
      <c r="B16" s="116"/>
      <c r="C16" s="116"/>
      <c r="D16" s="116"/>
      <c r="E16" s="116"/>
      <c r="F16" s="116"/>
      <c r="G16" s="116"/>
      <c r="H16" s="116"/>
      <c r="I16" s="116"/>
      <c r="J16" s="116"/>
    </row>
    <row r="17" spans="1:10" ht="12.75">
      <c r="A17" s="116"/>
      <c r="B17" s="116"/>
      <c r="C17" s="116"/>
      <c r="D17" s="116"/>
      <c r="E17" s="116"/>
      <c r="F17" s="116"/>
      <c r="G17" s="116"/>
      <c r="H17" s="116"/>
      <c r="I17" s="116"/>
      <c r="J17" s="116"/>
    </row>
    <row r="18" spans="1:10" ht="12.75">
      <c r="A18" s="116"/>
      <c r="B18" s="116"/>
      <c r="C18" s="116"/>
      <c r="D18" s="116"/>
      <c r="E18" s="116"/>
      <c r="F18" s="116"/>
      <c r="G18" s="116"/>
      <c r="H18" s="116"/>
      <c r="I18" s="116"/>
      <c r="J18" s="116"/>
    </row>
    <row r="19" spans="1:10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12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</row>
    <row r="21" spans="1:10" ht="12.75">
      <c r="A21" s="116"/>
      <c r="B21" s="116"/>
      <c r="C21" s="116"/>
      <c r="D21" s="116"/>
      <c r="E21" s="116"/>
      <c r="F21" s="116"/>
      <c r="G21" s="116"/>
      <c r="H21" s="116"/>
      <c r="I21" s="116"/>
      <c r="J21" s="116"/>
    </row>
    <row r="22" spans="1:10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</row>
    <row r="23" spans="1:10" ht="12.75">
      <c r="A23" s="116"/>
      <c r="B23" s="116"/>
      <c r="C23" s="116"/>
      <c r="D23" s="116"/>
      <c r="E23" s="116"/>
      <c r="F23" s="116"/>
      <c r="G23" s="116"/>
      <c r="H23" s="116"/>
      <c r="I23" s="116"/>
      <c r="J23" s="116"/>
    </row>
    <row r="24" spans="1:10" ht="12.75">
      <c r="A24" s="116"/>
      <c r="B24" s="116"/>
      <c r="C24" s="116"/>
      <c r="D24" s="116"/>
      <c r="E24" s="116"/>
      <c r="F24" s="116"/>
      <c r="G24" s="116"/>
      <c r="H24" s="116"/>
      <c r="I24" s="116"/>
      <c r="J24" s="116"/>
    </row>
    <row r="25" spans="1:10" ht="12.75">
      <c r="A25" s="116"/>
      <c r="B25" s="116"/>
      <c r="C25" s="116"/>
      <c r="D25" s="116"/>
      <c r="E25" s="116"/>
      <c r="F25" s="116"/>
      <c r="G25" s="116"/>
      <c r="H25" s="116"/>
      <c r="I25" s="116"/>
      <c r="J25" s="116"/>
    </row>
    <row r="26" spans="1:10" ht="15">
      <c r="A26" s="116"/>
      <c r="B26" s="116"/>
      <c r="C26" s="116"/>
      <c r="D26" s="116"/>
      <c r="E26" s="116"/>
      <c r="F26" s="116"/>
      <c r="G26" s="116"/>
      <c r="H26" s="116"/>
      <c r="I26" s="117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Marijana Horvat</cp:lastModifiedBy>
  <cp:lastPrinted>2017-04-26T08:36:21Z</cp:lastPrinted>
  <dcterms:created xsi:type="dcterms:W3CDTF">2008-10-17T11:51:54Z</dcterms:created>
  <dcterms:modified xsi:type="dcterms:W3CDTF">2018-04-30T11:04:37Z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