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18\2018Q4\GFI i TFI\HT Grupa\ZA SLANJE\"/>
    </mc:Choice>
  </mc:AlternateContent>
  <xr:revisionPtr revIDLastSave="0" documentId="10_ncr:100000_{9F968F8E-6634-4292-B506-0AE63DEECDF3}" xr6:coauthVersionLast="31" xr6:coauthVersionMax="31" xr10:uidLastSave="{00000000-0000-0000-0000-000000000000}"/>
  <bookViews>
    <workbookView xWindow="0" yWindow="0" windowWidth="20730" windowHeight="11760" activeTab="3" xr2:uid="{00000000-000D-0000-FFFF-FFFF00000000}"/>
  </bookViews>
  <sheets>
    <sheet name="Opći podaci" sheetId="23" r:id="rId1"/>
    <sheet name="Bilanca " sheetId="27" r:id="rId2"/>
    <sheet name="RDG" sheetId="25" r:id="rId3"/>
    <sheet name="NT_I_" sheetId="26" r:id="rId4"/>
    <sheet name="PK" sheetId="28" r:id="rId5"/>
  </sheets>
  <calcPr calcId="179017"/>
</workbook>
</file>

<file path=xl/calcChain.xml><?xml version="1.0" encoding="utf-8"?>
<calcChain xmlns="http://schemas.openxmlformats.org/spreadsheetml/2006/main">
  <c r="V59" i="28" l="1"/>
  <c r="P59" i="28"/>
  <c r="V61" i="28"/>
  <c r="T61" i="28"/>
  <c r="S61" i="28"/>
  <c r="R61" i="28"/>
  <c r="Q61" i="28"/>
  <c r="P61" i="28"/>
  <c r="O61" i="28"/>
  <c r="N61" i="28"/>
  <c r="M61" i="28"/>
  <c r="L61" i="28"/>
  <c r="K61" i="28"/>
  <c r="J61" i="28"/>
  <c r="I61" i="28"/>
  <c r="H61" i="28"/>
  <c r="V60" i="28"/>
  <c r="T59" i="28"/>
  <c r="T60" i="28" s="1"/>
  <c r="S59" i="28"/>
  <c r="S60" i="28" s="1"/>
  <c r="R59" i="28"/>
  <c r="R60" i="28" s="1"/>
  <c r="Q59" i="28"/>
  <c r="Q60" i="28" s="1"/>
  <c r="P60" i="28"/>
  <c r="O59" i="28"/>
  <c r="O60" i="28" s="1"/>
  <c r="N59" i="28"/>
  <c r="N60" i="28" s="1"/>
  <c r="M59" i="28"/>
  <c r="M60" i="28" s="1"/>
  <c r="L59" i="28"/>
  <c r="L60" i="28" s="1"/>
  <c r="K59" i="28"/>
  <c r="K60" i="28" s="1"/>
  <c r="J59" i="28"/>
  <c r="J60" i="28" s="1"/>
  <c r="I59" i="28"/>
  <c r="I60" i="28" s="1"/>
  <c r="H59" i="28"/>
  <c r="H60" i="28" s="1"/>
  <c r="T57" i="28"/>
  <c r="L57" i="28"/>
  <c r="H57" i="28"/>
  <c r="U56" i="28"/>
  <c r="W56" i="28" s="1"/>
  <c r="U55" i="28"/>
  <c r="W55" i="28" s="1"/>
  <c r="U54" i="28"/>
  <c r="W54" i="28" s="1"/>
  <c r="U53" i="28"/>
  <c r="W53" i="28" s="1"/>
  <c r="U52" i="28"/>
  <c r="W52" i="28" s="1"/>
  <c r="U51" i="28"/>
  <c r="W51" i="28" s="1"/>
  <c r="U50" i="28"/>
  <c r="W50" i="28" s="1"/>
  <c r="U49" i="28"/>
  <c r="U48" i="28"/>
  <c r="W48" i="28" s="1"/>
  <c r="U47" i="28"/>
  <c r="W47" i="28" s="1"/>
  <c r="U46" i="28"/>
  <c r="W46" i="28" s="1"/>
  <c r="U45" i="28"/>
  <c r="W45" i="28" s="1"/>
  <c r="U44" i="28"/>
  <c r="W44" i="28" s="1"/>
  <c r="U43" i="28"/>
  <c r="W43" i="28" s="1"/>
  <c r="U42" i="28"/>
  <c r="W42" i="28" s="1"/>
  <c r="U41" i="28"/>
  <c r="W41" i="28" s="1"/>
  <c r="U40" i="28"/>
  <c r="W40" i="28" s="1"/>
  <c r="W59" i="28" s="1"/>
  <c r="T39" i="28"/>
  <c r="U39" i="28" s="1"/>
  <c r="V38" i="28"/>
  <c r="V57" i="28" s="1"/>
  <c r="U38" i="28"/>
  <c r="T38" i="28"/>
  <c r="S38" i="28"/>
  <c r="S57" i="28" s="1"/>
  <c r="R38" i="28"/>
  <c r="R57" i="28" s="1"/>
  <c r="Q38" i="28"/>
  <c r="Q57" i="28" s="1"/>
  <c r="P38" i="28"/>
  <c r="P57" i="28" s="1"/>
  <c r="O38" i="28"/>
  <c r="O57" i="28" s="1"/>
  <c r="N38" i="28"/>
  <c r="N57" i="28" s="1"/>
  <c r="M38" i="28"/>
  <c r="M57" i="28" s="1"/>
  <c r="L38" i="28"/>
  <c r="K38" i="28"/>
  <c r="K57" i="28" s="1"/>
  <c r="J38" i="28"/>
  <c r="J57" i="28" s="1"/>
  <c r="I38" i="28"/>
  <c r="I57" i="28" s="1"/>
  <c r="H38" i="28"/>
  <c r="U37" i="28"/>
  <c r="W37" i="28" s="1"/>
  <c r="W36" i="28"/>
  <c r="U36" i="28"/>
  <c r="U35" i="28"/>
  <c r="W35" i="28" s="1"/>
  <c r="V33" i="28"/>
  <c r="T33" i="28"/>
  <c r="S33" i="28"/>
  <c r="R33" i="28"/>
  <c r="Q33" i="28"/>
  <c r="P33" i="28"/>
  <c r="O33" i="28"/>
  <c r="N33" i="28"/>
  <c r="M33" i="28"/>
  <c r="L33" i="28"/>
  <c r="K33" i="28"/>
  <c r="J33" i="28"/>
  <c r="I33" i="28"/>
  <c r="H33" i="28"/>
  <c r="V31" i="28"/>
  <c r="V32" i="28" s="1"/>
  <c r="T31" i="28"/>
  <c r="T32" i="28" s="1"/>
  <c r="S31" i="28"/>
  <c r="S32" i="28" s="1"/>
  <c r="R31" i="28"/>
  <c r="R32" i="28" s="1"/>
  <c r="Q31" i="28"/>
  <c r="Q32" i="28" s="1"/>
  <c r="P31" i="28"/>
  <c r="P32" i="28" s="1"/>
  <c r="O31" i="28"/>
  <c r="O32" i="28" s="1"/>
  <c r="N31" i="28"/>
  <c r="N32" i="28" s="1"/>
  <c r="M31" i="28"/>
  <c r="M32" i="28" s="1"/>
  <c r="L31" i="28"/>
  <c r="L32" i="28" s="1"/>
  <c r="K31" i="28"/>
  <c r="K32" i="28" s="1"/>
  <c r="J31" i="28"/>
  <c r="J32" i="28" s="1"/>
  <c r="I31" i="28"/>
  <c r="I32" i="28" s="1"/>
  <c r="H31" i="28"/>
  <c r="H32" i="28" s="1"/>
  <c r="W28" i="28"/>
  <c r="U28" i="28"/>
  <c r="U27" i="28"/>
  <c r="W27" i="28" s="1"/>
  <c r="W26" i="28"/>
  <c r="U26" i="28"/>
  <c r="U25" i="28"/>
  <c r="W25" i="28" s="1"/>
  <c r="W24" i="28"/>
  <c r="U24" i="28"/>
  <c r="U23" i="28"/>
  <c r="W23" i="28" s="1"/>
  <c r="W22" i="28"/>
  <c r="U22" i="28"/>
  <c r="U21" i="28"/>
  <c r="U33" i="28" s="1"/>
  <c r="W20" i="28"/>
  <c r="U20" i="28"/>
  <c r="U19" i="28"/>
  <c r="W19" i="28" s="1"/>
  <c r="W18" i="28"/>
  <c r="U18" i="28"/>
  <c r="U17" i="28"/>
  <c r="W17" i="28" s="1"/>
  <c r="W16" i="28"/>
  <c r="U16" i="28"/>
  <c r="U15" i="28"/>
  <c r="W15" i="28" s="1"/>
  <c r="W14" i="28"/>
  <c r="U14" i="28"/>
  <c r="U13" i="28"/>
  <c r="W13" i="28" s="1"/>
  <c r="W12" i="28"/>
  <c r="U12" i="28"/>
  <c r="U11" i="28"/>
  <c r="V10" i="28"/>
  <c r="V29" i="28" s="1"/>
  <c r="T10" i="28"/>
  <c r="T29" i="28" s="1"/>
  <c r="S10" i="28"/>
  <c r="S29" i="28" s="1"/>
  <c r="R10" i="28"/>
  <c r="R29" i="28" s="1"/>
  <c r="Q10" i="28"/>
  <c r="Q29" i="28" s="1"/>
  <c r="P10" i="28"/>
  <c r="P29" i="28" s="1"/>
  <c r="O10" i="28"/>
  <c r="O29" i="28" s="1"/>
  <c r="N10" i="28"/>
  <c r="N29" i="28" s="1"/>
  <c r="M10" i="28"/>
  <c r="M29" i="28" s="1"/>
  <c r="L10" i="28"/>
  <c r="L29" i="28" s="1"/>
  <c r="K10" i="28"/>
  <c r="K29" i="28" s="1"/>
  <c r="J10" i="28"/>
  <c r="J29" i="28" s="1"/>
  <c r="I10" i="28"/>
  <c r="I29" i="28" s="1"/>
  <c r="H10" i="28"/>
  <c r="H29" i="28" s="1"/>
  <c r="U9" i="28"/>
  <c r="W9" i="28" s="1"/>
  <c r="U8" i="28"/>
  <c r="W8" i="28" s="1"/>
  <c r="U7" i="28"/>
  <c r="W38" i="28" l="1"/>
  <c r="W31" i="28"/>
  <c r="W32" i="28" s="1"/>
  <c r="W33" i="28"/>
  <c r="U32" i="28"/>
  <c r="U10" i="28"/>
  <c r="U29" i="28" s="1"/>
  <c r="W11" i="28"/>
  <c r="W21" i="28"/>
  <c r="W7" i="28"/>
  <c r="W10" i="28" s="1"/>
  <c r="W29" i="28" s="1"/>
  <c r="U31" i="28"/>
  <c r="U61" i="28"/>
  <c r="U57" i="28"/>
  <c r="W39" i="28"/>
  <c r="W60" i="28" s="1"/>
  <c r="W49" i="28"/>
  <c r="W61" i="28" s="1"/>
  <c r="U59" i="28"/>
  <c r="H115" i="27"/>
  <c r="I103" i="27"/>
  <c r="H103" i="27"/>
  <c r="I96" i="27"/>
  <c r="H96" i="27"/>
  <c r="I92" i="27"/>
  <c r="H92" i="27"/>
  <c r="I89" i="27"/>
  <c r="H89" i="27"/>
  <c r="I85" i="27"/>
  <c r="H85" i="27"/>
  <c r="I78" i="27"/>
  <c r="H78" i="27"/>
  <c r="I60" i="27"/>
  <c r="H60" i="27"/>
  <c r="I53" i="27"/>
  <c r="I44" i="27" s="1"/>
  <c r="H53" i="27"/>
  <c r="I45" i="27"/>
  <c r="H45" i="27"/>
  <c r="I38" i="27"/>
  <c r="H38" i="27"/>
  <c r="I27" i="27"/>
  <c r="H27" i="27"/>
  <c r="I17" i="27"/>
  <c r="H17" i="27"/>
  <c r="I10" i="27"/>
  <c r="H10" i="27"/>
  <c r="H9" i="27" s="1"/>
  <c r="U60" i="28" l="1"/>
  <c r="I9" i="27"/>
  <c r="I72" i="27" s="1"/>
  <c r="W57" i="28"/>
  <c r="I75" i="27"/>
  <c r="I115" i="27"/>
  <c r="H44" i="27"/>
  <c r="H72" i="27" s="1"/>
  <c r="H75" i="27"/>
  <c r="H131" i="27" s="1"/>
  <c r="I54" i="26"/>
  <c r="H54" i="26"/>
  <c r="I48" i="26"/>
  <c r="H48" i="26"/>
  <c r="I41" i="26"/>
  <c r="H41" i="26"/>
  <c r="I35" i="26"/>
  <c r="H35" i="26"/>
  <c r="I19" i="26"/>
  <c r="H19" i="26"/>
  <c r="I9" i="26"/>
  <c r="I18" i="26" s="1"/>
  <c r="H9" i="26"/>
  <c r="I131" i="27" l="1"/>
  <c r="H42" i="26"/>
  <c r="H55" i="26"/>
  <c r="I55" i="26"/>
  <c r="I42" i="26"/>
  <c r="I24" i="26"/>
  <c r="I27" i="26" s="1"/>
  <c r="H47" i="25"/>
  <c r="H19" i="25"/>
  <c r="H7" i="25"/>
  <c r="I102" i="25"/>
  <c r="H102" i="25"/>
  <c r="I89" i="25"/>
  <c r="I99" i="25" s="1"/>
  <c r="H89" i="25"/>
  <c r="H99" i="25" s="1"/>
  <c r="I84" i="25"/>
  <c r="H84" i="25"/>
  <c r="I69" i="25"/>
  <c r="I74" i="25" s="1"/>
  <c r="H69" i="25"/>
  <c r="H74" i="25" s="1"/>
  <c r="I47" i="25"/>
  <c r="I36" i="25"/>
  <c r="H36" i="25"/>
  <c r="I28" i="25"/>
  <c r="H28" i="25"/>
  <c r="I25" i="25"/>
  <c r="H25" i="25"/>
  <c r="I19" i="25"/>
  <c r="I15" i="25"/>
  <c r="H15" i="25"/>
  <c r="I7" i="25"/>
  <c r="H73" i="25" l="1"/>
  <c r="I73" i="25"/>
  <c r="I57" i="26"/>
  <c r="I59" i="26" s="1"/>
  <c r="I59" i="25"/>
  <c r="H59" i="25"/>
  <c r="H13" i="25"/>
  <c r="H60" i="25" s="1"/>
  <c r="I13" i="25"/>
  <c r="I60" i="25" s="1"/>
  <c r="I61" i="25" l="1"/>
  <c r="I65" i="25" s="1"/>
  <c r="H61" i="25"/>
  <c r="H65" i="25" s="1"/>
  <c r="H62" i="25"/>
  <c r="I62" i="25"/>
  <c r="I66" i="25"/>
  <c r="I88" i="25" l="1"/>
  <c r="H66" i="25"/>
  <c r="H81" i="25"/>
  <c r="H80" i="25"/>
  <c r="I81" i="25"/>
  <c r="I80" i="25"/>
  <c r="I100" i="25" l="1"/>
  <c r="H88" i="25"/>
  <c r="H100" i="25" l="1"/>
  <c r="H18" i="26" l="1"/>
  <c r="H24" i="26"/>
  <c r="H27" i="26" s="1"/>
  <c r="H57" i="26" s="1"/>
  <c r="H59" i="26" s="1"/>
</calcChain>
</file>

<file path=xl/sharedStrings.xml><?xml version="1.0" encoding="utf-8"?>
<sst xmlns="http://schemas.openxmlformats.org/spreadsheetml/2006/main" count="465" uniqueCount="414">
  <si>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</si>
  <si>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</si>
  <si>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</si>
  <si>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</si>
  <si>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</si>
  <si>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</si>
  <si>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</si>
  <si>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</si>
  <si>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</si>
  <si>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</si>
  <si>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</si>
  <si>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</si>
  <si>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</si>
  <si>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</si>
  <si>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</si>
  <si>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</si>
  <si>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</si>
  <si>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</si>
  <si>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</si>
  <si>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</si>
  <si>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</si>
  <si>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</si>
  <si>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</si>
  <si>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</si>
  <si>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</si>
  <si>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</si>
  <si>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</si>
  <si>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</si>
  <si>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</si>
  <si>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</si>
  <si>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</si>
  <si>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</si>
  <si>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</si>
  <si>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</si>
  <si>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</si>
  <si>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</si>
  <si>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</si>
  <si>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</si>
  <si>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</si>
  <si>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</si>
  <si>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</si>
  <si>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</si>
  <si>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</si>
  <si>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</si>
  <si>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</si>
  <si>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</si>
  <si>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</si>
  <si>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</si>
  <si>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</si>
  <si>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</si>
  <si>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</si>
  <si>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</si>
  <si>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</si>
  <si>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</si>
  <si>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</si>
  <si>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</si>
  <si>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</si>
  <si>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</si>
  <si>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</si>
  <si>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</si>
  <si>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</si>
  <si>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</si>
  <si>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</si>
  <si>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</si>
  <si>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</si>
  <si>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</si>
  <si>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</si>
  <si>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</si>
  <si>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</si>
  <si>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</si>
  <si>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</si>
  <si>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</si>
  <si>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</si>
  <si>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</si>
  <si>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</si>
  <si>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</si>
  <si>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</si>
  <si>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</si>
  <si>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</si>
  <si>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</si>
  <si>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</si>
  <si>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</si>
  <si>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</si>
  <si>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</si>
  <si>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</si>
  <si>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</si>
  <si>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</si>
  <si>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</si>
  <si>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</si>
  <si>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</si>
  <si>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</si>
  <si>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</si>
  <si>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</si>
  <si>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</si>
  <si>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</si>
  <si>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</si>
  <si>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</si>
  <si>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</si>
  <si>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</si>
  <si>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</si>
  <si>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</si>
  <si>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</si>
  <si>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</si>
  <si>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</si>
  <si>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</si>
  <si>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</si>
  <si>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</si>
  <si>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</si>
  <si>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</si>
  <si>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</si>
  <si>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</si>
  <si>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</si>
  <si>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</si>
  <si>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</si>
  <si>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</si>
  <si>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</si>
  <si>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</si>
  <si>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</si>
  <si>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</si>
  <si>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</si>
  <si>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</si>
  <si>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</si>
  <si>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</si>
  <si>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</si>
  <si>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</si>
  <si>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</si>
  <si>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</si>
  <si>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</si>
  <si>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</si>
  <si>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</si>
  <si>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</si>
  <si>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</si>
  <si>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</si>
  <si>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</si>
  <si>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</si>
  <si>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</si>
  <si>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</si>
  <si>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</si>
  <si>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</si>
  <si>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</si>
  <si>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</si>
  <si>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</si>
  <si>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</si>
  <si>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</si>
  <si>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</si>
  <si>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</si>
  <si>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</si>
  <si>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</si>
  <si>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</si>
  <si>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</si>
  <si>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</si>
  <si>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</si>
  <si>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</si>
  <si>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</si>
  <si>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</si>
  <si>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</si>
  <si>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</si>
  <si>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</si>
  <si>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</si>
  <si>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</si>
  <si>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</si>
  <si>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</si>
  <si>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</si>
  <si>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</si>
  <si>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</si>
  <si>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</si>
  <si>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</si>
  <si>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</si>
  <si>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</si>
  <si>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</si>
  <si>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</si>
  <si>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</si>
  <si>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</si>
  <si>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</si>
  <si>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</si>
  <si>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</si>
  <si>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</si>
  <si>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</si>
  <si>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</si>
  <si>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</si>
  <si>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</si>
  <si>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</si>
  <si>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</si>
  <si>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</si>
  <si>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</si>
  <si>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</si>
  <si>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</si>
  <si>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</si>
  <si>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</si>
  <si>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</si>
  <si>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</si>
  <si>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</si>
  <si>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</si>
  <si>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</si>
  <si>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</si>
  <si>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</si>
  <si>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</si>
  <si>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</si>
  <si>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</si>
  <si>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</si>
  <si>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</si>
  <si>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</si>
  <si>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</si>
  <si>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</si>
  <si>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</si>
  <si>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</si>
  <si>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</si>
  <si>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</si>
  <si>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</si>
  <si>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</si>
  <si>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</si>
  <si>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</si>
  <si>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</si>
  <si>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</si>
  <si>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</si>
  <si>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</si>
  <si>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</si>
  <si>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</si>
  <si>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</si>
  <si>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</si>
  <si>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</si>
  <si>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</si>
  <si>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</si>
  <si>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</si>
  <si>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</si>
  <si>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</si>
  <si>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</si>
  <si>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</si>
  <si>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</si>
  <si>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</si>
  <si>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</si>
  <si>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</si>
  <si>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</si>
  <si>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</si>
  <si>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</si>
  <si>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</si>
  <si>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</si>
  <si>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</si>
  <si>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</si>
  <si>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</si>
  <si>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</si>
  <si>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</si>
  <si>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</si>
  <si>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</si>
  <si>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</si>
  <si>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</si>
  <si>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</si>
  <si>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</si>
  <si>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</si>
  <si>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</si>
  <si>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</si>
  <si>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</si>
  <si>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</si>
  <si>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</si>
  <si>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</si>
  <si>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</si>
  <si>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</si>
  <si>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</si>
  <si>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</si>
  <si>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</si>
  <si>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</si>
  <si>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</si>
  <si>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</si>
  <si>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</si>
  <si>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</si>
  <si>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</si>
  <si>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</si>
  <si>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</si>
  <si>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</si>
  <si>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</si>
  <si>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</si>
  <si>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</si>
  <si>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</si>
  <si>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</si>
  <si>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</si>
  <si>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</si>
  <si>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</si>
  <si>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</si>
  <si>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</si>
  <si>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</si>
  <si>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</si>
  <si>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</si>
  <si>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</si>
  <si>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</si>
  <si>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</si>
  <si>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</si>
  <si>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</si>
  <si>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</si>
  <si>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</si>
  <si>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</si>
  <si>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</si>
  <si>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</si>
  <si>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</si>
  <si>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</si>
  <si>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</si>
  <si>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</si>
  <si>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</si>
  <si>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</si>
  <si>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</si>
  <si>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</si>
  <si>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</si>
  <si>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</si>
  <si>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</si>
  <si>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</si>
  <si>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</si>
  <si>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</si>
  <si>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</si>
  <si>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</si>
  <si>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</si>
  <si>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</si>
  <si>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</si>
  <si>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</si>
  <si>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</si>
  <si>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</si>
  <si>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</si>
  <si>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</si>
  <si>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</si>
  <si>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</si>
  <si>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</si>
  <si>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</si>
  <si>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</si>
  <si>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</si>
  <si>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</si>
  <si>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</si>
  <si>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</si>
  <si>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</si>
  <si>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</si>
  <si>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</si>
  <si>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</si>
  <si>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</si>
  <si>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</si>
  <si>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</si>
  <si>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</si>
  <si>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</si>
  <si>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</si>
  <si>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</si>
  <si>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</si>
  <si>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</si>
  <si>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</si>
  <si>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</si>
  <si>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</si>
  <si>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</si>
  <si>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</si>
  <si>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</si>
  <si>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</si>
  <si>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</si>
  <si>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</si>
  <si>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</si>
  <si>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</si>
  <si>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</si>
  <si>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</si>
  <si>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</si>
  <si>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</si>
  <si>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</si>
  <si>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</si>
  <si>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</si>
  <si>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</si>
  <si>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</si>
  <si>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</si>
  <si>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</si>
  <si>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</si>
  <si>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</si>
  <si>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</si>
  <si>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</si>
  <si>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</si>
  <si>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</si>
  <si>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</si>
  <si>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</si>
  <si>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Obveznik:_____________________________________________________________</t>
  </si>
  <si>
    <t>Obveznik: __________________________________________________________________________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</si>
  <si>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</si>
  <si>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</si>
  <si>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</si>
  <si>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</si>
  <si>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</si>
  <si>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</si>
  <si>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</si>
  <si>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</si>
  <si>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</si>
  <si>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</si>
  <si>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</si>
  <si>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</si>
  <si>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</si>
  <si>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</si>
  <si>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</si>
  <si>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</si>
  <si>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</si>
  <si>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</si>
  <si>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</si>
  <si>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31.12.2018</t>
  </si>
  <si>
    <t>Roberta Frangeša Mihanovića 9</t>
  </si>
  <si>
    <t>www.t.ht.hr</t>
  </si>
  <si>
    <t>consolidation@t.ht.hr</t>
  </si>
  <si>
    <t>Hrvatski Telekom d.d.</t>
  </si>
  <si>
    <t>Zagreb</t>
  </si>
  <si>
    <t xml:space="preserve">stanje na dan 31.12.2018 </t>
  </si>
  <si>
    <t>u razdoblju 1.1.2018. do 31.12.2018.</t>
  </si>
  <si>
    <t>Iskon Internet d.d.</t>
  </si>
  <si>
    <t>Garićgradska 18, Zagreb</t>
  </si>
  <si>
    <t>0629529</t>
  </si>
  <si>
    <t>KDS d.o.o.</t>
  </si>
  <si>
    <t>COMBIS d.o.o.</t>
  </si>
  <si>
    <t>E-tours d.o.o. putnička agencija</t>
  </si>
  <si>
    <t>OT-OPTIMA TELEKOM d.d.</t>
  </si>
  <si>
    <t>HT holding d.o.o.</t>
  </si>
  <si>
    <t>Vukovarska 5, Čakovec</t>
  </si>
  <si>
    <t>Baštijanova 52/a, Zagreb</t>
  </si>
  <si>
    <t>Bani 75a, Zagreb</t>
  </si>
  <si>
    <t>Roberta Frangeša Mihanovića 9, Zagreb</t>
  </si>
  <si>
    <t>1117645</t>
  </si>
  <si>
    <t>3609103</t>
  </si>
  <si>
    <t>1526634</t>
  </si>
  <si>
    <t>0820431</t>
  </si>
  <si>
    <t xml:space="preserve"> 04659511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</si>
</sst>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 _k_n_-;\-* #,##0.00\ _k_n_-;_-* &quot;-&quot;??\ _k_n_-;_-@_-"/>
    <numFmt numFmtId="164" formatCode="000"/>
    <numFmt numFmtId="165" formatCode="00"/>
    <numFmt numFmtId="166" formatCode="_(* #,##0.00_);_(* \(#,##0.00\);_(* &quot;-&quot;??_);_(@_)"/>
    <numFmt numFmtId="167" formatCode="_-* #,##0_-;\-* #,##0_-;_-* &quot;-&quot;_-;_-@_-"/>
    <numFmt numFmtId="168" formatCode="_-* #,##0.00_-;\-* #,##0.00_-;_-* &quot;-&quot;??_-;_-@_-"/>
    <numFmt numFmtId="169" formatCode="&quot;$&quot;#,##0.00_);[Red]\(&quot;$&quot;#,##0.00\)"/>
    <numFmt numFmtId="170" formatCode="_-* #,##0.00\ [$€-1]_-;\-* #,##0.00\ [$€-1]_-;_-* &quot;-&quot;??\ [$€-1]_-"/>
    <numFmt numFmtId="171" formatCode="_-* #,##0\ &quot;DM&quot;_-;\-* #,##0\ &quot;DM&quot;_-;_-* &quot;-&quot;\ &quot;DM&quot;_-;_-@_-"/>
    <numFmt numFmtId="172" formatCode="_-* #,##0\ _D_M_-;\-* #,##0\ _D_M_-;_-* &quot;-&quot;\ _D_M_-;_-@_-"/>
    <numFmt numFmtId="173" formatCode="_-* #,##0.00\ &quot;DM&quot;_-;\-* #,##0.00\ &quot;DM&quot;_-;_-* &quot;-&quot;??\ &quot;DM&quot;_-;_-@_-"/>
    <numFmt numFmtId="174" formatCode="_-* #,##0.00\ _D_M_-;\-* #,##0.00\ _D_M_-;_-* &quot;-&quot;??\ _D_M_-;_-@_-"/>
    <numFmt numFmtId="175" formatCode="0.0%"/>
    <numFmt numFmtId="176" formatCode="#,##0.000"/>
    <numFmt numFmtId="177" formatCode="#,##0.0_)\x;\(#,##0.0\)\x"/>
    <numFmt numFmtId="178" formatCode="_-* #,##0.00\ &quot;zł&quot;_-;\-* #,##0.00\ &quot;zł&quot;_-;_-* &quot;-&quot;??\ &quot;zł&quot;_-;_-@_-"/>
    <numFmt numFmtId="179" formatCode="&quot;Ł&quot;#,##0.00_);\(&quot;Ł&quot;#,##0.00\)"/>
    <numFmt numFmtId="180" formatCode="#,##0.00_ ;[Red]\-#,##0.00;\-"/>
    <numFmt numFmtId="181" formatCode="#,##0;[Red]\(#,##0\)"/>
    <numFmt numFmtId="182" formatCode="0000000000000"/>
    <numFmt numFmtId="183" formatCode="_-&quot;öS&quot;\ * #,##0_-;\-&quot;öS&quot;\ * #,##0_-;_-&quot;öS&quot;\ * &quot;-&quot;_-;_-@_-"/>
    <numFmt numFmtId="184" formatCode="_-&quot;öS&quot;\ * #,##0.00_-;\-&quot;öS&quot;\ * #,##0.00_-;_-&quot;öS&quot;\ * &quot;-&quot;??_-;_-@_-"/>
  </numFmts>
  <fonts count="82">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0"/>
      <name val="Arial"/>
      <family val="2"/>
      <charset val="238"/>
    </font>
    <font>
      <sz val="10"/>
      <name val="HRHelvetica"/>
      <charset val="238"/>
    </font>
    <font>
      <sz val="10"/>
      <name val="Helv"/>
    </font>
    <font>
      <sz val="9"/>
      <name val="Arial"/>
      <family val="2"/>
    </font>
    <font>
      <b/>
      <i/>
      <sz val="14"/>
      <name val="Arial"/>
      <family val="2"/>
    </font>
    <font>
      <sz val="13"/>
      <name val="Arial"/>
      <family val="2"/>
    </font>
    <font>
      <b/>
      <sz val="10"/>
      <name val="Arial"/>
      <family val="2"/>
    </font>
    <font>
      <sz val="10"/>
      <color indexed="52"/>
      <name val="Arial"/>
      <family val="2"/>
    </font>
    <font>
      <sz val="10"/>
      <color indexed="12"/>
      <name val="Arial"/>
      <family val="2"/>
    </font>
    <font>
      <sz val="10"/>
      <name val="Arial"/>
      <family val="2"/>
    </font>
    <font>
      <i/>
      <sz val="10"/>
      <name val="Arial"/>
      <family val="2"/>
    </font>
    <font>
      <u/>
      <sz val="7.5"/>
      <color indexed="36"/>
      <name val="Arial"/>
      <family val="2"/>
      <charset val="238"/>
    </font>
    <font>
      <sz val="8"/>
      <name val="Times New Roman"/>
      <family val="1"/>
    </font>
    <font>
      <sz val="10"/>
      <name val="MS Sans Serif"/>
      <family val="2"/>
      <charset val="238"/>
    </font>
    <font>
      <sz val="10"/>
      <color indexed="12"/>
      <name val="Times New Roman"/>
      <family val="1"/>
      <charset val="238"/>
    </font>
    <font>
      <sz val="8"/>
      <name val="Helv"/>
      <charset val="238"/>
    </font>
    <font>
      <i/>
      <sz val="10"/>
      <name val="MS Sans Serif"/>
      <family val="2"/>
      <charset val="238"/>
    </font>
    <font>
      <sz val="8"/>
      <name val="Arial"/>
      <family val="2"/>
    </font>
    <font>
      <b/>
      <sz val="9"/>
      <name val="Arial"/>
      <family val="2"/>
    </font>
    <font>
      <sz val="7"/>
      <name val="Times New Roman"/>
      <family val="1"/>
    </font>
    <font>
      <sz val="8"/>
      <color indexed="10"/>
      <name val="Arial Narrow"/>
      <family val="2"/>
      <charset val="238"/>
    </font>
    <font>
      <sz val="10"/>
      <name val="Times New Roman CE"/>
      <charset val="238"/>
    </font>
    <font>
      <sz val="10"/>
      <name val="Arial CE"/>
      <charset val="238"/>
    </font>
    <font>
      <sz val="10"/>
      <name val="Helv"/>
      <charset val="238"/>
    </font>
    <font>
      <b/>
      <i/>
      <sz val="10"/>
      <name val="Arial"/>
      <family val="2"/>
      <charset val="238"/>
    </font>
    <font>
      <b/>
      <i/>
      <sz val="9"/>
      <name val="Arial"/>
      <family val="2"/>
    </font>
    <font>
      <sz val="9"/>
      <name val="Arial CE"/>
      <family val="2"/>
      <charset val="238"/>
    </font>
    <font>
      <b/>
      <sz val="10"/>
      <name val="CachetBook"/>
      <family val="2"/>
    </font>
    <font>
      <sz val="10"/>
      <name val="Arial CE"/>
    </font>
    <font>
      <b/>
      <sz val="11"/>
      <name val="Arial"/>
      <family val="2"/>
    </font>
    <font>
      <b/>
      <sz val="10"/>
      <color indexed="8"/>
      <name val="Arial"/>
      <family val="2"/>
    </font>
    <font>
      <b/>
      <sz val="10"/>
      <color indexed="39"/>
      <name val="Arial"/>
      <family val="2"/>
    </font>
    <font>
      <b/>
      <sz val="10"/>
      <color indexed="8"/>
      <name val="Tele-GroteskNor"/>
      <charset val="238"/>
    </font>
    <font>
      <sz val="10"/>
      <color indexed="8"/>
      <name val="Arial"/>
      <family val="2"/>
    </font>
    <font>
      <b/>
      <sz val="12"/>
      <color indexed="8"/>
      <name val="Arial"/>
      <family val="2"/>
      <charset val="238"/>
    </font>
    <font>
      <sz val="10"/>
      <color indexed="39"/>
      <name val="Arial"/>
      <family val="2"/>
    </font>
    <font>
      <sz val="10"/>
      <color indexed="8"/>
      <name val="Tele-GroteskNor"/>
      <charset val="238"/>
    </font>
    <font>
      <b/>
      <sz val="16"/>
      <color indexed="23"/>
      <name val="Arial"/>
      <family val="2"/>
      <charset val="238"/>
    </font>
    <font>
      <sz val="10"/>
      <color indexed="10"/>
      <name val="Arial"/>
      <family val="2"/>
    </font>
    <font>
      <b/>
      <sz val="10"/>
      <color indexed="9"/>
      <name val="Arial"/>
      <family val="2"/>
    </font>
    <font>
      <sz val="10"/>
      <color indexed="22"/>
      <name val="Arial"/>
      <family val="2"/>
    </font>
    <font>
      <b/>
      <sz val="14"/>
      <name val="Arial"/>
      <family val="2"/>
    </font>
    <font>
      <sz val="12"/>
      <name val="Arial"/>
      <family val="2"/>
      <charset val="238"/>
    </font>
    <font>
      <sz val="10"/>
      <color theme="1"/>
      <name val="Arial"/>
      <family val="2"/>
      <charset val="238"/>
    </font>
    <font>
      <sz val="11"/>
      <color theme="1"/>
      <name val="Calibri"/>
      <family val="2"/>
      <scheme val="minor"/>
    </font>
  </fonts>
  <fills count="3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indexed="26"/>
        <bgColor indexed="64"/>
      </patternFill>
    </fill>
    <fill>
      <patternFill patternType="solid">
        <fgColor indexed="45"/>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52"/>
        <bgColor indexed="64"/>
      </patternFill>
    </fill>
    <fill>
      <patternFill patternType="solid">
        <fgColor indexed="43"/>
        <bgColor indexed="64"/>
      </patternFill>
    </fill>
    <fill>
      <patternFill patternType="solid">
        <fgColor indexed="31"/>
        <bgColor indexed="64"/>
      </patternFill>
    </fill>
    <fill>
      <patternFill patternType="solid">
        <fgColor indexed="50"/>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40"/>
      </patternFill>
    </fill>
    <fill>
      <patternFill patternType="solid">
        <fgColor indexed="23"/>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62"/>
        <bgColor indexed="64"/>
      </patternFill>
    </fill>
    <fill>
      <patternFill patternType="solid">
        <fgColor indexed="9"/>
        <bgColor indexed="64"/>
      </patternFill>
    </fill>
  </fills>
  <borders count="6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indexed="64"/>
      </top>
      <bottom/>
      <diagonal/>
    </border>
    <border>
      <left/>
      <right/>
      <top/>
      <bottom style="hair">
        <color indexed="22"/>
      </bottom>
      <diagonal/>
    </border>
    <border>
      <left/>
      <right/>
      <top/>
      <bottom style="double">
        <color indexed="64"/>
      </bottom>
      <diagonal/>
    </border>
    <border>
      <left/>
      <right/>
      <top/>
      <bottom style="hair">
        <color indexed="64"/>
      </bottom>
      <diagonal/>
    </border>
    <border>
      <left/>
      <right/>
      <top/>
      <bottom style="medium">
        <color indexed="64"/>
      </bottom>
      <diagonal/>
    </border>
    <border>
      <left/>
      <right/>
      <top/>
      <bottom style="thin">
        <color indexed="44"/>
      </bottom>
      <diagonal/>
    </border>
    <border>
      <left style="medium">
        <color indexed="12"/>
      </left>
      <right style="medium">
        <color indexed="12"/>
      </right>
      <top style="medium">
        <color indexed="12"/>
      </top>
      <bottom style="medium">
        <color indexed="12"/>
      </bottom>
      <diagonal/>
    </border>
    <border>
      <left style="medium">
        <color indexed="64"/>
      </left>
      <right/>
      <top style="medium">
        <color indexed="64"/>
      </top>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4"/>
      </top>
      <bottom style="thin">
        <color indexed="63"/>
      </bottom>
      <diagonal/>
    </border>
  </borders>
  <cellStyleXfs count="20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7" fillId="0" borderId="0">
      <alignment vertical="top"/>
    </xf>
    <xf numFmtId="0" fontId="1" fillId="0" borderId="0"/>
    <xf numFmtId="43" fontId="1" fillId="0" borderId="0" applyFont="0" applyFill="0" applyBorder="0" applyAlignment="0" applyProtection="0"/>
    <xf numFmtId="0" fontId="37" fillId="0" borderId="0"/>
    <xf numFmtId="0" fontId="2" fillId="0" borderId="0"/>
    <xf numFmtId="0" fontId="40" fillId="0" borderId="0">
      <alignment vertical="top"/>
    </xf>
    <xf numFmtId="0" fontId="60" fillId="0" borderId="0"/>
    <xf numFmtId="0" fontId="60" fillId="0" borderId="0"/>
    <xf numFmtId="0" fontId="39" fillId="0" borderId="0"/>
    <xf numFmtId="0" fontId="59" fillId="0" borderId="0"/>
    <xf numFmtId="0" fontId="59" fillId="0" borderId="0"/>
    <xf numFmtId="0" fontId="60" fillId="0" borderId="0"/>
    <xf numFmtId="0" fontId="2" fillId="4" borderId="0"/>
    <xf numFmtId="0" fontId="43" fillId="4" borderId="0"/>
    <xf numFmtId="0" fontId="47" fillId="4" borderId="0"/>
    <xf numFmtId="0" fontId="61" fillId="4" borderId="0"/>
    <xf numFmtId="0" fontId="62" fillId="4" borderId="0"/>
    <xf numFmtId="0" fontId="55" fillId="4" borderId="0"/>
    <xf numFmtId="0" fontId="54" fillId="4" borderId="0"/>
    <xf numFmtId="180" fontId="46" fillId="15" borderId="52"/>
    <xf numFmtId="0" fontId="60" fillId="0" borderId="0"/>
    <xf numFmtId="0" fontId="47" fillId="15" borderId="0"/>
    <xf numFmtId="0" fontId="2" fillId="0" borderId="0"/>
    <xf numFmtId="177" fontId="2" fillId="0" borderId="0" applyFont="0" applyFill="0" applyBorder="0" applyAlignment="0" applyProtection="0"/>
    <xf numFmtId="0" fontId="60" fillId="0" borderId="0"/>
    <xf numFmtId="0" fontId="60" fillId="0" borderId="0"/>
    <xf numFmtId="0" fontId="60" fillId="0" borderId="0"/>
    <xf numFmtId="0" fontId="60" fillId="0" borderId="0"/>
    <xf numFmtId="0" fontId="59" fillId="0" borderId="0"/>
    <xf numFmtId="0" fontId="59" fillId="0" borderId="0"/>
    <xf numFmtId="0" fontId="2" fillId="0" borderId="0"/>
    <xf numFmtId="0" fontId="59" fillId="0" borderId="0"/>
    <xf numFmtId="0" fontId="2" fillId="0" borderId="0"/>
    <xf numFmtId="0" fontId="2" fillId="4" borderId="0"/>
    <xf numFmtId="0" fontId="43" fillId="4" borderId="0"/>
    <xf numFmtId="0" fontId="47" fillId="4" borderId="0"/>
    <xf numFmtId="0" fontId="46" fillId="4" borderId="0"/>
    <xf numFmtId="0" fontId="62" fillId="4" borderId="0"/>
    <xf numFmtId="0" fontId="55" fillId="4" borderId="0"/>
    <xf numFmtId="0" fontId="54" fillId="4" borderId="0"/>
    <xf numFmtId="0" fontId="60" fillId="0" borderId="0"/>
    <xf numFmtId="0" fontId="39" fillId="0" borderId="0"/>
    <xf numFmtId="0" fontId="2" fillId="0" borderId="0"/>
    <xf numFmtId="0" fontId="58" fillId="0" borderId="0"/>
    <xf numFmtId="0" fontId="2" fillId="0" borderId="0"/>
    <xf numFmtId="0" fontId="41" fillId="0" borderId="0"/>
    <xf numFmtId="0" fontId="42" fillId="0" borderId="0"/>
    <xf numFmtId="0" fontId="43" fillId="0" borderId="1"/>
    <xf numFmtId="3" fontId="43" fillId="0" borderId="53"/>
    <xf numFmtId="3" fontId="44" fillId="0" borderId="0"/>
    <xf numFmtId="10" fontId="44" fillId="0" borderId="0"/>
    <xf numFmtId="4" fontId="44" fillId="0" borderId="0"/>
    <xf numFmtId="176" fontId="44" fillId="0" borderId="0"/>
    <xf numFmtId="3" fontId="45" fillId="0" borderId="0"/>
    <xf numFmtId="10" fontId="45" fillId="0" borderId="0"/>
    <xf numFmtId="4" fontId="45" fillId="0" borderId="0"/>
    <xf numFmtId="176" fontId="45" fillId="0" borderId="0"/>
    <xf numFmtId="3" fontId="46" fillId="0" borderId="51"/>
    <xf numFmtId="3" fontId="46" fillId="0" borderId="54"/>
    <xf numFmtId="3" fontId="47" fillId="0" borderId="51"/>
    <xf numFmtId="0" fontId="2" fillId="0" borderId="0"/>
    <xf numFmtId="169" fontId="38" fillId="0" borderId="0" applyFont="0" applyFill="0" applyBorder="0" applyAlignment="0" applyProtection="0"/>
    <xf numFmtId="0" fontId="48" fillId="0" borderId="0" applyNumberFormat="0" applyFill="0" applyBorder="0" applyAlignment="0" applyProtection="0">
      <alignment vertical="top"/>
      <protection locked="0"/>
    </xf>
    <xf numFmtId="0" fontId="49" fillId="0" borderId="55" applyNumberFormat="0" applyFont="0" applyFill="0" applyAlignment="0" applyProtection="0"/>
    <xf numFmtId="0" fontId="49" fillId="0" borderId="56" applyNumberFormat="0" applyFont="0" applyFill="0" applyAlignment="0" applyProtection="0"/>
    <xf numFmtId="178" fontId="37" fillId="0" borderId="0"/>
    <xf numFmtId="178" fontId="37" fillId="0" borderId="0"/>
    <xf numFmtId="178" fontId="37" fillId="0" borderId="0"/>
    <xf numFmtId="178" fontId="37" fillId="0" borderId="0"/>
    <xf numFmtId="178" fontId="37" fillId="0" borderId="0"/>
    <xf numFmtId="178" fontId="37" fillId="0" borderId="0"/>
    <xf numFmtId="178" fontId="37" fillId="0" borderId="0"/>
    <xf numFmtId="178" fontId="37" fillId="0" borderId="0"/>
    <xf numFmtId="14" fontId="50" fillId="0" borderId="0"/>
    <xf numFmtId="167" fontId="2" fillId="0" borderId="0" applyFont="0" applyFill="0" applyBorder="0" applyAlignment="0" applyProtection="0"/>
    <xf numFmtId="168" fontId="2" fillId="0" borderId="0" applyFont="0" applyFill="0" applyBorder="0" applyAlignment="0" applyProtection="0"/>
    <xf numFmtId="166" fontId="37" fillId="0" borderId="0" applyFont="0" applyFill="0" applyBorder="0" applyAlignment="0" applyProtection="0"/>
    <xf numFmtId="181" fontId="63" fillId="0" borderId="0">
      <alignment horizontal="right"/>
    </xf>
    <xf numFmtId="170" fontId="2" fillId="0" borderId="0" applyFont="0" applyFill="0" applyBorder="0" applyAlignment="0" applyProtection="0"/>
    <xf numFmtId="0" fontId="2" fillId="4" borderId="0"/>
    <xf numFmtId="0" fontId="10" fillId="0" borderId="0" applyNumberFormat="0" applyFill="0" applyBorder="0" applyAlignment="0" applyProtection="0">
      <alignment vertical="top"/>
      <protection locked="0"/>
    </xf>
    <xf numFmtId="0" fontId="51" fillId="0" borderId="57" applyNumberFormat="0" applyFill="0" applyAlignment="0" applyProtection="0"/>
    <xf numFmtId="182" fontId="64" fillId="0" borderId="0" applyFill="0" applyProtection="0">
      <alignment horizontal="right" vertical="center" textRotation="90" wrapText="1"/>
      <protection locked="0"/>
    </xf>
    <xf numFmtId="172" fontId="2" fillId="0" borderId="0" applyFont="0" applyFill="0" applyBorder="0" applyAlignment="0" applyProtection="0"/>
    <xf numFmtId="174" fontId="2" fillId="0" borderId="0" applyFont="0" applyFill="0" applyBorder="0" applyAlignment="0" applyProtection="0"/>
    <xf numFmtId="2" fontId="52" fillId="0" borderId="58" applyFont="0" applyFill="0" applyBorder="0" applyAlignment="0"/>
    <xf numFmtId="0" fontId="41" fillId="0" borderId="0"/>
    <xf numFmtId="171" fontId="2" fillId="0" borderId="0" applyFont="0" applyFill="0" applyBorder="0" applyAlignment="0" applyProtection="0"/>
    <xf numFmtId="173" fontId="2" fillId="0" borderId="0" applyFont="0" applyFill="0" applyBorder="0" applyAlignment="0" applyProtection="0"/>
    <xf numFmtId="179" fontId="37" fillId="0" borderId="0"/>
    <xf numFmtId="0" fontId="79" fillId="0" borderId="0"/>
    <xf numFmtId="0" fontId="2" fillId="0" borderId="0"/>
    <xf numFmtId="0" fontId="80" fillId="0" borderId="0"/>
    <xf numFmtId="0" fontId="65" fillId="0" borderId="0">
      <alignment vertical="center"/>
    </xf>
    <xf numFmtId="0" fontId="2" fillId="0" borderId="0"/>
    <xf numFmtId="0" fontId="37" fillId="0" borderId="0"/>
    <xf numFmtId="9" fontId="37" fillId="0" borderId="0" applyFont="0" applyFill="0" applyBorder="0" applyAlignment="0" applyProtection="0"/>
    <xf numFmtId="0" fontId="66" fillId="25" borderId="0"/>
    <xf numFmtId="175" fontId="53" fillId="0" borderId="0" applyFill="0" applyBorder="0" applyAlignment="0" applyProtection="0"/>
    <xf numFmtId="4" fontId="67" fillId="24" borderId="60" applyNumberFormat="0" applyProtection="0">
      <alignment vertical="center"/>
    </xf>
    <xf numFmtId="4" fontId="68" fillId="26" borderId="60" applyNumberFormat="0" applyProtection="0">
      <alignment vertical="center"/>
    </xf>
    <xf numFmtId="4" fontId="69" fillId="26" borderId="60" applyNumberFormat="0" applyProtection="0">
      <alignment horizontal="left" vertical="center" indent="1"/>
    </xf>
    <xf numFmtId="0" fontId="67" fillId="26" borderId="60" applyNumberFormat="0" applyProtection="0">
      <alignment horizontal="left" vertical="top" indent="1"/>
    </xf>
    <xf numFmtId="0" fontId="2" fillId="27" borderId="59" applyNumberFormat="0" applyProtection="0">
      <alignment horizontal="left" vertical="center" indent="1"/>
    </xf>
    <xf numFmtId="4" fontId="70" fillId="16" borderId="60" applyNumberFormat="0" applyProtection="0">
      <alignment horizontal="right" vertical="center"/>
    </xf>
    <xf numFmtId="4" fontId="70" fillId="17" borderId="60" applyNumberFormat="0" applyProtection="0">
      <alignment horizontal="right" vertical="center"/>
    </xf>
    <xf numFmtId="4" fontId="70" fillId="21" borderId="60" applyNumberFormat="0" applyProtection="0">
      <alignment horizontal="right" vertical="center"/>
    </xf>
    <xf numFmtId="4" fontId="70" fillId="19" borderId="60" applyNumberFormat="0" applyProtection="0">
      <alignment horizontal="right" vertical="center"/>
    </xf>
    <xf numFmtId="4" fontId="70" fillId="20" borderId="60" applyNumberFormat="0" applyProtection="0">
      <alignment horizontal="right" vertical="center"/>
    </xf>
    <xf numFmtId="4" fontId="70" fillId="23" borderId="60" applyNumberFormat="0" applyProtection="0">
      <alignment horizontal="right" vertical="center"/>
    </xf>
    <xf numFmtId="4" fontId="70" fillId="22" borderId="60" applyNumberFormat="0" applyProtection="0">
      <alignment horizontal="right" vertical="center"/>
    </xf>
    <xf numFmtId="4" fontId="70" fillId="28" borderId="60" applyNumberFormat="0" applyProtection="0">
      <alignment horizontal="right" vertical="center"/>
    </xf>
    <xf numFmtId="4" fontId="70" fillId="18" borderId="60" applyNumberFormat="0" applyProtection="0">
      <alignment horizontal="right" vertical="center"/>
    </xf>
    <xf numFmtId="4" fontId="67" fillId="29" borderId="59" applyNumberFormat="0" applyProtection="0">
      <alignment horizontal="left" vertical="center" indent="1"/>
    </xf>
    <xf numFmtId="4" fontId="70" fillId="30" borderId="61" applyNumberFormat="0" applyProtection="0">
      <alignment horizontal="left" vertical="center" indent="1"/>
    </xf>
    <xf numFmtId="4" fontId="71" fillId="31" borderId="0" applyNumberFormat="0" applyProtection="0">
      <alignment horizontal="left" vertical="center" indent="1"/>
    </xf>
    <xf numFmtId="4" fontId="70" fillId="32" borderId="60" applyNumberFormat="0" applyProtection="0">
      <alignment horizontal="right" vertical="center"/>
    </xf>
    <xf numFmtId="4" fontId="7" fillId="30" borderId="59" applyNumberFormat="0" applyProtection="0">
      <alignment horizontal="left" vertical="center" indent="1"/>
    </xf>
    <xf numFmtId="4" fontId="7" fillId="33" borderId="59" applyNumberFormat="0" applyProtection="0">
      <alignment horizontal="left" vertical="center" indent="1"/>
    </xf>
    <xf numFmtId="0" fontId="2" fillId="33" borderId="59" applyNumberFormat="0" applyProtection="0">
      <alignment horizontal="left" vertical="center" indent="1"/>
    </xf>
    <xf numFmtId="0" fontId="2" fillId="31" borderId="60" applyNumberFormat="0" applyProtection="0">
      <alignment horizontal="left" vertical="top" indent="1"/>
    </xf>
    <xf numFmtId="0" fontId="2" fillId="3" borderId="59" applyNumberFormat="0" applyProtection="0">
      <alignment horizontal="left" vertical="center" indent="1"/>
    </xf>
    <xf numFmtId="0" fontId="2" fillId="34" borderId="60" applyNumberFormat="0" applyProtection="0">
      <alignment horizontal="left" vertical="top" indent="1"/>
    </xf>
    <xf numFmtId="0" fontId="2" fillId="35" borderId="60" applyNumberFormat="0" applyProtection="0">
      <alignment horizontal="left" vertical="center" indent="1"/>
    </xf>
    <xf numFmtId="0" fontId="2" fillId="35" borderId="60" applyNumberFormat="0" applyProtection="0">
      <alignment horizontal="left" vertical="top" indent="1"/>
    </xf>
    <xf numFmtId="0" fontId="2" fillId="36" borderId="60" applyNumberFormat="0" applyProtection="0">
      <alignment horizontal="left" vertical="center" indent="1"/>
    </xf>
    <xf numFmtId="0" fontId="2" fillId="36" borderId="60" applyNumberFormat="0" applyProtection="0">
      <alignment horizontal="left" vertical="top" indent="1"/>
    </xf>
    <xf numFmtId="4" fontId="70" fillId="15" borderId="60" applyNumberFormat="0" applyProtection="0">
      <alignment vertical="center"/>
    </xf>
    <xf numFmtId="4" fontId="72" fillId="15" borderId="60" applyNumberFormat="0" applyProtection="0">
      <alignment vertical="center"/>
    </xf>
    <xf numFmtId="4" fontId="70" fillId="15" borderId="60" applyNumberFormat="0" applyProtection="0">
      <alignment horizontal="left" vertical="center" indent="1"/>
    </xf>
    <xf numFmtId="0" fontId="70" fillId="15" borderId="60" applyNumberFormat="0" applyProtection="0">
      <alignment horizontal="left" vertical="top" indent="1"/>
    </xf>
    <xf numFmtId="4" fontId="70" fillId="30" borderId="59" applyNumberFormat="0" applyProtection="0">
      <alignment horizontal="right" vertical="center"/>
    </xf>
    <xf numFmtId="4" fontId="72" fillId="30" borderId="59" applyNumberFormat="0" applyProtection="0">
      <alignment horizontal="right" vertical="center"/>
    </xf>
    <xf numFmtId="4" fontId="73" fillId="34" borderId="60" applyNumberFormat="0" applyProtection="0">
      <alignment horizontal="left" vertical="center" indent="1"/>
    </xf>
    <xf numFmtId="0" fontId="2" fillId="27" borderId="59" applyNumberFormat="0" applyProtection="0">
      <alignment horizontal="left" vertical="center" indent="1"/>
    </xf>
    <xf numFmtId="0" fontId="74" fillId="0" borderId="0"/>
    <xf numFmtId="4" fontId="75" fillId="30" borderId="59" applyNumberFormat="0" applyProtection="0">
      <alignment horizontal="right" vertical="center"/>
    </xf>
    <xf numFmtId="0" fontId="76" fillId="37" borderId="0"/>
    <xf numFmtId="0" fontId="77" fillId="38" borderId="0"/>
    <xf numFmtId="0" fontId="66" fillId="0" borderId="0">
      <alignment horizontal="center"/>
    </xf>
    <xf numFmtId="4" fontId="2" fillId="0" borderId="0"/>
    <xf numFmtId="176" fontId="2" fillId="0" borderId="0"/>
    <xf numFmtId="0" fontId="29" fillId="0" borderId="0"/>
    <xf numFmtId="0" fontId="39" fillId="0" borderId="0"/>
    <xf numFmtId="0" fontId="39" fillId="0" borderId="0"/>
    <xf numFmtId="0" fontId="40" fillId="0" borderId="0">
      <alignment vertical="top"/>
    </xf>
    <xf numFmtId="0" fontId="55" fillId="0" borderId="0" applyFill="0" applyBorder="0" applyProtection="0">
      <alignment horizontal="center" vertical="center"/>
    </xf>
    <xf numFmtId="0" fontId="55" fillId="0" borderId="0" applyFill="0" applyBorder="0" applyProtection="0"/>
    <xf numFmtId="0" fontId="56" fillId="0" borderId="0" applyFill="0" applyBorder="0" applyProtection="0">
      <alignment horizontal="left" vertical="top"/>
    </xf>
    <xf numFmtId="0" fontId="78" fillId="0" borderId="0" applyNumberFormat="0" applyFont="0" applyBorder="0" applyAlignment="0"/>
    <xf numFmtId="20" fontId="50" fillId="0" borderId="0"/>
    <xf numFmtId="0" fontId="57" fillId="0" borderId="0">
      <alignment vertical="top"/>
    </xf>
    <xf numFmtId="183" fontId="2" fillId="0" borderId="0" applyFont="0" applyFill="0" applyBorder="0" applyAlignment="0" applyProtection="0"/>
    <xf numFmtId="184" fontId="2" fillId="0" borderId="0" applyFont="0" applyFill="0" applyBorder="0" applyAlignment="0" applyProtection="0"/>
    <xf numFmtId="0" fontId="2" fillId="0" borderId="0" applyFont="0"/>
    <xf numFmtId="3" fontId="2" fillId="0" borderId="0"/>
    <xf numFmtId="10" fontId="2" fillId="0" borderId="0"/>
    <xf numFmtId="4" fontId="2" fillId="0" borderId="0"/>
    <xf numFmtId="0" fontId="2" fillId="0" borderId="0"/>
    <xf numFmtId="0" fontId="37" fillId="0" borderId="0"/>
    <xf numFmtId="9" fontId="58" fillId="0" borderId="0" applyFont="0" applyFill="0" applyBorder="0" applyAlignment="0" applyProtection="0"/>
    <xf numFmtId="0" fontId="81" fillId="0" borderId="0"/>
    <xf numFmtId="43" fontId="2" fillId="0" borderId="0" applyFont="0" applyFill="0" applyBorder="0" applyAlignment="0" applyProtection="0"/>
    <xf numFmtId="43" fontId="37" fillId="0" borderId="0" applyFont="0" applyFill="0" applyBorder="0" applyAlignment="0" applyProtection="0"/>
    <xf numFmtId="0" fontId="2" fillId="0" borderId="0"/>
    <xf numFmtId="0" fontId="60" fillId="0" borderId="0"/>
    <xf numFmtId="0" fontId="37"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304">
    <xf numFmtId="0" fontId="0" fillId="0" borderId="0" xfId="0"/>
    <xf numFmtId="4" fontId="11" fillId="0" borderId="0" xfId="3" applyNumberFormat="1" applyFont="1" applyProtection="1"/>
    <xf numFmtId="0" fontId="11" fillId="0" borderId="0" xfId="3" applyFont="1" applyProtection="1"/>
    <xf numFmtId="14" fontId="6" fillId="2" borderId="0" xfId="1" applyNumberFormat="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17" fillId="9" borderId="16" xfId="0" applyNumberFormat="1" applyFont="1" applyFill="1" applyBorder="1" applyAlignment="1" applyProtection="1">
      <alignment horizontal="right" vertical="center"/>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49" fontId="4" fillId="2" borderId="3" xfId="0" applyNumberFormat="1" applyFont="1" applyFill="1" applyBorder="1" applyAlignment="1" applyProtection="1">
      <alignment vertical="center"/>
      <protection locked="0" hidden="1"/>
    </xf>
    <xf numFmtId="49" fontId="4" fillId="2" borderId="3" xfId="4" applyNumberFormat="1" applyFont="1" applyFill="1" applyBorder="1" applyAlignment="1" applyProtection="1">
      <alignment vertical="center"/>
      <protection locked="0" hidden="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28" fillId="10" borderId="0" xfId="0" applyFont="1" applyFill="1" applyBorder="1"/>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8" xfId="0" applyFont="1" applyFill="1" applyBorder="1" applyAlignment="1">
      <alignment horizontal="right" vertical="center" wrapText="1"/>
    </xf>
    <xf numFmtId="0" fontId="29" fillId="10" borderId="47" xfId="0" applyFont="1" applyFill="1" applyBorder="1" applyAlignment="1">
      <alignment vertical="center"/>
    </xf>
    <xf numFmtId="0" fontId="29" fillId="10" borderId="0" xfId="0" applyFont="1" applyFill="1" applyBorder="1" applyAlignment="1">
      <alignment vertical="center"/>
    </xf>
    <xf numFmtId="0" fontId="28" fillId="10" borderId="47" xfId="0" applyFont="1" applyFill="1" applyBorder="1" applyAlignment="1">
      <alignment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47" xfId="0" applyFont="1" applyFill="1" applyBorder="1" applyAlignment="1">
      <alignment horizontal="center"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4" fillId="2" borderId="3" xfId="0" applyFont="1" applyFill="1" applyBorder="1" applyAlignment="1" applyProtection="1">
      <alignment horizontal="right" vertical="center"/>
      <protection locked="0" hidden="1"/>
    </xf>
    <xf numFmtId="0" fontId="4" fillId="2" borderId="2" xfId="0" applyFont="1" applyFill="1" applyBorder="1" applyAlignment="1" applyProtection="1">
      <alignment horizontal="right" vertical="center"/>
      <protection locked="0" hidden="1"/>
    </xf>
    <xf numFmtId="0" fontId="4" fillId="2" borderId="4" xfId="0" applyFont="1" applyFill="1" applyBorder="1" applyAlignment="1" applyProtection="1">
      <alignment horizontal="right" vertical="center"/>
      <protection locked="0" hidden="1"/>
    </xf>
    <xf numFmtId="0" fontId="28" fillId="10" borderId="0" xfId="0" applyFont="1" applyFill="1" applyBorder="1" applyProtection="1">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28" fillId="10" borderId="0" xfId="0" applyFont="1" applyFill="1" applyBorder="1" applyAlignment="1">
      <alignment vertical="top"/>
    </xf>
    <xf numFmtId="0" fontId="28" fillId="10" borderId="0" xfId="0" applyFont="1" applyFill="1" applyBorder="1" applyAlignment="1">
      <alignment vertical="top" wrapText="1"/>
    </xf>
    <xf numFmtId="0" fontId="4" fillId="2" borderId="3" xfId="4" applyFont="1" applyFill="1" applyBorder="1" applyAlignment="1" applyProtection="1">
      <alignment horizontal="right" vertical="center"/>
      <protection locked="0" hidden="1"/>
    </xf>
    <xf numFmtId="0" fontId="5" fillId="0" borderId="2" xfId="4" applyFont="1" applyBorder="1" applyAlignment="1" applyProtection="1">
      <protection locked="0"/>
    </xf>
    <xf numFmtId="0" fontId="5" fillId="0" borderId="4" xfId="4" applyFont="1" applyBorder="1" applyAlignment="1" applyProtection="1">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8" fillId="0" borderId="0" xfId="3" applyFont="1" applyFill="1" applyBorder="1" applyAlignment="1" applyProtection="1">
      <alignment horizontal="center" vertical="center" wrapText="1"/>
    </xf>
    <xf numFmtId="0" fontId="6" fillId="0" borderId="0" xfId="3" applyFont="1" applyFill="1" applyBorder="1" applyAlignment="1" applyProtection="1">
      <alignment horizontal="center" vertical="top" wrapText="1"/>
      <protection locked="0"/>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6" fillId="5" borderId="5" xfId="3" applyFont="1" applyFill="1" applyBorder="1" applyAlignment="1" applyProtection="1">
      <alignment vertical="center" wrapText="1"/>
      <protection locked="0"/>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5" fillId="9" borderId="15" xfId="0" applyFont="1" applyFill="1" applyBorder="1" applyAlignment="1" applyProtection="1">
      <alignment horizontal="left" vertical="center" wrapText="1"/>
    </xf>
    <xf numFmtId="0" fontId="21" fillId="0" borderId="15"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5" fillId="10" borderId="15" xfId="0" applyFont="1" applyFill="1" applyBorder="1" applyAlignment="1" applyProtection="1">
      <alignment horizontal="left" vertical="center" wrapText="1" inden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2"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0" fillId="0" borderId="0" xfId="0" applyAlignment="1" applyProtection="1">
      <alignment horizont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2" borderId="5" xfId="3" applyFont="1" applyFill="1" applyBorder="1" applyAlignment="1" applyProtection="1">
      <alignment vertical="center" wrapText="1"/>
      <protection locked="0"/>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3" fillId="0" borderId="46" xfId="0" applyFont="1" applyBorder="1" applyProtection="1"/>
    <xf numFmtId="0" fontId="18"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cellXfs>
  <cellStyles count="207">
    <cellStyle name="%" xfId="8" xr:uid="{00000000-0005-0000-0000-000000000000}"/>
    <cellStyle name="******************************************" xfId="9" xr:uid="{00000000-0005-0000-0000-000001000000}"/>
    <cellStyle name="_040916_JV-Input Sheets-Budget" xfId="10" xr:uid="{00000000-0005-0000-0000-000002000000}"/>
    <cellStyle name="_050317_JV-Forecast-CFO-KPIs+PP" xfId="11" xr:uid="{00000000-0005-0000-0000-000003000000}"/>
    <cellStyle name="_BP Iskon Forecast 2007 plus 2008 to 2010" xfId="12" xr:uid="{00000000-0005-0000-0000-000004000000}"/>
    <cellStyle name="_BS-2004-TMMIP" xfId="13" xr:uid="{00000000-0005-0000-0000-000005000000}"/>
    <cellStyle name="_BS-2005-TMMIP" xfId="14" xr:uid="{00000000-0005-0000-0000-000006000000}"/>
    <cellStyle name="_CFO-KPIsPP_0505" xfId="15" xr:uid="{00000000-0005-0000-0000-000007000000}"/>
    <cellStyle name="_Column1" xfId="16" xr:uid="{00000000-0005-0000-0000-000008000000}"/>
    <cellStyle name="_Column2" xfId="17" xr:uid="{00000000-0005-0000-0000-000009000000}"/>
    <cellStyle name="_Column3" xfId="18" xr:uid="{00000000-0005-0000-0000-00000A000000}"/>
    <cellStyle name="_Column4" xfId="19" xr:uid="{00000000-0005-0000-0000-00000B000000}"/>
    <cellStyle name="_Column5" xfId="20" xr:uid="{00000000-0005-0000-0000-00000C000000}"/>
    <cellStyle name="_Column6" xfId="21" xr:uid="{00000000-0005-0000-0000-00000D000000}"/>
    <cellStyle name="_Column7" xfId="22" xr:uid="{00000000-0005-0000-0000-00000E000000}"/>
    <cellStyle name="_Data" xfId="23" xr:uid="{00000000-0005-0000-0000-00000F000000}"/>
    <cellStyle name="_Group PL (CoS) Jan 2007_v1" xfId="24" xr:uid="{00000000-0005-0000-0000-000010000000}"/>
    <cellStyle name="_Header" xfId="25" xr:uid="{00000000-0005-0000-0000-000011000000}"/>
    <cellStyle name="_IPF 2006 m Consolidated BS, PL (CoS)_v3(ikos, PL)" xfId="26" xr:uid="{00000000-0005-0000-0000-000012000000}"/>
    <cellStyle name="_Multiple" xfId="27" xr:uid="{00000000-0005-0000-0000-000013000000}"/>
    <cellStyle name="_opex-template" xfId="28" xr:uid="{00000000-0005-0000-0000-000014000000}"/>
    <cellStyle name="_P&amp;L ccat - T - HT" xfId="29" xr:uid="{00000000-0005-0000-0000-000015000000}"/>
    <cellStyle name="_PL (CoS) -ISKON- iPF2007B2008monthly_FINAL v21" xfId="30" xr:uid="{00000000-0005-0000-0000-000016000000}"/>
    <cellStyle name="_placa-plan06-08" xfId="31" xr:uid="{00000000-0005-0000-0000-000017000000}"/>
    <cellStyle name="_Plan model 2006-2008-novi" xfId="32" xr:uid="{00000000-0005-0000-0000-000018000000}"/>
    <cellStyle name="_podloge-MB" xfId="33" xr:uid="{00000000-0005-0000-0000-000019000000}"/>
    <cellStyle name="_radna" xfId="34" xr:uid="{00000000-0005-0000-0000-00001A000000}"/>
    <cellStyle name="_raspodjela dobiti 2005-2007" xfId="35" xr:uid="{00000000-0005-0000-0000-00001B000000}"/>
    <cellStyle name="_Report on SMS" xfId="36" xr:uid="{00000000-0005-0000-0000-00001C000000}"/>
    <cellStyle name="_Row1" xfId="37" xr:uid="{00000000-0005-0000-0000-00001D000000}"/>
    <cellStyle name="_Row2" xfId="38" xr:uid="{00000000-0005-0000-0000-00001E000000}"/>
    <cellStyle name="_Row3" xfId="39" xr:uid="{00000000-0005-0000-0000-00001F000000}"/>
    <cellStyle name="_Row4" xfId="40" xr:uid="{00000000-0005-0000-0000-000020000000}"/>
    <cellStyle name="_Row5" xfId="41" xr:uid="{00000000-0005-0000-0000-000021000000}"/>
    <cellStyle name="_Row6" xfId="42" xr:uid="{00000000-0005-0000-0000-000022000000}"/>
    <cellStyle name="_Row7" xfId="43" xr:uid="{00000000-0005-0000-0000-000023000000}"/>
    <cellStyle name="_T - Com CCAT eliminacije kamata" xfId="44" xr:uid="{00000000-0005-0000-0000-000024000000}"/>
    <cellStyle name="_za mirelu_11 07 " xfId="45" xr:uid="{00000000-0005-0000-0000-000025000000}"/>
    <cellStyle name="=C:\WINNT\SYSTEM32\COMMAND.COM" xfId="46" xr:uid="{00000000-0005-0000-0000-000026000000}"/>
    <cellStyle name="=C:\WINNT\SYSTEM32\COMMAND.COM 9" xfId="169" xr:uid="{00000000-0005-0000-0000-000027000000}"/>
    <cellStyle name="=C:\WINNT\SYSTEM32\COMMAND.COM_account master data 200901 draf 007-Marijana" xfId="47" xr:uid="{00000000-0005-0000-0000-000028000000}"/>
    <cellStyle name="=C:\WINNT35\SYSTEM32\COMMAND.COM" xfId="48" xr:uid="{00000000-0005-0000-0000-000029000000}"/>
    <cellStyle name="01-ModuleTitle" xfId="49" xr:uid="{00000000-0005-0000-0000-00002A000000}"/>
    <cellStyle name="01-SubTitle" xfId="50" xr:uid="{00000000-0005-0000-0000-00002B000000}"/>
    <cellStyle name="03-ASectionTitle" xfId="51" xr:uid="{00000000-0005-0000-0000-00002C000000}"/>
    <cellStyle name="04-ASectionSub" xfId="52" xr:uid="{00000000-0005-0000-0000-00002D000000}"/>
    <cellStyle name="05-Link" xfId="53" xr:uid="{00000000-0005-0000-0000-00002E000000}"/>
    <cellStyle name="06-Link%" xfId="54" xr:uid="{00000000-0005-0000-0000-00002F000000}"/>
    <cellStyle name="07-Link[2]" xfId="55" xr:uid="{00000000-0005-0000-0000-000030000000}"/>
    <cellStyle name="08-Link[3]" xfId="56" xr:uid="{00000000-0005-0000-0000-000031000000}"/>
    <cellStyle name="09-Input" xfId="57" xr:uid="{00000000-0005-0000-0000-000032000000}"/>
    <cellStyle name="10-Input%" xfId="58" xr:uid="{00000000-0005-0000-0000-000033000000}"/>
    <cellStyle name="11-Input[2]" xfId="59" xr:uid="{00000000-0005-0000-0000-000034000000}"/>
    <cellStyle name="11-Input[3]" xfId="60" xr:uid="{00000000-0005-0000-0000-000035000000}"/>
    <cellStyle name="12-SectionTitle" xfId="61" xr:uid="{00000000-0005-0000-0000-000036000000}"/>
    <cellStyle name="13-SectionSub" xfId="62" xr:uid="{00000000-0005-0000-0000-000037000000}"/>
    <cellStyle name="14-SubSum" xfId="63" xr:uid="{00000000-0005-0000-0000-000038000000}"/>
    <cellStyle name="–á%@" xfId="64" xr:uid="{00000000-0005-0000-0000-000039000000}"/>
    <cellStyle name="–á%@ 3" xfId="168" xr:uid="{00000000-0005-0000-0000-00003A000000}"/>
    <cellStyle name="AutoFormat Options" xfId="65" xr:uid="{00000000-0005-0000-0000-00003B000000}"/>
    <cellStyle name="Besuchter Hyperlink_M&amp;A_20000526" xfId="66" xr:uid="{00000000-0005-0000-0000-00003C000000}"/>
    <cellStyle name="Border Heavy" xfId="67" xr:uid="{00000000-0005-0000-0000-00003D000000}"/>
    <cellStyle name="Border Thin" xfId="68" xr:uid="{00000000-0005-0000-0000-00003E000000}"/>
    <cellStyle name="Comma  - Style1" xfId="69" xr:uid="{00000000-0005-0000-0000-00003F000000}"/>
    <cellStyle name="Comma  - Style2" xfId="70" xr:uid="{00000000-0005-0000-0000-000040000000}"/>
    <cellStyle name="Comma  - Style3" xfId="71" xr:uid="{00000000-0005-0000-0000-000041000000}"/>
    <cellStyle name="Comma  - Style4" xfId="72" xr:uid="{00000000-0005-0000-0000-000042000000}"/>
    <cellStyle name="Comma  - Style5" xfId="73" xr:uid="{00000000-0005-0000-0000-000043000000}"/>
    <cellStyle name="Comma  - Style6" xfId="74" xr:uid="{00000000-0005-0000-0000-000044000000}"/>
    <cellStyle name="Comma  - Style7" xfId="75" xr:uid="{00000000-0005-0000-0000-000045000000}"/>
    <cellStyle name="Comma  - Style8" xfId="76" xr:uid="{00000000-0005-0000-0000-000046000000}"/>
    <cellStyle name="Comma 10" xfId="182" xr:uid="{00000000-0005-0000-0000-000047000000}"/>
    <cellStyle name="Comma 11" xfId="184" xr:uid="{00000000-0005-0000-0000-000048000000}"/>
    <cellStyle name="Comma 12" xfId="186" xr:uid="{00000000-0005-0000-0000-000049000000}"/>
    <cellStyle name="Comma 13" xfId="188" xr:uid="{00000000-0005-0000-0000-00004A000000}"/>
    <cellStyle name="Comma 14" xfId="190" xr:uid="{00000000-0005-0000-0000-00004B000000}"/>
    <cellStyle name="Comma 15" xfId="192" xr:uid="{00000000-0005-0000-0000-00004C000000}"/>
    <cellStyle name="Comma 16" xfId="194" xr:uid="{00000000-0005-0000-0000-00004D000000}"/>
    <cellStyle name="Comma 17" xfId="196" xr:uid="{00000000-0005-0000-0000-00004E000000}"/>
    <cellStyle name="Comma 18" xfId="198" xr:uid="{00000000-0005-0000-0000-00004F000000}"/>
    <cellStyle name="Comma 19" xfId="200" xr:uid="{00000000-0005-0000-0000-000050000000}"/>
    <cellStyle name="Comma 2" xfId="166" xr:uid="{00000000-0005-0000-0000-000051000000}"/>
    <cellStyle name="Comma 20" xfId="202" xr:uid="{00000000-0005-0000-0000-000052000000}"/>
    <cellStyle name="Comma 21" xfId="204" xr:uid="{00000000-0005-0000-0000-000053000000}"/>
    <cellStyle name="Comma 22" xfId="206" xr:uid="{00000000-0005-0000-0000-000054000000}"/>
    <cellStyle name="Comma 3" xfId="167" xr:uid="{00000000-0005-0000-0000-000055000000}"/>
    <cellStyle name="Comma 4" xfId="6" xr:uid="{00000000-0005-0000-0000-000056000000}"/>
    <cellStyle name="Comma 5" xfId="172" xr:uid="{00000000-0005-0000-0000-000057000000}"/>
    <cellStyle name="Comma 6" xfId="174" xr:uid="{00000000-0005-0000-0000-000058000000}"/>
    <cellStyle name="Comma 7" xfId="176" xr:uid="{00000000-0005-0000-0000-000059000000}"/>
    <cellStyle name="Comma 8" xfId="178" xr:uid="{00000000-0005-0000-0000-00005A000000}"/>
    <cellStyle name="Comma 9" xfId="180" xr:uid="{00000000-0005-0000-0000-00005B000000}"/>
    <cellStyle name="Datum" xfId="77" xr:uid="{00000000-0005-0000-0000-00005C000000}"/>
    <cellStyle name="Dezimal [0]_~0053150" xfId="78" xr:uid="{00000000-0005-0000-0000-00005D000000}"/>
    <cellStyle name="Dezimal_~0053150" xfId="79" xr:uid="{00000000-0005-0000-0000-00005E000000}"/>
    <cellStyle name="Dziesiętny_DFC ERAV3" xfId="80" xr:uid="{00000000-0005-0000-0000-00005F000000}"/>
    <cellStyle name="ET měna" xfId="81" xr:uid="{00000000-0005-0000-0000-000060000000}"/>
    <cellStyle name="Euro" xfId="82" xr:uid="{00000000-0005-0000-0000-000061000000}"/>
    <cellStyle name="Gesperrt" xfId="83" xr:uid="{00000000-0005-0000-0000-000062000000}"/>
    <cellStyle name="Hipervínculo_PERSONAL" xfId="84" xr:uid="{00000000-0005-0000-0000-000063000000}"/>
    <cellStyle name="Hyperlink 2" xfId="2" xr:uid="{00000000-0005-0000-0000-000064000000}"/>
    <cellStyle name="Input 2" xfId="85" xr:uid="{00000000-0005-0000-0000-000065000000}"/>
    <cellStyle name="JMBG" xfId="86" xr:uid="{00000000-0005-0000-0000-000066000000}"/>
    <cellStyle name="Millares [0]_OSO_CRSD" xfId="87" xr:uid="{00000000-0005-0000-0000-000067000000}"/>
    <cellStyle name="Millares_OSO_CRSD" xfId="88" xr:uid="{00000000-0005-0000-0000-000068000000}"/>
    <cellStyle name="Millions" xfId="89" xr:uid="{00000000-0005-0000-0000-000069000000}"/>
    <cellStyle name="ModuleTitle" xfId="90" xr:uid="{00000000-0005-0000-0000-00006A000000}"/>
    <cellStyle name="Moneda [0]_OSO_CRSD" xfId="91" xr:uid="{00000000-0005-0000-0000-00006B000000}"/>
    <cellStyle name="Moneda_OSO_CRSD" xfId="92" xr:uid="{00000000-0005-0000-0000-00006C000000}"/>
    <cellStyle name="Normal" xfId="0" builtinId="0"/>
    <cellStyle name="Normal - Style1" xfId="93" xr:uid="{00000000-0005-0000-0000-00006E000000}"/>
    <cellStyle name="Normal 10" xfId="175" xr:uid="{00000000-0005-0000-0000-00006F000000}"/>
    <cellStyle name="Normal 11" xfId="177" xr:uid="{00000000-0005-0000-0000-000070000000}"/>
    <cellStyle name="Normal 12" xfId="179" xr:uid="{00000000-0005-0000-0000-000071000000}"/>
    <cellStyle name="Normal 13" xfId="181" xr:uid="{00000000-0005-0000-0000-000072000000}"/>
    <cellStyle name="Normal 14" xfId="183" xr:uid="{00000000-0005-0000-0000-000073000000}"/>
    <cellStyle name="Normal 15" xfId="185" xr:uid="{00000000-0005-0000-0000-000074000000}"/>
    <cellStyle name="Normal 16" xfId="187" xr:uid="{00000000-0005-0000-0000-000075000000}"/>
    <cellStyle name="Normal 17" xfId="189" xr:uid="{00000000-0005-0000-0000-000076000000}"/>
    <cellStyle name="Normal 18" xfId="191" xr:uid="{00000000-0005-0000-0000-000077000000}"/>
    <cellStyle name="Normal 19" xfId="193" xr:uid="{00000000-0005-0000-0000-000078000000}"/>
    <cellStyle name="Normal 2" xfId="3" xr:uid="{00000000-0005-0000-0000-000079000000}"/>
    <cellStyle name="Normal 2 2" xfId="94" xr:uid="{00000000-0005-0000-0000-00007A000000}"/>
    <cellStyle name="Normal 20" xfId="195" xr:uid="{00000000-0005-0000-0000-00007B000000}"/>
    <cellStyle name="Normal 21" xfId="197" xr:uid="{00000000-0005-0000-0000-00007C000000}"/>
    <cellStyle name="Normal 22" xfId="199" xr:uid="{00000000-0005-0000-0000-00007D000000}"/>
    <cellStyle name="Normal 23" xfId="201" xr:uid="{00000000-0005-0000-0000-00007E000000}"/>
    <cellStyle name="Normal 23 2" xfId="165" xr:uid="{00000000-0005-0000-0000-00007F000000}"/>
    <cellStyle name="Normal 24" xfId="203" xr:uid="{00000000-0005-0000-0000-000080000000}"/>
    <cellStyle name="Normal 25" xfId="205" xr:uid="{00000000-0005-0000-0000-000081000000}"/>
    <cellStyle name="Normal 3" xfId="95" xr:uid="{00000000-0005-0000-0000-000082000000}"/>
    <cellStyle name="Normal 4" xfId="7" xr:uid="{00000000-0005-0000-0000-000083000000}"/>
    <cellStyle name="Normal 5" xfId="163" xr:uid="{00000000-0005-0000-0000-000084000000}"/>
    <cellStyle name="Normal 6" xfId="170" xr:uid="{00000000-0005-0000-0000-000085000000}"/>
    <cellStyle name="Normal 7" xfId="5" xr:uid="{00000000-0005-0000-0000-000086000000}"/>
    <cellStyle name="Normal 8" xfId="171" xr:uid="{00000000-0005-0000-0000-000087000000}"/>
    <cellStyle name="Normal 82" xfId="96" xr:uid="{00000000-0005-0000-0000-000088000000}"/>
    <cellStyle name="Normal 9" xfId="173" xr:uid="{00000000-0005-0000-0000-000089000000}"/>
    <cellStyle name="Normal_TFI-POD" xfId="4" xr:uid="{00000000-0005-0000-0000-00008A000000}"/>
    <cellStyle name="normální_Cell" xfId="97" xr:uid="{00000000-0005-0000-0000-00008B000000}"/>
    <cellStyle name="Normalny_2.Chance" xfId="98" xr:uid="{00000000-0005-0000-0000-00008C000000}"/>
    <cellStyle name="Obično_FN- 011105-codes" xfId="99" xr:uid="{00000000-0005-0000-0000-00008D000000}"/>
    <cellStyle name="Percent 2" xfId="100" xr:uid="{00000000-0005-0000-0000-00008E000000}"/>
    <cellStyle name="Percent 2 2" xfId="164" xr:uid="{00000000-0005-0000-0000-00008F000000}"/>
    <cellStyle name="Planungsobjekt" xfId="101" xr:uid="{00000000-0005-0000-0000-000090000000}"/>
    <cellStyle name="Prozent_066_otherDirectCosts_S&amp;D" xfId="102" xr:uid="{00000000-0005-0000-0000-000091000000}"/>
    <cellStyle name="SAPBEXaggData" xfId="103" xr:uid="{00000000-0005-0000-0000-000092000000}"/>
    <cellStyle name="SAPBEXaggDataEmph" xfId="104" xr:uid="{00000000-0005-0000-0000-000093000000}"/>
    <cellStyle name="SAPBEXaggItem" xfId="105" xr:uid="{00000000-0005-0000-0000-000094000000}"/>
    <cellStyle name="SAPBEXaggItemX" xfId="106" xr:uid="{00000000-0005-0000-0000-000095000000}"/>
    <cellStyle name="SAPBEXchaText" xfId="107" xr:uid="{00000000-0005-0000-0000-000096000000}"/>
    <cellStyle name="SAPBEXexcBad7" xfId="108" xr:uid="{00000000-0005-0000-0000-000097000000}"/>
    <cellStyle name="SAPBEXexcBad8" xfId="109" xr:uid="{00000000-0005-0000-0000-000098000000}"/>
    <cellStyle name="SAPBEXexcBad9" xfId="110" xr:uid="{00000000-0005-0000-0000-000099000000}"/>
    <cellStyle name="SAPBEXexcCritical4" xfId="111" xr:uid="{00000000-0005-0000-0000-00009A000000}"/>
    <cellStyle name="SAPBEXexcCritical5" xfId="112" xr:uid="{00000000-0005-0000-0000-00009B000000}"/>
    <cellStyle name="SAPBEXexcCritical6" xfId="113" xr:uid="{00000000-0005-0000-0000-00009C000000}"/>
    <cellStyle name="SAPBEXexcGood1" xfId="114" xr:uid="{00000000-0005-0000-0000-00009D000000}"/>
    <cellStyle name="SAPBEXexcGood2" xfId="115" xr:uid="{00000000-0005-0000-0000-00009E000000}"/>
    <cellStyle name="SAPBEXexcGood3" xfId="116" xr:uid="{00000000-0005-0000-0000-00009F000000}"/>
    <cellStyle name="SAPBEXfilterDrill" xfId="117" xr:uid="{00000000-0005-0000-0000-0000A0000000}"/>
    <cellStyle name="SAPBEXfilterItem" xfId="118" xr:uid="{00000000-0005-0000-0000-0000A1000000}"/>
    <cellStyle name="SAPBEXfilterText" xfId="119" xr:uid="{00000000-0005-0000-0000-0000A2000000}"/>
    <cellStyle name="SAPBEXformats" xfId="120" xr:uid="{00000000-0005-0000-0000-0000A3000000}"/>
    <cellStyle name="SAPBEXheaderItem" xfId="121" xr:uid="{00000000-0005-0000-0000-0000A4000000}"/>
    <cellStyle name="SAPBEXheaderText" xfId="122" xr:uid="{00000000-0005-0000-0000-0000A5000000}"/>
    <cellStyle name="SAPBEXHLevel0" xfId="123" xr:uid="{00000000-0005-0000-0000-0000A6000000}"/>
    <cellStyle name="SAPBEXHLevel0X" xfId="124" xr:uid="{00000000-0005-0000-0000-0000A7000000}"/>
    <cellStyle name="SAPBEXHLevel1" xfId="125" xr:uid="{00000000-0005-0000-0000-0000A8000000}"/>
    <cellStyle name="SAPBEXHLevel1X" xfId="126" xr:uid="{00000000-0005-0000-0000-0000A9000000}"/>
    <cellStyle name="SAPBEXHLevel2" xfId="127" xr:uid="{00000000-0005-0000-0000-0000AA000000}"/>
    <cellStyle name="SAPBEXHLevel2X" xfId="128" xr:uid="{00000000-0005-0000-0000-0000AB000000}"/>
    <cellStyle name="SAPBEXHLevel3" xfId="129" xr:uid="{00000000-0005-0000-0000-0000AC000000}"/>
    <cellStyle name="SAPBEXHLevel3X" xfId="130" xr:uid="{00000000-0005-0000-0000-0000AD000000}"/>
    <cellStyle name="SAPBEXresData" xfId="131" xr:uid="{00000000-0005-0000-0000-0000AE000000}"/>
    <cellStyle name="SAPBEXresDataEmph" xfId="132" xr:uid="{00000000-0005-0000-0000-0000AF000000}"/>
    <cellStyle name="SAPBEXresItem" xfId="133" xr:uid="{00000000-0005-0000-0000-0000B0000000}"/>
    <cellStyle name="SAPBEXresItemX" xfId="134" xr:uid="{00000000-0005-0000-0000-0000B1000000}"/>
    <cellStyle name="SAPBEXstdData" xfId="135" xr:uid="{00000000-0005-0000-0000-0000B2000000}"/>
    <cellStyle name="SAPBEXstdDataEmph" xfId="136" xr:uid="{00000000-0005-0000-0000-0000B3000000}"/>
    <cellStyle name="SAPBEXstdItem" xfId="137" xr:uid="{00000000-0005-0000-0000-0000B4000000}"/>
    <cellStyle name="SAPBEXstdItemX" xfId="138" xr:uid="{00000000-0005-0000-0000-0000B5000000}"/>
    <cellStyle name="SAPBEXtitle" xfId="139" xr:uid="{00000000-0005-0000-0000-0000B6000000}"/>
    <cellStyle name="SAPBEXundefined" xfId="140" xr:uid="{00000000-0005-0000-0000-0000B7000000}"/>
    <cellStyle name="Seiten" xfId="141" xr:uid="{00000000-0005-0000-0000-0000B8000000}"/>
    <cellStyle name="SeitennichtSichtbar" xfId="142" xr:uid="{00000000-0005-0000-0000-0000B9000000}"/>
    <cellStyle name="Spalten" xfId="143" xr:uid="{00000000-0005-0000-0000-0000BA000000}"/>
    <cellStyle name="Standard[2]" xfId="144" xr:uid="{00000000-0005-0000-0000-0000BB000000}"/>
    <cellStyle name="Standard[3]" xfId="145" xr:uid="{00000000-0005-0000-0000-0000BC000000}"/>
    <cellStyle name="Standard_~0038445" xfId="146" xr:uid="{00000000-0005-0000-0000-0000BD000000}"/>
    <cellStyle name="Style 1" xfId="1" xr:uid="{00000000-0005-0000-0000-0000BE000000}"/>
    <cellStyle name="Style 1 2" xfId="148" xr:uid="{00000000-0005-0000-0000-0000BF000000}"/>
    <cellStyle name="Style 1 3" xfId="147" xr:uid="{00000000-0005-0000-0000-0000C0000000}"/>
    <cellStyle name="Style 2" xfId="149" xr:uid="{00000000-0005-0000-0000-0000C1000000}"/>
    <cellStyle name="Table Col Head" xfId="150" xr:uid="{00000000-0005-0000-0000-0000C2000000}"/>
    <cellStyle name="Table Sub Head" xfId="151" xr:uid="{00000000-0005-0000-0000-0000C3000000}"/>
    <cellStyle name="Table Units" xfId="152" xr:uid="{00000000-0005-0000-0000-0000C4000000}"/>
    <cellStyle name="test" xfId="153" xr:uid="{00000000-0005-0000-0000-0000C5000000}"/>
    <cellStyle name="Uhrzeit" xfId="154" xr:uid="{00000000-0005-0000-0000-0000C6000000}"/>
    <cellStyle name="Update" xfId="155" xr:uid="{00000000-0005-0000-0000-0000C7000000}"/>
    <cellStyle name="Währung [0]_~0053150" xfId="156" xr:uid="{00000000-0005-0000-0000-0000C8000000}"/>
    <cellStyle name="Währung_~0053150" xfId="157" xr:uid="{00000000-0005-0000-0000-0000C9000000}"/>
    <cellStyle name="Zeilen" xfId="158" xr:uid="{00000000-0005-0000-0000-0000CA000000}"/>
    <cellStyle name="Zellen" xfId="159" xr:uid="{00000000-0005-0000-0000-0000CB000000}"/>
    <cellStyle name="Zellen%" xfId="160" xr:uid="{00000000-0005-0000-0000-0000CC000000}"/>
    <cellStyle name="Zellen,2" xfId="161" xr:uid="{00000000-0005-0000-0000-0000CD000000}"/>
    <cellStyle name="ZellenNichtSichtbar" xfId="162" xr:uid="{00000000-0005-0000-0000-0000CE000000}"/>
  </cellStyles>
  <dxfs count="80">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xmlMaps" Target="xmlMap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34" workbookViewId="0">
      <selection activeCell="L38" sqref="L38"/>
    </sheetView>
  </sheetViews>
  <sheetFormatPr defaultRowHeight="12.75"/>
  <sheetData>
    <row r="1" spans="1:10" ht="15.75">
      <c r="A1" s="120"/>
      <c r="B1" s="121"/>
      <c r="C1" s="121"/>
      <c r="D1" s="25"/>
      <c r="E1" s="25"/>
      <c r="F1" s="25"/>
      <c r="G1" s="25"/>
      <c r="H1" s="25"/>
      <c r="I1" s="25"/>
      <c r="J1" s="26"/>
    </row>
    <row r="2" spans="1:10" ht="14.45" customHeight="1">
      <c r="A2" s="122" t="s">
        <v>363</v>
      </c>
      <c r="B2" s="123"/>
      <c r="C2" s="123"/>
      <c r="D2" s="123"/>
      <c r="E2" s="123"/>
      <c r="F2" s="123"/>
      <c r="G2" s="123"/>
      <c r="H2" s="123"/>
      <c r="I2" s="123"/>
      <c r="J2" s="124"/>
    </row>
    <row r="3" spans="1:10" ht="15">
      <c r="A3" s="74"/>
      <c r="B3" s="75"/>
      <c r="C3" s="75"/>
      <c r="D3" s="75"/>
      <c r="E3" s="75"/>
      <c r="F3" s="75"/>
      <c r="G3" s="75"/>
      <c r="H3" s="75"/>
      <c r="I3" s="75"/>
      <c r="J3" s="76"/>
    </row>
    <row r="4" spans="1:10" ht="33.6" customHeight="1">
      <c r="A4" s="125" t="s">
        <v>348</v>
      </c>
      <c r="B4" s="126"/>
      <c r="C4" s="126"/>
      <c r="D4" s="126"/>
      <c r="E4" s="127">
        <v>43101</v>
      </c>
      <c r="F4" s="128"/>
      <c r="G4" s="82" t="s">
        <v>0</v>
      </c>
      <c r="H4" s="127" t="s">
        <v>389</v>
      </c>
      <c r="I4" s="128"/>
      <c r="J4" s="27"/>
    </row>
    <row r="5" spans="1:10" s="87" customFormat="1" ht="10.15" customHeight="1">
      <c r="A5" s="129"/>
      <c r="B5" s="130"/>
      <c r="C5" s="130"/>
      <c r="D5" s="130"/>
      <c r="E5" s="130"/>
      <c r="F5" s="130"/>
      <c r="G5" s="130"/>
      <c r="H5" s="130"/>
      <c r="I5" s="130"/>
      <c r="J5" s="131"/>
    </row>
    <row r="6" spans="1:10" ht="20.45" customHeight="1">
      <c r="A6" s="77"/>
      <c r="B6" s="88" t="s">
        <v>370</v>
      </c>
      <c r="C6" s="78"/>
      <c r="D6" s="78"/>
      <c r="E6" s="100">
        <v>2018</v>
      </c>
      <c r="F6" s="89"/>
      <c r="G6" s="82"/>
      <c r="H6" s="89"/>
      <c r="I6" s="89"/>
      <c r="J6" s="36"/>
    </row>
    <row r="7" spans="1:10" s="91" customFormat="1" ht="10.9" customHeight="1">
      <c r="A7" s="77"/>
      <c r="B7" s="78"/>
      <c r="C7" s="78"/>
      <c r="D7" s="78"/>
      <c r="E7" s="90"/>
      <c r="F7" s="90"/>
      <c r="G7" s="82"/>
      <c r="H7" s="90"/>
      <c r="I7" s="90"/>
      <c r="J7" s="36"/>
    </row>
    <row r="8" spans="1:10" ht="37.9" customHeight="1">
      <c r="A8" s="134" t="s">
        <v>371</v>
      </c>
      <c r="B8" s="135"/>
      <c r="C8" s="135"/>
      <c r="D8" s="135"/>
      <c r="E8" s="135"/>
      <c r="F8" s="135"/>
      <c r="G8" s="135"/>
      <c r="H8" s="135"/>
      <c r="I8" s="135"/>
      <c r="J8" s="28"/>
    </row>
    <row r="9" spans="1:10" ht="14.25">
      <c r="A9" s="29"/>
      <c r="B9" s="71"/>
      <c r="C9" s="71"/>
      <c r="D9" s="71"/>
      <c r="E9" s="133"/>
      <c r="F9" s="133"/>
      <c r="G9" s="106"/>
      <c r="H9" s="106"/>
      <c r="I9" s="80"/>
      <c r="J9" s="81"/>
    </row>
    <row r="10" spans="1:10" ht="25.9" customHeight="1">
      <c r="A10" s="136" t="s">
        <v>349</v>
      </c>
      <c r="B10" s="137"/>
      <c r="C10" s="138">
        <v>1414887</v>
      </c>
      <c r="D10" s="139"/>
      <c r="E10" s="72"/>
      <c r="F10" s="108" t="s">
        <v>372</v>
      </c>
      <c r="G10" s="140"/>
      <c r="H10" s="138"/>
      <c r="I10" s="139"/>
      <c r="J10" s="30"/>
    </row>
    <row r="11" spans="1:10" ht="15.6" customHeight="1">
      <c r="A11" s="29"/>
      <c r="B11" s="71"/>
      <c r="C11" s="71"/>
      <c r="D11" s="71"/>
      <c r="E11" s="132"/>
      <c r="F11" s="132"/>
      <c r="G11" s="132"/>
      <c r="H11" s="132"/>
      <c r="I11" s="73"/>
      <c r="J11" s="30"/>
    </row>
    <row r="12" spans="1:10" ht="21" customHeight="1">
      <c r="A12" s="107" t="s">
        <v>364</v>
      </c>
      <c r="B12" s="137"/>
      <c r="C12" s="138">
        <v>80266256</v>
      </c>
      <c r="D12" s="139"/>
      <c r="E12" s="143"/>
      <c r="F12" s="132"/>
      <c r="G12" s="132"/>
      <c r="H12" s="132"/>
      <c r="I12" s="73"/>
      <c r="J12" s="30"/>
    </row>
    <row r="13" spans="1:10" ht="10.9" customHeight="1">
      <c r="A13" s="72"/>
      <c r="B13" s="73"/>
      <c r="C13" s="71"/>
      <c r="D13" s="71"/>
      <c r="E13" s="106"/>
      <c r="F13" s="106"/>
      <c r="G13" s="106"/>
      <c r="H13" s="106"/>
      <c r="I13" s="71"/>
      <c r="J13" s="31"/>
    </row>
    <row r="14" spans="1:10" ht="22.9" customHeight="1">
      <c r="A14" s="107" t="s">
        <v>350</v>
      </c>
      <c r="B14" s="140"/>
      <c r="C14" s="138">
        <v>81793146560</v>
      </c>
      <c r="D14" s="139"/>
      <c r="E14" s="141"/>
      <c r="F14" s="142"/>
      <c r="G14" s="86" t="s">
        <v>373</v>
      </c>
      <c r="H14" s="138"/>
      <c r="I14" s="139"/>
      <c r="J14" s="83"/>
    </row>
    <row r="15" spans="1:10" ht="14.45" customHeight="1">
      <c r="A15" s="72"/>
      <c r="B15" s="73"/>
      <c r="C15" s="71"/>
      <c r="D15" s="71"/>
      <c r="E15" s="106"/>
      <c r="F15" s="106"/>
      <c r="G15" s="106"/>
      <c r="H15" s="106"/>
      <c r="I15" s="71"/>
      <c r="J15" s="31"/>
    </row>
    <row r="16" spans="1:10" ht="13.15" customHeight="1">
      <c r="A16" s="107" t="s">
        <v>374</v>
      </c>
      <c r="B16" s="140"/>
      <c r="C16" s="144"/>
      <c r="D16" s="145"/>
      <c r="E16" s="79"/>
      <c r="F16" s="79"/>
      <c r="G16" s="79"/>
      <c r="H16" s="79"/>
      <c r="I16" s="79"/>
      <c r="J16" s="83"/>
    </row>
    <row r="17" spans="1:10" ht="14.45" customHeight="1">
      <c r="A17" s="146"/>
      <c r="B17" s="147"/>
      <c r="C17" s="147"/>
      <c r="D17" s="147"/>
      <c r="E17" s="147"/>
      <c r="F17" s="147"/>
      <c r="G17" s="147"/>
      <c r="H17" s="147"/>
      <c r="I17" s="147"/>
      <c r="J17" s="148"/>
    </row>
    <row r="18" spans="1:10">
      <c r="A18" s="136" t="s">
        <v>351</v>
      </c>
      <c r="B18" s="137"/>
      <c r="C18" s="115" t="s">
        <v>393</v>
      </c>
      <c r="D18" s="116"/>
      <c r="E18" s="116"/>
      <c r="F18" s="116"/>
      <c r="G18" s="116"/>
      <c r="H18" s="116"/>
      <c r="I18" s="116"/>
      <c r="J18" s="117"/>
    </row>
    <row r="19" spans="1:10" ht="14.25">
      <c r="A19" s="29"/>
      <c r="B19" s="71"/>
      <c r="C19" s="85"/>
      <c r="D19" s="71"/>
      <c r="E19" s="106"/>
      <c r="F19" s="106"/>
      <c r="G19" s="106"/>
      <c r="H19" s="106"/>
      <c r="I19" s="71"/>
      <c r="J19" s="31"/>
    </row>
    <row r="20" spans="1:10" ht="14.25">
      <c r="A20" s="136" t="s">
        <v>352</v>
      </c>
      <c r="B20" s="137"/>
      <c r="C20" s="138">
        <v>10000</v>
      </c>
      <c r="D20" s="139"/>
      <c r="E20" s="106"/>
      <c r="F20" s="106"/>
      <c r="G20" s="115" t="s">
        <v>394</v>
      </c>
      <c r="H20" s="116"/>
      <c r="I20" s="116"/>
      <c r="J20" s="117"/>
    </row>
    <row r="21" spans="1:10" ht="14.25">
      <c r="A21" s="29"/>
      <c r="B21" s="71"/>
      <c r="C21" s="71"/>
      <c r="D21" s="71"/>
      <c r="E21" s="106"/>
      <c r="F21" s="106"/>
      <c r="G21" s="106"/>
      <c r="H21" s="106"/>
      <c r="I21" s="71"/>
      <c r="J21" s="31"/>
    </row>
    <row r="22" spans="1:10">
      <c r="A22" s="136" t="s">
        <v>353</v>
      </c>
      <c r="B22" s="137"/>
      <c r="C22" s="115" t="s">
        <v>390</v>
      </c>
      <c r="D22" s="116"/>
      <c r="E22" s="116"/>
      <c r="F22" s="116"/>
      <c r="G22" s="116"/>
      <c r="H22" s="116"/>
      <c r="I22" s="116"/>
      <c r="J22" s="117"/>
    </row>
    <row r="23" spans="1:10" ht="14.25">
      <c r="A23" s="29"/>
      <c r="B23" s="71"/>
      <c r="C23" s="71"/>
      <c r="D23" s="71"/>
      <c r="E23" s="106"/>
      <c r="F23" s="106"/>
      <c r="G23" s="106"/>
      <c r="H23" s="106"/>
      <c r="I23" s="71"/>
      <c r="J23" s="31"/>
    </row>
    <row r="24" spans="1:10" ht="14.25">
      <c r="A24" s="136" t="s">
        <v>354</v>
      </c>
      <c r="B24" s="137"/>
      <c r="C24" s="149" t="s">
        <v>392</v>
      </c>
      <c r="D24" s="150"/>
      <c r="E24" s="150"/>
      <c r="F24" s="150"/>
      <c r="G24" s="150"/>
      <c r="H24" s="150"/>
      <c r="I24" s="150"/>
      <c r="J24" s="151"/>
    </row>
    <row r="25" spans="1:10" ht="14.25">
      <c r="A25" s="29"/>
      <c r="B25" s="71"/>
      <c r="C25" s="85"/>
      <c r="D25" s="71"/>
      <c r="E25" s="106"/>
      <c r="F25" s="106"/>
      <c r="G25" s="106"/>
      <c r="H25" s="106"/>
      <c r="I25" s="71"/>
      <c r="J25" s="31"/>
    </row>
    <row r="26" spans="1:10" ht="14.25">
      <c r="A26" s="136" t="s">
        <v>355</v>
      </c>
      <c r="B26" s="137"/>
      <c r="C26" s="149" t="s">
        <v>391</v>
      </c>
      <c r="D26" s="150"/>
      <c r="E26" s="150"/>
      <c r="F26" s="150"/>
      <c r="G26" s="150"/>
      <c r="H26" s="150"/>
      <c r="I26" s="150"/>
      <c r="J26" s="151"/>
    </row>
    <row r="27" spans="1:10" ht="13.9" customHeight="1">
      <c r="A27" s="29"/>
      <c r="B27" s="71"/>
      <c r="C27" s="85"/>
      <c r="D27" s="71"/>
      <c r="E27" s="106"/>
      <c r="F27" s="106"/>
      <c r="G27" s="106"/>
      <c r="H27" s="106"/>
      <c r="I27" s="71"/>
      <c r="J27" s="31"/>
    </row>
    <row r="28" spans="1:10" ht="22.9" customHeight="1">
      <c r="A28" s="107" t="s">
        <v>365</v>
      </c>
      <c r="B28" s="137"/>
      <c r="C28" s="53">
        <v>5698</v>
      </c>
      <c r="D28" s="32"/>
      <c r="E28" s="114"/>
      <c r="F28" s="114"/>
      <c r="G28" s="114"/>
      <c r="H28" s="114"/>
      <c r="I28" s="152"/>
      <c r="J28" s="153"/>
    </row>
    <row r="29" spans="1:10" ht="14.25">
      <c r="A29" s="29"/>
      <c r="B29" s="71"/>
      <c r="C29" s="71"/>
      <c r="D29" s="71"/>
      <c r="E29" s="106"/>
      <c r="F29" s="106"/>
      <c r="G29" s="106"/>
      <c r="H29" s="106"/>
      <c r="I29" s="71"/>
      <c r="J29" s="31"/>
    </row>
    <row r="30" spans="1:10" ht="15">
      <c r="A30" s="136" t="s">
        <v>356</v>
      </c>
      <c r="B30" s="137"/>
      <c r="C30" s="99" t="s">
        <v>377</v>
      </c>
      <c r="D30" s="154" t="s">
        <v>375</v>
      </c>
      <c r="E30" s="118"/>
      <c r="F30" s="118"/>
      <c r="G30" s="118"/>
      <c r="H30" s="92" t="s">
        <v>376</v>
      </c>
      <c r="I30" s="93" t="s">
        <v>377</v>
      </c>
      <c r="J30" s="94"/>
    </row>
    <row r="31" spans="1:10">
      <c r="A31" s="136"/>
      <c r="B31" s="137"/>
      <c r="C31" s="33"/>
      <c r="D31" s="82"/>
      <c r="E31" s="142"/>
      <c r="F31" s="142"/>
      <c r="G31" s="142"/>
      <c r="H31" s="142"/>
      <c r="I31" s="155"/>
      <c r="J31" s="156"/>
    </row>
    <row r="32" spans="1:10">
      <c r="A32" s="136" t="s">
        <v>366</v>
      </c>
      <c r="B32" s="137"/>
      <c r="C32" s="53" t="s">
        <v>380</v>
      </c>
      <c r="D32" s="154" t="s">
        <v>378</v>
      </c>
      <c r="E32" s="118"/>
      <c r="F32" s="118"/>
      <c r="G32" s="118"/>
      <c r="H32" s="95" t="s">
        <v>379</v>
      </c>
      <c r="I32" s="96" t="s">
        <v>380</v>
      </c>
      <c r="J32" s="97"/>
    </row>
    <row r="33" spans="1:10" ht="14.25">
      <c r="A33" s="29"/>
      <c r="B33" s="71"/>
      <c r="C33" s="71"/>
      <c r="D33" s="71"/>
      <c r="E33" s="106"/>
      <c r="F33" s="106"/>
      <c r="G33" s="106"/>
      <c r="H33" s="106"/>
      <c r="I33" s="71"/>
      <c r="J33" s="31"/>
    </row>
    <row r="34" spans="1:10">
      <c r="A34" s="154" t="s">
        <v>367</v>
      </c>
      <c r="B34" s="118"/>
      <c r="C34" s="118"/>
      <c r="D34" s="118"/>
      <c r="E34" s="118" t="s">
        <v>357</v>
      </c>
      <c r="F34" s="118"/>
      <c r="G34" s="118"/>
      <c r="H34" s="118"/>
      <c r="I34" s="118"/>
      <c r="J34" s="34" t="s">
        <v>358</v>
      </c>
    </row>
    <row r="35" spans="1:10" ht="14.25">
      <c r="A35" s="29"/>
      <c r="B35" s="71"/>
      <c r="C35" s="71"/>
      <c r="D35" s="71"/>
      <c r="E35" s="106"/>
      <c r="F35" s="106"/>
      <c r="G35" s="106"/>
      <c r="H35" s="106"/>
      <c r="I35" s="71"/>
      <c r="J35" s="81"/>
    </row>
    <row r="36" spans="1:10">
      <c r="A36" s="157" t="s">
        <v>397</v>
      </c>
      <c r="B36" s="158"/>
      <c r="C36" s="158"/>
      <c r="D36" s="159"/>
      <c r="E36" s="161" t="s">
        <v>398</v>
      </c>
      <c r="F36" s="162"/>
      <c r="G36" s="162"/>
      <c r="H36" s="162"/>
      <c r="I36" s="163"/>
      <c r="J36" s="101" t="s">
        <v>399</v>
      </c>
    </row>
    <row r="37" spans="1:10" ht="14.25">
      <c r="A37" s="29"/>
      <c r="B37" s="71"/>
      <c r="C37" s="85"/>
      <c r="D37" s="165"/>
      <c r="E37" s="165"/>
      <c r="F37" s="165"/>
      <c r="G37" s="165"/>
      <c r="H37" s="165"/>
      <c r="I37" s="165"/>
      <c r="J37" s="31"/>
    </row>
    <row r="38" spans="1:10">
      <c r="A38" s="157" t="s">
        <v>400</v>
      </c>
      <c r="B38" s="158"/>
      <c r="C38" s="158"/>
      <c r="D38" s="159"/>
      <c r="E38" s="161" t="s">
        <v>405</v>
      </c>
      <c r="F38" s="162"/>
      <c r="G38" s="162"/>
      <c r="H38" s="162"/>
      <c r="I38" s="163"/>
      <c r="J38" s="101" t="s">
        <v>409</v>
      </c>
    </row>
    <row r="39" spans="1:10" ht="14.25">
      <c r="A39" s="29"/>
      <c r="B39" s="71"/>
      <c r="C39" s="85"/>
      <c r="D39" s="84"/>
      <c r="E39" s="165"/>
      <c r="F39" s="165"/>
      <c r="G39" s="165"/>
      <c r="H39" s="165"/>
      <c r="I39" s="73"/>
      <c r="J39" s="31"/>
    </row>
    <row r="40" spans="1:10">
      <c r="A40" s="157" t="s">
        <v>401</v>
      </c>
      <c r="B40" s="158"/>
      <c r="C40" s="158"/>
      <c r="D40" s="159"/>
      <c r="E40" s="161" t="s">
        <v>406</v>
      </c>
      <c r="F40" s="162"/>
      <c r="G40" s="162"/>
      <c r="H40" s="162"/>
      <c r="I40" s="163"/>
      <c r="J40" s="101" t="s">
        <v>410</v>
      </c>
    </row>
    <row r="41" spans="1:10" ht="14.25">
      <c r="A41" s="29"/>
      <c r="B41" s="71"/>
      <c r="C41" s="85"/>
      <c r="D41" s="84"/>
      <c r="E41" s="165"/>
      <c r="F41" s="165"/>
      <c r="G41" s="165"/>
      <c r="H41" s="165"/>
      <c r="I41" s="73"/>
      <c r="J41" s="31"/>
    </row>
    <row r="42" spans="1:10">
      <c r="A42" s="157" t="s">
        <v>402</v>
      </c>
      <c r="B42" s="158"/>
      <c r="C42" s="158"/>
      <c r="D42" s="159"/>
      <c r="E42" s="161" t="s">
        <v>398</v>
      </c>
      <c r="F42" s="162"/>
      <c r="G42" s="162"/>
      <c r="H42" s="162"/>
      <c r="I42" s="163"/>
      <c r="J42" s="102" t="s">
        <v>411</v>
      </c>
    </row>
    <row r="43" spans="1:10" ht="14.25">
      <c r="A43" s="35"/>
      <c r="B43" s="85"/>
      <c r="C43" s="164"/>
      <c r="D43" s="164"/>
      <c r="E43" s="106"/>
      <c r="F43" s="106"/>
      <c r="G43" s="164"/>
      <c r="H43" s="164"/>
      <c r="I43" s="164"/>
      <c r="J43" s="31"/>
    </row>
    <row r="44" spans="1:10">
      <c r="A44" s="157" t="s">
        <v>403</v>
      </c>
      <c r="B44" s="158"/>
      <c r="C44" s="158"/>
      <c r="D44" s="159"/>
      <c r="E44" s="161" t="s">
        <v>407</v>
      </c>
      <c r="F44" s="162"/>
      <c r="G44" s="162"/>
      <c r="H44" s="162"/>
      <c r="I44" s="163"/>
      <c r="J44" s="102" t="s">
        <v>412</v>
      </c>
    </row>
    <row r="45" spans="1:10" ht="14.25">
      <c r="A45" s="35"/>
      <c r="B45" s="85"/>
      <c r="C45" s="85"/>
      <c r="D45" s="71"/>
      <c r="E45" s="160"/>
      <c r="F45" s="160"/>
      <c r="G45" s="164"/>
      <c r="H45" s="164"/>
      <c r="I45" s="71"/>
      <c r="J45" s="31"/>
    </row>
    <row r="46" spans="1:10">
      <c r="A46" s="166" t="s">
        <v>404</v>
      </c>
      <c r="B46" s="167"/>
      <c r="C46" s="167"/>
      <c r="D46" s="168"/>
      <c r="E46" s="161" t="s">
        <v>408</v>
      </c>
      <c r="F46" s="162"/>
      <c r="G46" s="162"/>
      <c r="H46" s="162"/>
      <c r="I46" s="163"/>
      <c r="J46" s="102" t="s">
        <v>413</v>
      </c>
    </row>
    <row r="47" spans="1:10" ht="14.25">
      <c r="A47" s="35"/>
      <c r="B47" s="85"/>
      <c r="C47" s="85"/>
      <c r="D47" s="71"/>
      <c r="E47" s="106"/>
      <c r="F47" s="106"/>
      <c r="G47" s="164"/>
      <c r="H47" s="164"/>
      <c r="I47" s="71"/>
      <c r="J47" s="98" t="s">
        <v>381</v>
      </c>
    </row>
    <row r="48" spans="1:10" ht="14.25">
      <c r="A48" s="35"/>
      <c r="B48" s="85"/>
      <c r="C48" s="85"/>
      <c r="D48" s="71"/>
      <c r="E48" s="106"/>
      <c r="F48" s="106"/>
      <c r="G48" s="164"/>
      <c r="H48" s="164"/>
      <c r="I48" s="71"/>
      <c r="J48" s="98" t="s">
        <v>382</v>
      </c>
    </row>
    <row r="49" spans="1:10" ht="14.45" customHeight="1">
      <c r="A49" s="107" t="s">
        <v>359</v>
      </c>
      <c r="B49" s="108"/>
      <c r="C49" s="138" t="s">
        <v>382</v>
      </c>
      <c r="D49" s="139"/>
      <c r="E49" s="169" t="s">
        <v>383</v>
      </c>
      <c r="F49" s="170"/>
      <c r="G49" s="115"/>
      <c r="H49" s="116"/>
      <c r="I49" s="116"/>
      <c r="J49" s="117"/>
    </row>
    <row r="50" spans="1:10" ht="14.25">
      <c r="A50" s="35"/>
      <c r="B50" s="85"/>
      <c r="C50" s="164"/>
      <c r="D50" s="164"/>
      <c r="E50" s="106"/>
      <c r="F50" s="106"/>
      <c r="G50" s="112" t="s">
        <v>384</v>
      </c>
      <c r="H50" s="112"/>
      <c r="I50" s="112"/>
      <c r="J50" s="36"/>
    </row>
    <row r="51" spans="1:10" ht="13.9" customHeight="1">
      <c r="A51" s="107" t="s">
        <v>360</v>
      </c>
      <c r="B51" s="108"/>
      <c r="C51" s="115"/>
      <c r="D51" s="116"/>
      <c r="E51" s="116"/>
      <c r="F51" s="116"/>
      <c r="G51" s="116"/>
      <c r="H51" s="116"/>
      <c r="I51" s="116"/>
      <c r="J51" s="117"/>
    </row>
    <row r="52" spans="1:10" ht="14.25">
      <c r="A52" s="29"/>
      <c r="B52" s="71"/>
      <c r="C52" s="114" t="s">
        <v>361</v>
      </c>
      <c r="D52" s="114"/>
      <c r="E52" s="114"/>
      <c r="F52" s="114"/>
      <c r="G52" s="114"/>
      <c r="H52" s="114"/>
      <c r="I52" s="114"/>
      <c r="J52" s="31"/>
    </row>
    <row r="53" spans="1:10" ht="14.25">
      <c r="A53" s="107" t="s">
        <v>362</v>
      </c>
      <c r="B53" s="108"/>
      <c r="C53" s="115"/>
      <c r="D53" s="116"/>
      <c r="E53" s="117"/>
      <c r="F53" s="106"/>
      <c r="G53" s="106"/>
      <c r="H53" s="118"/>
      <c r="I53" s="118"/>
      <c r="J53" s="119"/>
    </row>
    <row r="54" spans="1:10" ht="14.25">
      <c r="A54" s="29"/>
      <c r="B54" s="71"/>
      <c r="C54" s="85"/>
      <c r="D54" s="71"/>
      <c r="E54" s="106"/>
      <c r="F54" s="106"/>
      <c r="G54" s="106"/>
      <c r="H54" s="106"/>
      <c r="I54" s="71"/>
      <c r="J54" s="31"/>
    </row>
    <row r="55" spans="1:10" ht="14.45" customHeight="1">
      <c r="A55" s="107" t="s">
        <v>354</v>
      </c>
      <c r="B55" s="108"/>
      <c r="C55" s="109"/>
      <c r="D55" s="110"/>
      <c r="E55" s="110"/>
      <c r="F55" s="110"/>
      <c r="G55" s="110"/>
      <c r="H55" s="110"/>
      <c r="I55" s="110"/>
      <c r="J55" s="111"/>
    </row>
    <row r="56" spans="1:10" ht="14.25">
      <c r="A56" s="29"/>
      <c r="B56" s="71"/>
      <c r="C56" s="71"/>
      <c r="D56" s="71"/>
      <c r="E56" s="106"/>
      <c r="F56" s="106"/>
      <c r="G56" s="106"/>
      <c r="H56" s="106"/>
      <c r="I56" s="71"/>
      <c r="J56" s="31"/>
    </row>
    <row r="57" spans="1:10" ht="14.25">
      <c r="A57" s="107" t="s">
        <v>385</v>
      </c>
      <c r="B57" s="108"/>
      <c r="C57" s="109"/>
      <c r="D57" s="110"/>
      <c r="E57" s="110"/>
      <c r="F57" s="110"/>
      <c r="G57" s="110"/>
      <c r="H57" s="110"/>
      <c r="I57" s="110"/>
      <c r="J57" s="111"/>
    </row>
    <row r="58" spans="1:10" ht="14.45" customHeight="1">
      <c r="A58" s="29"/>
      <c r="B58" s="71"/>
      <c r="C58" s="112" t="s">
        <v>386</v>
      </c>
      <c r="D58" s="112"/>
      <c r="E58" s="112"/>
      <c r="F58" s="112"/>
      <c r="G58" s="71"/>
      <c r="H58" s="71"/>
      <c r="I58" s="71"/>
      <c r="J58" s="31"/>
    </row>
    <row r="59" spans="1:10" ht="14.25">
      <c r="A59" s="107" t="s">
        <v>387</v>
      </c>
      <c r="B59" s="108"/>
      <c r="C59" s="109"/>
      <c r="D59" s="110"/>
      <c r="E59" s="110"/>
      <c r="F59" s="110"/>
      <c r="G59" s="110"/>
      <c r="H59" s="110"/>
      <c r="I59" s="110"/>
      <c r="J59" s="111"/>
    </row>
    <row r="60" spans="1:10" ht="14.45" customHeight="1">
      <c r="A60" s="37"/>
      <c r="B60" s="38"/>
      <c r="C60" s="113" t="s">
        <v>388</v>
      </c>
      <c r="D60" s="113"/>
      <c r="E60" s="113"/>
      <c r="F60" s="113"/>
      <c r="G60" s="113"/>
      <c r="H60" s="38"/>
      <c r="I60" s="38"/>
      <c r="J60" s="39"/>
    </row>
    <row r="67" ht="27" customHeight="1"/>
    <row r="71" ht="38.450000000000003" customHeight="1"/>
  </sheetData>
  <sheetProtection algorithmName="SHA-512" hashValue="K0t6n6lUjJsLqGKIlq3q4ZEBlpzDAdxDbsbYG1/2zKgRLiP4CKql5y+WyajqAWqnQyw5IFlmB+zr1HqTnpe/lA==" saltValue="TIdP5tSea+uG7A9pnJM4wA==" spinCount="100000" sheet="1" objects="1" scenarios="1"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disablePrompts="1"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verticalDpi="5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opLeftCell="A64" workbookViewId="0">
      <selection activeCell="H70" sqref="H70"/>
    </sheetView>
  </sheetViews>
  <sheetFormatPr defaultColWidth="8.85546875" defaultRowHeight="12.75"/>
  <cols>
    <col min="1" max="7" width="8.85546875" style="21"/>
    <col min="8" max="9" width="13.42578125" style="52" bestFit="1" customWidth="1"/>
    <col min="10" max="16384" width="8.85546875" style="21"/>
  </cols>
  <sheetData>
    <row r="1" spans="1:9">
      <c r="A1" s="202" t="s">
        <v>1</v>
      </c>
      <c r="B1" s="203"/>
      <c r="C1" s="203"/>
      <c r="D1" s="203"/>
      <c r="E1" s="203"/>
      <c r="F1" s="203"/>
      <c r="G1" s="203"/>
      <c r="H1" s="203"/>
      <c r="I1" s="203"/>
    </row>
    <row r="2" spans="1:9">
      <c r="A2" s="204" t="s">
        <v>395</v>
      </c>
      <c r="B2" s="205"/>
      <c r="C2" s="205"/>
      <c r="D2" s="205"/>
      <c r="E2" s="205"/>
      <c r="F2" s="205"/>
      <c r="G2" s="205"/>
      <c r="H2" s="205"/>
      <c r="I2" s="205"/>
    </row>
    <row r="3" spans="1:9">
      <c r="A3" s="206" t="s">
        <v>320</v>
      </c>
      <c r="B3" s="207"/>
      <c r="C3" s="207"/>
      <c r="D3" s="207"/>
      <c r="E3" s="207"/>
      <c r="F3" s="207"/>
      <c r="G3" s="207"/>
      <c r="H3" s="207"/>
      <c r="I3" s="207"/>
    </row>
    <row r="4" spans="1:9">
      <c r="A4" s="208" t="s">
        <v>368</v>
      </c>
      <c r="B4" s="209"/>
      <c r="C4" s="209"/>
      <c r="D4" s="209"/>
      <c r="E4" s="209"/>
      <c r="F4" s="209"/>
      <c r="G4" s="209"/>
      <c r="H4" s="209"/>
      <c r="I4" s="210"/>
    </row>
    <row r="5" spans="1:9" ht="45.75" thickBot="1">
      <c r="A5" s="211" t="s">
        <v>2</v>
      </c>
      <c r="B5" s="212"/>
      <c r="C5" s="212"/>
      <c r="D5" s="212"/>
      <c r="E5" s="212"/>
      <c r="F5" s="213"/>
      <c r="G5" s="22" t="s">
        <v>113</v>
      </c>
      <c r="H5" s="47" t="s">
        <v>335</v>
      </c>
      <c r="I5" s="48" t="s">
        <v>343</v>
      </c>
    </row>
    <row r="6" spans="1:9">
      <c r="A6" s="214">
        <v>1</v>
      </c>
      <c r="B6" s="215"/>
      <c r="C6" s="215"/>
      <c r="D6" s="215"/>
      <c r="E6" s="215"/>
      <c r="F6" s="216"/>
      <c r="G6" s="23">
        <v>2</v>
      </c>
      <c r="H6" s="24">
        <v>3</v>
      </c>
      <c r="I6" s="24">
        <v>4</v>
      </c>
    </row>
    <row r="7" spans="1:9">
      <c r="A7" s="197"/>
      <c r="B7" s="197"/>
      <c r="C7" s="197"/>
      <c r="D7" s="197"/>
      <c r="E7" s="197"/>
      <c r="F7" s="197"/>
      <c r="G7" s="197"/>
      <c r="H7" s="197"/>
      <c r="I7" s="198"/>
    </row>
    <row r="8" spans="1:9" ht="12.75" customHeight="1">
      <c r="A8" s="199" t="s">
        <v>4</v>
      </c>
      <c r="B8" s="200"/>
      <c r="C8" s="200"/>
      <c r="D8" s="200"/>
      <c r="E8" s="200"/>
      <c r="F8" s="201"/>
      <c r="G8" s="12">
        <v>1</v>
      </c>
      <c r="H8" s="49"/>
      <c r="I8" s="49"/>
    </row>
    <row r="9" spans="1:9" ht="12.75" customHeight="1">
      <c r="A9" s="191" t="s">
        <v>5</v>
      </c>
      <c r="B9" s="192"/>
      <c r="C9" s="192"/>
      <c r="D9" s="192"/>
      <c r="E9" s="192"/>
      <c r="F9" s="193"/>
      <c r="G9" s="13">
        <v>2</v>
      </c>
      <c r="H9" s="50">
        <f>H10+H17+H27+H38+H43</f>
        <v>10385162656</v>
      </c>
      <c r="I9" s="50">
        <f>I10+I17+I27+I38+I43</f>
        <v>10694322521</v>
      </c>
    </row>
    <row r="10" spans="1:9" ht="12.75" customHeight="1">
      <c r="A10" s="194" t="s">
        <v>6</v>
      </c>
      <c r="B10" s="195"/>
      <c r="C10" s="195"/>
      <c r="D10" s="195"/>
      <c r="E10" s="195"/>
      <c r="F10" s="196"/>
      <c r="G10" s="13">
        <v>3</v>
      </c>
      <c r="H10" s="50">
        <f>H11+H12+H13+H14+H15+H16</f>
        <v>2538531457</v>
      </c>
      <c r="I10" s="50">
        <f>I11+I12+I13+I14+I15+I16</f>
        <v>2539384867</v>
      </c>
    </row>
    <row r="11" spans="1:9" ht="12.75" customHeight="1">
      <c r="A11" s="182" t="s">
        <v>7</v>
      </c>
      <c r="B11" s="183"/>
      <c r="C11" s="183"/>
      <c r="D11" s="183"/>
      <c r="E11" s="183"/>
      <c r="F11" s="184"/>
      <c r="G11" s="12">
        <v>4</v>
      </c>
      <c r="H11" s="49">
        <v>0</v>
      </c>
      <c r="I11" s="49">
        <v>0</v>
      </c>
    </row>
    <row r="12" spans="1:9" ht="23.45" customHeight="1">
      <c r="A12" s="182" t="s">
        <v>8</v>
      </c>
      <c r="B12" s="183"/>
      <c r="C12" s="183"/>
      <c r="D12" s="183"/>
      <c r="E12" s="183"/>
      <c r="F12" s="184"/>
      <c r="G12" s="12">
        <v>5</v>
      </c>
      <c r="H12" s="49">
        <v>1841110866</v>
      </c>
      <c r="I12" s="49">
        <v>1847659335</v>
      </c>
    </row>
    <row r="13" spans="1:9" ht="12.75" customHeight="1">
      <c r="A13" s="182" t="s">
        <v>9</v>
      </c>
      <c r="B13" s="183"/>
      <c r="C13" s="183"/>
      <c r="D13" s="183"/>
      <c r="E13" s="183"/>
      <c r="F13" s="184"/>
      <c r="G13" s="12">
        <v>6</v>
      </c>
      <c r="H13" s="49">
        <v>455905113</v>
      </c>
      <c r="I13" s="49">
        <v>453576644</v>
      </c>
    </row>
    <row r="14" spans="1:9" ht="12.75" customHeight="1">
      <c r="A14" s="182" t="s">
        <v>10</v>
      </c>
      <c r="B14" s="183"/>
      <c r="C14" s="183"/>
      <c r="D14" s="183"/>
      <c r="E14" s="183"/>
      <c r="F14" s="184"/>
      <c r="G14" s="12">
        <v>7</v>
      </c>
      <c r="H14" s="49">
        <v>0</v>
      </c>
      <c r="I14" s="49">
        <v>0</v>
      </c>
    </row>
    <row r="15" spans="1:9" ht="12.75" customHeight="1">
      <c r="A15" s="182" t="s">
        <v>11</v>
      </c>
      <c r="B15" s="183"/>
      <c r="C15" s="183"/>
      <c r="D15" s="183"/>
      <c r="E15" s="183"/>
      <c r="F15" s="184"/>
      <c r="G15" s="12">
        <v>8</v>
      </c>
      <c r="H15" s="49">
        <v>241515478</v>
      </c>
      <c r="I15" s="49">
        <v>238148888</v>
      </c>
    </row>
    <row r="16" spans="1:9" ht="12.75" customHeight="1">
      <c r="A16" s="182" t="s">
        <v>12</v>
      </c>
      <c r="B16" s="183"/>
      <c r="C16" s="183"/>
      <c r="D16" s="183"/>
      <c r="E16" s="183"/>
      <c r="F16" s="184"/>
      <c r="G16" s="12">
        <v>9</v>
      </c>
      <c r="H16" s="49">
        <v>0</v>
      </c>
      <c r="I16" s="49">
        <v>0</v>
      </c>
    </row>
    <row r="17" spans="1:9" ht="12.75" customHeight="1">
      <c r="A17" s="194" t="s">
        <v>13</v>
      </c>
      <c r="B17" s="195"/>
      <c r="C17" s="195"/>
      <c r="D17" s="195"/>
      <c r="E17" s="195"/>
      <c r="F17" s="196"/>
      <c r="G17" s="13">
        <v>10</v>
      </c>
      <c r="H17" s="50">
        <f>H18+H19+H20+H21+H22+H23+H24+H25+H26</f>
        <v>6174936178</v>
      </c>
      <c r="I17" s="50">
        <f>I18+I19+I20+I21+I22+I23+I24+I25+I26</f>
        <v>6217591732</v>
      </c>
    </row>
    <row r="18" spans="1:9" ht="12.75" customHeight="1">
      <c r="A18" s="182" t="s">
        <v>14</v>
      </c>
      <c r="B18" s="183"/>
      <c r="C18" s="183"/>
      <c r="D18" s="183"/>
      <c r="E18" s="183"/>
      <c r="F18" s="184"/>
      <c r="G18" s="12">
        <v>11</v>
      </c>
      <c r="H18" s="49">
        <v>63751515</v>
      </c>
      <c r="I18" s="49">
        <v>68775554</v>
      </c>
    </row>
    <row r="19" spans="1:9" ht="12.75" customHeight="1">
      <c r="A19" s="182" t="s">
        <v>15</v>
      </c>
      <c r="B19" s="183"/>
      <c r="C19" s="183"/>
      <c r="D19" s="183"/>
      <c r="E19" s="183"/>
      <c r="F19" s="184"/>
      <c r="G19" s="12">
        <v>12</v>
      </c>
      <c r="H19" s="49">
        <v>3571485894</v>
      </c>
      <c r="I19" s="49">
        <v>3661867296</v>
      </c>
    </row>
    <row r="20" spans="1:9" ht="12.75" customHeight="1">
      <c r="A20" s="182" t="s">
        <v>16</v>
      </c>
      <c r="B20" s="183"/>
      <c r="C20" s="183"/>
      <c r="D20" s="183"/>
      <c r="E20" s="183"/>
      <c r="F20" s="184"/>
      <c r="G20" s="12">
        <v>13</v>
      </c>
      <c r="H20" s="49">
        <v>1995307269</v>
      </c>
      <c r="I20" s="49">
        <v>1861752260</v>
      </c>
    </row>
    <row r="21" spans="1:9" ht="12.75" customHeight="1">
      <c r="A21" s="182" t="s">
        <v>17</v>
      </c>
      <c r="B21" s="183"/>
      <c r="C21" s="183"/>
      <c r="D21" s="183"/>
      <c r="E21" s="183"/>
      <c r="F21" s="184"/>
      <c r="G21" s="12">
        <v>14</v>
      </c>
      <c r="H21" s="49">
        <v>44668136</v>
      </c>
      <c r="I21" s="49">
        <v>32601160</v>
      </c>
    </row>
    <row r="22" spans="1:9" ht="12.75" customHeight="1">
      <c r="A22" s="182" t="s">
        <v>18</v>
      </c>
      <c r="B22" s="183"/>
      <c r="C22" s="183"/>
      <c r="D22" s="183"/>
      <c r="E22" s="183"/>
      <c r="F22" s="184"/>
      <c r="G22" s="12">
        <v>15</v>
      </c>
      <c r="H22" s="49">
        <v>0</v>
      </c>
      <c r="I22" s="49">
        <v>0</v>
      </c>
    </row>
    <row r="23" spans="1:9" ht="12.75" customHeight="1">
      <c r="A23" s="182" t="s">
        <v>19</v>
      </c>
      <c r="B23" s="183"/>
      <c r="C23" s="183"/>
      <c r="D23" s="183"/>
      <c r="E23" s="183"/>
      <c r="F23" s="184"/>
      <c r="G23" s="12">
        <v>16</v>
      </c>
      <c r="H23" s="49">
        <v>561731</v>
      </c>
      <c r="I23" s="49">
        <v>537829</v>
      </c>
    </row>
    <row r="24" spans="1:9" ht="12.75" customHeight="1">
      <c r="A24" s="182" t="s">
        <v>20</v>
      </c>
      <c r="B24" s="183"/>
      <c r="C24" s="183"/>
      <c r="D24" s="183"/>
      <c r="E24" s="183"/>
      <c r="F24" s="184"/>
      <c r="G24" s="12">
        <v>17</v>
      </c>
      <c r="H24" s="49">
        <v>459466408</v>
      </c>
      <c r="I24" s="49">
        <v>560923178</v>
      </c>
    </row>
    <row r="25" spans="1:9" ht="12.75" customHeight="1">
      <c r="A25" s="182" t="s">
        <v>21</v>
      </c>
      <c r="B25" s="183"/>
      <c r="C25" s="183"/>
      <c r="D25" s="183"/>
      <c r="E25" s="183"/>
      <c r="F25" s="184"/>
      <c r="G25" s="12">
        <v>18</v>
      </c>
      <c r="H25" s="49">
        <v>3994017</v>
      </c>
      <c r="I25" s="49">
        <v>9247061</v>
      </c>
    </row>
    <row r="26" spans="1:9" ht="12.75" customHeight="1">
      <c r="A26" s="182" t="s">
        <v>22</v>
      </c>
      <c r="B26" s="183"/>
      <c r="C26" s="183"/>
      <c r="D26" s="183"/>
      <c r="E26" s="183"/>
      <c r="F26" s="184"/>
      <c r="G26" s="12">
        <v>19</v>
      </c>
      <c r="H26" s="49">
        <v>35701208</v>
      </c>
      <c r="I26" s="49">
        <v>21887394</v>
      </c>
    </row>
    <row r="27" spans="1:9" ht="12.75" customHeight="1">
      <c r="A27" s="194" t="s">
        <v>23</v>
      </c>
      <c r="B27" s="195"/>
      <c r="C27" s="195"/>
      <c r="D27" s="195"/>
      <c r="E27" s="195"/>
      <c r="F27" s="196"/>
      <c r="G27" s="13">
        <v>20</v>
      </c>
      <c r="H27" s="50">
        <f>SUM(H28:H37)</f>
        <v>1333440319</v>
      </c>
      <c r="I27" s="50">
        <f>SUM(I28:I37)</f>
        <v>1312126612</v>
      </c>
    </row>
    <row r="28" spans="1:9" ht="12.75" customHeight="1">
      <c r="A28" s="182" t="s">
        <v>24</v>
      </c>
      <c r="B28" s="183"/>
      <c r="C28" s="183"/>
      <c r="D28" s="183"/>
      <c r="E28" s="183"/>
      <c r="F28" s="184"/>
      <c r="G28" s="12">
        <v>21</v>
      </c>
      <c r="H28" s="49">
        <v>0</v>
      </c>
      <c r="I28" s="49">
        <v>0</v>
      </c>
    </row>
    <row r="29" spans="1:9" ht="12.75" customHeight="1">
      <c r="A29" s="182" t="s">
        <v>25</v>
      </c>
      <c r="B29" s="183"/>
      <c r="C29" s="183"/>
      <c r="D29" s="183"/>
      <c r="E29" s="183"/>
      <c r="F29" s="184"/>
      <c r="G29" s="12">
        <v>22</v>
      </c>
      <c r="H29" s="49">
        <v>0</v>
      </c>
      <c r="I29" s="49">
        <v>0</v>
      </c>
    </row>
    <row r="30" spans="1:9" ht="12.75" customHeight="1">
      <c r="A30" s="182" t="s">
        <v>26</v>
      </c>
      <c r="B30" s="183"/>
      <c r="C30" s="183"/>
      <c r="D30" s="183"/>
      <c r="E30" s="183"/>
      <c r="F30" s="184"/>
      <c r="G30" s="12">
        <v>23</v>
      </c>
      <c r="H30" s="49">
        <v>0</v>
      </c>
      <c r="I30" s="49">
        <v>0</v>
      </c>
    </row>
    <row r="31" spans="1:9" ht="24.6" customHeight="1">
      <c r="A31" s="182" t="s">
        <v>27</v>
      </c>
      <c r="B31" s="183"/>
      <c r="C31" s="183"/>
      <c r="D31" s="183"/>
      <c r="E31" s="183"/>
      <c r="F31" s="184"/>
      <c r="G31" s="12">
        <v>24</v>
      </c>
      <c r="H31" s="49">
        <v>0</v>
      </c>
      <c r="I31" s="49">
        <v>0</v>
      </c>
    </row>
    <row r="32" spans="1:9" ht="24" customHeight="1">
      <c r="A32" s="182" t="s">
        <v>28</v>
      </c>
      <c r="B32" s="183"/>
      <c r="C32" s="183"/>
      <c r="D32" s="183"/>
      <c r="E32" s="183"/>
      <c r="F32" s="184"/>
      <c r="G32" s="12">
        <v>25</v>
      </c>
      <c r="H32" s="49">
        <v>0</v>
      </c>
      <c r="I32" s="49">
        <v>0</v>
      </c>
    </row>
    <row r="33" spans="1:9" ht="26.45" customHeight="1">
      <c r="A33" s="182" t="s">
        <v>29</v>
      </c>
      <c r="B33" s="183"/>
      <c r="C33" s="183"/>
      <c r="D33" s="183"/>
      <c r="E33" s="183"/>
      <c r="F33" s="184"/>
      <c r="G33" s="12">
        <v>26</v>
      </c>
      <c r="H33" s="49">
        <v>0</v>
      </c>
      <c r="I33" s="49">
        <v>0</v>
      </c>
    </row>
    <row r="34" spans="1:9" ht="12.75" customHeight="1">
      <c r="A34" s="182" t="s">
        <v>30</v>
      </c>
      <c r="B34" s="183"/>
      <c r="C34" s="183"/>
      <c r="D34" s="183"/>
      <c r="E34" s="183"/>
      <c r="F34" s="184"/>
      <c r="G34" s="12">
        <v>27</v>
      </c>
      <c r="H34" s="49">
        <v>947738236</v>
      </c>
      <c r="I34" s="49">
        <v>926324922</v>
      </c>
    </row>
    <row r="35" spans="1:9" ht="12.75" customHeight="1">
      <c r="A35" s="182" t="s">
        <v>31</v>
      </c>
      <c r="B35" s="183"/>
      <c r="C35" s="183"/>
      <c r="D35" s="183"/>
      <c r="E35" s="183"/>
      <c r="F35" s="184"/>
      <c r="G35" s="12">
        <v>28</v>
      </c>
      <c r="H35" s="49">
        <v>6671944</v>
      </c>
      <c r="I35" s="49">
        <v>3396764</v>
      </c>
    </row>
    <row r="36" spans="1:9" ht="12.75" customHeight="1">
      <c r="A36" s="182" t="s">
        <v>32</v>
      </c>
      <c r="B36" s="183"/>
      <c r="C36" s="183"/>
      <c r="D36" s="183"/>
      <c r="E36" s="183"/>
      <c r="F36" s="184"/>
      <c r="G36" s="12">
        <v>29</v>
      </c>
      <c r="H36" s="49">
        <v>379030139</v>
      </c>
      <c r="I36" s="49">
        <v>382404926</v>
      </c>
    </row>
    <row r="37" spans="1:9" ht="12.75" customHeight="1">
      <c r="A37" s="182" t="s">
        <v>33</v>
      </c>
      <c r="B37" s="183"/>
      <c r="C37" s="183"/>
      <c r="D37" s="183"/>
      <c r="E37" s="183"/>
      <c r="F37" s="184"/>
      <c r="G37" s="12">
        <v>30</v>
      </c>
      <c r="H37" s="49">
        <v>0</v>
      </c>
      <c r="I37" s="49">
        <v>0</v>
      </c>
    </row>
    <row r="38" spans="1:9" ht="12.75" customHeight="1">
      <c r="A38" s="194" t="s">
        <v>34</v>
      </c>
      <c r="B38" s="195"/>
      <c r="C38" s="195"/>
      <c r="D38" s="195"/>
      <c r="E38" s="195"/>
      <c r="F38" s="196"/>
      <c r="G38" s="13">
        <v>31</v>
      </c>
      <c r="H38" s="50">
        <f>H39+H40+H41+H42</f>
        <v>247675906</v>
      </c>
      <c r="I38" s="50">
        <f>I39+I40+I41+I42</f>
        <v>530751642</v>
      </c>
    </row>
    <row r="39" spans="1:9" ht="12.75" customHeight="1">
      <c r="A39" s="182" t="s">
        <v>35</v>
      </c>
      <c r="B39" s="183"/>
      <c r="C39" s="183"/>
      <c r="D39" s="183"/>
      <c r="E39" s="183"/>
      <c r="F39" s="184"/>
      <c r="G39" s="12">
        <v>32</v>
      </c>
      <c r="H39" s="49">
        <v>0</v>
      </c>
      <c r="I39" s="49">
        <v>0</v>
      </c>
    </row>
    <row r="40" spans="1:9" ht="12.75" customHeight="1">
      <c r="A40" s="182" t="s">
        <v>36</v>
      </c>
      <c r="B40" s="183"/>
      <c r="C40" s="183"/>
      <c r="D40" s="183"/>
      <c r="E40" s="183"/>
      <c r="F40" s="184"/>
      <c r="G40" s="12">
        <v>33</v>
      </c>
      <c r="H40" s="49">
        <v>0</v>
      </c>
      <c r="I40" s="49">
        <v>0</v>
      </c>
    </row>
    <row r="41" spans="1:9" ht="12.75" customHeight="1">
      <c r="A41" s="182" t="s">
        <v>37</v>
      </c>
      <c r="B41" s="183"/>
      <c r="C41" s="183"/>
      <c r="D41" s="183"/>
      <c r="E41" s="183"/>
      <c r="F41" s="184"/>
      <c r="G41" s="12">
        <v>34</v>
      </c>
      <c r="H41" s="49">
        <v>135932184</v>
      </c>
      <c r="I41" s="49">
        <v>413455689</v>
      </c>
    </row>
    <row r="42" spans="1:9" ht="12.75" customHeight="1">
      <c r="A42" s="182" t="s">
        <v>38</v>
      </c>
      <c r="B42" s="183"/>
      <c r="C42" s="183"/>
      <c r="D42" s="183"/>
      <c r="E42" s="183"/>
      <c r="F42" s="184"/>
      <c r="G42" s="12">
        <v>35</v>
      </c>
      <c r="H42" s="49">
        <v>111743722</v>
      </c>
      <c r="I42" s="49">
        <v>117295953</v>
      </c>
    </row>
    <row r="43" spans="1:9" ht="12.75" customHeight="1">
      <c r="A43" s="185" t="s">
        <v>39</v>
      </c>
      <c r="B43" s="186"/>
      <c r="C43" s="186"/>
      <c r="D43" s="186"/>
      <c r="E43" s="186"/>
      <c r="F43" s="187"/>
      <c r="G43" s="12">
        <v>36</v>
      </c>
      <c r="H43" s="49">
        <v>90578796</v>
      </c>
      <c r="I43" s="49">
        <v>94467668</v>
      </c>
    </row>
    <row r="44" spans="1:9" ht="12.75" customHeight="1">
      <c r="A44" s="191" t="s">
        <v>40</v>
      </c>
      <c r="B44" s="192"/>
      <c r="C44" s="192"/>
      <c r="D44" s="192"/>
      <c r="E44" s="192"/>
      <c r="F44" s="193"/>
      <c r="G44" s="13">
        <v>37</v>
      </c>
      <c r="H44" s="50">
        <f>H45+H53+H60+H70</f>
        <v>5107598382</v>
      </c>
      <c r="I44" s="50">
        <f>I45+I53+I60+I70</f>
        <v>5136265146</v>
      </c>
    </row>
    <row r="45" spans="1:9" ht="12.75" customHeight="1">
      <c r="A45" s="194" t="s">
        <v>41</v>
      </c>
      <c r="B45" s="195"/>
      <c r="C45" s="195"/>
      <c r="D45" s="195"/>
      <c r="E45" s="195"/>
      <c r="F45" s="196"/>
      <c r="G45" s="13">
        <v>38</v>
      </c>
      <c r="H45" s="50">
        <f>SUM(H46:H52)</f>
        <v>127772976</v>
      </c>
      <c r="I45" s="50">
        <f>SUM(I46:I52)</f>
        <v>135646465</v>
      </c>
    </row>
    <row r="46" spans="1:9" ht="12.75" customHeight="1">
      <c r="A46" s="182" t="s">
        <v>42</v>
      </c>
      <c r="B46" s="183"/>
      <c r="C46" s="183"/>
      <c r="D46" s="183"/>
      <c r="E46" s="183"/>
      <c r="F46" s="184"/>
      <c r="G46" s="12">
        <v>39</v>
      </c>
      <c r="H46" s="49">
        <v>22773233</v>
      </c>
      <c r="I46" s="49">
        <v>22681444</v>
      </c>
    </row>
    <row r="47" spans="1:9" ht="12.75" customHeight="1">
      <c r="A47" s="182" t="s">
        <v>43</v>
      </c>
      <c r="B47" s="183"/>
      <c r="C47" s="183"/>
      <c r="D47" s="183"/>
      <c r="E47" s="183"/>
      <c r="F47" s="184"/>
      <c r="G47" s="12">
        <v>40</v>
      </c>
      <c r="H47" s="49">
        <v>0</v>
      </c>
      <c r="I47" s="49">
        <v>0</v>
      </c>
    </row>
    <row r="48" spans="1:9" ht="12.75" customHeight="1">
      <c r="A48" s="182" t="s">
        <v>44</v>
      </c>
      <c r="B48" s="183"/>
      <c r="C48" s="183"/>
      <c r="D48" s="183"/>
      <c r="E48" s="183"/>
      <c r="F48" s="184"/>
      <c r="G48" s="12">
        <v>41</v>
      </c>
      <c r="H48" s="49">
        <v>0</v>
      </c>
      <c r="I48" s="49">
        <v>0</v>
      </c>
    </row>
    <row r="49" spans="1:9" ht="12.75" customHeight="1">
      <c r="A49" s="182" t="s">
        <v>45</v>
      </c>
      <c r="B49" s="183"/>
      <c r="C49" s="183"/>
      <c r="D49" s="183"/>
      <c r="E49" s="183"/>
      <c r="F49" s="184"/>
      <c r="G49" s="12">
        <v>42</v>
      </c>
      <c r="H49" s="49">
        <v>104961984</v>
      </c>
      <c r="I49" s="49">
        <v>112935887</v>
      </c>
    </row>
    <row r="50" spans="1:9" ht="12.75" customHeight="1">
      <c r="A50" s="182" t="s">
        <v>46</v>
      </c>
      <c r="B50" s="183"/>
      <c r="C50" s="183"/>
      <c r="D50" s="183"/>
      <c r="E50" s="183"/>
      <c r="F50" s="184"/>
      <c r="G50" s="12">
        <v>43</v>
      </c>
      <c r="H50" s="49">
        <v>37759</v>
      </c>
      <c r="I50" s="49">
        <v>29134</v>
      </c>
    </row>
    <row r="51" spans="1:9" ht="12.75" customHeight="1">
      <c r="A51" s="182" t="s">
        <v>47</v>
      </c>
      <c r="B51" s="183"/>
      <c r="C51" s="183"/>
      <c r="D51" s="183"/>
      <c r="E51" s="183"/>
      <c r="F51" s="184"/>
      <c r="G51" s="12">
        <v>44</v>
      </c>
      <c r="H51" s="49">
        <v>0</v>
      </c>
      <c r="I51" s="49">
        <v>0</v>
      </c>
    </row>
    <row r="52" spans="1:9" ht="12.75" customHeight="1">
      <c r="A52" s="182" t="s">
        <v>48</v>
      </c>
      <c r="B52" s="183"/>
      <c r="C52" s="183"/>
      <c r="D52" s="183"/>
      <c r="E52" s="183"/>
      <c r="F52" s="184"/>
      <c r="G52" s="12">
        <v>45</v>
      </c>
      <c r="H52" s="49">
        <v>0</v>
      </c>
      <c r="I52" s="49">
        <v>0</v>
      </c>
    </row>
    <row r="53" spans="1:9" ht="12.75" customHeight="1">
      <c r="A53" s="194" t="s">
        <v>49</v>
      </c>
      <c r="B53" s="195"/>
      <c r="C53" s="195"/>
      <c r="D53" s="195"/>
      <c r="E53" s="195"/>
      <c r="F53" s="196"/>
      <c r="G53" s="13">
        <v>46</v>
      </c>
      <c r="H53" s="50">
        <f>SUM(H54:H59)</f>
        <v>1630528251</v>
      </c>
      <c r="I53" s="50">
        <f>SUM(I54:I59)</f>
        <v>1751972093</v>
      </c>
    </row>
    <row r="54" spans="1:9" ht="12.75" customHeight="1">
      <c r="A54" s="182" t="s">
        <v>50</v>
      </c>
      <c r="B54" s="183"/>
      <c r="C54" s="183"/>
      <c r="D54" s="183"/>
      <c r="E54" s="183"/>
      <c r="F54" s="184"/>
      <c r="G54" s="12">
        <v>47</v>
      </c>
      <c r="H54" s="49">
        <v>26628314</v>
      </c>
      <c r="I54" s="49">
        <v>26722875</v>
      </c>
    </row>
    <row r="55" spans="1:9" ht="12.75" customHeight="1">
      <c r="A55" s="182" t="s">
        <v>51</v>
      </c>
      <c r="B55" s="183"/>
      <c r="C55" s="183"/>
      <c r="D55" s="183"/>
      <c r="E55" s="183"/>
      <c r="F55" s="184"/>
      <c r="G55" s="12">
        <v>48</v>
      </c>
      <c r="H55" s="49">
        <v>4209599</v>
      </c>
      <c r="I55" s="49">
        <v>0</v>
      </c>
    </row>
    <row r="56" spans="1:9" ht="12.75" customHeight="1">
      <c r="A56" s="182" t="s">
        <v>52</v>
      </c>
      <c r="B56" s="183"/>
      <c r="C56" s="183"/>
      <c r="D56" s="183"/>
      <c r="E56" s="183"/>
      <c r="F56" s="184"/>
      <c r="G56" s="12">
        <v>49</v>
      </c>
      <c r="H56" s="49">
        <v>1543874485</v>
      </c>
      <c r="I56" s="49">
        <v>1657000533</v>
      </c>
    </row>
    <row r="57" spans="1:9" ht="12.75" customHeight="1">
      <c r="A57" s="182" t="s">
        <v>53</v>
      </c>
      <c r="B57" s="183"/>
      <c r="C57" s="183"/>
      <c r="D57" s="183"/>
      <c r="E57" s="183"/>
      <c r="F57" s="184"/>
      <c r="G57" s="12">
        <v>50</v>
      </c>
      <c r="H57" s="49">
        <v>21877031</v>
      </c>
      <c r="I57" s="49">
        <v>25510047</v>
      </c>
    </row>
    <row r="58" spans="1:9" ht="12.75" customHeight="1">
      <c r="A58" s="182" t="s">
        <v>54</v>
      </c>
      <c r="B58" s="183"/>
      <c r="C58" s="183"/>
      <c r="D58" s="183"/>
      <c r="E58" s="183"/>
      <c r="F58" s="184"/>
      <c r="G58" s="12">
        <v>51</v>
      </c>
      <c r="H58" s="49">
        <v>8797419</v>
      </c>
      <c r="I58" s="49">
        <v>11486712</v>
      </c>
    </row>
    <row r="59" spans="1:9" ht="12.75" customHeight="1">
      <c r="A59" s="182" t="s">
        <v>55</v>
      </c>
      <c r="B59" s="183"/>
      <c r="C59" s="183"/>
      <c r="D59" s="183"/>
      <c r="E59" s="183"/>
      <c r="F59" s="184"/>
      <c r="G59" s="12">
        <v>52</v>
      </c>
      <c r="H59" s="49">
        <v>25141403</v>
      </c>
      <c r="I59" s="49">
        <v>31251926</v>
      </c>
    </row>
    <row r="60" spans="1:9" ht="12.75" customHeight="1">
      <c r="A60" s="194" t="s">
        <v>56</v>
      </c>
      <c r="B60" s="195"/>
      <c r="C60" s="195"/>
      <c r="D60" s="195"/>
      <c r="E60" s="195"/>
      <c r="F60" s="196"/>
      <c r="G60" s="13">
        <v>53</v>
      </c>
      <c r="H60" s="50">
        <f>SUM(H61:H69)</f>
        <v>197232420</v>
      </c>
      <c r="I60" s="50">
        <f>SUM(I61:I69)</f>
        <v>112028389</v>
      </c>
    </row>
    <row r="61" spans="1:9" ht="12.75" customHeight="1">
      <c r="A61" s="182" t="s">
        <v>24</v>
      </c>
      <c r="B61" s="183"/>
      <c r="C61" s="183"/>
      <c r="D61" s="183"/>
      <c r="E61" s="183"/>
      <c r="F61" s="184"/>
      <c r="G61" s="12">
        <v>54</v>
      </c>
      <c r="H61" s="49">
        <v>0</v>
      </c>
      <c r="I61" s="49">
        <v>0</v>
      </c>
    </row>
    <row r="62" spans="1:9" ht="12.75" customHeight="1">
      <c r="A62" s="182" t="s">
        <v>25</v>
      </c>
      <c r="B62" s="183"/>
      <c r="C62" s="183"/>
      <c r="D62" s="183"/>
      <c r="E62" s="183"/>
      <c r="F62" s="184"/>
      <c r="G62" s="12">
        <v>55</v>
      </c>
      <c r="H62" s="49">
        <v>0</v>
      </c>
      <c r="I62" s="49">
        <v>0</v>
      </c>
    </row>
    <row r="63" spans="1:9" ht="12.75" customHeight="1">
      <c r="A63" s="182" t="s">
        <v>26</v>
      </c>
      <c r="B63" s="183"/>
      <c r="C63" s="183"/>
      <c r="D63" s="183"/>
      <c r="E63" s="183"/>
      <c r="F63" s="184"/>
      <c r="G63" s="12">
        <v>56</v>
      </c>
      <c r="H63" s="49">
        <v>0</v>
      </c>
      <c r="I63" s="49">
        <v>0</v>
      </c>
    </row>
    <row r="64" spans="1:9" ht="23.45" customHeight="1">
      <c r="A64" s="182" t="s">
        <v>57</v>
      </c>
      <c r="B64" s="183"/>
      <c r="C64" s="183"/>
      <c r="D64" s="183"/>
      <c r="E64" s="183"/>
      <c r="F64" s="184"/>
      <c r="G64" s="12">
        <v>57</v>
      </c>
      <c r="H64" s="49">
        <v>0</v>
      </c>
      <c r="I64" s="49">
        <v>0</v>
      </c>
    </row>
    <row r="65" spans="1:9" ht="21" customHeight="1">
      <c r="A65" s="182" t="s">
        <v>28</v>
      </c>
      <c r="B65" s="183"/>
      <c r="C65" s="183"/>
      <c r="D65" s="183"/>
      <c r="E65" s="183"/>
      <c r="F65" s="184"/>
      <c r="G65" s="12">
        <v>58</v>
      </c>
      <c r="H65" s="49">
        <v>0</v>
      </c>
      <c r="I65" s="49">
        <v>0</v>
      </c>
    </row>
    <row r="66" spans="1:9" ht="22.9" customHeight="1">
      <c r="A66" s="182" t="s">
        <v>29</v>
      </c>
      <c r="B66" s="183"/>
      <c r="C66" s="183"/>
      <c r="D66" s="183"/>
      <c r="E66" s="183"/>
      <c r="F66" s="184"/>
      <c r="G66" s="12">
        <v>59</v>
      </c>
      <c r="H66" s="49">
        <v>0</v>
      </c>
      <c r="I66" s="49">
        <v>0</v>
      </c>
    </row>
    <row r="67" spans="1:9" ht="12.75" customHeight="1">
      <c r="A67" s="182" t="s">
        <v>30</v>
      </c>
      <c r="B67" s="183"/>
      <c r="C67" s="183"/>
      <c r="D67" s="183"/>
      <c r="E67" s="183"/>
      <c r="F67" s="184"/>
      <c r="G67" s="12">
        <v>60</v>
      </c>
      <c r="H67" s="49">
        <v>121386</v>
      </c>
      <c r="I67" s="49">
        <v>115386</v>
      </c>
    </row>
    <row r="68" spans="1:9" ht="12.75" customHeight="1">
      <c r="A68" s="182" t="s">
        <v>31</v>
      </c>
      <c r="B68" s="183"/>
      <c r="C68" s="183"/>
      <c r="D68" s="183"/>
      <c r="E68" s="183"/>
      <c r="F68" s="184"/>
      <c r="G68" s="12">
        <v>61</v>
      </c>
      <c r="H68" s="49">
        <v>197111034</v>
      </c>
      <c r="I68" s="49">
        <v>111913003</v>
      </c>
    </row>
    <row r="69" spans="1:9" ht="12.75" customHeight="1">
      <c r="A69" s="182" t="s">
        <v>58</v>
      </c>
      <c r="B69" s="183"/>
      <c r="C69" s="183"/>
      <c r="D69" s="183"/>
      <c r="E69" s="183"/>
      <c r="F69" s="184"/>
      <c r="G69" s="12">
        <v>62</v>
      </c>
      <c r="H69" s="49">
        <v>0</v>
      </c>
      <c r="I69" s="49">
        <v>0</v>
      </c>
    </row>
    <row r="70" spans="1:9" ht="12.75" customHeight="1">
      <c r="A70" s="185" t="s">
        <v>59</v>
      </c>
      <c r="B70" s="186"/>
      <c r="C70" s="186"/>
      <c r="D70" s="186"/>
      <c r="E70" s="186"/>
      <c r="F70" s="187"/>
      <c r="G70" s="12">
        <v>63</v>
      </c>
      <c r="H70" s="49">
        <v>3152064735</v>
      </c>
      <c r="I70" s="49">
        <v>3136618199</v>
      </c>
    </row>
    <row r="71" spans="1:9" ht="12.75" customHeight="1">
      <c r="A71" s="188" t="s">
        <v>60</v>
      </c>
      <c r="B71" s="189"/>
      <c r="C71" s="189"/>
      <c r="D71" s="189"/>
      <c r="E71" s="189"/>
      <c r="F71" s="190"/>
      <c r="G71" s="12">
        <v>64</v>
      </c>
      <c r="H71" s="49">
        <v>245658727</v>
      </c>
      <c r="I71" s="49">
        <v>200688284</v>
      </c>
    </row>
    <row r="72" spans="1:9" ht="12.75" customHeight="1">
      <c r="A72" s="191" t="s">
        <v>61</v>
      </c>
      <c r="B72" s="192"/>
      <c r="C72" s="192"/>
      <c r="D72" s="192"/>
      <c r="E72" s="192"/>
      <c r="F72" s="193"/>
      <c r="G72" s="13">
        <v>65</v>
      </c>
      <c r="H72" s="50">
        <f>H8+H9+H44+H71</f>
        <v>15738419765</v>
      </c>
      <c r="I72" s="50">
        <f>I8+I9+I44+I71</f>
        <v>16031275951</v>
      </c>
    </row>
    <row r="73" spans="1:9" ht="12.75" customHeight="1">
      <c r="A73" s="177" t="s">
        <v>62</v>
      </c>
      <c r="B73" s="178"/>
      <c r="C73" s="178"/>
      <c r="D73" s="178"/>
      <c r="E73" s="178"/>
      <c r="F73" s="179"/>
      <c r="G73" s="15">
        <v>66</v>
      </c>
      <c r="H73" s="51"/>
      <c r="I73" s="51"/>
    </row>
    <row r="74" spans="1:9">
      <c r="A74" s="180" t="s">
        <v>63</v>
      </c>
      <c r="B74" s="181"/>
      <c r="C74" s="181"/>
      <c r="D74" s="181"/>
      <c r="E74" s="181"/>
      <c r="F74" s="181"/>
      <c r="G74" s="181"/>
      <c r="H74" s="181"/>
      <c r="I74" s="181"/>
    </row>
    <row r="75" spans="1:9" ht="12.75" customHeight="1">
      <c r="A75" s="173" t="s">
        <v>64</v>
      </c>
      <c r="B75" s="173"/>
      <c r="C75" s="173"/>
      <c r="D75" s="173"/>
      <c r="E75" s="173"/>
      <c r="F75" s="173"/>
      <c r="G75" s="13">
        <v>67</v>
      </c>
      <c r="H75" s="50">
        <f>H76+H77+H78+H84+H85+H89+H92+H95</f>
        <v>12572520864</v>
      </c>
      <c r="I75" s="50">
        <f>I76+I77+I78+I84+I85+I89+I92+I95</f>
        <v>13208038832</v>
      </c>
    </row>
    <row r="76" spans="1:9" ht="12.75" customHeight="1">
      <c r="A76" s="176" t="s">
        <v>65</v>
      </c>
      <c r="B76" s="176"/>
      <c r="C76" s="176"/>
      <c r="D76" s="176"/>
      <c r="E76" s="176"/>
      <c r="F76" s="176"/>
      <c r="G76" s="12">
        <v>68</v>
      </c>
      <c r="H76" s="49">
        <v>9822853500</v>
      </c>
      <c r="I76" s="49">
        <v>9822853500</v>
      </c>
    </row>
    <row r="77" spans="1:9" ht="12.75" customHeight="1">
      <c r="A77" s="176" t="s">
        <v>66</v>
      </c>
      <c r="B77" s="176"/>
      <c r="C77" s="176"/>
      <c r="D77" s="176"/>
      <c r="E77" s="176"/>
      <c r="F77" s="176"/>
      <c r="G77" s="12">
        <v>69</v>
      </c>
      <c r="H77" s="49">
        <v>0</v>
      </c>
      <c r="I77" s="49">
        <v>0</v>
      </c>
    </row>
    <row r="78" spans="1:9" ht="12.75" customHeight="1">
      <c r="A78" s="175" t="s">
        <v>67</v>
      </c>
      <c r="B78" s="175"/>
      <c r="C78" s="175"/>
      <c r="D78" s="175"/>
      <c r="E78" s="175"/>
      <c r="F78" s="175"/>
      <c r="G78" s="13">
        <v>70</v>
      </c>
      <c r="H78" s="50">
        <f>SUM(H79:H83)</f>
        <v>491604073</v>
      </c>
      <c r="I78" s="50">
        <f>SUM(I79:I83)</f>
        <v>491702611</v>
      </c>
    </row>
    <row r="79" spans="1:9" ht="12.75" customHeight="1">
      <c r="A79" s="171" t="s">
        <v>68</v>
      </c>
      <c r="B79" s="171"/>
      <c r="C79" s="171"/>
      <c r="D79" s="171"/>
      <c r="E79" s="171"/>
      <c r="F79" s="171"/>
      <c r="G79" s="12">
        <v>71</v>
      </c>
      <c r="H79" s="49">
        <v>491142675</v>
      </c>
      <c r="I79" s="49">
        <v>491142675</v>
      </c>
    </row>
    <row r="80" spans="1:9" ht="12.75" customHeight="1">
      <c r="A80" s="171" t="s">
        <v>69</v>
      </c>
      <c r="B80" s="171"/>
      <c r="C80" s="171"/>
      <c r="D80" s="171"/>
      <c r="E80" s="171"/>
      <c r="F80" s="171"/>
      <c r="G80" s="12">
        <v>72</v>
      </c>
      <c r="H80" s="49">
        <v>37634983</v>
      </c>
      <c r="I80" s="49">
        <v>71062381</v>
      </c>
    </row>
    <row r="81" spans="1:9" ht="12.75" customHeight="1">
      <c r="A81" s="171" t="s">
        <v>70</v>
      </c>
      <c r="B81" s="171"/>
      <c r="C81" s="171"/>
      <c r="D81" s="171"/>
      <c r="E81" s="171"/>
      <c r="F81" s="171"/>
      <c r="G81" s="12">
        <v>73</v>
      </c>
      <c r="H81" s="49">
        <v>-38454288</v>
      </c>
      <c r="I81" s="49">
        <v>-71062381</v>
      </c>
    </row>
    <row r="82" spans="1:9" ht="12.75" customHeight="1">
      <c r="A82" s="171" t="s">
        <v>71</v>
      </c>
      <c r="B82" s="171"/>
      <c r="C82" s="171"/>
      <c r="D82" s="171"/>
      <c r="E82" s="171"/>
      <c r="F82" s="171"/>
      <c r="G82" s="12">
        <v>74</v>
      </c>
      <c r="H82" s="49">
        <v>0</v>
      </c>
      <c r="I82" s="49">
        <v>0</v>
      </c>
    </row>
    <row r="83" spans="1:9" ht="12.75" customHeight="1">
      <c r="A83" s="171" t="s">
        <v>72</v>
      </c>
      <c r="B83" s="171"/>
      <c r="C83" s="171"/>
      <c r="D83" s="171"/>
      <c r="E83" s="171"/>
      <c r="F83" s="171"/>
      <c r="G83" s="12">
        <v>75</v>
      </c>
      <c r="H83" s="49">
        <v>1280703</v>
      </c>
      <c r="I83" s="49">
        <v>559936</v>
      </c>
    </row>
    <row r="84" spans="1:9" ht="12.75" customHeight="1">
      <c r="A84" s="176" t="s">
        <v>73</v>
      </c>
      <c r="B84" s="176"/>
      <c r="C84" s="176"/>
      <c r="D84" s="176"/>
      <c r="E84" s="176"/>
      <c r="F84" s="176"/>
      <c r="G84" s="12">
        <v>76</v>
      </c>
      <c r="H84" s="49">
        <v>0</v>
      </c>
      <c r="I84" s="49">
        <v>0</v>
      </c>
    </row>
    <row r="85" spans="1:9" ht="12.75" customHeight="1">
      <c r="A85" s="175" t="s">
        <v>74</v>
      </c>
      <c r="B85" s="175"/>
      <c r="C85" s="175"/>
      <c r="D85" s="175"/>
      <c r="E85" s="175"/>
      <c r="F85" s="175"/>
      <c r="G85" s="13">
        <v>77</v>
      </c>
      <c r="H85" s="50">
        <f>H86+H87+H88</f>
        <v>1661560</v>
      </c>
      <c r="I85" s="50">
        <f>I86+I87+I88</f>
        <v>-14428653</v>
      </c>
    </row>
    <row r="86" spans="1:9" ht="12.75" customHeight="1">
      <c r="A86" s="171" t="s">
        <v>75</v>
      </c>
      <c r="B86" s="171"/>
      <c r="C86" s="171"/>
      <c r="D86" s="171"/>
      <c r="E86" s="171"/>
      <c r="F86" s="171"/>
      <c r="G86" s="12">
        <v>78</v>
      </c>
      <c r="H86" s="49">
        <v>1661560</v>
      </c>
      <c r="I86" s="49">
        <v>-14428653</v>
      </c>
    </row>
    <row r="87" spans="1:9" ht="12.75" customHeight="1">
      <c r="A87" s="171" t="s">
        <v>76</v>
      </c>
      <c r="B87" s="171"/>
      <c r="C87" s="171"/>
      <c r="D87" s="171"/>
      <c r="E87" s="171"/>
      <c r="F87" s="171"/>
      <c r="G87" s="12">
        <v>79</v>
      </c>
      <c r="H87" s="49">
        <v>0</v>
      </c>
      <c r="I87" s="49">
        <v>0</v>
      </c>
    </row>
    <row r="88" spans="1:9" ht="12.75" customHeight="1">
      <c r="A88" s="171" t="s">
        <v>77</v>
      </c>
      <c r="B88" s="171"/>
      <c r="C88" s="171"/>
      <c r="D88" s="171"/>
      <c r="E88" s="171"/>
      <c r="F88" s="171"/>
      <c r="G88" s="12">
        <v>80</v>
      </c>
      <c r="H88" s="49">
        <v>0</v>
      </c>
      <c r="I88" s="49">
        <v>0</v>
      </c>
    </row>
    <row r="89" spans="1:9" ht="12.75" customHeight="1">
      <c r="A89" s="175" t="s">
        <v>78</v>
      </c>
      <c r="B89" s="175"/>
      <c r="C89" s="175"/>
      <c r="D89" s="175"/>
      <c r="E89" s="175"/>
      <c r="F89" s="175"/>
      <c r="G89" s="13">
        <v>81</v>
      </c>
      <c r="H89" s="50">
        <f>H90-H91</f>
        <v>1024447978</v>
      </c>
      <c r="I89" s="50">
        <f>I90-I91</f>
        <v>1502995514</v>
      </c>
    </row>
    <row r="90" spans="1:9" ht="12.75" customHeight="1">
      <c r="A90" s="171" t="s">
        <v>79</v>
      </c>
      <c r="B90" s="171"/>
      <c r="C90" s="171"/>
      <c r="D90" s="171"/>
      <c r="E90" s="171"/>
      <c r="F90" s="171"/>
      <c r="G90" s="12">
        <v>82</v>
      </c>
      <c r="H90" s="49">
        <v>1024447978</v>
      </c>
      <c r="I90" s="49">
        <v>1502995514</v>
      </c>
    </row>
    <row r="91" spans="1:9" ht="12.75" customHeight="1">
      <c r="A91" s="171" t="s">
        <v>80</v>
      </c>
      <c r="B91" s="171"/>
      <c r="C91" s="171"/>
      <c r="D91" s="171"/>
      <c r="E91" s="171"/>
      <c r="F91" s="171"/>
      <c r="G91" s="12">
        <v>83</v>
      </c>
      <c r="H91" s="49">
        <v>0</v>
      </c>
      <c r="I91" s="49">
        <v>0</v>
      </c>
    </row>
    <row r="92" spans="1:9" ht="12.75" customHeight="1">
      <c r="A92" s="175" t="s">
        <v>81</v>
      </c>
      <c r="B92" s="175"/>
      <c r="C92" s="175"/>
      <c r="D92" s="175"/>
      <c r="E92" s="175"/>
      <c r="F92" s="175"/>
      <c r="G92" s="13">
        <v>84</v>
      </c>
      <c r="H92" s="50">
        <f>H93-H94</f>
        <v>863436283</v>
      </c>
      <c r="I92" s="50">
        <f>I93-I94</f>
        <v>1061335204</v>
      </c>
    </row>
    <row r="93" spans="1:9" ht="12.75" customHeight="1">
      <c r="A93" s="171" t="s">
        <v>82</v>
      </c>
      <c r="B93" s="171"/>
      <c r="C93" s="171"/>
      <c r="D93" s="171"/>
      <c r="E93" s="171"/>
      <c r="F93" s="171"/>
      <c r="G93" s="12">
        <v>85</v>
      </c>
      <c r="H93" s="49">
        <v>863436283</v>
      </c>
      <c r="I93" s="49">
        <v>1061335204</v>
      </c>
    </row>
    <row r="94" spans="1:9" ht="12.75" customHeight="1">
      <c r="A94" s="171" t="s">
        <v>83</v>
      </c>
      <c r="B94" s="171"/>
      <c r="C94" s="171"/>
      <c r="D94" s="171"/>
      <c r="E94" s="171"/>
      <c r="F94" s="171"/>
      <c r="G94" s="12">
        <v>86</v>
      </c>
      <c r="H94" s="49">
        <v>0</v>
      </c>
      <c r="I94" s="49">
        <v>0</v>
      </c>
    </row>
    <row r="95" spans="1:9" ht="12.75" customHeight="1">
      <c r="A95" s="176" t="s">
        <v>84</v>
      </c>
      <c r="B95" s="176"/>
      <c r="C95" s="176"/>
      <c r="D95" s="176"/>
      <c r="E95" s="176"/>
      <c r="F95" s="176"/>
      <c r="G95" s="12">
        <v>87</v>
      </c>
      <c r="H95" s="49">
        <v>368517470</v>
      </c>
      <c r="I95" s="49">
        <v>343580656</v>
      </c>
    </row>
    <row r="96" spans="1:9" ht="12.75" customHeight="1">
      <c r="A96" s="173" t="s">
        <v>85</v>
      </c>
      <c r="B96" s="173"/>
      <c r="C96" s="173"/>
      <c r="D96" s="173"/>
      <c r="E96" s="173"/>
      <c r="F96" s="173"/>
      <c r="G96" s="13">
        <v>88</v>
      </c>
      <c r="H96" s="50">
        <f>SUM(H97:H102)</f>
        <v>102760777</v>
      </c>
      <c r="I96" s="50">
        <f>SUM(I97:I102)</f>
        <v>82395649</v>
      </c>
    </row>
    <row r="97" spans="1:9" ht="12.75" customHeight="1">
      <c r="A97" s="171" t="s">
        <v>86</v>
      </c>
      <c r="B97" s="171"/>
      <c r="C97" s="171"/>
      <c r="D97" s="171"/>
      <c r="E97" s="171"/>
      <c r="F97" s="171"/>
      <c r="G97" s="12">
        <v>89</v>
      </c>
      <c r="H97" s="49">
        <v>28486447</v>
      </c>
      <c r="I97" s="49">
        <v>23479215</v>
      </c>
    </row>
    <row r="98" spans="1:9" ht="12.75" customHeight="1">
      <c r="A98" s="171" t="s">
        <v>87</v>
      </c>
      <c r="B98" s="171"/>
      <c r="C98" s="171"/>
      <c r="D98" s="171"/>
      <c r="E98" s="171"/>
      <c r="F98" s="171"/>
      <c r="G98" s="12">
        <v>90</v>
      </c>
      <c r="H98" s="49">
        <v>0</v>
      </c>
      <c r="I98" s="49">
        <v>0</v>
      </c>
    </row>
    <row r="99" spans="1:9" ht="12.75" customHeight="1">
      <c r="A99" s="171" t="s">
        <v>88</v>
      </c>
      <c r="B99" s="171"/>
      <c r="C99" s="171"/>
      <c r="D99" s="171"/>
      <c r="E99" s="171"/>
      <c r="F99" s="171"/>
      <c r="G99" s="12">
        <v>91</v>
      </c>
      <c r="H99" s="49">
        <v>34728274</v>
      </c>
      <c r="I99" s="49">
        <v>32921215</v>
      </c>
    </row>
    <row r="100" spans="1:9" ht="12.75" customHeight="1">
      <c r="A100" s="171" t="s">
        <v>89</v>
      </c>
      <c r="B100" s="171"/>
      <c r="C100" s="171"/>
      <c r="D100" s="171"/>
      <c r="E100" s="171"/>
      <c r="F100" s="171"/>
      <c r="G100" s="12">
        <v>92</v>
      </c>
      <c r="H100" s="49">
        <v>0</v>
      </c>
      <c r="I100" s="49">
        <v>0</v>
      </c>
    </row>
    <row r="101" spans="1:9" ht="12.75" customHeight="1">
      <c r="A101" s="171" t="s">
        <v>90</v>
      </c>
      <c r="B101" s="171"/>
      <c r="C101" s="171"/>
      <c r="D101" s="171"/>
      <c r="E101" s="171"/>
      <c r="F101" s="171"/>
      <c r="G101" s="12">
        <v>93</v>
      </c>
      <c r="H101" s="49">
        <v>0</v>
      </c>
      <c r="I101" s="49">
        <v>0</v>
      </c>
    </row>
    <row r="102" spans="1:9" ht="12.75" customHeight="1">
      <c r="A102" s="171" t="s">
        <v>91</v>
      </c>
      <c r="B102" s="171"/>
      <c r="C102" s="171"/>
      <c r="D102" s="171"/>
      <c r="E102" s="171"/>
      <c r="F102" s="171"/>
      <c r="G102" s="12">
        <v>94</v>
      </c>
      <c r="H102" s="49">
        <v>39546056</v>
      </c>
      <c r="I102" s="49">
        <v>25995219</v>
      </c>
    </row>
    <row r="103" spans="1:9" ht="12.75" customHeight="1">
      <c r="A103" s="173" t="s">
        <v>92</v>
      </c>
      <c r="B103" s="173"/>
      <c r="C103" s="173"/>
      <c r="D103" s="173"/>
      <c r="E103" s="173"/>
      <c r="F103" s="173"/>
      <c r="G103" s="13">
        <v>95</v>
      </c>
      <c r="H103" s="50">
        <f>SUM(H104:H114)</f>
        <v>664432083</v>
      </c>
      <c r="I103" s="50">
        <f>SUM(I104:I114)</f>
        <v>427821109</v>
      </c>
    </row>
    <row r="104" spans="1:9" ht="12.75" customHeight="1">
      <c r="A104" s="171" t="s">
        <v>93</v>
      </c>
      <c r="B104" s="171"/>
      <c r="C104" s="171"/>
      <c r="D104" s="171"/>
      <c r="E104" s="171"/>
      <c r="F104" s="171"/>
      <c r="G104" s="12">
        <v>96</v>
      </c>
      <c r="H104" s="49">
        <v>0</v>
      </c>
      <c r="I104" s="49">
        <v>0</v>
      </c>
    </row>
    <row r="105" spans="1:9" ht="12.75" customHeight="1">
      <c r="A105" s="171" t="s">
        <v>94</v>
      </c>
      <c r="B105" s="171"/>
      <c r="C105" s="171"/>
      <c r="D105" s="171"/>
      <c r="E105" s="171"/>
      <c r="F105" s="171"/>
      <c r="G105" s="12">
        <v>97</v>
      </c>
      <c r="H105" s="49">
        <v>0</v>
      </c>
      <c r="I105" s="49">
        <v>0</v>
      </c>
    </row>
    <row r="106" spans="1:9" ht="12.75" customHeight="1">
      <c r="A106" s="171" t="s">
        <v>95</v>
      </c>
      <c r="B106" s="171"/>
      <c r="C106" s="171"/>
      <c r="D106" s="171"/>
      <c r="E106" s="171"/>
      <c r="F106" s="171"/>
      <c r="G106" s="12">
        <v>98</v>
      </c>
      <c r="H106" s="49">
        <v>0</v>
      </c>
      <c r="I106" s="49">
        <v>0</v>
      </c>
    </row>
    <row r="107" spans="1:9" ht="22.15" customHeight="1">
      <c r="A107" s="171" t="s">
        <v>96</v>
      </c>
      <c r="B107" s="171"/>
      <c r="C107" s="171"/>
      <c r="D107" s="171"/>
      <c r="E107" s="171"/>
      <c r="F107" s="171"/>
      <c r="G107" s="12">
        <v>99</v>
      </c>
      <c r="H107" s="49">
        <v>0</v>
      </c>
      <c r="I107" s="49">
        <v>0</v>
      </c>
    </row>
    <row r="108" spans="1:9" ht="12.75" customHeight="1">
      <c r="A108" s="171" t="s">
        <v>97</v>
      </c>
      <c r="B108" s="171"/>
      <c r="C108" s="171"/>
      <c r="D108" s="171"/>
      <c r="E108" s="171"/>
      <c r="F108" s="171"/>
      <c r="G108" s="12">
        <v>100</v>
      </c>
      <c r="H108" s="49">
        <v>0</v>
      </c>
      <c r="I108" s="49">
        <v>0</v>
      </c>
    </row>
    <row r="109" spans="1:9" ht="12.75" customHeight="1">
      <c r="A109" s="171" t="s">
        <v>98</v>
      </c>
      <c r="B109" s="171"/>
      <c r="C109" s="171"/>
      <c r="D109" s="171"/>
      <c r="E109" s="171"/>
      <c r="F109" s="171"/>
      <c r="G109" s="12">
        <v>101</v>
      </c>
      <c r="H109" s="49">
        <v>215652005</v>
      </c>
      <c r="I109" s="49">
        <v>182647908</v>
      </c>
    </row>
    <row r="110" spans="1:9" ht="12.75" customHeight="1">
      <c r="A110" s="171" t="s">
        <v>99</v>
      </c>
      <c r="B110" s="171"/>
      <c r="C110" s="171"/>
      <c r="D110" s="171"/>
      <c r="E110" s="171"/>
      <c r="F110" s="171"/>
      <c r="G110" s="12">
        <v>102</v>
      </c>
      <c r="H110" s="49">
        <v>0</v>
      </c>
      <c r="I110" s="49">
        <v>0</v>
      </c>
    </row>
    <row r="111" spans="1:9" ht="12.75" customHeight="1">
      <c r="A111" s="171" t="s">
        <v>100</v>
      </c>
      <c r="B111" s="171"/>
      <c r="C111" s="171"/>
      <c r="D111" s="171"/>
      <c r="E111" s="171"/>
      <c r="F111" s="171"/>
      <c r="G111" s="12">
        <v>103</v>
      </c>
      <c r="H111" s="49">
        <v>0</v>
      </c>
      <c r="I111" s="49">
        <v>0</v>
      </c>
    </row>
    <row r="112" spans="1:9" ht="12.75" customHeight="1">
      <c r="A112" s="171" t="s">
        <v>101</v>
      </c>
      <c r="B112" s="171"/>
      <c r="C112" s="171"/>
      <c r="D112" s="171"/>
      <c r="E112" s="171"/>
      <c r="F112" s="171"/>
      <c r="G112" s="12">
        <v>104</v>
      </c>
      <c r="H112" s="49">
        <v>90221763</v>
      </c>
      <c r="I112" s="49">
        <v>68242366</v>
      </c>
    </row>
    <row r="113" spans="1:9" ht="12.75" customHeight="1">
      <c r="A113" s="171" t="s">
        <v>102</v>
      </c>
      <c r="B113" s="171"/>
      <c r="C113" s="171"/>
      <c r="D113" s="171"/>
      <c r="E113" s="171"/>
      <c r="F113" s="171"/>
      <c r="G113" s="12">
        <v>105</v>
      </c>
      <c r="H113" s="49">
        <v>311157647</v>
      </c>
      <c r="I113" s="49">
        <v>133135526</v>
      </c>
    </row>
    <row r="114" spans="1:9" ht="12.75" customHeight="1">
      <c r="A114" s="171" t="s">
        <v>103</v>
      </c>
      <c r="B114" s="171"/>
      <c r="C114" s="171"/>
      <c r="D114" s="171"/>
      <c r="E114" s="171"/>
      <c r="F114" s="171"/>
      <c r="G114" s="12">
        <v>106</v>
      </c>
      <c r="H114" s="49">
        <v>47400668</v>
      </c>
      <c r="I114" s="49">
        <v>43795309</v>
      </c>
    </row>
    <row r="115" spans="1:9" ht="12.75" customHeight="1">
      <c r="A115" s="173" t="s">
        <v>104</v>
      </c>
      <c r="B115" s="173"/>
      <c r="C115" s="173"/>
      <c r="D115" s="173"/>
      <c r="E115" s="173"/>
      <c r="F115" s="173"/>
      <c r="G115" s="13">
        <v>107</v>
      </c>
      <c r="H115" s="50">
        <f>SUM(H116:H129)</f>
        <v>2309589778</v>
      </c>
      <c r="I115" s="50">
        <f>SUM(I116:I129)</f>
        <v>2273661139</v>
      </c>
    </row>
    <row r="116" spans="1:9" ht="12.75" customHeight="1">
      <c r="A116" s="171" t="s">
        <v>93</v>
      </c>
      <c r="B116" s="171"/>
      <c r="C116" s="171"/>
      <c r="D116" s="171"/>
      <c r="E116" s="171"/>
      <c r="F116" s="171"/>
      <c r="G116" s="12">
        <v>108</v>
      </c>
      <c r="H116" s="49">
        <v>163411142</v>
      </c>
      <c r="I116" s="49">
        <v>131995818</v>
      </c>
    </row>
    <row r="117" spans="1:9" ht="12.75" customHeight="1">
      <c r="A117" s="171" t="s">
        <v>94</v>
      </c>
      <c r="B117" s="171"/>
      <c r="C117" s="171"/>
      <c r="D117" s="171"/>
      <c r="E117" s="171"/>
      <c r="F117" s="171"/>
      <c r="G117" s="12">
        <v>109</v>
      </c>
      <c r="H117" s="49">
        <v>0</v>
      </c>
      <c r="I117" s="49">
        <v>0</v>
      </c>
    </row>
    <row r="118" spans="1:9" ht="12.75" customHeight="1">
      <c r="A118" s="171" t="s">
        <v>95</v>
      </c>
      <c r="B118" s="171"/>
      <c r="C118" s="171"/>
      <c r="D118" s="171"/>
      <c r="E118" s="171"/>
      <c r="F118" s="171"/>
      <c r="G118" s="12">
        <v>110</v>
      </c>
      <c r="H118" s="49">
        <v>0</v>
      </c>
      <c r="I118" s="49">
        <v>0</v>
      </c>
    </row>
    <row r="119" spans="1:9" ht="25.9" customHeight="1">
      <c r="A119" s="171" t="s">
        <v>96</v>
      </c>
      <c r="B119" s="171"/>
      <c r="C119" s="171"/>
      <c r="D119" s="171"/>
      <c r="E119" s="171"/>
      <c r="F119" s="171"/>
      <c r="G119" s="12">
        <v>111</v>
      </c>
      <c r="H119" s="49">
        <v>0</v>
      </c>
      <c r="I119" s="49">
        <v>0</v>
      </c>
    </row>
    <row r="120" spans="1:9" ht="12.75" customHeight="1">
      <c r="A120" s="171" t="s">
        <v>97</v>
      </c>
      <c r="B120" s="171"/>
      <c r="C120" s="171"/>
      <c r="D120" s="171"/>
      <c r="E120" s="171"/>
      <c r="F120" s="171"/>
      <c r="G120" s="12">
        <v>112</v>
      </c>
      <c r="H120" s="49">
        <v>1005080</v>
      </c>
      <c r="I120" s="49">
        <v>0</v>
      </c>
    </row>
    <row r="121" spans="1:9" ht="12.75" customHeight="1">
      <c r="A121" s="171" t="s">
        <v>98</v>
      </c>
      <c r="B121" s="171"/>
      <c r="C121" s="171"/>
      <c r="D121" s="171"/>
      <c r="E121" s="171"/>
      <c r="F121" s="171"/>
      <c r="G121" s="12">
        <v>113</v>
      </c>
      <c r="H121" s="49">
        <v>39154238</v>
      </c>
      <c r="I121" s="49">
        <v>35554104</v>
      </c>
    </row>
    <row r="122" spans="1:9" ht="12.75" customHeight="1">
      <c r="A122" s="171" t="s">
        <v>99</v>
      </c>
      <c r="B122" s="171"/>
      <c r="C122" s="171"/>
      <c r="D122" s="171"/>
      <c r="E122" s="171"/>
      <c r="F122" s="171"/>
      <c r="G122" s="12">
        <v>114</v>
      </c>
      <c r="H122" s="49">
        <v>36579877</v>
      </c>
      <c r="I122" s="49">
        <v>12878460</v>
      </c>
    </row>
    <row r="123" spans="1:9" ht="12.75" customHeight="1">
      <c r="A123" s="171" t="s">
        <v>100</v>
      </c>
      <c r="B123" s="171"/>
      <c r="C123" s="171"/>
      <c r="D123" s="171"/>
      <c r="E123" s="171"/>
      <c r="F123" s="171"/>
      <c r="G123" s="12">
        <v>115</v>
      </c>
      <c r="H123" s="49">
        <v>1529444046</v>
      </c>
      <c r="I123" s="49">
        <v>1396459061</v>
      </c>
    </row>
    <row r="124" spans="1:9">
      <c r="A124" s="171" t="s">
        <v>101</v>
      </c>
      <c r="B124" s="171"/>
      <c r="C124" s="171"/>
      <c r="D124" s="171"/>
      <c r="E124" s="171"/>
      <c r="F124" s="171"/>
      <c r="G124" s="12">
        <v>116</v>
      </c>
      <c r="H124" s="49">
        <v>0</v>
      </c>
      <c r="I124" s="49">
        <v>0</v>
      </c>
    </row>
    <row r="125" spans="1:9">
      <c r="A125" s="171" t="s">
        <v>105</v>
      </c>
      <c r="B125" s="171"/>
      <c r="C125" s="171"/>
      <c r="D125" s="171"/>
      <c r="E125" s="171"/>
      <c r="F125" s="171"/>
      <c r="G125" s="12">
        <v>117</v>
      </c>
      <c r="H125" s="49">
        <v>121616264</v>
      </c>
      <c r="I125" s="49">
        <v>116785199</v>
      </c>
    </row>
    <row r="126" spans="1:9">
      <c r="A126" s="171" t="s">
        <v>106</v>
      </c>
      <c r="B126" s="171"/>
      <c r="C126" s="171"/>
      <c r="D126" s="171"/>
      <c r="E126" s="171"/>
      <c r="F126" s="171"/>
      <c r="G126" s="12">
        <v>118</v>
      </c>
      <c r="H126" s="49">
        <v>136936201</v>
      </c>
      <c r="I126" s="49">
        <v>143033621</v>
      </c>
    </row>
    <row r="127" spans="1:9">
      <c r="A127" s="171" t="s">
        <v>107</v>
      </c>
      <c r="B127" s="171"/>
      <c r="C127" s="171"/>
      <c r="D127" s="171"/>
      <c r="E127" s="171"/>
      <c r="F127" s="171"/>
      <c r="G127" s="12">
        <v>119</v>
      </c>
      <c r="H127" s="49">
        <v>0</v>
      </c>
      <c r="I127" s="49">
        <v>0</v>
      </c>
    </row>
    <row r="128" spans="1:9">
      <c r="A128" s="171" t="s">
        <v>108</v>
      </c>
      <c r="B128" s="171"/>
      <c r="C128" s="171"/>
      <c r="D128" s="171"/>
      <c r="E128" s="171"/>
      <c r="F128" s="171"/>
      <c r="G128" s="12">
        <v>120</v>
      </c>
      <c r="H128" s="49">
        <v>0</v>
      </c>
      <c r="I128" s="49">
        <v>0</v>
      </c>
    </row>
    <row r="129" spans="1:9">
      <c r="A129" s="171" t="s">
        <v>109</v>
      </c>
      <c r="B129" s="171"/>
      <c r="C129" s="171"/>
      <c r="D129" s="171"/>
      <c r="E129" s="171"/>
      <c r="F129" s="171"/>
      <c r="G129" s="12">
        <v>121</v>
      </c>
      <c r="H129" s="49">
        <v>281442930</v>
      </c>
      <c r="I129" s="49">
        <v>436954876</v>
      </c>
    </row>
    <row r="130" spans="1:9" ht="22.15" customHeight="1">
      <c r="A130" s="172" t="s">
        <v>110</v>
      </c>
      <c r="B130" s="172"/>
      <c r="C130" s="172"/>
      <c r="D130" s="172"/>
      <c r="E130" s="172"/>
      <c r="F130" s="172"/>
      <c r="G130" s="12">
        <v>122</v>
      </c>
      <c r="H130" s="49">
        <v>89116263</v>
      </c>
      <c r="I130" s="49">
        <v>39359222</v>
      </c>
    </row>
    <row r="131" spans="1:9">
      <c r="A131" s="173" t="s">
        <v>111</v>
      </c>
      <c r="B131" s="173"/>
      <c r="C131" s="173"/>
      <c r="D131" s="173"/>
      <c r="E131" s="173"/>
      <c r="F131" s="173"/>
      <c r="G131" s="13">
        <v>123</v>
      </c>
      <c r="H131" s="50">
        <f>H75+H96+H103+H115+H130</f>
        <v>15738419765</v>
      </c>
      <c r="I131" s="50">
        <f>I75+I96+I103+I115+I130</f>
        <v>16031275951</v>
      </c>
    </row>
    <row r="132" spans="1:9">
      <c r="A132" s="174" t="s">
        <v>112</v>
      </c>
      <c r="B132" s="174"/>
      <c r="C132" s="174"/>
      <c r="D132" s="174"/>
      <c r="E132" s="174"/>
      <c r="F132" s="174"/>
      <c r="G132" s="15">
        <v>124</v>
      </c>
      <c r="H132" s="51"/>
      <c r="I132" s="51"/>
    </row>
  </sheetData>
  <mergeCells count="132">
    <mergeCell ref="A7:I7"/>
    <mergeCell ref="A8:F8"/>
    <mergeCell ref="A9:F9"/>
    <mergeCell ref="A10:F10"/>
    <mergeCell ref="A11:F11"/>
    <mergeCell ref="A12:F12"/>
    <mergeCell ref="A1:I1"/>
    <mergeCell ref="A2:I2"/>
    <mergeCell ref="A3:I3"/>
    <mergeCell ref="A4:I4"/>
    <mergeCell ref="A5:F5"/>
    <mergeCell ref="A6:F6"/>
    <mergeCell ref="A19:F19"/>
    <mergeCell ref="A20:F20"/>
    <mergeCell ref="A21:F21"/>
    <mergeCell ref="A22:F22"/>
    <mergeCell ref="A23:F23"/>
    <mergeCell ref="A24:F24"/>
    <mergeCell ref="A13:F13"/>
    <mergeCell ref="A14:F14"/>
    <mergeCell ref="A15:F15"/>
    <mergeCell ref="A16:F16"/>
    <mergeCell ref="A17:F17"/>
    <mergeCell ref="A18:F18"/>
    <mergeCell ref="A31:F31"/>
    <mergeCell ref="A32:F32"/>
    <mergeCell ref="A33:F33"/>
    <mergeCell ref="A34:F34"/>
    <mergeCell ref="A35:F35"/>
    <mergeCell ref="A36:F36"/>
    <mergeCell ref="A25:F25"/>
    <mergeCell ref="A26:F26"/>
    <mergeCell ref="A27:F27"/>
    <mergeCell ref="A28:F28"/>
    <mergeCell ref="A29:F29"/>
    <mergeCell ref="A30:F30"/>
    <mergeCell ref="A43:F43"/>
    <mergeCell ref="A44:F44"/>
    <mergeCell ref="A45:F45"/>
    <mergeCell ref="A46:F46"/>
    <mergeCell ref="A47:F47"/>
    <mergeCell ref="A48:F48"/>
    <mergeCell ref="A37:F37"/>
    <mergeCell ref="A38:F38"/>
    <mergeCell ref="A39:F39"/>
    <mergeCell ref="A40:F40"/>
    <mergeCell ref="A41:F41"/>
    <mergeCell ref="A42:F42"/>
    <mergeCell ref="A55:F55"/>
    <mergeCell ref="A56:F56"/>
    <mergeCell ref="A57:F57"/>
    <mergeCell ref="A58:F58"/>
    <mergeCell ref="A59:F59"/>
    <mergeCell ref="A60:F60"/>
    <mergeCell ref="A49:F49"/>
    <mergeCell ref="A50:F50"/>
    <mergeCell ref="A51:F51"/>
    <mergeCell ref="A52:F52"/>
    <mergeCell ref="A53:F53"/>
    <mergeCell ref="A54:F54"/>
    <mergeCell ref="A67:F67"/>
    <mergeCell ref="A68:F68"/>
    <mergeCell ref="A69:F69"/>
    <mergeCell ref="A70:F70"/>
    <mergeCell ref="A71:F71"/>
    <mergeCell ref="A72:F72"/>
    <mergeCell ref="A61:F61"/>
    <mergeCell ref="A62:F62"/>
    <mergeCell ref="A63:F63"/>
    <mergeCell ref="A64:F64"/>
    <mergeCell ref="A65:F65"/>
    <mergeCell ref="A66:F66"/>
    <mergeCell ref="A79:F79"/>
    <mergeCell ref="A80:F80"/>
    <mergeCell ref="A81:F81"/>
    <mergeCell ref="A82:F82"/>
    <mergeCell ref="A83:F83"/>
    <mergeCell ref="A84:F84"/>
    <mergeCell ref="A73:F73"/>
    <mergeCell ref="A74:I74"/>
    <mergeCell ref="A75:F75"/>
    <mergeCell ref="A76:F76"/>
    <mergeCell ref="A77:F77"/>
    <mergeCell ref="A78:F78"/>
    <mergeCell ref="A91:F91"/>
    <mergeCell ref="A92:F92"/>
    <mergeCell ref="A93:F93"/>
    <mergeCell ref="A94:F94"/>
    <mergeCell ref="A95:F95"/>
    <mergeCell ref="A96:F96"/>
    <mergeCell ref="A85:F85"/>
    <mergeCell ref="A86:F86"/>
    <mergeCell ref="A87:F87"/>
    <mergeCell ref="A88:F88"/>
    <mergeCell ref="A89:F89"/>
    <mergeCell ref="A90:F90"/>
    <mergeCell ref="A103:F103"/>
    <mergeCell ref="A104:F104"/>
    <mergeCell ref="A105:F105"/>
    <mergeCell ref="A106:F106"/>
    <mergeCell ref="A107:F107"/>
    <mergeCell ref="A108:F108"/>
    <mergeCell ref="A97:F97"/>
    <mergeCell ref="A98:F98"/>
    <mergeCell ref="A99:F99"/>
    <mergeCell ref="A100:F100"/>
    <mergeCell ref="A101:F101"/>
    <mergeCell ref="A102:F102"/>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27:F127"/>
    <mergeCell ref="A128:F128"/>
    <mergeCell ref="A129:F129"/>
    <mergeCell ref="A130:F130"/>
    <mergeCell ref="A131:F131"/>
    <mergeCell ref="A132:F132"/>
    <mergeCell ref="A121:F121"/>
    <mergeCell ref="A122:F122"/>
    <mergeCell ref="A123:F123"/>
    <mergeCell ref="A124:F124"/>
    <mergeCell ref="A125:F125"/>
    <mergeCell ref="A126:F126"/>
  </mergeCells>
  <conditionalFormatting sqref="H11:H16">
    <cfRule type="cellIs" dxfId="79" priority="63" stopIfTrue="1" operator="notEqual">
      <formula>ROUND(H11,0)</formula>
    </cfRule>
    <cfRule type="cellIs" dxfId="78" priority="64" stopIfTrue="1" operator="lessThan">
      <formula>0</formula>
    </cfRule>
  </conditionalFormatting>
  <conditionalFormatting sqref="H11:H16">
    <cfRule type="cellIs" dxfId="77" priority="61" stopIfTrue="1" operator="notEqual">
      <formula>ROUND(H11,0)</formula>
    </cfRule>
    <cfRule type="cellIs" dxfId="76" priority="62" stopIfTrue="1" operator="lessThan">
      <formula>0</formula>
    </cfRule>
  </conditionalFormatting>
  <conditionalFormatting sqref="H11:H16">
    <cfRule type="cellIs" dxfId="75" priority="59" stopIfTrue="1" operator="notEqual">
      <formula>ROUND(H11,0)</formula>
    </cfRule>
    <cfRule type="cellIs" dxfId="74" priority="60" stopIfTrue="1" operator="lessThan">
      <formula>0</formula>
    </cfRule>
  </conditionalFormatting>
  <conditionalFormatting sqref="H18:H26">
    <cfRule type="cellIs" dxfId="73" priority="57" stopIfTrue="1" operator="notEqual">
      <formula>ROUND(H18,0)</formula>
    </cfRule>
    <cfRule type="cellIs" dxfId="72" priority="58" stopIfTrue="1" operator="lessThan">
      <formula>0</formula>
    </cfRule>
  </conditionalFormatting>
  <conditionalFormatting sqref="H28:H37">
    <cfRule type="cellIs" dxfId="71" priority="55" stopIfTrue="1" operator="notEqual">
      <formula>ROUND(H28,0)</formula>
    </cfRule>
    <cfRule type="cellIs" dxfId="70" priority="56" stopIfTrue="1" operator="lessThan">
      <formula>0</formula>
    </cfRule>
  </conditionalFormatting>
  <conditionalFormatting sqref="H39:H43">
    <cfRule type="cellIs" dxfId="69" priority="53" stopIfTrue="1" operator="notEqual">
      <formula>ROUND(H39,0)</formula>
    </cfRule>
    <cfRule type="cellIs" dxfId="68" priority="54" stopIfTrue="1" operator="lessThan">
      <formula>0</formula>
    </cfRule>
  </conditionalFormatting>
  <conditionalFormatting sqref="H46:H52">
    <cfRule type="cellIs" dxfId="67" priority="51" stopIfTrue="1" operator="notEqual">
      <formula>ROUND(H46,0)</formula>
    </cfRule>
    <cfRule type="cellIs" dxfId="66" priority="52" stopIfTrue="1" operator="lessThan">
      <formula>0</formula>
    </cfRule>
  </conditionalFormatting>
  <conditionalFormatting sqref="H54:H59">
    <cfRule type="cellIs" dxfId="65" priority="49" stopIfTrue="1" operator="notEqual">
      <formula>ROUND(H54,0)</formula>
    </cfRule>
    <cfRule type="cellIs" dxfId="64" priority="50" stopIfTrue="1" operator="lessThan">
      <formula>0</formula>
    </cfRule>
  </conditionalFormatting>
  <conditionalFormatting sqref="H54:H59">
    <cfRule type="cellIs" dxfId="63" priority="47" stopIfTrue="1" operator="notEqual">
      <formula>ROUND(H54,0)</formula>
    </cfRule>
    <cfRule type="cellIs" dxfId="62" priority="48" stopIfTrue="1" operator="lessThan">
      <formula>0</formula>
    </cfRule>
  </conditionalFormatting>
  <conditionalFormatting sqref="H61:H71">
    <cfRule type="cellIs" dxfId="61" priority="45" stopIfTrue="1" operator="notEqual">
      <formula>ROUND(H61,0)</formula>
    </cfRule>
    <cfRule type="cellIs" dxfId="60" priority="46" stopIfTrue="1" operator="lessThan">
      <formula>0</formula>
    </cfRule>
  </conditionalFormatting>
  <conditionalFormatting sqref="H77">
    <cfRule type="cellIs" dxfId="59" priority="44" stopIfTrue="1" operator="notEqual">
      <formula>ROUND(H77,0)</formula>
    </cfRule>
  </conditionalFormatting>
  <conditionalFormatting sqref="H76">
    <cfRule type="cellIs" dxfId="58" priority="42" stopIfTrue="1" operator="notEqual">
      <formula>ROUND(H76,0)</formula>
    </cfRule>
    <cfRule type="cellIs" dxfId="57" priority="43" stopIfTrue="1" operator="lessThan">
      <formula>0</formula>
    </cfRule>
  </conditionalFormatting>
  <conditionalFormatting sqref="H79:H84">
    <cfRule type="cellIs" dxfId="56" priority="41" stopIfTrue="1" operator="notEqual">
      <formula>ROUND(H79,0)</formula>
    </cfRule>
  </conditionalFormatting>
  <conditionalFormatting sqref="H86:H88">
    <cfRule type="cellIs" dxfId="55" priority="40" stopIfTrue="1" operator="notEqual">
      <formula>ROUND(H86,0)</formula>
    </cfRule>
  </conditionalFormatting>
  <conditionalFormatting sqref="H90:H91">
    <cfRule type="cellIs" dxfId="54" priority="38" stopIfTrue="1" operator="notEqual">
      <formula>ROUND(H90,0)</formula>
    </cfRule>
    <cfRule type="cellIs" dxfId="53" priority="39" stopIfTrue="1" operator="lessThan">
      <formula>0</formula>
    </cfRule>
  </conditionalFormatting>
  <conditionalFormatting sqref="H95">
    <cfRule type="cellIs" dxfId="52" priority="37" stopIfTrue="1" operator="notEqual">
      <formula>ROUND(H95,0)</formula>
    </cfRule>
  </conditionalFormatting>
  <conditionalFormatting sqref="H93:H94">
    <cfRule type="cellIs" dxfId="51" priority="35" stopIfTrue="1" operator="notEqual">
      <formula>ROUND(H93,0)</formula>
    </cfRule>
    <cfRule type="cellIs" dxfId="50" priority="36" stopIfTrue="1" operator="lessThan">
      <formula>0</formula>
    </cfRule>
  </conditionalFormatting>
  <conditionalFormatting sqref="H97:H102">
    <cfRule type="cellIs" dxfId="49" priority="33" stopIfTrue="1" operator="notEqual">
      <formula>ROUND(H97,0)</formula>
    </cfRule>
    <cfRule type="cellIs" dxfId="48" priority="34" stopIfTrue="1" operator="lessThan">
      <formula>0</formula>
    </cfRule>
  </conditionalFormatting>
  <conditionalFormatting sqref="H104:H114">
    <cfRule type="cellIs" dxfId="47" priority="31" stopIfTrue="1" operator="notEqual">
      <formula>ROUND(H104,0)</formula>
    </cfRule>
    <cfRule type="cellIs" dxfId="46" priority="32" stopIfTrue="1" operator="lessThan">
      <formula>0</formula>
    </cfRule>
  </conditionalFormatting>
  <conditionalFormatting sqref="H116:H130">
    <cfRule type="cellIs" dxfId="45" priority="29" stopIfTrue="1" operator="notEqual">
      <formula>ROUND(H116,0)</formula>
    </cfRule>
    <cfRule type="cellIs" dxfId="44" priority="30" stopIfTrue="1" operator="lessThan">
      <formula>0</formula>
    </cfRule>
  </conditionalFormatting>
  <conditionalFormatting sqref="H116:H130">
    <cfRule type="cellIs" dxfId="43" priority="27" stopIfTrue="1" operator="notEqual">
      <formula>ROUND(H116,0)</formula>
    </cfRule>
    <cfRule type="cellIs" dxfId="42" priority="28" stopIfTrue="1" operator="lessThan">
      <formula>0</formula>
    </cfRule>
  </conditionalFormatting>
  <conditionalFormatting sqref="I77">
    <cfRule type="cellIs" dxfId="41" priority="20" stopIfTrue="1" operator="notEqual">
      <formula>ROUND(I77,0)</formula>
    </cfRule>
  </conditionalFormatting>
  <conditionalFormatting sqref="I76">
    <cfRule type="cellIs" dxfId="40" priority="18" stopIfTrue="1" operator="notEqual">
      <formula>ROUND(I76,0)</formula>
    </cfRule>
    <cfRule type="cellIs" dxfId="39" priority="19" stopIfTrue="1" operator="lessThan">
      <formula>0</formula>
    </cfRule>
  </conditionalFormatting>
  <conditionalFormatting sqref="I79:I84">
    <cfRule type="cellIs" dxfId="38" priority="17" stopIfTrue="1" operator="notEqual">
      <formula>ROUND(I79,0)</formula>
    </cfRule>
  </conditionalFormatting>
  <conditionalFormatting sqref="I86:I88">
    <cfRule type="cellIs" dxfId="37" priority="16" stopIfTrue="1" operator="notEqual">
      <formula>ROUND(I86,0)</formula>
    </cfRule>
  </conditionalFormatting>
  <conditionalFormatting sqref="I90:I91">
    <cfRule type="cellIs" dxfId="36" priority="14" stopIfTrue="1" operator="notEqual">
      <formula>ROUND(I90,0)</formula>
    </cfRule>
    <cfRule type="cellIs" dxfId="35" priority="15" stopIfTrue="1" operator="lessThan">
      <formula>0</formula>
    </cfRule>
  </conditionalFormatting>
  <conditionalFormatting sqref="I95">
    <cfRule type="cellIs" dxfId="34" priority="13" stopIfTrue="1" operator="notEqual">
      <formula>ROUND(I95,0)</formula>
    </cfRule>
  </conditionalFormatting>
  <conditionalFormatting sqref="I93:I94">
    <cfRule type="cellIs" dxfId="33" priority="11" stopIfTrue="1" operator="notEqual">
      <formula>ROUND(I93,0)</formula>
    </cfRule>
    <cfRule type="cellIs" dxfId="32" priority="12" stopIfTrue="1" operator="lessThan">
      <formula>0</formula>
    </cfRule>
  </conditionalFormatting>
  <conditionalFormatting sqref="I97:I101">
    <cfRule type="cellIs" dxfId="31" priority="9" stopIfTrue="1" operator="notEqual">
      <formula>ROUND(I97,0)</formula>
    </cfRule>
    <cfRule type="cellIs" dxfId="30" priority="10" stopIfTrue="1" operator="lessThan">
      <formula>0</formula>
    </cfRule>
  </conditionalFormatting>
  <conditionalFormatting sqref="I102">
    <cfRule type="cellIs" dxfId="29" priority="7" stopIfTrue="1" operator="notEqual">
      <formula>ROUND(I102,0)</formula>
    </cfRule>
    <cfRule type="cellIs" dxfId="28" priority="8" stopIfTrue="1" operator="lessThan">
      <formula>0</formula>
    </cfRule>
  </conditionalFormatting>
  <conditionalFormatting sqref="I104:I114">
    <cfRule type="cellIs" dxfId="27" priority="5" stopIfTrue="1" operator="notEqual">
      <formula>ROUND(I104,0)</formula>
    </cfRule>
    <cfRule type="cellIs" dxfId="26" priority="6" stopIfTrue="1" operator="lessThan">
      <formula>0</formula>
    </cfRule>
  </conditionalFormatting>
  <conditionalFormatting sqref="I116:I130">
    <cfRule type="cellIs" dxfId="25" priority="3" stopIfTrue="1" operator="notEqual">
      <formula>ROUND(I116,0)</formula>
    </cfRule>
    <cfRule type="cellIs" dxfId="24" priority="4" stopIfTrue="1" operator="lessThan">
      <formula>0</formula>
    </cfRule>
  </conditionalFormatting>
  <conditionalFormatting sqref="I116:I130">
    <cfRule type="cellIs" dxfId="23" priority="1" stopIfTrue="1" operator="notEqual">
      <formula>ROUND(I116,0)</formula>
    </cfRule>
    <cfRule type="cellIs" dxfId="22" priority="2" stopIfTrue="1" operator="lessThan">
      <formula>0</formula>
    </cfRule>
  </conditionalFormatting>
  <dataValidations count="7">
    <dataValidation type="whole" operator="greaterThanOrEqual" allowBlank="1" showInputMessage="1" showErrorMessage="1" errorTitle="Pogrešan upis" error="Dopušten je upis samo pozitivnih cjelobrojnih vrijednosti ili nule" sqref="H76:I76 H8:I73 H93:I94 H90:I91 H96:I132" xr:uid="{00000000-0002-0000-0100-000000000000}">
      <formula1>0</formula1>
    </dataValidation>
    <dataValidation type="whole" operator="notEqual" allowBlank="1" showInputMessage="1" showErrorMessage="1" errorTitle="Pogrešan upis" error="Dopušten je upis samo cjelobrojnih vrijednosti ili nule" sqref="H95:I95 H75:I75 H92:I92 H77:I89" xr:uid="{00000000-0002-0000-0100-000001000000}">
      <formula1>999999999999</formula1>
    </dataValidation>
    <dataValidation type="whole" operator="notEqual" allowBlank="1" showInputMessage="1" showErrorMessage="1" errorTitle="Pogrešan unos" error="Mogu se unijeti samo cjelobrojne vrijednosti." sqref="H65534:I65535 JA65534:JB65535 SW65534:SX65535 ACS65534:ACT65535 AMO65534:AMP65535 AWK65534:AWL65535 BGG65534:BGH65535 BQC65534:BQD65535 BZY65534:BZZ65535 CJU65534:CJV65535 CTQ65534:CTR65535 DDM65534:DDN65535 DNI65534:DNJ65535 DXE65534:DXF65535 EHA65534:EHB65535 EQW65534:EQX65535 FAS65534:FAT65535 FKO65534:FKP65535 FUK65534:FUL65535 GEG65534:GEH65535 GOC65534:GOD65535 GXY65534:GXZ65535 HHU65534:HHV65535 HRQ65534:HRR65535 IBM65534:IBN65535 ILI65534:ILJ65535 IVE65534:IVF65535 JFA65534:JFB65535 JOW65534:JOX65535 JYS65534:JYT65535 KIO65534:KIP65535 KSK65534:KSL65535 LCG65534:LCH65535 LMC65534:LMD65535 LVY65534:LVZ65535 MFU65534:MFV65535 MPQ65534:MPR65535 MZM65534:MZN65535 NJI65534:NJJ65535 NTE65534:NTF65535 ODA65534:ODB65535 OMW65534:OMX65535 OWS65534:OWT65535 PGO65534:PGP65535 PQK65534:PQL65535 QAG65534:QAH65535 QKC65534:QKD65535 QTY65534:QTZ65535 RDU65534:RDV65535 RNQ65534:RNR65535 RXM65534:RXN65535 SHI65534:SHJ65535 SRE65534:SRF65535 TBA65534:TBB65535 TKW65534:TKX65535 TUS65534:TUT65535 UEO65534:UEP65535 UOK65534:UOL65535 UYG65534:UYH65535 VIC65534:VID65535 VRY65534:VRZ65535 WBU65534:WBV65535 WLQ65534:WLR65535 WVM65534:WVN65535 H131070:I131071 JA131070:JB131071 SW131070:SX131071 ACS131070:ACT131071 AMO131070:AMP131071 AWK131070:AWL131071 BGG131070:BGH131071 BQC131070:BQD131071 BZY131070:BZZ131071 CJU131070:CJV131071 CTQ131070:CTR131071 DDM131070:DDN131071 DNI131070:DNJ131071 DXE131070:DXF131071 EHA131070:EHB131071 EQW131070:EQX131071 FAS131070:FAT131071 FKO131070:FKP131071 FUK131070:FUL131071 GEG131070:GEH131071 GOC131070:GOD131071 GXY131070:GXZ131071 HHU131070:HHV131071 HRQ131070:HRR131071 IBM131070:IBN131071 ILI131070:ILJ131071 IVE131070:IVF131071 JFA131070:JFB131071 JOW131070:JOX131071 JYS131070:JYT131071 KIO131070:KIP131071 KSK131070:KSL131071 LCG131070:LCH131071 LMC131070:LMD131071 LVY131070:LVZ131071 MFU131070:MFV131071 MPQ131070:MPR131071 MZM131070:MZN131071 NJI131070:NJJ131071 NTE131070:NTF131071 ODA131070:ODB131071 OMW131070:OMX131071 OWS131070:OWT131071 PGO131070:PGP131071 PQK131070:PQL131071 QAG131070:QAH131071 QKC131070:QKD131071 QTY131070:QTZ131071 RDU131070:RDV131071 RNQ131070:RNR131071 RXM131070:RXN131071 SHI131070:SHJ131071 SRE131070:SRF131071 TBA131070:TBB131071 TKW131070:TKX131071 TUS131070:TUT131071 UEO131070:UEP131071 UOK131070:UOL131071 UYG131070:UYH131071 VIC131070:VID131071 VRY131070:VRZ131071 WBU131070:WBV131071 WLQ131070:WLR131071 WVM131070:WVN131071 H196606:I196607 JA196606:JB196607 SW196606:SX196607 ACS196606:ACT196607 AMO196606:AMP196607 AWK196606:AWL196607 BGG196606:BGH196607 BQC196606:BQD196607 BZY196606:BZZ196607 CJU196606:CJV196607 CTQ196606:CTR196607 DDM196606:DDN196607 DNI196606:DNJ196607 DXE196606:DXF196607 EHA196606:EHB196607 EQW196606:EQX196607 FAS196606:FAT196607 FKO196606:FKP196607 FUK196606:FUL196607 GEG196606:GEH196607 GOC196606:GOD196607 GXY196606:GXZ196607 HHU196606:HHV196607 HRQ196606:HRR196607 IBM196606:IBN196607 ILI196606:ILJ196607 IVE196606:IVF196607 JFA196606:JFB196607 JOW196606:JOX196607 JYS196606:JYT196607 KIO196606:KIP196607 KSK196606:KSL196607 LCG196606:LCH196607 LMC196606:LMD196607 LVY196606:LVZ196607 MFU196606:MFV196607 MPQ196606:MPR196607 MZM196606:MZN196607 NJI196606:NJJ196607 NTE196606:NTF196607 ODA196606:ODB196607 OMW196606:OMX196607 OWS196606:OWT196607 PGO196606:PGP196607 PQK196606:PQL196607 QAG196606:QAH196607 QKC196606:QKD196607 QTY196606:QTZ196607 RDU196606:RDV196607 RNQ196606:RNR196607 RXM196606:RXN196607 SHI196606:SHJ196607 SRE196606:SRF196607 TBA196606:TBB196607 TKW196606:TKX196607 TUS196606:TUT196607 UEO196606:UEP196607 UOK196606:UOL196607 UYG196606:UYH196607 VIC196606:VID196607 VRY196606:VRZ196607 WBU196606:WBV196607 WLQ196606:WLR196607 WVM196606:WVN196607 H262142:I262143 JA262142:JB262143 SW262142:SX262143 ACS262142:ACT262143 AMO262142:AMP262143 AWK262142:AWL262143 BGG262142:BGH262143 BQC262142:BQD262143 BZY262142:BZZ262143 CJU262142:CJV262143 CTQ262142:CTR262143 DDM262142:DDN262143 DNI262142:DNJ262143 DXE262142:DXF262143 EHA262142:EHB262143 EQW262142:EQX262143 FAS262142:FAT262143 FKO262142:FKP262143 FUK262142:FUL262143 GEG262142:GEH262143 GOC262142:GOD262143 GXY262142:GXZ262143 HHU262142:HHV262143 HRQ262142:HRR262143 IBM262142:IBN262143 ILI262142:ILJ262143 IVE262142:IVF262143 JFA262142:JFB262143 JOW262142:JOX262143 JYS262142:JYT262143 KIO262142:KIP262143 KSK262142:KSL262143 LCG262142:LCH262143 LMC262142:LMD262143 LVY262142:LVZ262143 MFU262142:MFV262143 MPQ262142:MPR262143 MZM262142:MZN262143 NJI262142:NJJ262143 NTE262142:NTF262143 ODA262142:ODB262143 OMW262142:OMX262143 OWS262142:OWT262143 PGO262142:PGP262143 PQK262142:PQL262143 QAG262142:QAH262143 QKC262142:QKD262143 QTY262142:QTZ262143 RDU262142:RDV262143 RNQ262142:RNR262143 RXM262142:RXN262143 SHI262142:SHJ262143 SRE262142:SRF262143 TBA262142:TBB262143 TKW262142:TKX262143 TUS262142:TUT262143 UEO262142:UEP262143 UOK262142:UOL262143 UYG262142:UYH262143 VIC262142:VID262143 VRY262142:VRZ262143 WBU262142:WBV262143 WLQ262142:WLR262143 WVM262142:WVN262143 H327678:I327679 JA327678:JB327679 SW327678:SX327679 ACS327678:ACT327679 AMO327678:AMP327679 AWK327678:AWL327679 BGG327678:BGH327679 BQC327678:BQD327679 BZY327678:BZZ327679 CJU327678:CJV327679 CTQ327678:CTR327679 DDM327678:DDN327679 DNI327678:DNJ327679 DXE327678:DXF327679 EHA327678:EHB327679 EQW327678:EQX327679 FAS327678:FAT327679 FKO327678:FKP327679 FUK327678:FUL327679 GEG327678:GEH327679 GOC327678:GOD327679 GXY327678:GXZ327679 HHU327678:HHV327679 HRQ327678:HRR327679 IBM327678:IBN327679 ILI327678:ILJ327679 IVE327678:IVF327679 JFA327678:JFB327679 JOW327678:JOX327679 JYS327678:JYT327679 KIO327678:KIP327679 KSK327678:KSL327679 LCG327678:LCH327679 LMC327678:LMD327679 LVY327678:LVZ327679 MFU327678:MFV327679 MPQ327678:MPR327679 MZM327678:MZN327679 NJI327678:NJJ327679 NTE327678:NTF327679 ODA327678:ODB327679 OMW327678:OMX327679 OWS327678:OWT327679 PGO327678:PGP327679 PQK327678:PQL327679 QAG327678:QAH327679 QKC327678:QKD327679 QTY327678:QTZ327679 RDU327678:RDV327679 RNQ327678:RNR327679 RXM327678:RXN327679 SHI327678:SHJ327679 SRE327678:SRF327679 TBA327678:TBB327679 TKW327678:TKX327679 TUS327678:TUT327679 UEO327678:UEP327679 UOK327678:UOL327679 UYG327678:UYH327679 VIC327678:VID327679 VRY327678:VRZ327679 WBU327678:WBV327679 WLQ327678:WLR327679 WVM327678:WVN327679 H393214:I393215 JA393214:JB393215 SW393214:SX393215 ACS393214:ACT393215 AMO393214:AMP393215 AWK393214:AWL393215 BGG393214:BGH393215 BQC393214:BQD393215 BZY393214:BZZ393215 CJU393214:CJV393215 CTQ393214:CTR393215 DDM393214:DDN393215 DNI393214:DNJ393215 DXE393214:DXF393215 EHA393214:EHB393215 EQW393214:EQX393215 FAS393214:FAT393215 FKO393214:FKP393215 FUK393214:FUL393215 GEG393214:GEH393215 GOC393214:GOD393215 GXY393214:GXZ393215 HHU393214:HHV393215 HRQ393214:HRR393215 IBM393214:IBN393215 ILI393214:ILJ393215 IVE393214:IVF393215 JFA393214:JFB393215 JOW393214:JOX393215 JYS393214:JYT393215 KIO393214:KIP393215 KSK393214:KSL393215 LCG393214:LCH393215 LMC393214:LMD393215 LVY393214:LVZ393215 MFU393214:MFV393215 MPQ393214:MPR393215 MZM393214:MZN393215 NJI393214:NJJ393215 NTE393214:NTF393215 ODA393214:ODB393215 OMW393214:OMX393215 OWS393214:OWT393215 PGO393214:PGP393215 PQK393214:PQL393215 QAG393214:QAH393215 QKC393214:QKD393215 QTY393214:QTZ393215 RDU393214:RDV393215 RNQ393214:RNR393215 RXM393214:RXN393215 SHI393214:SHJ393215 SRE393214:SRF393215 TBA393214:TBB393215 TKW393214:TKX393215 TUS393214:TUT393215 UEO393214:UEP393215 UOK393214:UOL393215 UYG393214:UYH393215 VIC393214:VID393215 VRY393214:VRZ393215 WBU393214:WBV393215 WLQ393214:WLR393215 WVM393214:WVN393215 H458750:I458751 JA458750:JB458751 SW458750:SX458751 ACS458750:ACT458751 AMO458750:AMP458751 AWK458750:AWL458751 BGG458750:BGH458751 BQC458750:BQD458751 BZY458750:BZZ458751 CJU458750:CJV458751 CTQ458750:CTR458751 DDM458750:DDN458751 DNI458750:DNJ458751 DXE458750:DXF458751 EHA458750:EHB458751 EQW458750:EQX458751 FAS458750:FAT458751 FKO458750:FKP458751 FUK458750:FUL458751 GEG458750:GEH458751 GOC458750:GOD458751 GXY458750:GXZ458751 HHU458750:HHV458751 HRQ458750:HRR458751 IBM458750:IBN458751 ILI458750:ILJ458751 IVE458750:IVF458751 JFA458750:JFB458751 JOW458750:JOX458751 JYS458750:JYT458751 KIO458750:KIP458751 KSK458750:KSL458751 LCG458750:LCH458751 LMC458750:LMD458751 LVY458750:LVZ458751 MFU458750:MFV458751 MPQ458750:MPR458751 MZM458750:MZN458751 NJI458750:NJJ458751 NTE458750:NTF458751 ODA458750:ODB458751 OMW458750:OMX458751 OWS458750:OWT458751 PGO458750:PGP458751 PQK458750:PQL458751 QAG458750:QAH458751 QKC458750:QKD458751 QTY458750:QTZ458751 RDU458750:RDV458751 RNQ458750:RNR458751 RXM458750:RXN458751 SHI458750:SHJ458751 SRE458750:SRF458751 TBA458750:TBB458751 TKW458750:TKX458751 TUS458750:TUT458751 UEO458750:UEP458751 UOK458750:UOL458751 UYG458750:UYH458751 VIC458750:VID458751 VRY458750:VRZ458751 WBU458750:WBV458751 WLQ458750:WLR458751 WVM458750:WVN458751 H524286:I524287 JA524286:JB524287 SW524286:SX524287 ACS524286:ACT524287 AMO524286:AMP524287 AWK524286:AWL524287 BGG524286:BGH524287 BQC524286:BQD524287 BZY524286:BZZ524287 CJU524286:CJV524287 CTQ524286:CTR524287 DDM524286:DDN524287 DNI524286:DNJ524287 DXE524286:DXF524287 EHA524286:EHB524287 EQW524286:EQX524287 FAS524286:FAT524287 FKO524286:FKP524287 FUK524286:FUL524287 GEG524286:GEH524287 GOC524286:GOD524287 GXY524286:GXZ524287 HHU524286:HHV524287 HRQ524286:HRR524287 IBM524286:IBN524287 ILI524286:ILJ524287 IVE524286:IVF524287 JFA524286:JFB524287 JOW524286:JOX524287 JYS524286:JYT524287 KIO524286:KIP524287 KSK524286:KSL524287 LCG524286:LCH524287 LMC524286:LMD524287 LVY524286:LVZ524287 MFU524286:MFV524287 MPQ524286:MPR524287 MZM524286:MZN524287 NJI524286:NJJ524287 NTE524286:NTF524287 ODA524286:ODB524287 OMW524286:OMX524287 OWS524286:OWT524287 PGO524286:PGP524287 PQK524286:PQL524287 QAG524286:QAH524287 QKC524286:QKD524287 QTY524286:QTZ524287 RDU524286:RDV524287 RNQ524286:RNR524287 RXM524286:RXN524287 SHI524286:SHJ524287 SRE524286:SRF524287 TBA524286:TBB524287 TKW524286:TKX524287 TUS524286:TUT524287 UEO524286:UEP524287 UOK524286:UOL524287 UYG524286:UYH524287 VIC524286:VID524287 VRY524286:VRZ524287 WBU524286:WBV524287 WLQ524286:WLR524287 WVM524286:WVN524287 H589822:I589823 JA589822:JB589823 SW589822:SX589823 ACS589822:ACT589823 AMO589822:AMP589823 AWK589822:AWL589823 BGG589822:BGH589823 BQC589822:BQD589823 BZY589822:BZZ589823 CJU589822:CJV589823 CTQ589822:CTR589823 DDM589822:DDN589823 DNI589822:DNJ589823 DXE589822:DXF589823 EHA589822:EHB589823 EQW589822:EQX589823 FAS589822:FAT589823 FKO589822:FKP589823 FUK589822:FUL589823 GEG589822:GEH589823 GOC589822:GOD589823 GXY589822:GXZ589823 HHU589822:HHV589823 HRQ589822:HRR589823 IBM589822:IBN589823 ILI589822:ILJ589823 IVE589822:IVF589823 JFA589822:JFB589823 JOW589822:JOX589823 JYS589822:JYT589823 KIO589822:KIP589823 KSK589822:KSL589823 LCG589822:LCH589823 LMC589822:LMD589823 LVY589822:LVZ589823 MFU589822:MFV589823 MPQ589822:MPR589823 MZM589822:MZN589823 NJI589822:NJJ589823 NTE589822:NTF589823 ODA589822:ODB589823 OMW589822:OMX589823 OWS589822:OWT589823 PGO589822:PGP589823 PQK589822:PQL589823 QAG589822:QAH589823 QKC589822:QKD589823 QTY589822:QTZ589823 RDU589822:RDV589823 RNQ589822:RNR589823 RXM589822:RXN589823 SHI589822:SHJ589823 SRE589822:SRF589823 TBA589822:TBB589823 TKW589822:TKX589823 TUS589822:TUT589823 UEO589822:UEP589823 UOK589822:UOL589823 UYG589822:UYH589823 VIC589822:VID589823 VRY589822:VRZ589823 WBU589822:WBV589823 WLQ589822:WLR589823 WVM589822:WVN589823 H655358:I655359 JA655358:JB655359 SW655358:SX655359 ACS655358:ACT655359 AMO655358:AMP655359 AWK655358:AWL655359 BGG655358:BGH655359 BQC655358:BQD655359 BZY655358:BZZ655359 CJU655358:CJV655359 CTQ655358:CTR655359 DDM655358:DDN655359 DNI655358:DNJ655359 DXE655358:DXF655359 EHA655358:EHB655359 EQW655358:EQX655359 FAS655358:FAT655359 FKO655358:FKP655359 FUK655358:FUL655359 GEG655358:GEH655359 GOC655358:GOD655359 GXY655358:GXZ655359 HHU655358:HHV655359 HRQ655358:HRR655359 IBM655358:IBN655359 ILI655358:ILJ655359 IVE655358:IVF655359 JFA655358:JFB655359 JOW655358:JOX655359 JYS655358:JYT655359 KIO655358:KIP655359 KSK655358:KSL655359 LCG655358:LCH655359 LMC655358:LMD655359 LVY655358:LVZ655359 MFU655358:MFV655359 MPQ655358:MPR655359 MZM655358:MZN655359 NJI655358:NJJ655359 NTE655358:NTF655359 ODA655358:ODB655359 OMW655358:OMX655359 OWS655358:OWT655359 PGO655358:PGP655359 PQK655358:PQL655359 QAG655358:QAH655359 QKC655358:QKD655359 QTY655358:QTZ655359 RDU655358:RDV655359 RNQ655358:RNR655359 RXM655358:RXN655359 SHI655358:SHJ655359 SRE655358:SRF655359 TBA655358:TBB655359 TKW655358:TKX655359 TUS655358:TUT655359 UEO655358:UEP655359 UOK655358:UOL655359 UYG655358:UYH655359 VIC655358:VID655359 VRY655358:VRZ655359 WBU655358:WBV655359 WLQ655358:WLR655359 WVM655358:WVN655359 H720894:I720895 JA720894:JB720895 SW720894:SX720895 ACS720894:ACT720895 AMO720894:AMP720895 AWK720894:AWL720895 BGG720894:BGH720895 BQC720894:BQD720895 BZY720894:BZZ720895 CJU720894:CJV720895 CTQ720894:CTR720895 DDM720894:DDN720895 DNI720894:DNJ720895 DXE720894:DXF720895 EHA720894:EHB720895 EQW720894:EQX720895 FAS720894:FAT720895 FKO720894:FKP720895 FUK720894:FUL720895 GEG720894:GEH720895 GOC720894:GOD720895 GXY720894:GXZ720895 HHU720894:HHV720895 HRQ720894:HRR720895 IBM720894:IBN720895 ILI720894:ILJ720895 IVE720894:IVF720895 JFA720894:JFB720895 JOW720894:JOX720895 JYS720894:JYT720895 KIO720894:KIP720895 KSK720894:KSL720895 LCG720894:LCH720895 LMC720894:LMD720895 LVY720894:LVZ720895 MFU720894:MFV720895 MPQ720894:MPR720895 MZM720894:MZN720895 NJI720894:NJJ720895 NTE720894:NTF720895 ODA720894:ODB720895 OMW720894:OMX720895 OWS720894:OWT720895 PGO720894:PGP720895 PQK720894:PQL720895 QAG720894:QAH720895 QKC720894:QKD720895 QTY720894:QTZ720895 RDU720894:RDV720895 RNQ720894:RNR720895 RXM720894:RXN720895 SHI720894:SHJ720895 SRE720894:SRF720895 TBA720894:TBB720895 TKW720894:TKX720895 TUS720894:TUT720895 UEO720894:UEP720895 UOK720894:UOL720895 UYG720894:UYH720895 VIC720894:VID720895 VRY720894:VRZ720895 WBU720894:WBV720895 WLQ720894:WLR720895 WVM720894:WVN720895 H786430:I786431 JA786430:JB786431 SW786430:SX786431 ACS786430:ACT786431 AMO786430:AMP786431 AWK786430:AWL786431 BGG786430:BGH786431 BQC786430:BQD786431 BZY786430:BZZ786431 CJU786430:CJV786431 CTQ786430:CTR786431 DDM786430:DDN786431 DNI786430:DNJ786431 DXE786430:DXF786431 EHA786430:EHB786431 EQW786430:EQX786431 FAS786430:FAT786431 FKO786430:FKP786431 FUK786430:FUL786431 GEG786430:GEH786431 GOC786430:GOD786431 GXY786430:GXZ786431 HHU786430:HHV786431 HRQ786430:HRR786431 IBM786430:IBN786431 ILI786430:ILJ786431 IVE786430:IVF786431 JFA786430:JFB786431 JOW786430:JOX786431 JYS786430:JYT786431 KIO786430:KIP786431 KSK786430:KSL786431 LCG786430:LCH786431 LMC786430:LMD786431 LVY786430:LVZ786431 MFU786430:MFV786431 MPQ786430:MPR786431 MZM786430:MZN786431 NJI786430:NJJ786431 NTE786430:NTF786431 ODA786430:ODB786431 OMW786430:OMX786431 OWS786430:OWT786431 PGO786430:PGP786431 PQK786430:PQL786431 QAG786430:QAH786431 QKC786430:QKD786431 QTY786430:QTZ786431 RDU786430:RDV786431 RNQ786430:RNR786431 RXM786430:RXN786431 SHI786430:SHJ786431 SRE786430:SRF786431 TBA786430:TBB786431 TKW786430:TKX786431 TUS786430:TUT786431 UEO786430:UEP786431 UOK786430:UOL786431 UYG786430:UYH786431 VIC786430:VID786431 VRY786430:VRZ786431 WBU786430:WBV786431 WLQ786430:WLR786431 WVM786430:WVN786431 H851966:I851967 JA851966:JB851967 SW851966:SX851967 ACS851966:ACT851967 AMO851966:AMP851967 AWK851966:AWL851967 BGG851966:BGH851967 BQC851966:BQD851967 BZY851966:BZZ851967 CJU851966:CJV851967 CTQ851966:CTR851967 DDM851966:DDN851967 DNI851966:DNJ851967 DXE851966:DXF851967 EHA851966:EHB851967 EQW851966:EQX851967 FAS851966:FAT851967 FKO851966:FKP851967 FUK851966:FUL851967 GEG851966:GEH851967 GOC851966:GOD851967 GXY851966:GXZ851967 HHU851966:HHV851967 HRQ851966:HRR851967 IBM851966:IBN851967 ILI851966:ILJ851967 IVE851966:IVF851967 JFA851966:JFB851967 JOW851966:JOX851967 JYS851966:JYT851967 KIO851966:KIP851967 KSK851966:KSL851967 LCG851966:LCH851967 LMC851966:LMD851967 LVY851966:LVZ851967 MFU851966:MFV851967 MPQ851966:MPR851967 MZM851966:MZN851967 NJI851966:NJJ851967 NTE851966:NTF851967 ODA851966:ODB851967 OMW851966:OMX851967 OWS851966:OWT851967 PGO851966:PGP851967 PQK851966:PQL851967 QAG851966:QAH851967 QKC851966:QKD851967 QTY851966:QTZ851967 RDU851966:RDV851967 RNQ851966:RNR851967 RXM851966:RXN851967 SHI851966:SHJ851967 SRE851966:SRF851967 TBA851966:TBB851967 TKW851966:TKX851967 TUS851966:TUT851967 UEO851966:UEP851967 UOK851966:UOL851967 UYG851966:UYH851967 VIC851966:VID851967 VRY851966:VRZ851967 WBU851966:WBV851967 WLQ851966:WLR851967 WVM851966:WVN851967 H917502:I917503 JA917502:JB917503 SW917502:SX917503 ACS917502:ACT917503 AMO917502:AMP917503 AWK917502:AWL917503 BGG917502:BGH917503 BQC917502:BQD917503 BZY917502:BZZ917503 CJU917502:CJV917503 CTQ917502:CTR917503 DDM917502:DDN917503 DNI917502:DNJ917503 DXE917502:DXF917503 EHA917502:EHB917503 EQW917502:EQX917503 FAS917502:FAT917503 FKO917502:FKP917503 FUK917502:FUL917503 GEG917502:GEH917503 GOC917502:GOD917503 GXY917502:GXZ917503 HHU917502:HHV917503 HRQ917502:HRR917503 IBM917502:IBN917503 ILI917502:ILJ917503 IVE917502:IVF917503 JFA917502:JFB917503 JOW917502:JOX917503 JYS917502:JYT917503 KIO917502:KIP917503 KSK917502:KSL917503 LCG917502:LCH917503 LMC917502:LMD917503 LVY917502:LVZ917503 MFU917502:MFV917503 MPQ917502:MPR917503 MZM917502:MZN917503 NJI917502:NJJ917503 NTE917502:NTF917503 ODA917502:ODB917503 OMW917502:OMX917503 OWS917502:OWT917503 PGO917502:PGP917503 PQK917502:PQL917503 QAG917502:QAH917503 QKC917502:QKD917503 QTY917502:QTZ917503 RDU917502:RDV917503 RNQ917502:RNR917503 RXM917502:RXN917503 SHI917502:SHJ917503 SRE917502:SRF917503 TBA917502:TBB917503 TKW917502:TKX917503 TUS917502:TUT917503 UEO917502:UEP917503 UOK917502:UOL917503 UYG917502:UYH917503 VIC917502:VID917503 VRY917502:VRZ917503 WBU917502:WBV917503 WLQ917502:WLR917503 WVM917502:WVN917503 H983038:I983039 JA983038:JB983039 SW983038:SX983039 ACS983038:ACT983039 AMO983038:AMP983039 AWK983038:AWL983039 BGG983038:BGH983039 BQC983038:BQD983039 BZY983038:BZZ983039 CJU983038:CJV983039 CTQ983038:CTR983039 DDM983038:DDN983039 DNI983038:DNJ983039 DXE983038:DXF983039 EHA983038:EHB983039 EQW983038:EQX983039 FAS983038:FAT983039 FKO983038:FKP983039 FUK983038:FUL983039 GEG983038:GEH983039 GOC983038:GOD983039 GXY983038:GXZ983039 HHU983038:HHV983039 HRQ983038:HRR983039 IBM983038:IBN983039 ILI983038:ILJ983039 IVE983038:IVF983039 JFA983038:JFB983039 JOW983038:JOX983039 JYS983038:JYT983039 KIO983038:KIP983039 KSK983038:KSL983039 LCG983038:LCH983039 LMC983038:LMD983039 LVY983038:LVZ983039 MFU983038:MFV983039 MPQ983038:MPR983039 MZM983038:MZN983039 NJI983038:NJJ983039 NTE983038:NTF983039 ODA983038:ODB983039 OMW983038:OMX983039 OWS983038:OWT983039 PGO983038:PGP983039 PQK983038:PQL983039 QAG983038:QAH983039 QKC983038:QKD983039 QTY983038:QTZ983039 RDU983038:RDV983039 RNQ983038:RNR983039 RXM983038:RXN983039 SHI983038:SHJ983039 SRE983038:SRF983039 TBA983038:TBB983039 TKW983038:TKX983039 TUS983038:TUT983039 UEO983038:UEP983039 UOK983038:UOL983039 UYG983038:UYH983039 VIC983038:VID983039 VRY983038:VRZ983039 WBU983038:WBV983039 WLQ983038:WLR983039 WVM983038:WVN983039 H65501:I65501 JA65501:JB65501 SW65501:SX65501 ACS65501:ACT65501 AMO65501:AMP65501 AWK65501:AWL65501 BGG65501:BGH65501 BQC65501:BQD65501 BZY65501:BZZ65501 CJU65501:CJV65501 CTQ65501:CTR65501 DDM65501:DDN65501 DNI65501:DNJ65501 DXE65501:DXF65501 EHA65501:EHB65501 EQW65501:EQX65501 FAS65501:FAT65501 FKO65501:FKP65501 FUK65501:FUL65501 GEG65501:GEH65501 GOC65501:GOD65501 GXY65501:GXZ65501 HHU65501:HHV65501 HRQ65501:HRR65501 IBM65501:IBN65501 ILI65501:ILJ65501 IVE65501:IVF65501 JFA65501:JFB65501 JOW65501:JOX65501 JYS65501:JYT65501 KIO65501:KIP65501 KSK65501:KSL65501 LCG65501:LCH65501 LMC65501:LMD65501 LVY65501:LVZ65501 MFU65501:MFV65501 MPQ65501:MPR65501 MZM65501:MZN65501 NJI65501:NJJ65501 NTE65501:NTF65501 ODA65501:ODB65501 OMW65501:OMX65501 OWS65501:OWT65501 PGO65501:PGP65501 PQK65501:PQL65501 QAG65501:QAH65501 QKC65501:QKD65501 QTY65501:QTZ65501 RDU65501:RDV65501 RNQ65501:RNR65501 RXM65501:RXN65501 SHI65501:SHJ65501 SRE65501:SRF65501 TBA65501:TBB65501 TKW65501:TKX65501 TUS65501:TUT65501 UEO65501:UEP65501 UOK65501:UOL65501 UYG65501:UYH65501 VIC65501:VID65501 VRY65501:VRZ65501 WBU65501:WBV65501 WLQ65501:WLR65501 WVM65501:WVN65501 H131037:I131037 JA131037:JB131037 SW131037:SX131037 ACS131037:ACT131037 AMO131037:AMP131037 AWK131037:AWL131037 BGG131037:BGH131037 BQC131037:BQD131037 BZY131037:BZZ131037 CJU131037:CJV131037 CTQ131037:CTR131037 DDM131037:DDN131037 DNI131037:DNJ131037 DXE131037:DXF131037 EHA131037:EHB131037 EQW131037:EQX131037 FAS131037:FAT131037 FKO131037:FKP131037 FUK131037:FUL131037 GEG131037:GEH131037 GOC131037:GOD131037 GXY131037:GXZ131037 HHU131037:HHV131037 HRQ131037:HRR131037 IBM131037:IBN131037 ILI131037:ILJ131037 IVE131037:IVF131037 JFA131037:JFB131037 JOW131037:JOX131037 JYS131037:JYT131037 KIO131037:KIP131037 KSK131037:KSL131037 LCG131037:LCH131037 LMC131037:LMD131037 LVY131037:LVZ131037 MFU131037:MFV131037 MPQ131037:MPR131037 MZM131037:MZN131037 NJI131037:NJJ131037 NTE131037:NTF131037 ODA131037:ODB131037 OMW131037:OMX131037 OWS131037:OWT131037 PGO131037:PGP131037 PQK131037:PQL131037 QAG131037:QAH131037 QKC131037:QKD131037 QTY131037:QTZ131037 RDU131037:RDV131037 RNQ131037:RNR131037 RXM131037:RXN131037 SHI131037:SHJ131037 SRE131037:SRF131037 TBA131037:TBB131037 TKW131037:TKX131037 TUS131037:TUT131037 UEO131037:UEP131037 UOK131037:UOL131037 UYG131037:UYH131037 VIC131037:VID131037 VRY131037:VRZ131037 WBU131037:WBV131037 WLQ131037:WLR131037 WVM131037:WVN131037 H196573:I196573 JA196573:JB196573 SW196573:SX196573 ACS196573:ACT196573 AMO196573:AMP196573 AWK196573:AWL196573 BGG196573:BGH196573 BQC196573:BQD196573 BZY196573:BZZ196573 CJU196573:CJV196573 CTQ196573:CTR196573 DDM196573:DDN196573 DNI196573:DNJ196573 DXE196573:DXF196573 EHA196573:EHB196573 EQW196573:EQX196573 FAS196573:FAT196573 FKO196573:FKP196573 FUK196573:FUL196573 GEG196573:GEH196573 GOC196573:GOD196573 GXY196573:GXZ196573 HHU196573:HHV196573 HRQ196573:HRR196573 IBM196573:IBN196573 ILI196573:ILJ196573 IVE196573:IVF196573 JFA196573:JFB196573 JOW196573:JOX196573 JYS196573:JYT196573 KIO196573:KIP196573 KSK196573:KSL196573 LCG196573:LCH196573 LMC196573:LMD196573 LVY196573:LVZ196573 MFU196573:MFV196573 MPQ196573:MPR196573 MZM196573:MZN196573 NJI196573:NJJ196573 NTE196573:NTF196573 ODA196573:ODB196573 OMW196573:OMX196573 OWS196573:OWT196573 PGO196573:PGP196573 PQK196573:PQL196573 QAG196573:QAH196573 QKC196573:QKD196573 QTY196573:QTZ196573 RDU196573:RDV196573 RNQ196573:RNR196573 RXM196573:RXN196573 SHI196573:SHJ196573 SRE196573:SRF196573 TBA196573:TBB196573 TKW196573:TKX196573 TUS196573:TUT196573 UEO196573:UEP196573 UOK196573:UOL196573 UYG196573:UYH196573 VIC196573:VID196573 VRY196573:VRZ196573 WBU196573:WBV196573 WLQ196573:WLR196573 WVM196573:WVN196573 H262109:I262109 JA262109:JB262109 SW262109:SX262109 ACS262109:ACT262109 AMO262109:AMP262109 AWK262109:AWL262109 BGG262109:BGH262109 BQC262109:BQD262109 BZY262109:BZZ262109 CJU262109:CJV262109 CTQ262109:CTR262109 DDM262109:DDN262109 DNI262109:DNJ262109 DXE262109:DXF262109 EHA262109:EHB262109 EQW262109:EQX262109 FAS262109:FAT262109 FKO262109:FKP262109 FUK262109:FUL262109 GEG262109:GEH262109 GOC262109:GOD262109 GXY262109:GXZ262109 HHU262109:HHV262109 HRQ262109:HRR262109 IBM262109:IBN262109 ILI262109:ILJ262109 IVE262109:IVF262109 JFA262109:JFB262109 JOW262109:JOX262109 JYS262109:JYT262109 KIO262109:KIP262109 KSK262109:KSL262109 LCG262109:LCH262109 LMC262109:LMD262109 LVY262109:LVZ262109 MFU262109:MFV262109 MPQ262109:MPR262109 MZM262109:MZN262109 NJI262109:NJJ262109 NTE262109:NTF262109 ODA262109:ODB262109 OMW262109:OMX262109 OWS262109:OWT262109 PGO262109:PGP262109 PQK262109:PQL262109 QAG262109:QAH262109 QKC262109:QKD262109 QTY262109:QTZ262109 RDU262109:RDV262109 RNQ262109:RNR262109 RXM262109:RXN262109 SHI262109:SHJ262109 SRE262109:SRF262109 TBA262109:TBB262109 TKW262109:TKX262109 TUS262109:TUT262109 UEO262109:UEP262109 UOK262109:UOL262109 UYG262109:UYH262109 VIC262109:VID262109 VRY262109:VRZ262109 WBU262109:WBV262109 WLQ262109:WLR262109 WVM262109:WVN262109 H327645:I327645 JA327645:JB327645 SW327645:SX327645 ACS327645:ACT327645 AMO327645:AMP327645 AWK327645:AWL327645 BGG327645:BGH327645 BQC327645:BQD327645 BZY327645:BZZ327645 CJU327645:CJV327645 CTQ327645:CTR327645 DDM327645:DDN327645 DNI327645:DNJ327645 DXE327645:DXF327645 EHA327645:EHB327645 EQW327645:EQX327645 FAS327645:FAT327645 FKO327645:FKP327645 FUK327645:FUL327645 GEG327645:GEH327645 GOC327645:GOD327645 GXY327645:GXZ327645 HHU327645:HHV327645 HRQ327645:HRR327645 IBM327645:IBN327645 ILI327645:ILJ327645 IVE327645:IVF327645 JFA327645:JFB327645 JOW327645:JOX327645 JYS327645:JYT327645 KIO327645:KIP327645 KSK327645:KSL327645 LCG327645:LCH327645 LMC327645:LMD327645 LVY327645:LVZ327645 MFU327645:MFV327645 MPQ327645:MPR327645 MZM327645:MZN327645 NJI327645:NJJ327645 NTE327645:NTF327645 ODA327645:ODB327645 OMW327645:OMX327645 OWS327645:OWT327645 PGO327645:PGP327645 PQK327645:PQL327645 QAG327645:QAH327645 QKC327645:QKD327645 QTY327645:QTZ327645 RDU327645:RDV327645 RNQ327645:RNR327645 RXM327645:RXN327645 SHI327645:SHJ327645 SRE327645:SRF327645 TBA327645:TBB327645 TKW327645:TKX327645 TUS327645:TUT327645 UEO327645:UEP327645 UOK327645:UOL327645 UYG327645:UYH327645 VIC327645:VID327645 VRY327645:VRZ327645 WBU327645:WBV327645 WLQ327645:WLR327645 WVM327645:WVN327645 H393181:I393181 JA393181:JB393181 SW393181:SX393181 ACS393181:ACT393181 AMO393181:AMP393181 AWK393181:AWL393181 BGG393181:BGH393181 BQC393181:BQD393181 BZY393181:BZZ393181 CJU393181:CJV393181 CTQ393181:CTR393181 DDM393181:DDN393181 DNI393181:DNJ393181 DXE393181:DXF393181 EHA393181:EHB393181 EQW393181:EQX393181 FAS393181:FAT393181 FKO393181:FKP393181 FUK393181:FUL393181 GEG393181:GEH393181 GOC393181:GOD393181 GXY393181:GXZ393181 HHU393181:HHV393181 HRQ393181:HRR393181 IBM393181:IBN393181 ILI393181:ILJ393181 IVE393181:IVF393181 JFA393181:JFB393181 JOW393181:JOX393181 JYS393181:JYT393181 KIO393181:KIP393181 KSK393181:KSL393181 LCG393181:LCH393181 LMC393181:LMD393181 LVY393181:LVZ393181 MFU393181:MFV393181 MPQ393181:MPR393181 MZM393181:MZN393181 NJI393181:NJJ393181 NTE393181:NTF393181 ODA393181:ODB393181 OMW393181:OMX393181 OWS393181:OWT393181 PGO393181:PGP393181 PQK393181:PQL393181 QAG393181:QAH393181 QKC393181:QKD393181 QTY393181:QTZ393181 RDU393181:RDV393181 RNQ393181:RNR393181 RXM393181:RXN393181 SHI393181:SHJ393181 SRE393181:SRF393181 TBA393181:TBB393181 TKW393181:TKX393181 TUS393181:TUT393181 UEO393181:UEP393181 UOK393181:UOL393181 UYG393181:UYH393181 VIC393181:VID393181 VRY393181:VRZ393181 WBU393181:WBV393181 WLQ393181:WLR393181 WVM393181:WVN393181 H458717:I458717 JA458717:JB458717 SW458717:SX458717 ACS458717:ACT458717 AMO458717:AMP458717 AWK458717:AWL458717 BGG458717:BGH458717 BQC458717:BQD458717 BZY458717:BZZ458717 CJU458717:CJV458717 CTQ458717:CTR458717 DDM458717:DDN458717 DNI458717:DNJ458717 DXE458717:DXF458717 EHA458717:EHB458717 EQW458717:EQX458717 FAS458717:FAT458717 FKO458717:FKP458717 FUK458717:FUL458717 GEG458717:GEH458717 GOC458717:GOD458717 GXY458717:GXZ458717 HHU458717:HHV458717 HRQ458717:HRR458717 IBM458717:IBN458717 ILI458717:ILJ458717 IVE458717:IVF458717 JFA458717:JFB458717 JOW458717:JOX458717 JYS458717:JYT458717 KIO458717:KIP458717 KSK458717:KSL458717 LCG458717:LCH458717 LMC458717:LMD458717 LVY458717:LVZ458717 MFU458717:MFV458717 MPQ458717:MPR458717 MZM458717:MZN458717 NJI458717:NJJ458717 NTE458717:NTF458717 ODA458717:ODB458717 OMW458717:OMX458717 OWS458717:OWT458717 PGO458717:PGP458717 PQK458717:PQL458717 QAG458717:QAH458717 QKC458717:QKD458717 QTY458717:QTZ458717 RDU458717:RDV458717 RNQ458717:RNR458717 RXM458717:RXN458717 SHI458717:SHJ458717 SRE458717:SRF458717 TBA458717:TBB458717 TKW458717:TKX458717 TUS458717:TUT458717 UEO458717:UEP458717 UOK458717:UOL458717 UYG458717:UYH458717 VIC458717:VID458717 VRY458717:VRZ458717 WBU458717:WBV458717 WLQ458717:WLR458717 WVM458717:WVN458717 H524253:I524253 JA524253:JB524253 SW524253:SX524253 ACS524253:ACT524253 AMO524253:AMP524253 AWK524253:AWL524253 BGG524253:BGH524253 BQC524253:BQD524253 BZY524253:BZZ524253 CJU524253:CJV524253 CTQ524253:CTR524253 DDM524253:DDN524253 DNI524253:DNJ524253 DXE524253:DXF524253 EHA524253:EHB524253 EQW524253:EQX524253 FAS524253:FAT524253 FKO524253:FKP524253 FUK524253:FUL524253 GEG524253:GEH524253 GOC524253:GOD524253 GXY524253:GXZ524253 HHU524253:HHV524253 HRQ524253:HRR524253 IBM524253:IBN524253 ILI524253:ILJ524253 IVE524253:IVF524253 JFA524253:JFB524253 JOW524253:JOX524253 JYS524253:JYT524253 KIO524253:KIP524253 KSK524253:KSL524253 LCG524253:LCH524253 LMC524253:LMD524253 LVY524253:LVZ524253 MFU524253:MFV524253 MPQ524253:MPR524253 MZM524253:MZN524253 NJI524253:NJJ524253 NTE524253:NTF524253 ODA524253:ODB524253 OMW524253:OMX524253 OWS524253:OWT524253 PGO524253:PGP524253 PQK524253:PQL524253 QAG524253:QAH524253 QKC524253:QKD524253 QTY524253:QTZ524253 RDU524253:RDV524253 RNQ524253:RNR524253 RXM524253:RXN524253 SHI524253:SHJ524253 SRE524253:SRF524253 TBA524253:TBB524253 TKW524253:TKX524253 TUS524253:TUT524253 UEO524253:UEP524253 UOK524253:UOL524253 UYG524253:UYH524253 VIC524253:VID524253 VRY524253:VRZ524253 WBU524253:WBV524253 WLQ524253:WLR524253 WVM524253:WVN524253 H589789:I589789 JA589789:JB589789 SW589789:SX589789 ACS589789:ACT589789 AMO589789:AMP589789 AWK589789:AWL589789 BGG589789:BGH589789 BQC589789:BQD589789 BZY589789:BZZ589789 CJU589789:CJV589789 CTQ589789:CTR589789 DDM589789:DDN589789 DNI589789:DNJ589789 DXE589789:DXF589789 EHA589789:EHB589789 EQW589789:EQX589789 FAS589789:FAT589789 FKO589789:FKP589789 FUK589789:FUL589789 GEG589789:GEH589789 GOC589789:GOD589789 GXY589789:GXZ589789 HHU589789:HHV589789 HRQ589789:HRR589789 IBM589789:IBN589789 ILI589789:ILJ589789 IVE589789:IVF589789 JFA589789:JFB589789 JOW589789:JOX589789 JYS589789:JYT589789 KIO589789:KIP589789 KSK589789:KSL589789 LCG589789:LCH589789 LMC589789:LMD589789 LVY589789:LVZ589789 MFU589789:MFV589789 MPQ589789:MPR589789 MZM589789:MZN589789 NJI589789:NJJ589789 NTE589789:NTF589789 ODA589789:ODB589789 OMW589789:OMX589789 OWS589789:OWT589789 PGO589789:PGP589789 PQK589789:PQL589789 QAG589789:QAH589789 QKC589789:QKD589789 QTY589789:QTZ589789 RDU589789:RDV589789 RNQ589789:RNR589789 RXM589789:RXN589789 SHI589789:SHJ589789 SRE589789:SRF589789 TBA589789:TBB589789 TKW589789:TKX589789 TUS589789:TUT589789 UEO589789:UEP589789 UOK589789:UOL589789 UYG589789:UYH589789 VIC589789:VID589789 VRY589789:VRZ589789 WBU589789:WBV589789 WLQ589789:WLR589789 WVM589789:WVN589789 H655325:I655325 JA655325:JB655325 SW655325:SX655325 ACS655325:ACT655325 AMO655325:AMP655325 AWK655325:AWL655325 BGG655325:BGH655325 BQC655325:BQD655325 BZY655325:BZZ655325 CJU655325:CJV655325 CTQ655325:CTR655325 DDM655325:DDN655325 DNI655325:DNJ655325 DXE655325:DXF655325 EHA655325:EHB655325 EQW655325:EQX655325 FAS655325:FAT655325 FKO655325:FKP655325 FUK655325:FUL655325 GEG655325:GEH655325 GOC655325:GOD655325 GXY655325:GXZ655325 HHU655325:HHV655325 HRQ655325:HRR655325 IBM655325:IBN655325 ILI655325:ILJ655325 IVE655325:IVF655325 JFA655325:JFB655325 JOW655325:JOX655325 JYS655325:JYT655325 KIO655325:KIP655325 KSK655325:KSL655325 LCG655325:LCH655325 LMC655325:LMD655325 LVY655325:LVZ655325 MFU655325:MFV655325 MPQ655325:MPR655325 MZM655325:MZN655325 NJI655325:NJJ655325 NTE655325:NTF655325 ODA655325:ODB655325 OMW655325:OMX655325 OWS655325:OWT655325 PGO655325:PGP655325 PQK655325:PQL655325 QAG655325:QAH655325 QKC655325:QKD655325 QTY655325:QTZ655325 RDU655325:RDV655325 RNQ655325:RNR655325 RXM655325:RXN655325 SHI655325:SHJ655325 SRE655325:SRF655325 TBA655325:TBB655325 TKW655325:TKX655325 TUS655325:TUT655325 UEO655325:UEP655325 UOK655325:UOL655325 UYG655325:UYH655325 VIC655325:VID655325 VRY655325:VRZ655325 WBU655325:WBV655325 WLQ655325:WLR655325 WVM655325:WVN655325 H720861:I720861 JA720861:JB720861 SW720861:SX720861 ACS720861:ACT720861 AMO720861:AMP720861 AWK720861:AWL720861 BGG720861:BGH720861 BQC720861:BQD720861 BZY720861:BZZ720861 CJU720861:CJV720861 CTQ720861:CTR720861 DDM720861:DDN720861 DNI720861:DNJ720861 DXE720861:DXF720861 EHA720861:EHB720861 EQW720861:EQX720861 FAS720861:FAT720861 FKO720861:FKP720861 FUK720861:FUL720861 GEG720861:GEH720861 GOC720861:GOD720861 GXY720861:GXZ720861 HHU720861:HHV720861 HRQ720861:HRR720861 IBM720861:IBN720861 ILI720861:ILJ720861 IVE720861:IVF720861 JFA720861:JFB720861 JOW720861:JOX720861 JYS720861:JYT720861 KIO720861:KIP720861 KSK720861:KSL720861 LCG720861:LCH720861 LMC720861:LMD720861 LVY720861:LVZ720861 MFU720861:MFV720861 MPQ720861:MPR720861 MZM720861:MZN720861 NJI720861:NJJ720861 NTE720861:NTF720861 ODA720861:ODB720861 OMW720861:OMX720861 OWS720861:OWT720861 PGO720861:PGP720861 PQK720861:PQL720861 QAG720861:QAH720861 QKC720861:QKD720861 QTY720861:QTZ720861 RDU720861:RDV720861 RNQ720861:RNR720861 RXM720861:RXN720861 SHI720861:SHJ720861 SRE720861:SRF720861 TBA720861:TBB720861 TKW720861:TKX720861 TUS720861:TUT720861 UEO720861:UEP720861 UOK720861:UOL720861 UYG720861:UYH720861 VIC720861:VID720861 VRY720861:VRZ720861 WBU720861:WBV720861 WLQ720861:WLR720861 WVM720861:WVN720861 H786397:I786397 JA786397:JB786397 SW786397:SX786397 ACS786397:ACT786397 AMO786397:AMP786397 AWK786397:AWL786397 BGG786397:BGH786397 BQC786397:BQD786397 BZY786397:BZZ786397 CJU786397:CJV786397 CTQ786397:CTR786397 DDM786397:DDN786397 DNI786397:DNJ786397 DXE786397:DXF786397 EHA786397:EHB786397 EQW786397:EQX786397 FAS786397:FAT786397 FKO786397:FKP786397 FUK786397:FUL786397 GEG786397:GEH786397 GOC786397:GOD786397 GXY786397:GXZ786397 HHU786397:HHV786397 HRQ786397:HRR786397 IBM786397:IBN786397 ILI786397:ILJ786397 IVE786397:IVF786397 JFA786397:JFB786397 JOW786397:JOX786397 JYS786397:JYT786397 KIO786397:KIP786397 KSK786397:KSL786397 LCG786397:LCH786397 LMC786397:LMD786397 LVY786397:LVZ786397 MFU786397:MFV786397 MPQ786397:MPR786397 MZM786397:MZN786397 NJI786397:NJJ786397 NTE786397:NTF786397 ODA786397:ODB786397 OMW786397:OMX786397 OWS786397:OWT786397 PGO786397:PGP786397 PQK786397:PQL786397 QAG786397:QAH786397 QKC786397:QKD786397 QTY786397:QTZ786397 RDU786397:RDV786397 RNQ786397:RNR786397 RXM786397:RXN786397 SHI786397:SHJ786397 SRE786397:SRF786397 TBA786397:TBB786397 TKW786397:TKX786397 TUS786397:TUT786397 UEO786397:UEP786397 UOK786397:UOL786397 UYG786397:UYH786397 VIC786397:VID786397 VRY786397:VRZ786397 WBU786397:WBV786397 WLQ786397:WLR786397 WVM786397:WVN786397 H851933:I851933 JA851933:JB851933 SW851933:SX851933 ACS851933:ACT851933 AMO851933:AMP851933 AWK851933:AWL851933 BGG851933:BGH851933 BQC851933:BQD851933 BZY851933:BZZ851933 CJU851933:CJV851933 CTQ851933:CTR851933 DDM851933:DDN851933 DNI851933:DNJ851933 DXE851933:DXF851933 EHA851933:EHB851933 EQW851933:EQX851933 FAS851933:FAT851933 FKO851933:FKP851933 FUK851933:FUL851933 GEG851933:GEH851933 GOC851933:GOD851933 GXY851933:GXZ851933 HHU851933:HHV851933 HRQ851933:HRR851933 IBM851933:IBN851933 ILI851933:ILJ851933 IVE851933:IVF851933 JFA851933:JFB851933 JOW851933:JOX851933 JYS851933:JYT851933 KIO851933:KIP851933 KSK851933:KSL851933 LCG851933:LCH851933 LMC851933:LMD851933 LVY851933:LVZ851933 MFU851933:MFV851933 MPQ851933:MPR851933 MZM851933:MZN851933 NJI851933:NJJ851933 NTE851933:NTF851933 ODA851933:ODB851933 OMW851933:OMX851933 OWS851933:OWT851933 PGO851933:PGP851933 PQK851933:PQL851933 QAG851933:QAH851933 QKC851933:QKD851933 QTY851933:QTZ851933 RDU851933:RDV851933 RNQ851933:RNR851933 RXM851933:RXN851933 SHI851933:SHJ851933 SRE851933:SRF851933 TBA851933:TBB851933 TKW851933:TKX851933 TUS851933:TUT851933 UEO851933:UEP851933 UOK851933:UOL851933 UYG851933:UYH851933 VIC851933:VID851933 VRY851933:VRZ851933 WBU851933:WBV851933 WLQ851933:WLR851933 WVM851933:WVN851933 H917469:I917469 JA917469:JB917469 SW917469:SX917469 ACS917469:ACT917469 AMO917469:AMP917469 AWK917469:AWL917469 BGG917469:BGH917469 BQC917469:BQD917469 BZY917469:BZZ917469 CJU917469:CJV917469 CTQ917469:CTR917469 DDM917469:DDN917469 DNI917469:DNJ917469 DXE917469:DXF917469 EHA917469:EHB917469 EQW917469:EQX917469 FAS917469:FAT917469 FKO917469:FKP917469 FUK917469:FUL917469 GEG917469:GEH917469 GOC917469:GOD917469 GXY917469:GXZ917469 HHU917469:HHV917469 HRQ917469:HRR917469 IBM917469:IBN917469 ILI917469:ILJ917469 IVE917469:IVF917469 JFA917469:JFB917469 JOW917469:JOX917469 JYS917469:JYT917469 KIO917469:KIP917469 KSK917469:KSL917469 LCG917469:LCH917469 LMC917469:LMD917469 LVY917469:LVZ917469 MFU917469:MFV917469 MPQ917469:MPR917469 MZM917469:MZN917469 NJI917469:NJJ917469 NTE917469:NTF917469 ODA917469:ODB917469 OMW917469:OMX917469 OWS917469:OWT917469 PGO917469:PGP917469 PQK917469:PQL917469 QAG917469:QAH917469 QKC917469:QKD917469 QTY917469:QTZ917469 RDU917469:RDV917469 RNQ917469:RNR917469 RXM917469:RXN917469 SHI917469:SHJ917469 SRE917469:SRF917469 TBA917469:TBB917469 TKW917469:TKX917469 TUS917469:TUT917469 UEO917469:UEP917469 UOK917469:UOL917469 UYG917469:UYH917469 VIC917469:VID917469 VRY917469:VRZ917469 WBU917469:WBV917469 WLQ917469:WLR917469 WVM917469:WVN917469 H983005:I983005 JA983005:JB983005 SW983005:SX983005 ACS983005:ACT983005 AMO983005:AMP983005 AWK983005:AWL983005 BGG983005:BGH983005 BQC983005:BQD983005 BZY983005:BZZ983005 CJU983005:CJV983005 CTQ983005:CTR983005 DDM983005:DDN983005 DNI983005:DNJ983005 DXE983005:DXF983005 EHA983005:EHB983005 EQW983005:EQX983005 FAS983005:FAT983005 FKO983005:FKP983005 FUK983005:FUL983005 GEG983005:GEH983005 GOC983005:GOD983005 GXY983005:GXZ983005 HHU983005:HHV983005 HRQ983005:HRR983005 IBM983005:IBN983005 ILI983005:ILJ983005 IVE983005:IVF983005 JFA983005:JFB983005 JOW983005:JOX983005 JYS983005:JYT983005 KIO983005:KIP983005 KSK983005:KSL983005 LCG983005:LCH983005 LMC983005:LMD983005 LVY983005:LVZ983005 MFU983005:MFV983005 MPQ983005:MPR983005 MZM983005:MZN983005 NJI983005:NJJ983005 NTE983005:NTF983005 ODA983005:ODB983005 OMW983005:OMX983005 OWS983005:OWT983005 PGO983005:PGP983005 PQK983005:PQL983005 QAG983005:QAH983005 QKC983005:QKD983005 QTY983005:QTZ983005 RDU983005:RDV983005 RNQ983005:RNR983005 RXM983005:RXN983005 SHI983005:SHJ983005 SRE983005:SRF983005 TBA983005:TBB983005 TKW983005:TKX983005 TUS983005:TUT983005 UEO983005:UEP983005 UOK983005:UOL983005 UYG983005:UYH983005 VIC983005:VID983005 VRY983005:VRZ983005 WBU983005:WBV983005 WLQ983005:WLR983005 WVM983005:WVN983005" xr:uid="{00000000-0002-0000-0100-000002000000}">
      <formula1>999999999999</formula1>
    </dataValidation>
    <dataValidation type="whole" operator="notEqual" allowBlank="1" showInputMessage="1" showErrorMessage="1" errorTitle="Pogrešan unos" error="Mogu se unijeti samo cjelobrojne pozitivne ili negativne vrijednosti." sqref="H65485:I65485 JA65485:JB65485 SW65485:SX65485 ACS65485:ACT65485 AMO65485:AMP65485 AWK65485:AWL65485 BGG65485:BGH65485 BQC65485:BQD65485 BZY65485:BZZ65485 CJU65485:CJV65485 CTQ65485:CTR65485 DDM65485:DDN65485 DNI65485:DNJ65485 DXE65485:DXF65485 EHA65485:EHB65485 EQW65485:EQX65485 FAS65485:FAT65485 FKO65485:FKP65485 FUK65485:FUL65485 GEG65485:GEH65485 GOC65485:GOD65485 GXY65485:GXZ65485 HHU65485:HHV65485 HRQ65485:HRR65485 IBM65485:IBN65485 ILI65485:ILJ65485 IVE65485:IVF65485 JFA65485:JFB65485 JOW65485:JOX65485 JYS65485:JYT65485 KIO65485:KIP65485 KSK65485:KSL65485 LCG65485:LCH65485 LMC65485:LMD65485 LVY65485:LVZ65485 MFU65485:MFV65485 MPQ65485:MPR65485 MZM65485:MZN65485 NJI65485:NJJ65485 NTE65485:NTF65485 ODA65485:ODB65485 OMW65485:OMX65485 OWS65485:OWT65485 PGO65485:PGP65485 PQK65485:PQL65485 QAG65485:QAH65485 QKC65485:QKD65485 QTY65485:QTZ65485 RDU65485:RDV65485 RNQ65485:RNR65485 RXM65485:RXN65485 SHI65485:SHJ65485 SRE65485:SRF65485 TBA65485:TBB65485 TKW65485:TKX65485 TUS65485:TUT65485 UEO65485:UEP65485 UOK65485:UOL65485 UYG65485:UYH65485 VIC65485:VID65485 VRY65485:VRZ65485 WBU65485:WBV65485 WLQ65485:WLR65485 WVM65485:WVN65485 H131021:I131021 JA131021:JB131021 SW131021:SX131021 ACS131021:ACT131021 AMO131021:AMP131021 AWK131021:AWL131021 BGG131021:BGH131021 BQC131021:BQD131021 BZY131021:BZZ131021 CJU131021:CJV131021 CTQ131021:CTR131021 DDM131021:DDN131021 DNI131021:DNJ131021 DXE131021:DXF131021 EHA131021:EHB131021 EQW131021:EQX131021 FAS131021:FAT131021 FKO131021:FKP131021 FUK131021:FUL131021 GEG131021:GEH131021 GOC131021:GOD131021 GXY131021:GXZ131021 HHU131021:HHV131021 HRQ131021:HRR131021 IBM131021:IBN131021 ILI131021:ILJ131021 IVE131021:IVF131021 JFA131021:JFB131021 JOW131021:JOX131021 JYS131021:JYT131021 KIO131021:KIP131021 KSK131021:KSL131021 LCG131021:LCH131021 LMC131021:LMD131021 LVY131021:LVZ131021 MFU131021:MFV131021 MPQ131021:MPR131021 MZM131021:MZN131021 NJI131021:NJJ131021 NTE131021:NTF131021 ODA131021:ODB131021 OMW131021:OMX131021 OWS131021:OWT131021 PGO131021:PGP131021 PQK131021:PQL131021 QAG131021:QAH131021 QKC131021:QKD131021 QTY131021:QTZ131021 RDU131021:RDV131021 RNQ131021:RNR131021 RXM131021:RXN131021 SHI131021:SHJ131021 SRE131021:SRF131021 TBA131021:TBB131021 TKW131021:TKX131021 TUS131021:TUT131021 UEO131021:UEP131021 UOK131021:UOL131021 UYG131021:UYH131021 VIC131021:VID131021 VRY131021:VRZ131021 WBU131021:WBV131021 WLQ131021:WLR131021 WVM131021:WVN131021 H196557:I196557 JA196557:JB196557 SW196557:SX196557 ACS196557:ACT196557 AMO196557:AMP196557 AWK196557:AWL196557 BGG196557:BGH196557 BQC196557:BQD196557 BZY196557:BZZ196557 CJU196557:CJV196557 CTQ196557:CTR196557 DDM196557:DDN196557 DNI196557:DNJ196557 DXE196557:DXF196557 EHA196557:EHB196557 EQW196557:EQX196557 FAS196557:FAT196557 FKO196557:FKP196557 FUK196557:FUL196557 GEG196557:GEH196557 GOC196557:GOD196557 GXY196557:GXZ196557 HHU196557:HHV196557 HRQ196557:HRR196557 IBM196557:IBN196557 ILI196557:ILJ196557 IVE196557:IVF196557 JFA196557:JFB196557 JOW196557:JOX196557 JYS196557:JYT196557 KIO196557:KIP196557 KSK196557:KSL196557 LCG196557:LCH196557 LMC196557:LMD196557 LVY196557:LVZ196557 MFU196557:MFV196557 MPQ196557:MPR196557 MZM196557:MZN196557 NJI196557:NJJ196557 NTE196557:NTF196557 ODA196557:ODB196557 OMW196557:OMX196557 OWS196557:OWT196557 PGO196557:PGP196557 PQK196557:PQL196557 QAG196557:QAH196557 QKC196557:QKD196557 QTY196557:QTZ196557 RDU196557:RDV196557 RNQ196557:RNR196557 RXM196557:RXN196557 SHI196557:SHJ196557 SRE196557:SRF196557 TBA196557:TBB196557 TKW196557:TKX196557 TUS196557:TUT196557 UEO196557:UEP196557 UOK196557:UOL196557 UYG196557:UYH196557 VIC196557:VID196557 VRY196557:VRZ196557 WBU196557:WBV196557 WLQ196557:WLR196557 WVM196557:WVN196557 H262093:I262093 JA262093:JB262093 SW262093:SX262093 ACS262093:ACT262093 AMO262093:AMP262093 AWK262093:AWL262093 BGG262093:BGH262093 BQC262093:BQD262093 BZY262093:BZZ262093 CJU262093:CJV262093 CTQ262093:CTR262093 DDM262093:DDN262093 DNI262093:DNJ262093 DXE262093:DXF262093 EHA262093:EHB262093 EQW262093:EQX262093 FAS262093:FAT262093 FKO262093:FKP262093 FUK262093:FUL262093 GEG262093:GEH262093 GOC262093:GOD262093 GXY262093:GXZ262093 HHU262093:HHV262093 HRQ262093:HRR262093 IBM262093:IBN262093 ILI262093:ILJ262093 IVE262093:IVF262093 JFA262093:JFB262093 JOW262093:JOX262093 JYS262093:JYT262093 KIO262093:KIP262093 KSK262093:KSL262093 LCG262093:LCH262093 LMC262093:LMD262093 LVY262093:LVZ262093 MFU262093:MFV262093 MPQ262093:MPR262093 MZM262093:MZN262093 NJI262093:NJJ262093 NTE262093:NTF262093 ODA262093:ODB262093 OMW262093:OMX262093 OWS262093:OWT262093 PGO262093:PGP262093 PQK262093:PQL262093 QAG262093:QAH262093 QKC262093:QKD262093 QTY262093:QTZ262093 RDU262093:RDV262093 RNQ262093:RNR262093 RXM262093:RXN262093 SHI262093:SHJ262093 SRE262093:SRF262093 TBA262093:TBB262093 TKW262093:TKX262093 TUS262093:TUT262093 UEO262093:UEP262093 UOK262093:UOL262093 UYG262093:UYH262093 VIC262093:VID262093 VRY262093:VRZ262093 WBU262093:WBV262093 WLQ262093:WLR262093 WVM262093:WVN262093 H327629:I327629 JA327629:JB327629 SW327629:SX327629 ACS327629:ACT327629 AMO327629:AMP327629 AWK327629:AWL327629 BGG327629:BGH327629 BQC327629:BQD327629 BZY327629:BZZ327629 CJU327629:CJV327629 CTQ327629:CTR327629 DDM327629:DDN327629 DNI327629:DNJ327629 DXE327629:DXF327629 EHA327629:EHB327629 EQW327629:EQX327629 FAS327629:FAT327629 FKO327629:FKP327629 FUK327629:FUL327629 GEG327629:GEH327629 GOC327629:GOD327629 GXY327629:GXZ327629 HHU327629:HHV327629 HRQ327629:HRR327629 IBM327629:IBN327629 ILI327629:ILJ327629 IVE327629:IVF327629 JFA327629:JFB327629 JOW327629:JOX327629 JYS327629:JYT327629 KIO327629:KIP327629 KSK327629:KSL327629 LCG327629:LCH327629 LMC327629:LMD327629 LVY327629:LVZ327629 MFU327629:MFV327629 MPQ327629:MPR327629 MZM327629:MZN327629 NJI327629:NJJ327629 NTE327629:NTF327629 ODA327629:ODB327629 OMW327629:OMX327629 OWS327629:OWT327629 PGO327629:PGP327629 PQK327629:PQL327629 QAG327629:QAH327629 QKC327629:QKD327629 QTY327629:QTZ327629 RDU327629:RDV327629 RNQ327629:RNR327629 RXM327629:RXN327629 SHI327629:SHJ327629 SRE327629:SRF327629 TBA327629:TBB327629 TKW327629:TKX327629 TUS327629:TUT327629 UEO327629:UEP327629 UOK327629:UOL327629 UYG327629:UYH327629 VIC327629:VID327629 VRY327629:VRZ327629 WBU327629:WBV327629 WLQ327629:WLR327629 WVM327629:WVN327629 H393165:I393165 JA393165:JB393165 SW393165:SX393165 ACS393165:ACT393165 AMO393165:AMP393165 AWK393165:AWL393165 BGG393165:BGH393165 BQC393165:BQD393165 BZY393165:BZZ393165 CJU393165:CJV393165 CTQ393165:CTR393165 DDM393165:DDN393165 DNI393165:DNJ393165 DXE393165:DXF393165 EHA393165:EHB393165 EQW393165:EQX393165 FAS393165:FAT393165 FKO393165:FKP393165 FUK393165:FUL393165 GEG393165:GEH393165 GOC393165:GOD393165 GXY393165:GXZ393165 HHU393165:HHV393165 HRQ393165:HRR393165 IBM393165:IBN393165 ILI393165:ILJ393165 IVE393165:IVF393165 JFA393165:JFB393165 JOW393165:JOX393165 JYS393165:JYT393165 KIO393165:KIP393165 KSK393165:KSL393165 LCG393165:LCH393165 LMC393165:LMD393165 LVY393165:LVZ393165 MFU393165:MFV393165 MPQ393165:MPR393165 MZM393165:MZN393165 NJI393165:NJJ393165 NTE393165:NTF393165 ODA393165:ODB393165 OMW393165:OMX393165 OWS393165:OWT393165 PGO393165:PGP393165 PQK393165:PQL393165 QAG393165:QAH393165 QKC393165:QKD393165 QTY393165:QTZ393165 RDU393165:RDV393165 RNQ393165:RNR393165 RXM393165:RXN393165 SHI393165:SHJ393165 SRE393165:SRF393165 TBA393165:TBB393165 TKW393165:TKX393165 TUS393165:TUT393165 UEO393165:UEP393165 UOK393165:UOL393165 UYG393165:UYH393165 VIC393165:VID393165 VRY393165:VRZ393165 WBU393165:WBV393165 WLQ393165:WLR393165 WVM393165:WVN393165 H458701:I458701 JA458701:JB458701 SW458701:SX458701 ACS458701:ACT458701 AMO458701:AMP458701 AWK458701:AWL458701 BGG458701:BGH458701 BQC458701:BQD458701 BZY458701:BZZ458701 CJU458701:CJV458701 CTQ458701:CTR458701 DDM458701:DDN458701 DNI458701:DNJ458701 DXE458701:DXF458701 EHA458701:EHB458701 EQW458701:EQX458701 FAS458701:FAT458701 FKO458701:FKP458701 FUK458701:FUL458701 GEG458701:GEH458701 GOC458701:GOD458701 GXY458701:GXZ458701 HHU458701:HHV458701 HRQ458701:HRR458701 IBM458701:IBN458701 ILI458701:ILJ458701 IVE458701:IVF458701 JFA458701:JFB458701 JOW458701:JOX458701 JYS458701:JYT458701 KIO458701:KIP458701 KSK458701:KSL458701 LCG458701:LCH458701 LMC458701:LMD458701 LVY458701:LVZ458701 MFU458701:MFV458701 MPQ458701:MPR458701 MZM458701:MZN458701 NJI458701:NJJ458701 NTE458701:NTF458701 ODA458701:ODB458701 OMW458701:OMX458701 OWS458701:OWT458701 PGO458701:PGP458701 PQK458701:PQL458701 QAG458701:QAH458701 QKC458701:QKD458701 QTY458701:QTZ458701 RDU458701:RDV458701 RNQ458701:RNR458701 RXM458701:RXN458701 SHI458701:SHJ458701 SRE458701:SRF458701 TBA458701:TBB458701 TKW458701:TKX458701 TUS458701:TUT458701 UEO458701:UEP458701 UOK458701:UOL458701 UYG458701:UYH458701 VIC458701:VID458701 VRY458701:VRZ458701 WBU458701:WBV458701 WLQ458701:WLR458701 WVM458701:WVN458701 H524237:I524237 JA524237:JB524237 SW524237:SX524237 ACS524237:ACT524237 AMO524237:AMP524237 AWK524237:AWL524237 BGG524237:BGH524237 BQC524237:BQD524237 BZY524237:BZZ524237 CJU524237:CJV524237 CTQ524237:CTR524237 DDM524237:DDN524237 DNI524237:DNJ524237 DXE524237:DXF524237 EHA524237:EHB524237 EQW524237:EQX524237 FAS524237:FAT524237 FKO524237:FKP524237 FUK524237:FUL524237 GEG524237:GEH524237 GOC524237:GOD524237 GXY524237:GXZ524237 HHU524237:HHV524237 HRQ524237:HRR524237 IBM524237:IBN524237 ILI524237:ILJ524237 IVE524237:IVF524237 JFA524237:JFB524237 JOW524237:JOX524237 JYS524237:JYT524237 KIO524237:KIP524237 KSK524237:KSL524237 LCG524237:LCH524237 LMC524237:LMD524237 LVY524237:LVZ524237 MFU524237:MFV524237 MPQ524237:MPR524237 MZM524237:MZN524237 NJI524237:NJJ524237 NTE524237:NTF524237 ODA524237:ODB524237 OMW524237:OMX524237 OWS524237:OWT524237 PGO524237:PGP524237 PQK524237:PQL524237 QAG524237:QAH524237 QKC524237:QKD524237 QTY524237:QTZ524237 RDU524237:RDV524237 RNQ524237:RNR524237 RXM524237:RXN524237 SHI524237:SHJ524237 SRE524237:SRF524237 TBA524237:TBB524237 TKW524237:TKX524237 TUS524237:TUT524237 UEO524237:UEP524237 UOK524237:UOL524237 UYG524237:UYH524237 VIC524237:VID524237 VRY524237:VRZ524237 WBU524237:WBV524237 WLQ524237:WLR524237 WVM524237:WVN524237 H589773:I589773 JA589773:JB589773 SW589773:SX589773 ACS589773:ACT589773 AMO589773:AMP589773 AWK589773:AWL589773 BGG589773:BGH589773 BQC589773:BQD589773 BZY589773:BZZ589773 CJU589773:CJV589773 CTQ589773:CTR589773 DDM589773:DDN589773 DNI589773:DNJ589773 DXE589773:DXF589773 EHA589773:EHB589773 EQW589773:EQX589773 FAS589773:FAT589773 FKO589773:FKP589773 FUK589773:FUL589773 GEG589773:GEH589773 GOC589773:GOD589773 GXY589773:GXZ589773 HHU589773:HHV589773 HRQ589773:HRR589773 IBM589773:IBN589773 ILI589773:ILJ589773 IVE589773:IVF589773 JFA589773:JFB589773 JOW589773:JOX589773 JYS589773:JYT589773 KIO589773:KIP589773 KSK589773:KSL589773 LCG589773:LCH589773 LMC589773:LMD589773 LVY589773:LVZ589773 MFU589773:MFV589773 MPQ589773:MPR589773 MZM589773:MZN589773 NJI589773:NJJ589773 NTE589773:NTF589773 ODA589773:ODB589773 OMW589773:OMX589773 OWS589773:OWT589773 PGO589773:PGP589773 PQK589773:PQL589773 QAG589773:QAH589773 QKC589773:QKD589773 QTY589773:QTZ589773 RDU589773:RDV589773 RNQ589773:RNR589773 RXM589773:RXN589773 SHI589773:SHJ589773 SRE589773:SRF589773 TBA589773:TBB589773 TKW589773:TKX589773 TUS589773:TUT589773 UEO589773:UEP589773 UOK589773:UOL589773 UYG589773:UYH589773 VIC589773:VID589773 VRY589773:VRZ589773 WBU589773:WBV589773 WLQ589773:WLR589773 WVM589773:WVN589773 H655309:I655309 JA655309:JB655309 SW655309:SX655309 ACS655309:ACT655309 AMO655309:AMP655309 AWK655309:AWL655309 BGG655309:BGH655309 BQC655309:BQD655309 BZY655309:BZZ655309 CJU655309:CJV655309 CTQ655309:CTR655309 DDM655309:DDN655309 DNI655309:DNJ655309 DXE655309:DXF655309 EHA655309:EHB655309 EQW655309:EQX655309 FAS655309:FAT655309 FKO655309:FKP655309 FUK655309:FUL655309 GEG655309:GEH655309 GOC655309:GOD655309 GXY655309:GXZ655309 HHU655309:HHV655309 HRQ655309:HRR655309 IBM655309:IBN655309 ILI655309:ILJ655309 IVE655309:IVF655309 JFA655309:JFB655309 JOW655309:JOX655309 JYS655309:JYT655309 KIO655309:KIP655309 KSK655309:KSL655309 LCG655309:LCH655309 LMC655309:LMD655309 LVY655309:LVZ655309 MFU655309:MFV655309 MPQ655309:MPR655309 MZM655309:MZN655309 NJI655309:NJJ655309 NTE655309:NTF655309 ODA655309:ODB655309 OMW655309:OMX655309 OWS655309:OWT655309 PGO655309:PGP655309 PQK655309:PQL655309 QAG655309:QAH655309 QKC655309:QKD655309 QTY655309:QTZ655309 RDU655309:RDV655309 RNQ655309:RNR655309 RXM655309:RXN655309 SHI655309:SHJ655309 SRE655309:SRF655309 TBA655309:TBB655309 TKW655309:TKX655309 TUS655309:TUT655309 UEO655309:UEP655309 UOK655309:UOL655309 UYG655309:UYH655309 VIC655309:VID655309 VRY655309:VRZ655309 WBU655309:WBV655309 WLQ655309:WLR655309 WVM655309:WVN655309 H720845:I720845 JA720845:JB720845 SW720845:SX720845 ACS720845:ACT720845 AMO720845:AMP720845 AWK720845:AWL720845 BGG720845:BGH720845 BQC720845:BQD720845 BZY720845:BZZ720845 CJU720845:CJV720845 CTQ720845:CTR720845 DDM720845:DDN720845 DNI720845:DNJ720845 DXE720845:DXF720845 EHA720845:EHB720845 EQW720845:EQX720845 FAS720845:FAT720845 FKO720845:FKP720845 FUK720845:FUL720845 GEG720845:GEH720845 GOC720845:GOD720845 GXY720845:GXZ720845 HHU720845:HHV720845 HRQ720845:HRR720845 IBM720845:IBN720845 ILI720845:ILJ720845 IVE720845:IVF720845 JFA720845:JFB720845 JOW720845:JOX720845 JYS720845:JYT720845 KIO720845:KIP720845 KSK720845:KSL720845 LCG720845:LCH720845 LMC720845:LMD720845 LVY720845:LVZ720845 MFU720845:MFV720845 MPQ720845:MPR720845 MZM720845:MZN720845 NJI720845:NJJ720845 NTE720845:NTF720845 ODA720845:ODB720845 OMW720845:OMX720845 OWS720845:OWT720845 PGO720845:PGP720845 PQK720845:PQL720845 QAG720845:QAH720845 QKC720845:QKD720845 QTY720845:QTZ720845 RDU720845:RDV720845 RNQ720845:RNR720845 RXM720845:RXN720845 SHI720845:SHJ720845 SRE720845:SRF720845 TBA720845:TBB720845 TKW720845:TKX720845 TUS720845:TUT720845 UEO720845:UEP720845 UOK720845:UOL720845 UYG720845:UYH720845 VIC720845:VID720845 VRY720845:VRZ720845 WBU720845:WBV720845 WLQ720845:WLR720845 WVM720845:WVN720845 H786381:I786381 JA786381:JB786381 SW786381:SX786381 ACS786381:ACT786381 AMO786381:AMP786381 AWK786381:AWL786381 BGG786381:BGH786381 BQC786381:BQD786381 BZY786381:BZZ786381 CJU786381:CJV786381 CTQ786381:CTR786381 DDM786381:DDN786381 DNI786381:DNJ786381 DXE786381:DXF786381 EHA786381:EHB786381 EQW786381:EQX786381 FAS786381:FAT786381 FKO786381:FKP786381 FUK786381:FUL786381 GEG786381:GEH786381 GOC786381:GOD786381 GXY786381:GXZ786381 HHU786381:HHV786381 HRQ786381:HRR786381 IBM786381:IBN786381 ILI786381:ILJ786381 IVE786381:IVF786381 JFA786381:JFB786381 JOW786381:JOX786381 JYS786381:JYT786381 KIO786381:KIP786381 KSK786381:KSL786381 LCG786381:LCH786381 LMC786381:LMD786381 LVY786381:LVZ786381 MFU786381:MFV786381 MPQ786381:MPR786381 MZM786381:MZN786381 NJI786381:NJJ786381 NTE786381:NTF786381 ODA786381:ODB786381 OMW786381:OMX786381 OWS786381:OWT786381 PGO786381:PGP786381 PQK786381:PQL786381 QAG786381:QAH786381 QKC786381:QKD786381 QTY786381:QTZ786381 RDU786381:RDV786381 RNQ786381:RNR786381 RXM786381:RXN786381 SHI786381:SHJ786381 SRE786381:SRF786381 TBA786381:TBB786381 TKW786381:TKX786381 TUS786381:TUT786381 UEO786381:UEP786381 UOK786381:UOL786381 UYG786381:UYH786381 VIC786381:VID786381 VRY786381:VRZ786381 WBU786381:WBV786381 WLQ786381:WLR786381 WVM786381:WVN786381 H851917:I851917 JA851917:JB851917 SW851917:SX851917 ACS851917:ACT851917 AMO851917:AMP851917 AWK851917:AWL851917 BGG851917:BGH851917 BQC851917:BQD851917 BZY851917:BZZ851917 CJU851917:CJV851917 CTQ851917:CTR851917 DDM851917:DDN851917 DNI851917:DNJ851917 DXE851917:DXF851917 EHA851917:EHB851917 EQW851917:EQX851917 FAS851917:FAT851917 FKO851917:FKP851917 FUK851917:FUL851917 GEG851917:GEH851917 GOC851917:GOD851917 GXY851917:GXZ851917 HHU851917:HHV851917 HRQ851917:HRR851917 IBM851917:IBN851917 ILI851917:ILJ851917 IVE851917:IVF851917 JFA851917:JFB851917 JOW851917:JOX851917 JYS851917:JYT851917 KIO851917:KIP851917 KSK851917:KSL851917 LCG851917:LCH851917 LMC851917:LMD851917 LVY851917:LVZ851917 MFU851917:MFV851917 MPQ851917:MPR851917 MZM851917:MZN851917 NJI851917:NJJ851917 NTE851917:NTF851917 ODA851917:ODB851917 OMW851917:OMX851917 OWS851917:OWT851917 PGO851917:PGP851917 PQK851917:PQL851917 QAG851917:QAH851917 QKC851917:QKD851917 QTY851917:QTZ851917 RDU851917:RDV851917 RNQ851917:RNR851917 RXM851917:RXN851917 SHI851917:SHJ851917 SRE851917:SRF851917 TBA851917:TBB851917 TKW851917:TKX851917 TUS851917:TUT851917 UEO851917:UEP851917 UOK851917:UOL851917 UYG851917:UYH851917 VIC851917:VID851917 VRY851917:VRZ851917 WBU851917:WBV851917 WLQ851917:WLR851917 WVM851917:WVN851917 H917453:I917453 JA917453:JB917453 SW917453:SX917453 ACS917453:ACT917453 AMO917453:AMP917453 AWK917453:AWL917453 BGG917453:BGH917453 BQC917453:BQD917453 BZY917453:BZZ917453 CJU917453:CJV917453 CTQ917453:CTR917453 DDM917453:DDN917453 DNI917453:DNJ917453 DXE917453:DXF917453 EHA917453:EHB917453 EQW917453:EQX917453 FAS917453:FAT917453 FKO917453:FKP917453 FUK917453:FUL917453 GEG917453:GEH917453 GOC917453:GOD917453 GXY917453:GXZ917453 HHU917453:HHV917453 HRQ917453:HRR917453 IBM917453:IBN917453 ILI917453:ILJ917453 IVE917453:IVF917453 JFA917453:JFB917453 JOW917453:JOX917453 JYS917453:JYT917453 KIO917453:KIP917453 KSK917453:KSL917453 LCG917453:LCH917453 LMC917453:LMD917453 LVY917453:LVZ917453 MFU917453:MFV917453 MPQ917453:MPR917453 MZM917453:MZN917453 NJI917453:NJJ917453 NTE917453:NTF917453 ODA917453:ODB917453 OMW917453:OMX917453 OWS917453:OWT917453 PGO917453:PGP917453 PQK917453:PQL917453 QAG917453:QAH917453 QKC917453:QKD917453 QTY917453:QTZ917453 RDU917453:RDV917453 RNQ917453:RNR917453 RXM917453:RXN917453 SHI917453:SHJ917453 SRE917453:SRF917453 TBA917453:TBB917453 TKW917453:TKX917453 TUS917453:TUT917453 UEO917453:UEP917453 UOK917453:UOL917453 UYG917453:UYH917453 VIC917453:VID917453 VRY917453:VRZ917453 WBU917453:WBV917453 WLQ917453:WLR917453 WVM917453:WVN917453 H982989:I982989 JA982989:JB982989 SW982989:SX982989 ACS982989:ACT982989 AMO982989:AMP982989 AWK982989:AWL982989 BGG982989:BGH982989 BQC982989:BQD982989 BZY982989:BZZ982989 CJU982989:CJV982989 CTQ982989:CTR982989 DDM982989:DDN982989 DNI982989:DNJ982989 DXE982989:DXF982989 EHA982989:EHB982989 EQW982989:EQX982989 FAS982989:FAT982989 FKO982989:FKP982989 FUK982989:FUL982989 GEG982989:GEH982989 GOC982989:GOD982989 GXY982989:GXZ982989 HHU982989:HHV982989 HRQ982989:HRR982989 IBM982989:IBN982989 ILI982989:ILJ982989 IVE982989:IVF982989 JFA982989:JFB982989 JOW982989:JOX982989 JYS982989:JYT982989 KIO982989:KIP982989 KSK982989:KSL982989 LCG982989:LCH982989 LMC982989:LMD982989 LVY982989:LVZ982989 MFU982989:MFV982989 MPQ982989:MPR982989 MZM982989:MZN982989 NJI982989:NJJ982989 NTE982989:NTF982989 ODA982989:ODB982989 OMW982989:OMX982989 OWS982989:OWT982989 PGO982989:PGP982989 PQK982989:PQL982989 QAG982989:QAH982989 QKC982989:QKD982989 QTY982989:QTZ982989 RDU982989:RDV982989 RNQ982989:RNR982989 RXM982989:RXN982989 SHI982989:SHJ982989 SRE982989:SRF982989 TBA982989:TBB982989 TKW982989:TKX982989 TUS982989:TUT982989 UEO982989:UEP982989 UOK982989:UOL982989 UYG982989:UYH982989 VIC982989:VID982989 VRY982989:VRZ982989 WBU982989:WBV982989 WLQ982989:WLR982989 WVM982989:WVN982989" xr:uid="{00000000-0002-0000-0100-000003000000}">
      <formula1>999999999999</formula1>
    </dataValidation>
    <dataValidation type="whole" operator="notEqual" allowBlank="1" showInputMessage="1" showErrorMessage="1" errorTitle="Pogrešan unos" error="Mogu se unijeti samo cjelobrojne pozitivne ili negativne vrijednosti." sqref="H65487:I65487 JA65487:JB65487 SW65487:SX65487 ACS65487:ACT65487 AMO65487:AMP65487 AWK65487:AWL65487 BGG65487:BGH65487 BQC65487:BQD65487 BZY65487:BZZ65487 CJU65487:CJV65487 CTQ65487:CTR65487 DDM65487:DDN65487 DNI65487:DNJ65487 DXE65487:DXF65487 EHA65487:EHB65487 EQW65487:EQX65487 FAS65487:FAT65487 FKO65487:FKP65487 FUK65487:FUL65487 GEG65487:GEH65487 GOC65487:GOD65487 GXY65487:GXZ65487 HHU65487:HHV65487 HRQ65487:HRR65487 IBM65487:IBN65487 ILI65487:ILJ65487 IVE65487:IVF65487 JFA65487:JFB65487 JOW65487:JOX65487 JYS65487:JYT65487 KIO65487:KIP65487 KSK65487:KSL65487 LCG65487:LCH65487 LMC65487:LMD65487 LVY65487:LVZ65487 MFU65487:MFV65487 MPQ65487:MPR65487 MZM65487:MZN65487 NJI65487:NJJ65487 NTE65487:NTF65487 ODA65487:ODB65487 OMW65487:OMX65487 OWS65487:OWT65487 PGO65487:PGP65487 PQK65487:PQL65487 QAG65487:QAH65487 QKC65487:QKD65487 QTY65487:QTZ65487 RDU65487:RDV65487 RNQ65487:RNR65487 RXM65487:RXN65487 SHI65487:SHJ65487 SRE65487:SRF65487 TBA65487:TBB65487 TKW65487:TKX65487 TUS65487:TUT65487 UEO65487:UEP65487 UOK65487:UOL65487 UYG65487:UYH65487 VIC65487:VID65487 VRY65487:VRZ65487 WBU65487:WBV65487 WLQ65487:WLR65487 WVM65487:WVN65487 H131023:I131023 JA131023:JB131023 SW131023:SX131023 ACS131023:ACT131023 AMO131023:AMP131023 AWK131023:AWL131023 BGG131023:BGH131023 BQC131023:BQD131023 BZY131023:BZZ131023 CJU131023:CJV131023 CTQ131023:CTR131023 DDM131023:DDN131023 DNI131023:DNJ131023 DXE131023:DXF131023 EHA131023:EHB131023 EQW131023:EQX131023 FAS131023:FAT131023 FKO131023:FKP131023 FUK131023:FUL131023 GEG131023:GEH131023 GOC131023:GOD131023 GXY131023:GXZ131023 HHU131023:HHV131023 HRQ131023:HRR131023 IBM131023:IBN131023 ILI131023:ILJ131023 IVE131023:IVF131023 JFA131023:JFB131023 JOW131023:JOX131023 JYS131023:JYT131023 KIO131023:KIP131023 KSK131023:KSL131023 LCG131023:LCH131023 LMC131023:LMD131023 LVY131023:LVZ131023 MFU131023:MFV131023 MPQ131023:MPR131023 MZM131023:MZN131023 NJI131023:NJJ131023 NTE131023:NTF131023 ODA131023:ODB131023 OMW131023:OMX131023 OWS131023:OWT131023 PGO131023:PGP131023 PQK131023:PQL131023 QAG131023:QAH131023 QKC131023:QKD131023 QTY131023:QTZ131023 RDU131023:RDV131023 RNQ131023:RNR131023 RXM131023:RXN131023 SHI131023:SHJ131023 SRE131023:SRF131023 TBA131023:TBB131023 TKW131023:TKX131023 TUS131023:TUT131023 UEO131023:UEP131023 UOK131023:UOL131023 UYG131023:UYH131023 VIC131023:VID131023 VRY131023:VRZ131023 WBU131023:WBV131023 WLQ131023:WLR131023 WVM131023:WVN131023 H196559:I196559 JA196559:JB196559 SW196559:SX196559 ACS196559:ACT196559 AMO196559:AMP196559 AWK196559:AWL196559 BGG196559:BGH196559 BQC196559:BQD196559 BZY196559:BZZ196559 CJU196559:CJV196559 CTQ196559:CTR196559 DDM196559:DDN196559 DNI196559:DNJ196559 DXE196559:DXF196559 EHA196559:EHB196559 EQW196559:EQX196559 FAS196559:FAT196559 FKO196559:FKP196559 FUK196559:FUL196559 GEG196559:GEH196559 GOC196559:GOD196559 GXY196559:GXZ196559 HHU196559:HHV196559 HRQ196559:HRR196559 IBM196559:IBN196559 ILI196559:ILJ196559 IVE196559:IVF196559 JFA196559:JFB196559 JOW196559:JOX196559 JYS196559:JYT196559 KIO196559:KIP196559 KSK196559:KSL196559 LCG196559:LCH196559 LMC196559:LMD196559 LVY196559:LVZ196559 MFU196559:MFV196559 MPQ196559:MPR196559 MZM196559:MZN196559 NJI196559:NJJ196559 NTE196559:NTF196559 ODA196559:ODB196559 OMW196559:OMX196559 OWS196559:OWT196559 PGO196559:PGP196559 PQK196559:PQL196559 QAG196559:QAH196559 QKC196559:QKD196559 QTY196559:QTZ196559 RDU196559:RDV196559 RNQ196559:RNR196559 RXM196559:RXN196559 SHI196559:SHJ196559 SRE196559:SRF196559 TBA196559:TBB196559 TKW196559:TKX196559 TUS196559:TUT196559 UEO196559:UEP196559 UOK196559:UOL196559 UYG196559:UYH196559 VIC196559:VID196559 VRY196559:VRZ196559 WBU196559:WBV196559 WLQ196559:WLR196559 WVM196559:WVN196559 H262095:I262095 JA262095:JB262095 SW262095:SX262095 ACS262095:ACT262095 AMO262095:AMP262095 AWK262095:AWL262095 BGG262095:BGH262095 BQC262095:BQD262095 BZY262095:BZZ262095 CJU262095:CJV262095 CTQ262095:CTR262095 DDM262095:DDN262095 DNI262095:DNJ262095 DXE262095:DXF262095 EHA262095:EHB262095 EQW262095:EQX262095 FAS262095:FAT262095 FKO262095:FKP262095 FUK262095:FUL262095 GEG262095:GEH262095 GOC262095:GOD262095 GXY262095:GXZ262095 HHU262095:HHV262095 HRQ262095:HRR262095 IBM262095:IBN262095 ILI262095:ILJ262095 IVE262095:IVF262095 JFA262095:JFB262095 JOW262095:JOX262095 JYS262095:JYT262095 KIO262095:KIP262095 KSK262095:KSL262095 LCG262095:LCH262095 LMC262095:LMD262095 LVY262095:LVZ262095 MFU262095:MFV262095 MPQ262095:MPR262095 MZM262095:MZN262095 NJI262095:NJJ262095 NTE262095:NTF262095 ODA262095:ODB262095 OMW262095:OMX262095 OWS262095:OWT262095 PGO262095:PGP262095 PQK262095:PQL262095 QAG262095:QAH262095 QKC262095:QKD262095 QTY262095:QTZ262095 RDU262095:RDV262095 RNQ262095:RNR262095 RXM262095:RXN262095 SHI262095:SHJ262095 SRE262095:SRF262095 TBA262095:TBB262095 TKW262095:TKX262095 TUS262095:TUT262095 UEO262095:UEP262095 UOK262095:UOL262095 UYG262095:UYH262095 VIC262095:VID262095 VRY262095:VRZ262095 WBU262095:WBV262095 WLQ262095:WLR262095 WVM262095:WVN262095 H327631:I327631 JA327631:JB327631 SW327631:SX327631 ACS327631:ACT327631 AMO327631:AMP327631 AWK327631:AWL327631 BGG327631:BGH327631 BQC327631:BQD327631 BZY327631:BZZ327631 CJU327631:CJV327631 CTQ327631:CTR327631 DDM327631:DDN327631 DNI327631:DNJ327631 DXE327631:DXF327631 EHA327631:EHB327631 EQW327631:EQX327631 FAS327631:FAT327631 FKO327631:FKP327631 FUK327631:FUL327631 GEG327631:GEH327631 GOC327631:GOD327631 GXY327631:GXZ327631 HHU327631:HHV327631 HRQ327631:HRR327631 IBM327631:IBN327631 ILI327631:ILJ327631 IVE327631:IVF327631 JFA327631:JFB327631 JOW327631:JOX327631 JYS327631:JYT327631 KIO327631:KIP327631 KSK327631:KSL327631 LCG327631:LCH327631 LMC327631:LMD327631 LVY327631:LVZ327631 MFU327631:MFV327631 MPQ327631:MPR327631 MZM327631:MZN327631 NJI327631:NJJ327631 NTE327631:NTF327631 ODA327631:ODB327631 OMW327631:OMX327631 OWS327631:OWT327631 PGO327631:PGP327631 PQK327631:PQL327631 QAG327631:QAH327631 QKC327631:QKD327631 QTY327631:QTZ327631 RDU327631:RDV327631 RNQ327631:RNR327631 RXM327631:RXN327631 SHI327631:SHJ327631 SRE327631:SRF327631 TBA327631:TBB327631 TKW327631:TKX327631 TUS327631:TUT327631 UEO327631:UEP327631 UOK327631:UOL327631 UYG327631:UYH327631 VIC327631:VID327631 VRY327631:VRZ327631 WBU327631:WBV327631 WLQ327631:WLR327631 WVM327631:WVN327631 H393167:I393167 JA393167:JB393167 SW393167:SX393167 ACS393167:ACT393167 AMO393167:AMP393167 AWK393167:AWL393167 BGG393167:BGH393167 BQC393167:BQD393167 BZY393167:BZZ393167 CJU393167:CJV393167 CTQ393167:CTR393167 DDM393167:DDN393167 DNI393167:DNJ393167 DXE393167:DXF393167 EHA393167:EHB393167 EQW393167:EQX393167 FAS393167:FAT393167 FKO393167:FKP393167 FUK393167:FUL393167 GEG393167:GEH393167 GOC393167:GOD393167 GXY393167:GXZ393167 HHU393167:HHV393167 HRQ393167:HRR393167 IBM393167:IBN393167 ILI393167:ILJ393167 IVE393167:IVF393167 JFA393167:JFB393167 JOW393167:JOX393167 JYS393167:JYT393167 KIO393167:KIP393167 KSK393167:KSL393167 LCG393167:LCH393167 LMC393167:LMD393167 LVY393167:LVZ393167 MFU393167:MFV393167 MPQ393167:MPR393167 MZM393167:MZN393167 NJI393167:NJJ393167 NTE393167:NTF393167 ODA393167:ODB393167 OMW393167:OMX393167 OWS393167:OWT393167 PGO393167:PGP393167 PQK393167:PQL393167 QAG393167:QAH393167 QKC393167:QKD393167 QTY393167:QTZ393167 RDU393167:RDV393167 RNQ393167:RNR393167 RXM393167:RXN393167 SHI393167:SHJ393167 SRE393167:SRF393167 TBA393167:TBB393167 TKW393167:TKX393167 TUS393167:TUT393167 UEO393167:UEP393167 UOK393167:UOL393167 UYG393167:UYH393167 VIC393167:VID393167 VRY393167:VRZ393167 WBU393167:WBV393167 WLQ393167:WLR393167 WVM393167:WVN393167 H458703:I458703 JA458703:JB458703 SW458703:SX458703 ACS458703:ACT458703 AMO458703:AMP458703 AWK458703:AWL458703 BGG458703:BGH458703 BQC458703:BQD458703 BZY458703:BZZ458703 CJU458703:CJV458703 CTQ458703:CTR458703 DDM458703:DDN458703 DNI458703:DNJ458703 DXE458703:DXF458703 EHA458703:EHB458703 EQW458703:EQX458703 FAS458703:FAT458703 FKO458703:FKP458703 FUK458703:FUL458703 GEG458703:GEH458703 GOC458703:GOD458703 GXY458703:GXZ458703 HHU458703:HHV458703 HRQ458703:HRR458703 IBM458703:IBN458703 ILI458703:ILJ458703 IVE458703:IVF458703 JFA458703:JFB458703 JOW458703:JOX458703 JYS458703:JYT458703 KIO458703:KIP458703 KSK458703:KSL458703 LCG458703:LCH458703 LMC458703:LMD458703 LVY458703:LVZ458703 MFU458703:MFV458703 MPQ458703:MPR458703 MZM458703:MZN458703 NJI458703:NJJ458703 NTE458703:NTF458703 ODA458703:ODB458703 OMW458703:OMX458703 OWS458703:OWT458703 PGO458703:PGP458703 PQK458703:PQL458703 QAG458703:QAH458703 QKC458703:QKD458703 QTY458703:QTZ458703 RDU458703:RDV458703 RNQ458703:RNR458703 RXM458703:RXN458703 SHI458703:SHJ458703 SRE458703:SRF458703 TBA458703:TBB458703 TKW458703:TKX458703 TUS458703:TUT458703 UEO458703:UEP458703 UOK458703:UOL458703 UYG458703:UYH458703 VIC458703:VID458703 VRY458703:VRZ458703 WBU458703:WBV458703 WLQ458703:WLR458703 WVM458703:WVN458703 H524239:I524239 JA524239:JB524239 SW524239:SX524239 ACS524239:ACT524239 AMO524239:AMP524239 AWK524239:AWL524239 BGG524239:BGH524239 BQC524239:BQD524239 BZY524239:BZZ524239 CJU524239:CJV524239 CTQ524239:CTR524239 DDM524239:DDN524239 DNI524239:DNJ524239 DXE524239:DXF524239 EHA524239:EHB524239 EQW524239:EQX524239 FAS524239:FAT524239 FKO524239:FKP524239 FUK524239:FUL524239 GEG524239:GEH524239 GOC524239:GOD524239 GXY524239:GXZ524239 HHU524239:HHV524239 HRQ524239:HRR524239 IBM524239:IBN524239 ILI524239:ILJ524239 IVE524239:IVF524239 JFA524239:JFB524239 JOW524239:JOX524239 JYS524239:JYT524239 KIO524239:KIP524239 KSK524239:KSL524239 LCG524239:LCH524239 LMC524239:LMD524239 LVY524239:LVZ524239 MFU524239:MFV524239 MPQ524239:MPR524239 MZM524239:MZN524239 NJI524239:NJJ524239 NTE524239:NTF524239 ODA524239:ODB524239 OMW524239:OMX524239 OWS524239:OWT524239 PGO524239:PGP524239 PQK524239:PQL524239 QAG524239:QAH524239 QKC524239:QKD524239 QTY524239:QTZ524239 RDU524239:RDV524239 RNQ524239:RNR524239 RXM524239:RXN524239 SHI524239:SHJ524239 SRE524239:SRF524239 TBA524239:TBB524239 TKW524239:TKX524239 TUS524239:TUT524239 UEO524239:UEP524239 UOK524239:UOL524239 UYG524239:UYH524239 VIC524239:VID524239 VRY524239:VRZ524239 WBU524239:WBV524239 WLQ524239:WLR524239 WVM524239:WVN524239 H589775:I589775 JA589775:JB589775 SW589775:SX589775 ACS589775:ACT589775 AMO589775:AMP589775 AWK589775:AWL589775 BGG589775:BGH589775 BQC589775:BQD589775 BZY589775:BZZ589775 CJU589775:CJV589775 CTQ589775:CTR589775 DDM589775:DDN589775 DNI589775:DNJ589775 DXE589775:DXF589775 EHA589775:EHB589775 EQW589775:EQX589775 FAS589775:FAT589775 FKO589775:FKP589775 FUK589775:FUL589775 GEG589775:GEH589775 GOC589775:GOD589775 GXY589775:GXZ589775 HHU589775:HHV589775 HRQ589775:HRR589775 IBM589775:IBN589775 ILI589775:ILJ589775 IVE589775:IVF589775 JFA589775:JFB589775 JOW589775:JOX589775 JYS589775:JYT589775 KIO589775:KIP589775 KSK589775:KSL589775 LCG589775:LCH589775 LMC589775:LMD589775 LVY589775:LVZ589775 MFU589775:MFV589775 MPQ589775:MPR589775 MZM589775:MZN589775 NJI589775:NJJ589775 NTE589775:NTF589775 ODA589775:ODB589775 OMW589775:OMX589775 OWS589775:OWT589775 PGO589775:PGP589775 PQK589775:PQL589775 QAG589775:QAH589775 QKC589775:QKD589775 QTY589775:QTZ589775 RDU589775:RDV589775 RNQ589775:RNR589775 RXM589775:RXN589775 SHI589775:SHJ589775 SRE589775:SRF589775 TBA589775:TBB589775 TKW589775:TKX589775 TUS589775:TUT589775 UEO589775:UEP589775 UOK589775:UOL589775 UYG589775:UYH589775 VIC589775:VID589775 VRY589775:VRZ589775 WBU589775:WBV589775 WLQ589775:WLR589775 WVM589775:WVN589775 H655311:I655311 JA655311:JB655311 SW655311:SX655311 ACS655311:ACT655311 AMO655311:AMP655311 AWK655311:AWL655311 BGG655311:BGH655311 BQC655311:BQD655311 BZY655311:BZZ655311 CJU655311:CJV655311 CTQ655311:CTR655311 DDM655311:DDN655311 DNI655311:DNJ655311 DXE655311:DXF655311 EHA655311:EHB655311 EQW655311:EQX655311 FAS655311:FAT655311 FKO655311:FKP655311 FUK655311:FUL655311 GEG655311:GEH655311 GOC655311:GOD655311 GXY655311:GXZ655311 HHU655311:HHV655311 HRQ655311:HRR655311 IBM655311:IBN655311 ILI655311:ILJ655311 IVE655311:IVF655311 JFA655311:JFB655311 JOW655311:JOX655311 JYS655311:JYT655311 KIO655311:KIP655311 KSK655311:KSL655311 LCG655311:LCH655311 LMC655311:LMD655311 LVY655311:LVZ655311 MFU655311:MFV655311 MPQ655311:MPR655311 MZM655311:MZN655311 NJI655311:NJJ655311 NTE655311:NTF655311 ODA655311:ODB655311 OMW655311:OMX655311 OWS655311:OWT655311 PGO655311:PGP655311 PQK655311:PQL655311 QAG655311:QAH655311 QKC655311:QKD655311 QTY655311:QTZ655311 RDU655311:RDV655311 RNQ655311:RNR655311 RXM655311:RXN655311 SHI655311:SHJ655311 SRE655311:SRF655311 TBA655311:TBB655311 TKW655311:TKX655311 TUS655311:TUT655311 UEO655311:UEP655311 UOK655311:UOL655311 UYG655311:UYH655311 VIC655311:VID655311 VRY655311:VRZ655311 WBU655311:WBV655311 WLQ655311:WLR655311 WVM655311:WVN655311 H720847:I720847 JA720847:JB720847 SW720847:SX720847 ACS720847:ACT720847 AMO720847:AMP720847 AWK720847:AWL720847 BGG720847:BGH720847 BQC720847:BQD720847 BZY720847:BZZ720847 CJU720847:CJV720847 CTQ720847:CTR720847 DDM720847:DDN720847 DNI720847:DNJ720847 DXE720847:DXF720847 EHA720847:EHB720847 EQW720847:EQX720847 FAS720847:FAT720847 FKO720847:FKP720847 FUK720847:FUL720847 GEG720847:GEH720847 GOC720847:GOD720847 GXY720847:GXZ720847 HHU720847:HHV720847 HRQ720847:HRR720847 IBM720847:IBN720847 ILI720847:ILJ720847 IVE720847:IVF720847 JFA720847:JFB720847 JOW720847:JOX720847 JYS720847:JYT720847 KIO720847:KIP720847 KSK720847:KSL720847 LCG720847:LCH720847 LMC720847:LMD720847 LVY720847:LVZ720847 MFU720847:MFV720847 MPQ720847:MPR720847 MZM720847:MZN720847 NJI720847:NJJ720847 NTE720847:NTF720847 ODA720847:ODB720847 OMW720847:OMX720847 OWS720847:OWT720847 PGO720847:PGP720847 PQK720847:PQL720847 QAG720847:QAH720847 QKC720847:QKD720847 QTY720847:QTZ720847 RDU720847:RDV720847 RNQ720847:RNR720847 RXM720847:RXN720847 SHI720847:SHJ720847 SRE720847:SRF720847 TBA720847:TBB720847 TKW720847:TKX720847 TUS720847:TUT720847 UEO720847:UEP720847 UOK720847:UOL720847 UYG720847:UYH720847 VIC720847:VID720847 VRY720847:VRZ720847 WBU720847:WBV720847 WLQ720847:WLR720847 WVM720847:WVN720847 H786383:I786383 JA786383:JB786383 SW786383:SX786383 ACS786383:ACT786383 AMO786383:AMP786383 AWK786383:AWL786383 BGG786383:BGH786383 BQC786383:BQD786383 BZY786383:BZZ786383 CJU786383:CJV786383 CTQ786383:CTR786383 DDM786383:DDN786383 DNI786383:DNJ786383 DXE786383:DXF786383 EHA786383:EHB786383 EQW786383:EQX786383 FAS786383:FAT786383 FKO786383:FKP786383 FUK786383:FUL786383 GEG786383:GEH786383 GOC786383:GOD786383 GXY786383:GXZ786383 HHU786383:HHV786383 HRQ786383:HRR786383 IBM786383:IBN786383 ILI786383:ILJ786383 IVE786383:IVF786383 JFA786383:JFB786383 JOW786383:JOX786383 JYS786383:JYT786383 KIO786383:KIP786383 KSK786383:KSL786383 LCG786383:LCH786383 LMC786383:LMD786383 LVY786383:LVZ786383 MFU786383:MFV786383 MPQ786383:MPR786383 MZM786383:MZN786383 NJI786383:NJJ786383 NTE786383:NTF786383 ODA786383:ODB786383 OMW786383:OMX786383 OWS786383:OWT786383 PGO786383:PGP786383 PQK786383:PQL786383 QAG786383:QAH786383 QKC786383:QKD786383 QTY786383:QTZ786383 RDU786383:RDV786383 RNQ786383:RNR786383 RXM786383:RXN786383 SHI786383:SHJ786383 SRE786383:SRF786383 TBA786383:TBB786383 TKW786383:TKX786383 TUS786383:TUT786383 UEO786383:UEP786383 UOK786383:UOL786383 UYG786383:UYH786383 VIC786383:VID786383 VRY786383:VRZ786383 WBU786383:WBV786383 WLQ786383:WLR786383 WVM786383:WVN786383 H851919:I851919 JA851919:JB851919 SW851919:SX851919 ACS851919:ACT851919 AMO851919:AMP851919 AWK851919:AWL851919 BGG851919:BGH851919 BQC851919:BQD851919 BZY851919:BZZ851919 CJU851919:CJV851919 CTQ851919:CTR851919 DDM851919:DDN851919 DNI851919:DNJ851919 DXE851919:DXF851919 EHA851919:EHB851919 EQW851919:EQX851919 FAS851919:FAT851919 FKO851919:FKP851919 FUK851919:FUL851919 GEG851919:GEH851919 GOC851919:GOD851919 GXY851919:GXZ851919 HHU851919:HHV851919 HRQ851919:HRR851919 IBM851919:IBN851919 ILI851919:ILJ851919 IVE851919:IVF851919 JFA851919:JFB851919 JOW851919:JOX851919 JYS851919:JYT851919 KIO851919:KIP851919 KSK851919:KSL851919 LCG851919:LCH851919 LMC851919:LMD851919 LVY851919:LVZ851919 MFU851919:MFV851919 MPQ851919:MPR851919 MZM851919:MZN851919 NJI851919:NJJ851919 NTE851919:NTF851919 ODA851919:ODB851919 OMW851919:OMX851919 OWS851919:OWT851919 PGO851919:PGP851919 PQK851919:PQL851919 QAG851919:QAH851919 QKC851919:QKD851919 QTY851919:QTZ851919 RDU851919:RDV851919 RNQ851919:RNR851919 RXM851919:RXN851919 SHI851919:SHJ851919 SRE851919:SRF851919 TBA851919:TBB851919 TKW851919:TKX851919 TUS851919:TUT851919 UEO851919:UEP851919 UOK851919:UOL851919 UYG851919:UYH851919 VIC851919:VID851919 VRY851919:VRZ851919 WBU851919:WBV851919 WLQ851919:WLR851919 WVM851919:WVN851919 H917455:I917455 JA917455:JB917455 SW917455:SX917455 ACS917455:ACT917455 AMO917455:AMP917455 AWK917455:AWL917455 BGG917455:BGH917455 BQC917455:BQD917455 BZY917455:BZZ917455 CJU917455:CJV917455 CTQ917455:CTR917455 DDM917455:DDN917455 DNI917455:DNJ917455 DXE917455:DXF917455 EHA917455:EHB917455 EQW917455:EQX917455 FAS917455:FAT917455 FKO917455:FKP917455 FUK917455:FUL917455 GEG917455:GEH917455 GOC917455:GOD917455 GXY917455:GXZ917455 HHU917455:HHV917455 HRQ917455:HRR917455 IBM917455:IBN917455 ILI917455:ILJ917455 IVE917455:IVF917455 JFA917455:JFB917455 JOW917455:JOX917455 JYS917455:JYT917455 KIO917455:KIP917455 KSK917455:KSL917455 LCG917455:LCH917455 LMC917455:LMD917455 LVY917455:LVZ917455 MFU917455:MFV917455 MPQ917455:MPR917455 MZM917455:MZN917455 NJI917455:NJJ917455 NTE917455:NTF917455 ODA917455:ODB917455 OMW917455:OMX917455 OWS917455:OWT917455 PGO917455:PGP917455 PQK917455:PQL917455 QAG917455:QAH917455 QKC917455:QKD917455 QTY917455:QTZ917455 RDU917455:RDV917455 RNQ917455:RNR917455 RXM917455:RXN917455 SHI917455:SHJ917455 SRE917455:SRF917455 TBA917455:TBB917455 TKW917455:TKX917455 TUS917455:TUT917455 UEO917455:UEP917455 UOK917455:UOL917455 UYG917455:UYH917455 VIC917455:VID917455 VRY917455:VRZ917455 WBU917455:WBV917455 WLQ917455:WLR917455 WVM917455:WVN917455 H982991:I982991 JA982991:JB982991 SW982991:SX982991 ACS982991:ACT982991 AMO982991:AMP982991 AWK982991:AWL982991 BGG982991:BGH982991 BQC982991:BQD982991 BZY982991:BZZ982991 CJU982991:CJV982991 CTQ982991:CTR982991 DDM982991:DDN982991 DNI982991:DNJ982991 DXE982991:DXF982991 EHA982991:EHB982991 EQW982991:EQX982991 FAS982991:FAT982991 FKO982991:FKP982991 FUK982991:FUL982991 GEG982991:GEH982991 GOC982991:GOD982991 GXY982991:GXZ982991 HHU982991:HHV982991 HRQ982991:HRR982991 IBM982991:IBN982991 ILI982991:ILJ982991 IVE982991:IVF982991 JFA982991:JFB982991 JOW982991:JOX982991 JYS982991:JYT982991 KIO982991:KIP982991 KSK982991:KSL982991 LCG982991:LCH982991 LMC982991:LMD982991 LVY982991:LVZ982991 MFU982991:MFV982991 MPQ982991:MPR982991 MZM982991:MZN982991 NJI982991:NJJ982991 NTE982991:NTF982991 ODA982991:ODB982991 OMW982991:OMX982991 OWS982991:OWT982991 PGO982991:PGP982991 PQK982991:PQL982991 QAG982991:QAH982991 QKC982991:QKD982991 QTY982991:QTZ982991 RDU982991:RDV982991 RNQ982991:RNR982991 RXM982991:RXN982991 SHI982991:SHJ982991 SRE982991:SRF982991 TBA982991:TBB982991 TKW982991:TKX982991 TUS982991:TUT982991 UEO982991:UEP982991 UOK982991:UOL982991 UYG982991:UYH982991 VIC982991:VID982991 VRY982991:VRZ982991 WBU982991:WBV982991 WLQ982991:WLR982991 WVM982991:WVN982991" xr:uid="{00000000-0002-0000-0100-000004000000}">
      <formula1>9999999999</formula1>
    </dataValidation>
    <dataValidation type="whole" operator="notEqual" allowBlank="1" showInputMessage="1" showErrorMessage="1" errorTitle="Pogrešan unos" error="Mogu se unijeti samo cjelobrojne vrijednosti. Ova AOP oznaka može se unijeti i s negativnim predznakom" sqref="H65494:I65494 JA65494:JB65494 SW65494:SX65494 ACS65494:ACT65494 AMO65494:AMP65494 AWK65494:AWL65494 BGG65494:BGH65494 BQC65494:BQD65494 BZY65494:BZZ65494 CJU65494:CJV65494 CTQ65494:CTR65494 DDM65494:DDN65494 DNI65494:DNJ65494 DXE65494:DXF65494 EHA65494:EHB65494 EQW65494:EQX65494 FAS65494:FAT65494 FKO65494:FKP65494 FUK65494:FUL65494 GEG65494:GEH65494 GOC65494:GOD65494 GXY65494:GXZ65494 HHU65494:HHV65494 HRQ65494:HRR65494 IBM65494:IBN65494 ILI65494:ILJ65494 IVE65494:IVF65494 JFA65494:JFB65494 JOW65494:JOX65494 JYS65494:JYT65494 KIO65494:KIP65494 KSK65494:KSL65494 LCG65494:LCH65494 LMC65494:LMD65494 LVY65494:LVZ65494 MFU65494:MFV65494 MPQ65494:MPR65494 MZM65494:MZN65494 NJI65494:NJJ65494 NTE65494:NTF65494 ODA65494:ODB65494 OMW65494:OMX65494 OWS65494:OWT65494 PGO65494:PGP65494 PQK65494:PQL65494 QAG65494:QAH65494 QKC65494:QKD65494 QTY65494:QTZ65494 RDU65494:RDV65494 RNQ65494:RNR65494 RXM65494:RXN65494 SHI65494:SHJ65494 SRE65494:SRF65494 TBA65494:TBB65494 TKW65494:TKX65494 TUS65494:TUT65494 UEO65494:UEP65494 UOK65494:UOL65494 UYG65494:UYH65494 VIC65494:VID65494 VRY65494:VRZ65494 WBU65494:WBV65494 WLQ65494:WLR65494 WVM65494:WVN65494 H131030:I131030 JA131030:JB131030 SW131030:SX131030 ACS131030:ACT131030 AMO131030:AMP131030 AWK131030:AWL131030 BGG131030:BGH131030 BQC131030:BQD131030 BZY131030:BZZ131030 CJU131030:CJV131030 CTQ131030:CTR131030 DDM131030:DDN131030 DNI131030:DNJ131030 DXE131030:DXF131030 EHA131030:EHB131030 EQW131030:EQX131030 FAS131030:FAT131030 FKO131030:FKP131030 FUK131030:FUL131030 GEG131030:GEH131030 GOC131030:GOD131030 GXY131030:GXZ131030 HHU131030:HHV131030 HRQ131030:HRR131030 IBM131030:IBN131030 ILI131030:ILJ131030 IVE131030:IVF131030 JFA131030:JFB131030 JOW131030:JOX131030 JYS131030:JYT131030 KIO131030:KIP131030 KSK131030:KSL131030 LCG131030:LCH131030 LMC131030:LMD131030 LVY131030:LVZ131030 MFU131030:MFV131030 MPQ131030:MPR131030 MZM131030:MZN131030 NJI131030:NJJ131030 NTE131030:NTF131030 ODA131030:ODB131030 OMW131030:OMX131030 OWS131030:OWT131030 PGO131030:PGP131030 PQK131030:PQL131030 QAG131030:QAH131030 QKC131030:QKD131030 QTY131030:QTZ131030 RDU131030:RDV131030 RNQ131030:RNR131030 RXM131030:RXN131030 SHI131030:SHJ131030 SRE131030:SRF131030 TBA131030:TBB131030 TKW131030:TKX131030 TUS131030:TUT131030 UEO131030:UEP131030 UOK131030:UOL131030 UYG131030:UYH131030 VIC131030:VID131030 VRY131030:VRZ131030 WBU131030:WBV131030 WLQ131030:WLR131030 WVM131030:WVN131030 H196566:I196566 JA196566:JB196566 SW196566:SX196566 ACS196566:ACT196566 AMO196566:AMP196566 AWK196566:AWL196566 BGG196566:BGH196566 BQC196566:BQD196566 BZY196566:BZZ196566 CJU196566:CJV196566 CTQ196566:CTR196566 DDM196566:DDN196566 DNI196566:DNJ196566 DXE196566:DXF196566 EHA196566:EHB196566 EQW196566:EQX196566 FAS196566:FAT196566 FKO196566:FKP196566 FUK196566:FUL196566 GEG196566:GEH196566 GOC196566:GOD196566 GXY196566:GXZ196566 HHU196566:HHV196566 HRQ196566:HRR196566 IBM196566:IBN196566 ILI196566:ILJ196566 IVE196566:IVF196566 JFA196566:JFB196566 JOW196566:JOX196566 JYS196566:JYT196566 KIO196566:KIP196566 KSK196566:KSL196566 LCG196566:LCH196566 LMC196566:LMD196566 LVY196566:LVZ196566 MFU196566:MFV196566 MPQ196566:MPR196566 MZM196566:MZN196566 NJI196566:NJJ196566 NTE196566:NTF196566 ODA196566:ODB196566 OMW196566:OMX196566 OWS196566:OWT196566 PGO196566:PGP196566 PQK196566:PQL196566 QAG196566:QAH196566 QKC196566:QKD196566 QTY196566:QTZ196566 RDU196566:RDV196566 RNQ196566:RNR196566 RXM196566:RXN196566 SHI196566:SHJ196566 SRE196566:SRF196566 TBA196566:TBB196566 TKW196566:TKX196566 TUS196566:TUT196566 UEO196566:UEP196566 UOK196566:UOL196566 UYG196566:UYH196566 VIC196566:VID196566 VRY196566:VRZ196566 WBU196566:WBV196566 WLQ196566:WLR196566 WVM196566:WVN196566 H262102:I262102 JA262102:JB262102 SW262102:SX262102 ACS262102:ACT262102 AMO262102:AMP262102 AWK262102:AWL262102 BGG262102:BGH262102 BQC262102:BQD262102 BZY262102:BZZ262102 CJU262102:CJV262102 CTQ262102:CTR262102 DDM262102:DDN262102 DNI262102:DNJ262102 DXE262102:DXF262102 EHA262102:EHB262102 EQW262102:EQX262102 FAS262102:FAT262102 FKO262102:FKP262102 FUK262102:FUL262102 GEG262102:GEH262102 GOC262102:GOD262102 GXY262102:GXZ262102 HHU262102:HHV262102 HRQ262102:HRR262102 IBM262102:IBN262102 ILI262102:ILJ262102 IVE262102:IVF262102 JFA262102:JFB262102 JOW262102:JOX262102 JYS262102:JYT262102 KIO262102:KIP262102 KSK262102:KSL262102 LCG262102:LCH262102 LMC262102:LMD262102 LVY262102:LVZ262102 MFU262102:MFV262102 MPQ262102:MPR262102 MZM262102:MZN262102 NJI262102:NJJ262102 NTE262102:NTF262102 ODA262102:ODB262102 OMW262102:OMX262102 OWS262102:OWT262102 PGO262102:PGP262102 PQK262102:PQL262102 QAG262102:QAH262102 QKC262102:QKD262102 QTY262102:QTZ262102 RDU262102:RDV262102 RNQ262102:RNR262102 RXM262102:RXN262102 SHI262102:SHJ262102 SRE262102:SRF262102 TBA262102:TBB262102 TKW262102:TKX262102 TUS262102:TUT262102 UEO262102:UEP262102 UOK262102:UOL262102 UYG262102:UYH262102 VIC262102:VID262102 VRY262102:VRZ262102 WBU262102:WBV262102 WLQ262102:WLR262102 WVM262102:WVN262102 H327638:I327638 JA327638:JB327638 SW327638:SX327638 ACS327638:ACT327638 AMO327638:AMP327638 AWK327638:AWL327638 BGG327638:BGH327638 BQC327638:BQD327638 BZY327638:BZZ327638 CJU327638:CJV327638 CTQ327638:CTR327638 DDM327638:DDN327638 DNI327638:DNJ327638 DXE327638:DXF327638 EHA327638:EHB327638 EQW327638:EQX327638 FAS327638:FAT327638 FKO327638:FKP327638 FUK327638:FUL327638 GEG327638:GEH327638 GOC327638:GOD327638 GXY327638:GXZ327638 HHU327638:HHV327638 HRQ327638:HRR327638 IBM327638:IBN327638 ILI327638:ILJ327638 IVE327638:IVF327638 JFA327638:JFB327638 JOW327638:JOX327638 JYS327638:JYT327638 KIO327638:KIP327638 KSK327638:KSL327638 LCG327638:LCH327638 LMC327638:LMD327638 LVY327638:LVZ327638 MFU327638:MFV327638 MPQ327638:MPR327638 MZM327638:MZN327638 NJI327638:NJJ327638 NTE327638:NTF327638 ODA327638:ODB327638 OMW327638:OMX327638 OWS327638:OWT327638 PGO327638:PGP327638 PQK327638:PQL327638 QAG327638:QAH327638 QKC327638:QKD327638 QTY327638:QTZ327638 RDU327638:RDV327638 RNQ327638:RNR327638 RXM327638:RXN327638 SHI327638:SHJ327638 SRE327638:SRF327638 TBA327638:TBB327638 TKW327638:TKX327638 TUS327638:TUT327638 UEO327638:UEP327638 UOK327638:UOL327638 UYG327638:UYH327638 VIC327638:VID327638 VRY327638:VRZ327638 WBU327638:WBV327638 WLQ327638:WLR327638 WVM327638:WVN327638 H393174:I393174 JA393174:JB393174 SW393174:SX393174 ACS393174:ACT393174 AMO393174:AMP393174 AWK393174:AWL393174 BGG393174:BGH393174 BQC393174:BQD393174 BZY393174:BZZ393174 CJU393174:CJV393174 CTQ393174:CTR393174 DDM393174:DDN393174 DNI393174:DNJ393174 DXE393174:DXF393174 EHA393174:EHB393174 EQW393174:EQX393174 FAS393174:FAT393174 FKO393174:FKP393174 FUK393174:FUL393174 GEG393174:GEH393174 GOC393174:GOD393174 GXY393174:GXZ393174 HHU393174:HHV393174 HRQ393174:HRR393174 IBM393174:IBN393174 ILI393174:ILJ393174 IVE393174:IVF393174 JFA393174:JFB393174 JOW393174:JOX393174 JYS393174:JYT393174 KIO393174:KIP393174 KSK393174:KSL393174 LCG393174:LCH393174 LMC393174:LMD393174 LVY393174:LVZ393174 MFU393174:MFV393174 MPQ393174:MPR393174 MZM393174:MZN393174 NJI393174:NJJ393174 NTE393174:NTF393174 ODA393174:ODB393174 OMW393174:OMX393174 OWS393174:OWT393174 PGO393174:PGP393174 PQK393174:PQL393174 QAG393174:QAH393174 QKC393174:QKD393174 QTY393174:QTZ393174 RDU393174:RDV393174 RNQ393174:RNR393174 RXM393174:RXN393174 SHI393174:SHJ393174 SRE393174:SRF393174 TBA393174:TBB393174 TKW393174:TKX393174 TUS393174:TUT393174 UEO393174:UEP393174 UOK393174:UOL393174 UYG393174:UYH393174 VIC393174:VID393174 VRY393174:VRZ393174 WBU393174:WBV393174 WLQ393174:WLR393174 WVM393174:WVN393174 H458710:I458710 JA458710:JB458710 SW458710:SX458710 ACS458710:ACT458710 AMO458710:AMP458710 AWK458710:AWL458710 BGG458710:BGH458710 BQC458710:BQD458710 BZY458710:BZZ458710 CJU458710:CJV458710 CTQ458710:CTR458710 DDM458710:DDN458710 DNI458710:DNJ458710 DXE458710:DXF458710 EHA458710:EHB458710 EQW458710:EQX458710 FAS458710:FAT458710 FKO458710:FKP458710 FUK458710:FUL458710 GEG458710:GEH458710 GOC458710:GOD458710 GXY458710:GXZ458710 HHU458710:HHV458710 HRQ458710:HRR458710 IBM458710:IBN458710 ILI458710:ILJ458710 IVE458710:IVF458710 JFA458710:JFB458710 JOW458710:JOX458710 JYS458710:JYT458710 KIO458710:KIP458710 KSK458710:KSL458710 LCG458710:LCH458710 LMC458710:LMD458710 LVY458710:LVZ458710 MFU458710:MFV458710 MPQ458710:MPR458710 MZM458710:MZN458710 NJI458710:NJJ458710 NTE458710:NTF458710 ODA458710:ODB458710 OMW458710:OMX458710 OWS458710:OWT458710 PGO458710:PGP458710 PQK458710:PQL458710 QAG458710:QAH458710 QKC458710:QKD458710 QTY458710:QTZ458710 RDU458710:RDV458710 RNQ458710:RNR458710 RXM458710:RXN458710 SHI458710:SHJ458710 SRE458710:SRF458710 TBA458710:TBB458710 TKW458710:TKX458710 TUS458710:TUT458710 UEO458710:UEP458710 UOK458710:UOL458710 UYG458710:UYH458710 VIC458710:VID458710 VRY458710:VRZ458710 WBU458710:WBV458710 WLQ458710:WLR458710 WVM458710:WVN458710 H524246:I524246 JA524246:JB524246 SW524246:SX524246 ACS524246:ACT524246 AMO524246:AMP524246 AWK524246:AWL524246 BGG524246:BGH524246 BQC524246:BQD524246 BZY524246:BZZ524246 CJU524246:CJV524246 CTQ524246:CTR524246 DDM524246:DDN524246 DNI524246:DNJ524246 DXE524246:DXF524246 EHA524246:EHB524246 EQW524246:EQX524246 FAS524246:FAT524246 FKO524246:FKP524246 FUK524246:FUL524246 GEG524246:GEH524246 GOC524246:GOD524246 GXY524246:GXZ524246 HHU524246:HHV524246 HRQ524246:HRR524246 IBM524246:IBN524246 ILI524246:ILJ524246 IVE524246:IVF524246 JFA524246:JFB524246 JOW524246:JOX524246 JYS524246:JYT524246 KIO524246:KIP524246 KSK524246:KSL524246 LCG524246:LCH524246 LMC524246:LMD524246 LVY524246:LVZ524246 MFU524246:MFV524246 MPQ524246:MPR524246 MZM524246:MZN524246 NJI524246:NJJ524246 NTE524246:NTF524246 ODA524246:ODB524246 OMW524246:OMX524246 OWS524246:OWT524246 PGO524246:PGP524246 PQK524246:PQL524246 QAG524246:QAH524246 QKC524246:QKD524246 QTY524246:QTZ524246 RDU524246:RDV524246 RNQ524246:RNR524246 RXM524246:RXN524246 SHI524246:SHJ524246 SRE524246:SRF524246 TBA524246:TBB524246 TKW524246:TKX524246 TUS524246:TUT524246 UEO524246:UEP524246 UOK524246:UOL524246 UYG524246:UYH524246 VIC524246:VID524246 VRY524246:VRZ524246 WBU524246:WBV524246 WLQ524246:WLR524246 WVM524246:WVN524246 H589782:I589782 JA589782:JB589782 SW589782:SX589782 ACS589782:ACT589782 AMO589782:AMP589782 AWK589782:AWL589782 BGG589782:BGH589782 BQC589782:BQD589782 BZY589782:BZZ589782 CJU589782:CJV589782 CTQ589782:CTR589782 DDM589782:DDN589782 DNI589782:DNJ589782 DXE589782:DXF589782 EHA589782:EHB589782 EQW589782:EQX589782 FAS589782:FAT589782 FKO589782:FKP589782 FUK589782:FUL589782 GEG589782:GEH589782 GOC589782:GOD589782 GXY589782:GXZ589782 HHU589782:HHV589782 HRQ589782:HRR589782 IBM589782:IBN589782 ILI589782:ILJ589782 IVE589782:IVF589782 JFA589782:JFB589782 JOW589782:JOX589782 JYS589782:JYT589782 KIO589782:KIP589782 KSK589782:KSL589782 LCG589782:LCH589782 LMC589782:LMD589782 LVY589782:LVZ589782 MFU589782:MFV589782 MPQ589782:MPR589782 MZM589782:MZN589782 NJI589782:NJJ589782 NTE589782:NTF589782 ODA589782:ODB589782 OMW589782:OMX589782 OWS589782:OWT589782 PGO589782:PGP589782 PQK589782:PQL589782 QAG589782:QAH589782 QKC589782:QKD589782 QTY589782:QTZ589782 RDU589782:RDV589782 RNQ589782:RNR589782 RXM589782:RXN589782 SHI589782:SHJ589782 SRE589782:SRF589782 TBA589782:TBB589782 TKW589782:TKX589782 TUS589782:TUT589782 UEO589782:UEP589782 UOK589782:UOL589782 UYG589782:UYH589782 VIC589782:VID589782 VRY589782:VRZ589782 WBU589782:WBV589782 WLQ589782:WLR589782 WVM589782:WVN589782 H655318:I655318 JA655318:JB655318 SW655318:SX655318 ACS655318:ACT655318 AMO655318:AMP655318 AWK655318:AWL655318 BGG655318:BGH655318 BQC655318:BQD655318 BZY655318:BZZ655318 CJU655318:CJV655318 CTQ655318:CTR655318 DDM655318:DDN655318 DNI655318:DNJ655318 DXE655318:DXF655318 EHA655318:EHB655318 EQW655318:EQX655318 FAS655318:FAT655318 FKO655318:FKP655318 FUK655318:FUL655318 GEG655318:GEH655318 GOC655318:GOD655318 GXY655318:GXZ655318 HHU655318:HHV655318 HRQ655318:HRR655318 IBM655318:IBN655318 ILI655318:ILJ655318 IVE655318:IVF655318 JFA655318:JFB655318 JOW655318:JOX655318 JYS655318:JYT655318 KIO655318:KIP655318 KSK655318:KSL655318 LCG655318:LCH655318 LMC655318:LMD655318 LVY655318:LVZ655318 MFU655318:MFV655318 MPQ655318:MPR655318 MZM655318:MZN655318 NJI655318:NJJ655318 NTE655318:NTF655318 ODA655318:ODB655318 OMW655318:OMX655318 OWS655318:OWT655318 PGO655318:PGP655318 PQK655318:PQL655318 QAG655318:QAH655318 QKC655318:QKD655318 QTY655318:QTZ655318 RDU655318:RDV655318 RNQ655318:RNR655318 RXM655318:RXN655318 SHI655318:SHJ655318 SRE655318:SRF655318 TBA655318:TBB655318 TKW655318:TKX655318 TUS655318:TUT655318 UEO655318:UEP655318 UOK655318:UOL655318 UYG655318:UYH655318 VIC655318:VID655318 VRY655318:VRZ655318 WBU655318:WBV655318 WLQ655318:WLR655318 WVM655318:WVN655318 H720854:I720854 JA720854:JB720854 SW720854:SX720854 ACS720854:ACT720854 AMO720854:AMP720854 AWK720854:AWL720854 BGG720854:BGH720854 BQC720854:BQD720854 BZY720854:BZZ720854 CJU720854:CJV720854 CTQ720854:CTR720854 DDM720854:DDN720854 DNI720854:DNJ720854 DXE720854:DXF720854 EHA720854:EHB720854 EQW720854:EQX720854 FAS720854:FAT720854 FKO720854:FKP720854 FUK720854:FUL720854 GEG720854:GEH720854 GOC720854:GOD720854 GXY720854:GXZ720854 HHU720854:HHV720854 HRQ720854:HRR720854 IBM720854:IBN720854 ILI720854:ILJ720854 IVE720854:IVF720854 JFA720854:JFB720854 JOW720854:JOX720854 JYS720854:JYT720854 KIO720854:KIP720854 KSK720854:KSL720854 LCG720854:LCH720854 LMC720854:LMD720854 LVY720854:LVZ720854 MFU720854:MFV720854 MPQ720854:MPR720854 MZM720854:MZN720854 NJI720854:NJJ720854 NTE720854:NTF720854 ODA720854:ODB720854 OMW720854:OMX720854 OWS720854:OWT720854 PGO720854:PGP720854 PQK720854:PQL720854 QAG720854:QAH720854 QKC720854:QKD720854 QTY720854:QTZ720854 RDU720854:RDV720854 RNQ720854:RNR720854 RXM720854:RXN720854 SHI720854:SHJ720854 SRE720854:SRF720854 TBA720854:TBB720854 TKW720854:TKX720854 TUS720854:TUT720854 UEO720854:UEP720854 UOK720854:UOL720854 UYG720854:UYH720854 VIC720854:VID720854 VRY720854:VRZ720854 WBU720854:WBV720854 WLQ720854:WLR720854 WVM720854:WVN720854 H786390:I786390 JA786390:JB786390 SW786390:SX786390 ACS786390:ACT786390 AMO786390:AMP786390 AWK786390:AWL786390 BGG786390:BGH786390 BQC786390:BQD786390 BZY786390:BZZ786390 CJU786390:CJV786390 CTQ786390:CTR786390 DDM786390:DDN786390 DNI786390:DNJ786390 DXE786390:DXF786390 EHA786390:EHB786390 EQW786390:EQX786390 FAS786390:FAT786390 FKO786390:FKP786390 FUK786390:FUL786390 GEG786390:GEH786390 GOC786390:GOD786390 GXY786390:GXZ786390 HHU786390:HHV786390 HRQ786390:HRR786390 IBM786390:IBN786390 ILI786390:ILJ786390 IVE786390:IVF786390 JFA786390:JFB786390 JOW786390:JOX786390 JYS786390:JYT786390 KIO786390:KIP786390 KSK786390:KSL786390 LCG786390:LCH786390 LMC786390:LMD786390 LVY786390:LVZ786390 MFU786390:MFV786390 MPQ786390:MPR786390 MZM786390:MZN786390 NJI786390:NJJ786390 NTE786390:NTF786390 ODA786390:ODB786390 OMW786390:OMX786390 OWS786390:OWT786390 PGO786390:PGP786390 PQK786390:PQL786390 QAG786390:QAH786390 QKC786390:QKD786390 QTY786390:QTZ786390 RDU786390:RDV786390 RNQ786390:RNR786390 RXM786390:RXN786390 SHI786390:SHJ786390 SRE786390:SRF786390 TBA786390:TBB786390 TKW786390:TKX786390 TUS786390:TUT786390 UEO786390:UEP786390 UOK786390:UOL786390 UYG786390:UYH786390 VIC786390:VID786390 VRY786390:VRZ786390 WBU786390:WBV786390 WLQ786390:WLR786390 WVM786390:WVN786390 H851926:I851926 JA851926:JB851926 SW851926:SX851926 ACS851926:ACT851926 AMO851926:AMP851926 AWK851926:AWL851926 BGG851926:BGH851926 BQC851926:BQD851926 BZY851926:BZZ851926 CJU851926:CJV851926 CTQ851926:CTR851926 DDM851926:DDN851926 DNI851926:DNJ851926 DXE851926:DXF851926 EHA851926:EHB851926 EQW851926:EQX851926 FAS851926:FAT851926 FKO851926:FKP851926 FUK851926:FUL851926 GEG851926:GEH851926 GOC851926:GOD851926 GXY851926:GXZ851926 HHU851926:HHV851926 HRQ851926:HRR851926 IBM851926:IBN851926 ILI851926:ILJ851926 IVE851926:IVF851926 JFA851926:JFB851926 JOW851926:JOX851926 JYS851926:JYT851926 KIO851926:KIP851926 KSK851926:KSL851926 LCG851926:LCH851926 LMC851926:LMD851926 LVY851926:LVZ851926 MFU851926:MFV851926 MPQ851926:MPR851926 MZM851926:MZN851926 NJI851926:NJJ851926 NTE851926:NTF851926 ODA851926:ODB851926 OMW851926:OMX851926 OWS851926:OWT851926 PGO851926:PGP851926 PQK851926:PQL851926 QAG851926:QAH851926 QKC851926:QKD851926 QTY851926:QTZ851926 RDU851926:RDV851926 RNQ851926:RNR851926 RXM851926:RXN851926 SHI851926:SHJ851926 SRE851926:SRF851926 TBA851926:TBB851926 TKW851926:TKX851926 TUS851926:TUT851926 UEO851926:UEP851926 UOK851926:UOL851926 UYG851926:UYH851926 VIC851926:VID851926 VRY851926:VRZ851926 WBU851926:WBV851926 WLQ851926:WLR851926 WVM851926:WVN851926 H917462:I917462 JA917462:JB917462 SW917462:SX917462 ACS917462:ACT917462 AMO917462:AMP917462 AWK917462:AWL917462 BGG917462:BGH917462 BQC917462:BQD917462 BZY917462:BZZ917462 CJU917462:CJV917462 CTQ917462:CTR917462 DDM917462:DDN917462 DNI917462:DNJ917462 DXE917462:DXF917462 EHA917462:EHB917462 EQW917462:EQX917462 FAS917462:FAT917462 FKO917462:FKP917462 FUK917462:FUL917462 GEG917462:GEH917462 GOC917462:GOD917462 GXY917462:GXZ917462 HHU917462:HHV917462 HRQ917462:HRR917462 IBM917462:IBN917462 ILI917462:ILJ917462 IVE917462:IVF917462 JFA917462:JFB917462 JOW917462:JOX917462 JYS917462:JYT917462 KIO917462:KIP917462 KSK917462:KSL917462 LCG917462:LCH917462 LMC917462:LMD917462 LVY917462:LVZ917462 MFU917462:MFV917462 MPQ917462:MPR917462 MZM917462:MZN917462 NJI917462:NJJ917462 NTE917462:NTF917462 ODA917462:ODB917462 OMW917462:OMX917462 OWS917462:OWT917462 PGO917462:PGP917462 PQK917462:PQL917462 QAG917462:QAH917462 QKC917462:QKD917462 QTY917462:QTZ917462 RDU917462:RDV917462 RNQ917462:RNR917462 RXM917462:RXN917462 SHI917462:SHJ917462 SRE917462:SRF917462 TBA917462:TBB917462 TKW917462:TKX917462 TUS917462:TUT917462 UEO917462:UEP917462 UOK917462:UOL917462 UYG917462:UYH917462 VIC917462:VID917462 VRY917462:VRZ917462 WBU917462:WBV917462 WLQ917462:WLR917462 WVM917462:WVN917462 H982998:I982998 JA982998:JB982998 SW982998:SX982998 ACS982998:ACT982998 AMO982998:AMP982998 AWK982998:AWL982998 BGG982998:BGH982998 BQC982998:BQD982998 BZY982998:BZZ982998 CJU982998:CJV982998 CTQ982998:CTR982998 DDM982998:DDN982998 DNI982998:DNJ982998 DXE982998:DXF982998 EHA982998:EHB982998 EQW982998:EQX982998 FAS982998:FAT982998 FKO982998:FKP982998 FUK982998:FUL982998 GEG982998:GEH982998 GOC982998:GOD982998 GXY982998:GXZ982998 HHU982998:HHV982998 HRQ982998:HRR982998 IBM982998:IBN982998 ILI982998:ILJ982998 IVE982998:IVF982998 JFA982998:JFB982998 JOW982998:JOX982998 JYS982998:JYT982998 KIO982998:KIP982998 KSK982998:KSL982998 LCG982998:LCH982998 LMC982998:LMD982998 LVY982998:LVZ982998 MFU982998:MFV982998 MPQ982998:MPR982998 MZM982998:MZN982998 NJI982998:NJJ982998 NTE982998:NTF982998 ODA982998:ODB982998 OMW982998:OMX982998 OWS982998:OWT982998 PGO982998:PGP982998 PQK982998:PQL982998 QAG982998:QAH982998 QKC982998:QKD982998 QTY982998:QTZ982998 RDU982998:RDV982998 RNQ982998:RNR982998 RXM982998:RXN982998 SHI982998:SHJ982998 SRE982998:SRF982998 TBA982998:TBB982998 TKW982998:TKX982998 TUS982998:TUT982998 UEO982998:UEP982998 UOK982998:UOL982998 UYG982998:UYH982998 VIC982998:VID982998 VRY982998:VRZ982998 WBU982998:WBV982998 WLQ982998:WLR982998 WVM982998:WVN982998" xr:uid="{00000000-0002-0000-0100-000005000000}">
      <formula1>9999999999</formula1>
    </dataValidation>
    <dataValidation type="whole" operator="greaterThanOrEqual" allowBlank="1" showInputMessage="1" showErrorMessage="1" errorTitle="Pogrešan unos" error="Mogu se unijeti samo cjelobrojne pozitivne vrijednosti." sqref="H65486:I65486 JA65486:JB65486 SW65486:SX65486 ACS65486:ACT65486 AMO65486:AMP65486 AWK65486:AWL65486 BGG65486:BGH65486 BQC65486:BQD65486 BZY65486:BZZ65486 CJU65486:CJV65486 CTQ65486:CTR65486 DDM65486:DDN65486 DNI65486:DNJ65486 DXE65486:DXF65486 EHA65486:EHB65486 EQW65486:EQX65486 FAS65486:FAT65486 FKO65486:FKP65486 FUK65486:FUL65486 GEG65486:GEH65486 GOC65486:GOD65486 GXY65486:GXZ65486 HHU65486:HHV65486 HRQ65486:HRR65486 IBM65486:IBN65486 ILI65486:ILJ65486 IVE65486:IVF65486 JFA65486:JFB65486 JOW65486:JOX65486 JYS65486:JYT65486 KIO65486:KIP65486 KSK65486:KSL65486 LCG65486:LCH65486 LMC65486:LMD65486 LVY65486:LVZ65486 MFU65486:MFV65486 MPQ65486:MPR65486 MZM65486:MZN65486 NJI65486:NJJ65486 NTE65486:NTF65486 ODA65486:ODB65486 OMW65486:OMX65486 OWS65486:OWT65486 PGO65486:PGP65486 PQK65486:PQL65486 QAG65486:QAH65486 QKC65486:QKD65486 QTY65486:QTZ65486 RDU65486:RDV65486 RNQ65486:RNR65486 RXM65486:RXN65486 SHI65486:SHJ65486 SRE65486:SRF65486 TBA65486:TBB65486 TKW65486:TKX65486 TUS65486:TUT65486 UEO65486:UEP65486 UOK65486:UOL65486 UYG65486:UYH65486 VIC65486:VID65486 VRY65486:VRZ65486 WBU65486:WBV65486 WLQ65486:WLR65486 WVM65486:WVN65486 H131022:I131022 JA131022:JB131022 SW131022:SX131022 ACS131022:ACT131022 AMO131022:AMP131022 AWK131022:AWL131022 BGG131022:BGH131022 BQC131022:BQD131022 BZY131022:BZZ131022 CJU131022:CJV131022 CTQ131022:CTR131022 DDM131022:DDN131022 DNI131022:DNJ131022 DXE131022:DXF131022 EHA131022:EHB131022 EQW131022:EQX131022 FAS131022:FAT131022 FKO131022:FKP131022 FUK131022:FUL131022 GEG131022:GEH131022 GOC131022:GOD131022 GXY131022:GXZ131022 HHU131022:HHV131022 HRQ131022:HRR131022 IBM131022:IBN131022 ILI131022:ILJ131022 IVE131022:IVF131022 JFA131022:JFB131022 JOW131022:JOX131022 JYS131022:JYT131022 KIO131022:KIP131022 KSK131022:KSL131022 LCG131022:LCH131022 LMC131022:LMD131022 LVY131022:LVZ131022 MFU131022:MFV131022 MPQ131022:MPR131022 MZM131022:MZN131022 NJI131022:NJJ131022 NTE131022:NTF131022 ODA131022:ODB131022 OMW131022:OMX131022 OWS131022:OWT131022 PGO131022:PGP131022 PQK131022:PQL131022 QAG131022:QAH131022 QKC131022:QKD131022 QTY131022:QTZ131022 RDU131022:RDV131022 RNQ131022:RNR131022 RXM131022:RXN131022 SHI131022:SHJ131022 SRE131022:SRF131022 TBA131022:TBB131022 TKW131022:TKX131022 TUS131022:TUT131022 UEO131022:UEP131022 UOK131022:UOL131022 UYG131022:UYH131022 VIC131022:VID131022 VRY131022:VRZ131022 WBU131022:WBV131022 WLQ131022:WLR131022 WVM131022:WVN131022 H196558:I196558 JA196558:JB196558 SW196558:SX196558 ACS196558:ACT196558 AMO196558:AMP196558 AWK196558:AWL196558 BGG196558:BGH196558 BQC196558:BQD196558 BZY196558:BZZ196558 CJU196558:CJV196558 CTQ196558:CTR196558 DDM196558:DDN196558 DNI196558:DNJ196558 DXE196558:DXF196558 EHA196558:EHB196558 EQW196558:EQX196558 FAS196558:FAT196558 FKO196558:FKP196558 FUK196558:FUL196558 GEG196558:GEH196558 GOC196558:GOD196558 GXY196558:GXZ196558 HHU196558:HHV196558 HRQ196558:HRR196558 IBM196558:IBN196558 ILI196558:ILJ196558 IVE196558:IVF196558 JFA196558:JFB196558 JOW196558:JOX196558 JYS196558:JYT196558 KIO196558:KIP196558 KSK196558:KSL196558 LCG196558:LCH196558 LMC196558:LMD196558 LVY196558:LVZ196558 MFU196558:MFV196558 MPQ196558:MPR196558 MZM196558:MZN196558 NJI196558:NJJ196558 NTE196558:NTF196558 ODA196558:ODB196558 OMW196558:OMX196558 OWS196558:OWT196558 PGO196558:PGP196558 PQK196558:PQL196558 QAG196558:QAH196558 QKC196558:QKD196558 QTY196558:QTZ196558 RDU196558:RDV196558 RNQ196558:RNR196558 RXM196558:RXN196558 SHI196558:SHJ196558 SRE196558:SRF196558 TBA196558:TBB196558 TKW196558:TKX196558 TUS196558:TUT196558 UEO196558:UEP196558 UOK196558:UOL196558 UYG196558:UYH196558 VIC196558:VID196558 VRY196558:VRZ196558 WBU196558:WBV196558 WLQ196558:WLR196558 WVM196558:WVN196558 H262094:I262094 JA262094:JB262094 SW262094:SX262094 ACS262094:ACT262094 AMO262094:AMP262094 AWK262094:AWL262094 BGG262094:BGH262094 BQC262094:BQD262094 BZY262094:BZZ262094 CJU262094:CJV262094 CTQ262094:CTR262094 DDM262094:DDN262094 DNI262094:DNJ262094 DXE262094:DXF262094 EHA262094:EHB262094 EQW262094:EQX262094 FAS262094:FAT262094 FKO262094:FKP262094 FUK262094:FUL262094 GEG262094:GEH262094 GOC262094:GOD262094 GXY262094:GXZ262094 HHU262094:HHV262094 HRQ262094:HRR262094 IBM262094:IBN262094 ILI262094:ILJ262094 IVE262094:IVF262094 JFA262094:JFB262094 JOW262094:JOX262094 JYS262094:JYT262094 KIO262094:KIP262094 KSK262094:KSL262094 LCG262094:LCH262094 LMC262094:LMD262094 LVY262094:LVZ262094 MFU262094:MFV262094 MPQ262094:MPR262094 MZM262094:MZN262094 NJI262094:NJJ262094 NTE262094:NTF262094 ODA262094:ODB262094 OMW262094:OMX262094 OWS262094:OWT262094 PGO262094:PGP262094 PQK262094:PQL262094 QAG262094:QAH262094 QKC262094:QKD262094 QTY262094:QTZ262094 RDU262094:RDV262094 RNQ262094:RNR262094 RXM262094:RXN262094 SHI262094:SHJ262094 SRE262094:SRF262094 TBA262094:TBB262094 TKW262094:TKX262094 TUS262094:TUT262094 UEO262094:UEP262094 UOK262094:UOL262094 UYG262094:UYH262094 VIC262094:VID262094 VRY262094:VRZ262094 WBU262094:WBV262094 WLQ262094:WLR262094 WVM262094:WVN262094 H327630:I327630 JA327630:JB327630 SW327630:SX327630 ACS327630:ACT327630 AMO327630:AMP327630 AWK327630:AWL327630 BGG327630:BGH327630 BQC327630:BQD327630 BZY327630:BZZ327630 CJU327630:CJV327630 CTQ327630:CTR327630 DDM327630:DDN327630 DNI327630:DNJ327630 DXE327630:DXF327630 EHA327630:EHB327630 EQW327630:EQX327630 FAS327630:FAT327630 FKO327630:FKP327630 FUK327630:FUL327630 GEG327630:GEH327630 GOC327630:GOD327630 GXY327630:GXZ327630 HHU327630:HHV327630 HRQ327630:HRR327630 IBM327630:IBN327630 ILI327630:ILJ327630 IVE327630:IVF327630 JFA327630:JFB327630 JOW327630:JOX327630 JYS327630:JYT327630 KIO327630:KIP327630 KSK327630:KSL327630 LCG327630:LCH327630 LMC327630:LMD327630 LVY327630:LVZ327630 MFU327630:MFV327630 MPQ327630:MPR327630 MZM327630:MZN327630 NJI327630:NJJ327630 NTE327630:NTF327630 ODA327630:ODB327630 OMW327630:OMX327630 OWS327630:OWT327630 PGO327630:PGP327630 PQK327630:PQL327630 QAG327630:QAH327630 QKC327630:QKD327630 QTY327630:QTZ327630 RDU327630:RDV327630 RNQ327630:RNR327630 RXM327630:RXN327630 SHI327630:SHJ327630 SRE327630:SRF327630 TBA327630:TBB327630 TKW327630:TKX327630 TUS327630:TUT327630 UEO327630:UEP327630 UOK327630:UOL327630 UYG327630:UYH327630 VIC327630:VID327630 VRY327630:VRZ327630 WBU327630:WBV327630 WLQ327630:WLR327630 WVM327630:WVN327630 H393166:I393166 JA393166:JB393166 SW393166:SX393166 ACS393166:ACT393166 AMO393166:AMP393166 AWK393166:AWL393166 BGG393166:BGH393166 BQC393166:BQD393166 BZY393166:BZZ393166 CJU393166:CJV393166 CTQ393166:CTR393166 DDM393166:DDN393166 DNI393166:DNJ393166 DXE393166:DXF393166 EHA393166:EHB393166 EQW393166:EQX393166 FAS393166:FAT393166 FKO393166:FKP393166 FUK393166:FUL393166 GEG393166:GEH393166 GOC393166:GOD393166 GXY393166:GXZ393166 HHU393166:HHV393166 HRQ393166:HRR393166 IBM393166:IBN393166 ILI393166:ILJ393166 IVE393166:IVF393166 JFA393166:JFB393166 JOW393166:JOX393166 JYS393166:JYT393166 KIO393166:KIP393166 KSK393166:KSL393166 LCG393166:LCH393166 LMC393166:LMD393166 LVY393166:LVZ393166 MFU393166:MFV393166 MPQ393166:MPR393166 MZM393166:MZN393166 NJI393166:NJJ393166 NTE393166:NTF393166 ODA393166:ODB393166 OMW393166:OMX393166 OWS393166:OWT393166 PGO393166:PGP393166 PQK393166:PQL393166 QAG393166:QAH393166 QKC393166:QKD393166 QTY393166:QTZ393166 RDU393166:RDV393166 RNQ393166:RNR393166 RXM393166:RXN393166 SHI393166:SHJ393166 SRE393166:SRF393166 TBA393166:TBB393166 TKW393166:TKX393166 TUS393166:TUT393166 UEO393166:UEP393166 UOK393166:UOL393166 UYG393166:UYH393166 VIC393166:VID393166 VRY393166:VRZ393166 WBU393166:WBV393166 WLQ393166:WLR393166 WVM393166:WVN393166 H458702:I458702 JA458702:JB458702 SW458702:SX458702 ACS458702:ACT458702 AMO458702:AMP458702 AWK458702:AWL458702 BGG458702:BGH458702 BQC458702:BQD458702 BZY458702:BZZ458702 CJU458702:CJV458702 CTQ458702:CTR458702 DDM458702:DDN458702 DNI458702:DNJ458702 DXE458702:DXF458702 EHA458702:EHB458702 EQW458702:EQX458702 FAS458702:FAT458702 FKO458702:FKP458702 FUK458702:FUL458702 GEG458702:GEH458702 GOC458702:GOD458702 GXY458702:GXZ458702 HHU458702:HHV458702 HRQ458702:HRR458702 IBM458702:IBN458702 ILI458702:ILJ458702 IVE458702:IVF458702 JFA458702:JFB458702 JOW458702:JOX458702 JYS458702:JYT458702 KIO458702:KIP458702 KSK458702:KSL458702 LCG458702:LCH458702 LMC458702:LMD458702 LVY458702:LVZ458702 MFU458702:MFV458702 MPQ458702:MPR458702 MZM458702:MZN458702 NJI458702:NJJ458702 NTE458702:NTF458702 ODA458702:ODB458702 OMW458702:OMX458702 OWS458702:OWT458702 PGO458702:PGP458702 PQK458702:PQL458702 QAG458702:QAH458702 QKC458702:QKD458702 QTY458702:QTZ458702 RDU458702:RDV458702 RNQ458702:RNR458702 RXM458702:RXN458702 SHI458702:SHJ458702 SRE458702:SRF458702 TBA458702:TBB458702 TKW458702:TKX458702 TUS458702:TUT458702 UEO458702:UEP458702 UOK458702:UOL458702 UYG458702:UYH458702 VIC458702:VID458702 VRY458702:VRZ458702 WBU458702:WBV458702 WLQ458702:WLR458702 WVM458702:WVN458702 H524238:I524238 JA524238:JB524238 SW524238:SX524238 ACS524238:ACT524238 AMO524238:AMP524238 AWK524238:AWL524238 BGG524238:BGH524238 BQC524238:BQD524238 BZY524238:BZZ524238 CJU524238:CJV524238 CTQ524238:CTR524238 DDM524238:DDN524238 DNI524238:DNJ524238 DXE524238:DXF524238 EHA524238:EHB524238 EQW524238:EQX524238 FAS524238:FAT524238 FKO524238:FKP524238 FUK524238:FUL524238 GEG524238:GEH524238 GOC524238:GOD524238 GXY524238:GXZ524238 HHU524238:HHV524238 HRQ524238:HRR524238 IBM524238:IBN524238 ILI524238:ILJ524238 IVE524238:IVF524238 JFA524238:JFB524238 JOW524238:JOX524238 JYS524238:JYT524238 KIO524238:KIP524238 KSK524238:KSL524238 LCG524238:LCH524238 LMC524238:LMD524238 LVY524238:LVZ524238 MFU524238:MFV524238 MPQ524238:MPR524238 MZM524238:MZN524238 NJI524238:NJJ524238 NTE524238:NTF524238 ODA524238:ODB524238 OMW524238:OMX524238 OWS524238:OWT524238 PGO524238:PGP524238 PQK524238:PQL524238 QAG524238:QAH524238 QKC524238:QKD524238 QTY524238:QTZ524238 RDU524238:RDV524238 RNQ524238:RNR524238 RXM524238:RXN524238 SHI524238:SHJ524238 SRE524238:SRF524238 TBA524238:TBB524238 TKW524238:TKX524238 TUS524238:TUT524238 UEO524238:UEP524238 UOK524238:UOL524238 UYG524238:UYH524238 VIC524238:VID524238 VRY524238:VRZ524238 WBU524238:WBV524238 WLQ524238:WLR524238 WVM524238:WVN524238 H589774:I589774 JA589774:JB589774 SW589774:SX589774 ACS589774:ACT589774 AMO589774:AMP589774 AWK589774:AWL589774 BGG589774:BGH589774 BQC589774:BQD589774 BZY589774:BZZ589774 CJU589774:CJV589774 CTQ589774:CTR589774 DDM589774:DDN589774 DNI589774:DNJ589774 DXE589774:DXF589774 EHA589774:EHB589774 EQW589774:EQX589774 FAS589774:FAT589774 FKO589774:FKP589774 FUK589774:FUL589774 GEG589774:GEH589774 GOC589774:GOD589774 GXY589774:GXZ589774 HHU589774:HHV589774 HRQ589774:HRR589774 IBM589774:IBN589774 ILI589774:ILJ589774 IVE589774:IVF589774 JFA589774:JFB589774 JOW589774:JOX589774 JYS589774:JYT589774 KIO589774:KIP589774 KSK589774:KSL589774 LCG589774:LCH589774 LMC589774:LMD589774 LVY589774:LVZ589774 MFU589774:MFV589774 MPQ589774:MPR589774 MZM589774:MZN589774 NJI589774:NJJ589774 NTE589774:NTF589774 ODA589774:ODB589774 OMW589774:OMX589774 OWS589774:OWT589774 PGO589774:PGP589774 PQK589774:PQL589774 QAG589774:QAH589774 QKC589774:QKD589774 QTY589774:QTZ589774 RDU589774:RDV589774 RNQ589774:RNR589774 RXM589774:RXN589774 SHI589774:SHJ589774 SRE589774:SRF589774 TBA589774:TBB589774 TKW589774:TKX589774 TUS589774:TUT589774 UEO589774:UEP589774 UOK589774:UOL589774 UYG589774:UYH589774 VIC589774:VID589774 VRY589774:VRZ589774 WBU589774:WBV589774 WLQ589774:WLR589774 WVM589774:WVN589774 H655310:I655310 JA655310:JB655310 SW655310:SX655310 ACS655310:ACT655310 AMO655310:AMP655310 AWK655310:AWL655310 BGG655310:BGH655310 BQC655310:BQD655310 BZY655310:BZZ655310 CJU655310:CJV655310 CTQ655310:CTR655310 DDM655310:DDN655310 DNI655310:DNJ655310 DXE655310:DXF655310 EHA655310:EHB655310 EQW655310:EQX655310 FAS655310:FAT655310 FKO655310:FKP655310 FUK655310:FUL655310 GEG655310:GEH655310 GOC655310:GOD655310 GXY655310:GXZ655310 HHU655310:HHV655310 HRQ655310:HRR655310 IBM655310:IBN655310 ILI655310:ILJ655310 IVE655310:IVF655310 JFA655310:JFB655310 JOW655310:JOX655310 JYS655310:JYT655310 KIO655310:KIP655310 KSK655310:KSL655310 LCG655310:LCH655310 LMC655310:LMD655310 LVY655310:LVZ655310 MFU655310:MFV655310 MPQ655310:MPR655310 MZM655310:MZN655310 NJI655310:NJJ655310 NTE655310:NTF655310 ODA655310:ODB655310 OMW655310:OMX655310 OWS655310:OWT655310 PGO655310:PGP655310 PQK655310:PQL655310 QAG655310:QAH655310 QKC655310:QKD655310 QTY655310:QTZ655310 RDU655310:RDV655310 RNQ655310:RNR655310 RXM655310:RXN655310 SHI655310:SHJ655310 SRE655310:SRF655310 TBA655310:TBB655310 TKW655310:TKX655310 TUS655310:TUT655310 UEO655310:UEP655310 UOK655310:UOL655310 UYG655310:UYH655310 VIC655310:VID655310 VRY655310:VRZ655310 WBU655310:WBV655310 WLQ655310:WLR655310 WVM655310:WVN655310 H720846:I720846 JA720846:JB720846 SW720846:SX720846 ACS720846:ACT720846 AMO720846:AMP720846 AWK720846:AWL720846 BGG720846:BGH720846 BQC720846:BQD720846 BZY720846:BZZ720846 CJU720846:CJV720846 CTQ720846:CTR720846 DDM720846:DDN720846 DNI720846:DNJ720846 DXE720846:DXF720846 EHA720846:EHB720846 EQW720846:EQX720846 FAS720846:FAT720846 FKO720846:FKP720846 FUK720846:FUL720846 GEG720846:GEH720846 GOC720846:GOD720846 GXY720846:GXZ720846 HHU720846:HHV720846 HRQ720846:HRR720846 IBM720846:IBN720846 ILI720846:ILJ720846 IVE720846:IVF720846 JFA720846:JFB720846 JOW720846:JOX720846 JYS720846:JYT720846 KIO720846:KIP720846 KSK720846:KSL720846 LCG720846:LCH720846 LMC720846:LMD720846 LVY720846:LVZ720846 MFU720846:MFV720846 MPQ720846:MPR720846 MZM720846:MZN720846 NJI720846:NJJ720846 NTE720846:NTF720846 ODA720846:ODB720846 OMW720846:OMX720846 OWS720846:OWT720846 PGO720846:PGP720846 PQK720846:PQL720846 QAG720846:QAH720846 QKC720846:QKD720846 QTY720846:QTZ720846 RDU720846:RDV720846 RNQ720846:RNR720846 RXM720846:RXN720846 SHI720846:SHJ720846 SRE720846:SRF720846 TBA720846:TBB720846 TKW720846:TKX720846 TUS720846:TUT720846 UEO720846:UEP720846 UOK720846:UOL720846 UYG720846:UYH720846 VIC720846:VID720846 VRY720846:VRZ720846 WBU720846:WBV720846 WLQ720846:WLR720846 WVM720846:WVN720846 H786382:I786382 JA786382:JB786382 SW786382:SX786382 ACS786382:ACT786382 AMO786382:AMP786382 AWK786382:AWL786382 BGG786382:BGH786382 BQC786382:BQD786382 BZY786382:BZZ786382 CJU786382:CJV786382 CTQ786382:CTR786382 DDM786382:DDN786382 DNI786382:DNJ786382 DXE786382:DXF786382 EHA786382:EHB786382 EQW786382:EQX786382 FAS786382:FAT786382 FKO786382:FKP786382 FUK786382:FUL786382 GEG786382:GEH786382 GOC786382:GOD786382 GXY786382:GXZ786382 HHU786382:HHV786382 HRQ786382:HRR786382 IBM786382:IBN786382 ILI786382:ILJ786382 IVE786382:IVF786382 JFA786382:JFB786382 JOW786382:JOX786382 JYS786382:JYT786382 KIO786382:KIP786382 KSK786382:KSL786382 LCG786382:LCH786382 LMC786382:LMD786382 LVY786382:LVZ786382 MFU786382:MFV786382 MPQ786382:MPR786382 MZM786382:MZN786382 NJI786382:NJJ786382 NTE786382:NTF786382 ODA786382:ODB786382 OMW786382:OMX786382 OWS786382:OWT786382 PGO786382:PGP786382 PQK786382:PQL786382 QAG786382:QAH786382 QKC786382:QKD786382 QTY786382:QTZ786382 RDU786382:RDV786382 RNQ786382:RNR786382 RXM786382:RXN786382 SHI786382:SHJ786382 SRE786382:SRF786382 TBA786382:TBB786382 TKW786382:TKX786382 TUS786382:TUT786382 UEO786382:UEP786382 UOK786382:UOL786382 UYG786382:UYH786382 VIC786382:VID786382 VRY786382:VRZ786382 WBU786382:WBV786382 WLQ786382:WLR786382 WVM786382:WVN786382 H851918:I851918 JA851918:JB851918 SW851918:SX851918 ACS851918:ACT851918 AMO851918:AMP851918 AWK851918:AWL851918 BGG851918:BGH851918 BQC851918:BQD851918 BZY851918:BZZ851918 CJU851918:CJV851918 CTQ851918:CTR851918 DDM851918:DDN851918 DNI851918:DNJ851918 DXE851918:DXF851918 EHA851918:EHB851918 EQW851918:EQX851918 FAS851918:FAT851918 FKO851918:FKP851918 FUK851918:FUL851918 GEG851918:GEH851918 GOC851918:GOD851918 GXY851918:GXZ851918 HHU851918:HHV851918 HRQ851918:HRR851918 IBM851918:IBN851918 ILI851918:ILJ851918 IVE851918:IVF851918 JFA851918:JFB851918 JOW851918:JOX851918 JYS851918:JYT851918 KIO851918:KIP851918 KSK851918:KSL851918 LCG851918:LCH851918 LMC851918:LMD851918 LVY851918:LVZ851918 MFU851918:MFV851918 MPQ851918:MPR851918 MZM851918:MZN851918 NJI851918:NJJ851918 NTE851918:NTF851918 ODA851918:ODB851918 OMW851918:OMX851918 OWS851918:OWT851918 PGO851918:PGP851918 PQK851918:PQL851918 QAG851918:QAH851918 QKC851918:QKD851918 QTY851918:QTZ851918 RDU851918:RDV851918 RNQ851918:RNR851918 RXM851918:RXN851918 SHI851918:SHJ851918 SRE851918:SRF851918 TBA851918:TBB851918 TKW851918:TKX851918 TUS851918:TUT851918 UEO851918:UEP851918 UOK851918:UOL851918 UYG851918:UYH851918 VIC851918:VID851918 VRY851918:VRZ851918 WBU851918:WBV851918 WLQ851918:WLR851918 WVM851918:WVN851918 H917454:I917454 JA917454:JB917454 SW917454:SX917454 ACS917454:ACT917454 AMO917454:AMP917454 AWK917454:AWL917454 BGG917454:BGH917454 BQC917454:BQD917454 BZY917454:BZZ917454 CJU917454:CJV917454 CTQ917454:CTR917454 DDM917454:DDN917454 DNI917454:DNJ917454 DXE917454:DXF917454 EHA917454:EHB917454 EQW917454:EQX917454 FAS917454:FAT917454 FKO917454:FKP917454 FUK917454:FUL917454 GEG917454:GEH917454 GOC917454:GOD917454 GXY917454:GXZ917454 HHU917454:HHV917454 HRQ917454:HRR917454 IBM917454:IBN917454 ILI917454:ILJ917454 IVE917454:IVF917454 JFA917454:JFB917454 JOW917454:JOX917454 JYS917454:JYT917454 KIO917454:KIP917454 KSK917454:KSL917454 LCG917454:LCH917454 LMC917454:LMD917454 LVY917454:LVZ917454 MFU917454:MFV917454 MPQ917454:MPR917454 MZM917454:MZN917454 NJI917454:NJJ917454 NTE917454:NTF917454 ODA917454:ODB917454 OMW917454:OMX917454 OWS917454:OWT917454 PGO917454:PGP917454 PQK917454:PQL917454 QAG917454:QAH917454 QKC917454:QKD917454 QTY917454:QTZ917454 RDU917454:RDV917454 RNQ917454:RNR917454 RXM917454:RXN917454 SHI917454:SHJ917454 SRE917454:SRF917454 TBA917454:TBB917454 TKW917454:TKX917454 TUS917454:TUT917454 UEO917454:UEP917454 UOK917454:UOL917454 UYG917454:UYH917454 VIC917454:VID917454 VRY917454:VRZ917454 WBU917454:WBV917454 WLQ917454:WLR917454 WVM917454:WVN917454 H982990:I982990 JA982990:JB982990 SW982990:SX982990 ACS982990:ACT982990 AMO982990:AMP982990 AWK982990:AWL982990 BGG982990:BGH982990 BQC982990:BQD982990 BZY982990:BZZ982990 CJU982990:CJV982990 CTQ982990:CTR982990 DDM982990:DDN982990 DNI982990:DNJ982990 DXE982990:DXF982990 EHA982990:EHB982990 EQW982990:EQX982990 FAS982990:FAT982990 FKO982990:FKP982990 FUK982990:FUL982990 GEG982990:GEH982990 GOC982990:GOD982990 GXY982990:GXZ982990 HHU982990:HHV982990 HRQ982990:HRR982990 IBM982990:IBN982990 ILI982990:ILJ982990 IVE982990:IVF982990 JFA982990:JFB982990 JOW982990:JOX982990 JYS982990:JYT982990 KIO982990:KIP982990 KSK982990:KSL982990 LCG982990:LCH982990 LMC982990:LMD982990 LVY982990:LVZ982990 MFU982990:MFV982990 MPQ982990:MPR982990 MZM982990:MZN982990 NJI982990:NJJ982990 NTE982990:NTF982990 ODA982990:ODB982990 OMW982990:OMX982990 OWS982990:OWT982990 PGO982990:PGP982990 PQK982990:PQL982990 QAG982990:QAH982990 QKC982990:QKD982990 QTY982990:QTZ982990 RDU982990:RDV982990 RNQ982990:RNR982990 RXM982990:RXN982990 SHI982990:SHJ982990 SRE982990:SRF982990 TBA982990:TBB982990 TKW982990:TKX982990 TUS982990:TUT982990 UEO982990:UEP982990 UOK982990:UOL982990 UYG982990:UYH982990 VIC982990:VID982990 VRY982990:VRZ982990 WBU982990:WBV982990 WLQ982990:WLR982990 WVM982990:WVN982990 H65488:I65493 JA65488:JB65493 SW65488:SX65493 ACS65488:ACT65493 AMO65488:AMP65493 AWK65488:AWL65493 BGG65488:BGH65493 BQC65488:BQD65493 BZY65488:BZZ65493 CJU65488:CJV65493 CTQ65488:CTR65493 DDM65488:DDN65493 DNI65488:DNJ65493 DXE65488:DXF65493 EHA65488:EHB65493 EQW65488:EQX65493 FAS65488:FAT65493 FKO65488:FKP65493 FUK65488:FUL65493 GEG65488:GEH65493 GOC65488:GOD65493 GXY65488:GXZ65493 HHU65488:HHV65493 HRQ65488:HRR65493 IBM65488:IBN65493 ILI65488:ILJ65493 IVE65488:IVF65493 JFA65488:JFB65493 JOW65488:JOX65493 JYS65488:JYT65493 KIO65488:KIP65493 KSK65488:KSL65493 LCG65488:LCH65493 LMC65488:LMD65493 LVY65488:LVZ65493 MFU65488:MFV65493 MPQ65488:MPR65493 MZM65488:MZN65493 NJI65488:NJJ65493 NTE65488:NTF65493 ODA65488:ODB65493 OMW65488:OMX65493 OWS65488:OWT65493 PGO65488:PGP65493 PQK65488:PQL65493 QAG65488:QAH65493 QKC65488:QKD65493 QTY65488:QTZ65493 RDU65488:RDV65493 RNQ65488:RNR65493 RXM65488:RXN65493 SHI65488:SHJ65493 SRE65488:SRF65493 TBA65488:TBB65493 TKW65488:TKX65493 TUS65488:TUT65493 UEO65488:UEP65493 UOK65488:UOL65493 UYG65488:UYH65493 VIC65488:VID65493 VRY65488:VRZ65493 WBU65488:WBV65493 WLQ65488:WLR65493 WVM65488:WVN65493 H131024:I131029 JA131024:JB131029 SW131024:SX131029 ACS131024:ACT131029 AMO131024:AMP131029 AWK131024:AWL131029 BGG131024:BGH131029 BQC131024:BQD131029 BZY131024:BZZ131029 CJU131024:CJV131029 CTQ131024:CTR131029 DDM131024:DDN131029 DNI131024:DNJ131029 DXE131024:DXF131029 EHA131024:EHB131029 EQW131024:EQX131029 FAS131024:FAT131029 FKO131024:FKP131029 FUK131024:FUL131029 GEG131024:GEH131029 GOC131024:GOD131029 GXY131024:GXZ131029 HHU131024:HHV131029 HRQ131024:HRR131029 IBM131024:IBN131029 ILI131024:ILJ131029 IVE131024:IVF131029 JFA131024:JFB131029 JOW131024:JOX131029 JYS131024:JYT131029 KIO131024:KIP131029 KSK131024:KSL131029 LCG131024:LCH131029 LMC131024:LMD131029 LVY131024:LVZ131029 MFU131024:MFV131029 MPQ131024:MPR131029 MZM131024:MZN131029 NJI131024:NJJ131029 NTE131024:NTF131029 ODA131024:ODB131029 OMW131024:OMX131029 OWS131024:OWT131029 PGO131024:PGP131029 PQK131024:PQL131029 QAG131024:QAH131029 QKC131024:QKD131029 QTY131024:QTZ131029 RDU131024:RDV131029 RNQ131024:RNR131029 RXM131024:RXN131029 SHI131024:SHJ131029 SRE131024:SRF131029 TBA131024:TBB131029 TKW131024:TKX131029 TUS131024:TUT131029 UEO131024:UEP131029 UOK131024:UOL131029 UYG131024:UYH131029 VIC131024:VID131029 VRY131024:VRZ131029 WBU131024:WBV131029 WLQ131024:WLR131029 WVM131024:WVN131029 H196560:I196565 JA196560:JB196565 SW196560:SX196565 ACS196560:ACT196565 AMO196560:AMP196565 AWK196560:AWL196565 BGG196560:BGH196565 BQC196560:BQD196565 BZY196560:BZZ196565 CJU196560:CJV196565 CTQ196560:CTR196565 DDM196560:DDN196565 DNI196560:DNJ196565 DXE196560:DXF196565 EHA196560:EHB196565 EQW196560:EQX196565 FAS196560:FAT196565 FKO196560:FKP196565 FUK196560:FUL196565 GEG196560:GEH196565 GOC196560:GOD196565 GXY196560:GXZ196565 HHU196560:HHV196565 HRQ196560:HRR196565 IBM196560:IBN196565 ILI196560:ILJ196565 IVE196560:IVF196565 JFA196560:JFB196565 JOW196560:JOX196565 JYS196560:JYT196565 KIO196560:KIP196565 KSK196560:KSL196565 LCG196560:LCH196565 LMC196560:LMD196565 LVY196560:LVZ196565 MFU196560:MFV196565 MPQ196560:MPR196565 MZM196560:MZN196565 NJI196560:NJJ196565 NTE196560:NTF196565 ODA196560:ODB196565 OMW196560:OMX196565 OWS196560:OWT196565 PGO196560:PGP196565 PQK196560:PQL196565 QAG196560:QAH196565 QKC196560:QKD196565 QTY196560:QTZ196565 RDU196560:RDV196565 RNQ196560:RNR196565 RXM196560:RXN196565 SHI196560:SHJ196565 SRE196560:SRF196565 TBA196560:TBB196565 TKW196560:TKX196565 TUS196560:TUT196565 UEO196560:UEP196565 UOK196560:UOL196565 UYG196560:UYH196565 VIC196560:VID196565 VRY196560:VRZ196565 WBU196560:WBV196565 WLQ196560:WLR196565 WVM196560:WVN196565 H262096:I262101 JA262096:JB262101 SW262096:SX262101 ACS262096:ACT262101 AMO262096:AMP262101 AWK262096:AWL262101 BGG262096:BGH262101 BQC262096:BQD262101 BZY262096:BZZ262101 CJU262096:CJV262101 CTQ262096:CTR262101 DDM262096:DDN262101 DNI262096:DNJ262101 DXE262096:DXF262101 EHA262096:EHB262101 EQW262096:EQX262101 FAS262096:FAT262101 FKO262096:FKP262101 FUK262096:FUL262101 GEG262096:GEH262101 GOC262096:GOD262101 GXY262096:GXZ262101 HHU262096:HHV262101 HRQ262096:HRR262101 IBM262096:IBN262101 ILI262096:ILJ262101 IVE262096:IVF262101 JFA262096:JFB262101 JOW262096:JOX262101 JYS262096:JYT262101 KIO262096:KIP262101 KSK262096:KSL262101 LCG262096:LCH262101 LMC262096:LMD262101 LVY262096:LVZ262101 MFU262096:MFV262101 MPQ262096:MPR262101 MZM262096:MZN262101 NJI262096:NJJ262101 NTE262096:NTF262101 ODA262096:ODB262101 OMW262096:OMX262101 OWS262096:OWT262101 PGO262096:PGP262101 PQK262096:PQL262101 QAG262096:QAH262101 QKC262096:QKD262101 QTY262096:QTZ262101 RDU262096:RDV262101 RNQ262096:RNR262101 RXM262096:RXN262101 SHI262096:SHJ262101 SRE262096:SRF262101 TBA262096:TBB262101 TKW262096:TKX262101 TUS262096:TUT262101 UEO262096:UEP262101 UOK262096:UOL262101 UYG262096:UYH262101 VIC262096:VID262101 VRY262096:VRZ262101 WBU262096:WBV262101 WLQ262096:WLR262101 WVM262096:WVN262101 H327632:I327637 JA327632:JB327637 SW327632:SX327637 ACS327632:ACT327637 AMO327632:AMP327637 AWK327632:AWL327637 BGG327632:BGH327637 BQC327632:BQD327637 BZY327632:BZZ327637 CJU327632:CJV327637 CTQ327632:CTR327637 DDM327632:DDN327637 DNI327632:DNJ327637 DXE327632:DXF327637 EHA327632:EHB327637 EQW327632:EQX327637 FAS327632:FAT327637 FKO327632:FKP327637 FUK327632:FUL327637 GEG327632:GEH327637 GOC327632:GOD327637 GXY327632:GXZ327637 HHU327632:HHV327637 HRQ327632:HRR327637 IBM327632:IBN327637 ILI327632:ILJ327637 IVE327632:IVF327637 JFA327632:JFB327637 JOW327632:JOX327637 JYS327632:JYT327637 KIO327632:KIP327637 KSK327632:KSL327637 LCG327632:LCH327637 LMC327632:LMD327637 LVY327632:LVZ327637 MFU327632:MFV327637 MPQ327632:MPR327637 MZM327632:MZN327637 NJI327632:NJJ327637 NTE327632:NTF327637 ODA327632:ODB327637 OMW327632:OMX327637 OWS327632:OWT327637 PGO327632:PGP327637 PQK327632:PQL327637 QAG327632:QAH327637 QKC327632:QKD327637 QTY327632:QTZ327637 RDU327632:RDV327637 RNQ327632:RNR327637 RXM327632:RXN327637 SHI327632:SHJ327637 SRE327632:SRF327637 TBA327632:TBB327637 TKW327632:TKX327637 TUS327632:TUT327637 UEO327632:UEP327637 UOK327632:UOL327637 UYG327632:UYH327637 VIC327632:VID327637 VRY327632:VRZ327637 WBU327632:WBV327637 WLQ327632:WLR327637 WVM327632:WVN327637 H393168:I393173 JA393168:JB393173 SW393168:SX393173 ACS393168:ACT393173 AMO393168:AMP393173 AWK393168:AWL393173 BGG393168:BGH393173 BQC393168:BQD393173 BZY393168:BZZ393173 CJU393168:CJV393173 CTQ393168:CTR393173 DDM393168:DDN393173 DNI393168:DNJ393173 DXE393168:DXF393173 EHA393168:EHB393173 EQW393168:EQX393173 FAS393168:FAT393173 FKO393168:FKP393173 FUK393168:FUL393173 GEG393168:GEH393173 GOC393168:GOD393173 GXY393168:GXZ393173 HHU393168:HHV393173 HRQ393168:HRR393173 IBM393168:IBN393173 ILI393168:ILJ393173 IVE393168:IVF393173 JFA393168:JFB393173 JOW393168:JOX393173 JYS393168:JYT393173 KIO393168:KIP393173 KSK393168:KSL393173 LCG393168:LCH393173 LMC393168:LMD393173 LVY393168:LVZ393173 MFU393168:MFV393173 MPQ393168:MPR393173 MZM393168:MZN393173 NJI393168:NJJ393173 NTE393168:NTF393173 ODA393168:ODB393173 OMW393168:OMX393173 OWS393168:OWT393173 PGO393168:PGP393173 PQK393168:PQL393173 QAG393168:QAH393173 QKC393168:QKD393173 QTY393168:QTZ393173 RDU393168:RDV393173 RNQ393168:RNR393173 RXM393168:RXN393173 SHI393168:SHJ393173 SRE393168:SRF393173 TBA393168:TBB393173 TKW393168:TKX393173 TUS393168:TUT393173 UEO393168:UEP393173 UOK393168:UOL393173 UYG393168:UYH393173 VIC393168:VID393173 VRY393168:VRZ393173 WBU393168:WBV393173 WLQ393168:WLR393173 WVM393168:WVN393173 H458704:I458709 JA458704:JB458709 SW458704:SX458709 ACS458704:ACT458709 AMO458704:AMP458709 AWK458704:AWL458709 BGG458704:BGH458709 BQC458704:BQD458709 BZY458704:BZZ458709 CJU458704:CJV458709 CTQ458704:CTR458709 DDM458704:DDN458709 DNI458704:DNJ458709 DXE458704:DXF458709 EHA458704:EHB458709 EQW458704:EQX458709 FAS458704:FAT458709 FKO458704:FKP458709 FUK458704:FUL458709 GEG458704:GEH458709 GOC458704:GOD458709 GXY458704:GXZ458709 HHU458704:HHV458709 HRQ458704:HRR458709 IBM458704:IBN458709 ILI458704:ILJ458709 IVE458704:IVF458709 JFA458704:JFB458709 JOW458704:JOX458709 JYS458704:JYT458709 KIO458704:KIP458709 KSK458704:KSL458709 LCG458704:LCH458709 LMC458704:LMD458709 LVY458704:LVZ458709 MFU458704:MFV458709 MPQ458704:MPR458709 MZM458704:MZN458709 NJI458704:NJJ458709 NTE458704:NTF458709 ODA458704:ODB458709 OMW458704:OMX458709 OWS458704:OWT458709 PGO458704:PGP458709 PQK458704:PQL458709 QAG458704:QAH458709 QKC458704:QKD458709 QTY458704:QTZ458709 RDU458704:RDV458709 RNQ458704:RNR458709 RXM458704:RXN458709 SHI458704:SHJ458709 SRE458704:SRF458709 TBA458704:TBB458709 TKW458704:TKX458709 TUS458704:TUT458709 UEO458704:UEP458709 UOK458704:UOL458709 UYG458704:UYH458709 VIC458704:VID458709 VRY458704:VRZ458709 WBU458704:WBV458709 WLQ458704:WLR458709 WVM458704:WVN458709 H524240:I524245 JA524240:JB524245 SW524240:SX524245 ACS524240:ACT524245 AMO524240:AMP524245 AWK524240:AWL524245 BGG524240:BGH524245 BQC524240:BQD524245 BZY524240:BZZ524245 CJU524240:CJV524245 CTQ524240:CTR524245 DDM524240:DDN524245 DNI524240:DNJ524245 DXE524240:DXF524245 EHA524240:EHB524245 EQW524240:EQX524245 FAS524240:FAT524245 FKO524240:FKP524245 FUK524240:FUL524245 GEG524240:GEH524245 GOC524240:GOD524245 GXY524240:GXZ524245 HHU524240:HHV524245 HRQ524240:HRR524245 IBM524240:IBN524245 ILI524240:ILJ524245 IVE524240:IVF524245 JFA524240:JFB524245 JOW524240:JOX524245 JYS524240:JYT524245 KIO524240:KIP524245 KSK524240:KSL524245 LCG524240:LCH524245 LMC524240:LMD524245 LVY524240:LVZ524245 MFU524240:MFV524245 MPQ524240:MPR524245 MZM524240:MZN524245 NJI524240:NJJ524245 NTE524240:NTF524245 ODA524240:ODB524245 OMW524240:OMX524245 OWS524240:OWT524245 PGO524240:PGP524245 PQK524240:PQL524245 QAG524240:QAH524245 QKC524240:QKD524245 QTY524240:QTZ524245 RDU524240:RDV524245 RNQ524240:RNR524245 RXM524240:RXN524245 SHI524240:SHJ524245 SRE524240:SRF524245 TBA524240:TBB524245 TKW524240:TKX524245 TUS524240:TUT524245 UEO524240:UEP524245 UOK524240:UOL524245 UYG524240:UYH524245 VIC524240:VID524245 VRY524240:VRZ524245 WBU524240:WBV524245 WLQ524240:WLR524245 WVM524240:WVN524245 H589776:I589781 JA589776:JB589781 SW589776:SX589781 ACS589776:ACT589781 AMO589776:AMP589781 AWK589776:AWL589781 BGG589776:BGH589781 BQC589776:BQD589781 BZY589776:BZZ589781 CJU589776:CJV589781 CTQ589776:CTR589781 DDM589776:DDN589781 DNI589776:DNJ589781 DXE589776:DXF589781 EHA589776:EHB589781 EQW589776:EQX589781 FAS589776:FAT589781 FKO589776:FKP589781 FUK589776:FUL589781 GEG589776:GEH589781 GOC589776:GOD589781 GXY589776:GXZ589781 HHU589776:HHV589781 HRQ589776:HRR589781 IBM589776:IBN589781 ILI589776:ILJ589781 IVE589776:IVF589781 JFA589776:JFB589781 JOW589776:JOX589781 JYS589776:JYT589781 KIO589776:KIP589781 KSK589776:KSL589781 LCG589776:LCH589781 LMC589776:LMD589781 LVY589776:LVZ589781 MFU589776:MFV589781 MPQ589776:MPR589781 MZM589776:MZN589781 NJI589776:NJJ589781 NTE589776:NTF589781 ODA589776:ODB589781 OMW589776:OMX589781 OWS589776:OWT589781 PGO589776:PGP589781 PQK589776:PQL589781 QAG589776:QAH589781 QKC589776:QKD589781 QTY589776:QTZ589781 RDU589776:RDV589781 RNQ589776:RNR589781 RXM589776:RXN589781 SHI589776:SHJ589781 SRE589776:SRF589781 TBA589776:TBB589781 TKW589776:TKX589781 TUS589776:TUT589781 UEO589776:UEP589781 UOK589776:UOL589781 UYG589776:UYH589781 VIC589776:VID589781 VRY589776:VRZ589781 WBU589776:WBV589781 WLQ589776:WLR589781 WVM589776:WVN589781 H655312:I655317 JA655312:JB655317 SW655312:SX655317 ACS655312:ACT655317 AMO655312:AMP655317 AWK655312:AWL655317 BGG655312:BGH655317 BQC655312:BQD655317 BZY655312:BZZ655317 CJU655312:CJV655317 CTQ655312:CTR655317 DDM655312:DDN655317 DNI655312:DNJ655317 DXE655312:DXF655317 EHA655312:EHB655317 EQW655312:EQX655317 FAS655312:FAT655317 FKO655312:FKP655317 FUK655312:FUL655317 GEG655312:GEH655317 GOC655312:GOD655317 GXY655312:GXZ655317 HHU655312:HHV655317 HRQ655312:HRR655317 IBM655312:IBN655317 ILI655312:ILJ655317 IVE655312:IVF655317 JFA655312:JFB655317 JOW655312:JOX655317 JYS655312:JYT655317 KIO655312:KIP655317 KSK655312:KSL655317 LCG655312:LCH655317 LMC655312:LMD655317 LVY655312:LVZ655317 MFU655312:MFV655317 MPQ655312:MPR655317 MZM655312:MZN655317 NJI655312:NJJ655317 NTE655312:NTF655317 ODA655312:ODB655317 OMW655312:OMX655317 OWS655312:OWT655317 PGO655312:PGP655317 PQK655312:PQL655317 QAG655312:QAH655317 QKC655312:QKD655317 QTY655312:QTZ655317 RDU655312:RDV655317 RNQ655312:RNR655317 RXM655312:RXN655317 SHI655312:SHJ655317 SRE655312:SRF655317 TBA655312:TBB655317 TKW655312:TKX655317 TUS655312:TUT655317 UEO655312:UEP655317 UOK655312:UOL655317 UYG655312:UYH655317 VIC655312:VID655317 VRY655312:VRZ655317 WBU655312:WBV655317 WLQ655312:WLR655317 WVM655312:WVN655317 H720848:I720853 JA720848:JB720853 SW720848:SX720853 ACS720848:ACT720853 AMO720848:AMP720853 AWK720848:AWL720853 BGG720848:BGH720853 BQC720848:BQD720853 BZY720848:BZZ720853 CJU720848:CJV720853 CTQ720848:CTR720853 DDM720848:DDN720853 DNI720848:DNJ720853 DXE720848:DXF720853 EHA720848:EHB720853 EQW720848:EQX720853 FAS720848:FAT720853 FKO720848:FKP720853 FUK720848:FUL720853 GEG720848:GEH720853 GOC720848:GOD720853 GXY720848:GXZ720853 HHU720848:HHV720853 HRQ720848:HRR720853 IBM720848:IBN720853 ILI720848:ILJ720853 IVE720848:IVF720853 JFA720848:JFB720853 JOW720848:JOX720853 JYS720848:JYT720853 KIO720848:KIP720853 KSK720848:KSL720853 LCG720848:LCH720853 LMC720848:LMD720853 LVY720848:LVZ720853 MFU720848:MFV720853 MPQ720848:MPR720853 MZM720848:MZN720853 NJI720848:NJJ720853 NTE720848:NTF720853 ODA720848:ODB720853 OMW720848:OMX720853 OWS720848:OWT720853 PGO720848:PGP720853 PQK720848:PQL720853 QAG720848:QAH720853 QKC720848:QKD720853 QTY720848:QTZ720853 RDU720848:RDV720853 RNQ720848:RNR720853 RXM720848:RXN720853 SHI720848:SHJ720853 SRE720848:SRF720853 TBA720848:TBB720853 TKW720848:TKX720853 TUS720848:TUT720853 UEO720848:UEP720853 UOK720848:UOL720853 UYG720848:UYH720853 VIC720848:VID720853 VRY720848:VRZ720853 WBU720848:WBV720853 WLQ720848:WLR720853 WVM720848:WVN720853 H786384:I786389 JA786384:JB786389 SW786384:SX786389 ACS786384:ACT786389 AMO786384:AMP786389 AWK786384:AWL786389 BGG786384:BGH786389 BQC786384:BQD786389 BZY786384:BZZ786389 CJU786384:CJV786389 CTQ786384:CTR786389 DDM786384:DDN786389 DNI786384:DNJ786389 DXE786384:DXF786389 EHA786384:EHB786389 EQW786384:EQX786389 FAS786384:FAT786389 FKO786384:FKP786389 FUK786384:FUL786389 GEG786384:GEH786389 GOC786384:GOD786389 GXY786384:GXZ786389 HHU786384:HHV786389 HRQ786384:HRR786389 IBM786384:IBN786389 ILI786384:ILJ786389 IVE786384:IVF786389 JFA786384:JFB786389 JOW786384:JOX786389 JYS786384:JYT786389 KIO786384:KIP786389 KSK786384:KSL786389 LCG786384:LCH786389 LMC786384:LMD786389 LVY786384:LVZ786389 MFU786384:MFV786389 MPQ786384:MPR786389 MZM786384:MZN786389 NJI786384:NJJ786389 NTE786384:NTF786389 ODA786384:ODB786389 OMW786384:OMX786389 OWS786384:OWT786389 PGO786384:PGP786389 PQK786384:PQL786389 QAG786384:QAH786389 QKC786384:QKD786389 QTY786384:QTZ786389 RDU786384:RDV786389 RNQ786384:RNR786389 RXM786384:RXN786389 SHI786384:SHJ786389 SRE786384:SRF786389 TBA786384:TBB786389 TKW786384:TKX786389 TUS786384:TUT786389 UEO786384:UEP786389 UOK786384:UOL786389 UYG786384:UYH786389 VIC786384:VID786389 VRY786384:VRZ786389 WBU786384:WBV786389 WLQ786384:WLR786389 WVM786384:WVN786389 H851920:I851925 JA851920:JB851925 SW851920:SX851925 ACS851920:ACT851925 AMO851920:AMP851925 AWK851920:AWL851925 BGG851920:BGH851925 BQC851920:BQD851925 BZY851920:BZZ851925 CJU851920:CJV851925 CTQ851920:CTR851925 DDM851920:DDN851925 DNI851920:DNJ851925 DXE851920:DXF851925 EHA851920:EHB851925 EQW851920:EQX851925 FAS851920:FAT851925 FKO851920:FKP851925 FUK851920:FUL851925 GEG851920:GEH851925 GOC851920:GOD851925 GXY851920:GXZ851925 HHU851920:HHV851925 HRQ851920:HRR851925 IBM851920:IBN851925 ILI851920:ILJ851925 IVE851920:IVF851925 JFA851920:JFB851925 JOW851920:JOX851925 JYS851920:JYT851925 KIO851920:KIP851925 KSK851920:KSL851925 LCG851920:LCH851925 LMC851920:LMD851925 LVY851920:LVZ851925 MFU851920:MFV851925 MPQ851920:MPR851925 MZM851920:MZN851925 NJI851920:NJJ851925 NTE851920:NTF851925 ODA851920:ODB851925 OMW851920:OMX851925 OWS851920:OWT851925 PGO851920:PGP851925 PQK851920:PQL851925 QAG851920:QAH851925 QKC851920:QKD851925 QTY851920:QTZ851925 RDU851920:RDV851925 RNQ851920:RNR851925 RXM851920:RXN851925 SHI851920:SHJ851925 SRE851920:SRF851925 TBA851920:TBB851925 TKW851920:TKX851925 TUS851920:TUT851925 UEO851920:UEP851925 UOK851920:UOL851925 UYG851920:UYH851925 VIC851920:VID851925 VRY851920:VRZ851925 WBU851920:WBV851925 WLQ851920:WLR851925 WVM851920:WVN851925 H917456:I917461 JA917456:JB917461 SW917456:SX917461 ACS917456:ACT917461 AMO917456:AMP917461 AWK917456:AWL917461 BGG917456:BGH917461 BQC917456:BQD917461 BZY917456:BZZ917461 CJU917456:CJV917461 CTQ917456:CTR917461 DDM917456:DDN917461 DNI917456:DNJ917461 DXE917456:DXF917461 EHA917456:EHB917461 EQW917456:EQX917461 FAS917456:FAT917461 FKO917456:FKP917461 FUK917456:FUL917461 GEG917456:GEH917461 GOC917456:GOD917461 GXY917456:GXZ917461 HHU917456:HHV917461 HRQ917456:HRR917461 IBM917456:IBN917461 ILI917456:ILJ917461 IVE917456:IVF917461 JFA917456:JFB917461 JOW917456:JOX917461 JYS917456:JYT917461 KIO917456:KIP917461 KSK917456:KSL917461 LCG917456:LCH917461 LMC917456:LMD917461 LVY917456:LVZ917461 MFU917456:MFV917461 MPQ917456:MPR917461 MZM917456:MZN917461 NJI917456:NJJ917461 NTE917456:NTF917461 ODA917456:ODB917461 OMW917456:OMX917461 OWS917456:OWT917461 PGO917456:PGP917461 PQK917456:PQL917461 QAG917456:QAH917461 QKC917456:QKD917461 QTY917456:QTZ917461 RDU917456:RDV917461 RNQ917456:RNR917461 RXM917456:RXN917461 SHI917456:SHJ917461 SRE917456:SRF917461 TBA917456:TBB917461 TKW917456:TKX917461 TUS917456:TUT917461 UEO917456:UEP917461 UOK917456:UOL917461 UYG917456:UYH917461 VIC917456:VID917461 VRY917456:VRZ917461 WBU917456:WBV917461 WLQ917456:WLR917461 WVM917456:WVN917461 H982992:I982997 JA982992:JB982997 SW982992:SX982997 ACS982992:ACT982997 AMO982992:AMP982997 AWK982992:AWL982997 BGG982992:BGH982997 BQC982992:BQD982997 BZY982992:BZZ982997 CJU982992:CJV982997 CTQ982992:CTR982997 DDM982992:DDN982997 DNI982992:DNJ982997 DXE982992:DXF982997 EHA982992:EHB982997 EQW982992:EQX982997 FAS982992:FAT982997 FKO982992:FKP982997 FUK982992:FUL982997 GEG982992:GEH982997 GOC982992:GOD982997 GXY982992:GXZ982997 HHU982992:HHV982997 HRQ982992:HRR982997 IBM982992:IBN982997 ILI982992:ILJ982997 IVE982992:IVF982997 JFA982992:JFB982997 JOW982992:JOX982997 JYS982992:JYT982997 KIO982992:KIP982997 KSK982992:KSL982997 LCG982992:LCH982997 LMC982992:LMD982997 LVY982992:LVZ982997 MFU982992:MFV982997 MPQ982992:MPR982997 MZM982992:MZN982997 NJI982992:NJJ982997 NTE982992:NTF982997 ODA982992:ODB982997 OMW982992:OMX982997 OWS982992:OWT982997 PGO982992:PGP982997 PQK982992:PQL982997 QAG982992:QAH982997 QKC982992:QKD982997 QTY982992:QTZ982997 RDU982992:RDV982997 RNQ982992:RNR982997 RXM982992:RXN982997 SHI982992:SHJ982997 SRE982992:SRF982997 TBA982992:TBB982997 TKW982992:TKX982997 TUS982992:TUT982997 UEO982992:UEP982997 UOK982992:UOL982997 UYG982992:UYH982997 VIC982992:VID982997 VRY982992:VRZ982997 WBU982992:WBV982997 WLQ982992:WLR982997 WVM982992:WVN982997 H65495:I65500 JA65495:JB65500 SW65495:SX65500 ACS65495:ACT65500 AMO65495:AMP65500 AWK65495:AWL65500 BGG65495:BGH65500 BQC65495:BQD65500 BZY65495:BZZ65500 CJU65495:CJV65500 CTQ65495:CTR65500 DDM65495:DDN65500 DNI65495:DNJ65500 DXE65495:DXF65500 EHA65495:EHB65500 EQW65495:EQX65500 FAS65495:FAT65500 FKO65495:FKP65500 FUK65495:FUL65500 GEG65495:GEH65500 GOC65495:GOD65500 GXY65495:GXZ65500 HHU65495:HHV65500 HRQ65495:HRR65500 IBM65495:IBN65500 ILI65495:ILJ65500 IVE65495:IVF65500 JFA65495:JFB65500 JOW65495:JOX65500 JYS65495:JYT65500 KIO65495:KIP65500 KSK65495:KSL65500 LCG65495:LCH65500 LMC65495:LMD65500 LVY65495:LVZ65500 MFU65495:MFV65500 MPQ65495:MPR65500 MZM65495:MZN65500 NJI65495:NJJ65500 NTE65495:NTF65500 ODA65495:ODB65500 OMW65495:OMX65500 OWS65495:OWT65500 PGO65495:PGP65500 PQK65495:PQL65500 QAG65495:QAH65500 QKC65495:QKD65500 QTY65495:QTZ65500 RDU65495:RDV65500 RNQ65495:RNR65500 RXM65495:RXN65500 SHI65495:SHJ65500 SRE65495:SRF65500 TBA65495:TBB65500 TKW65495:TKX65500 TUS65495:TUT65500 UEO65495:UEP65500 UOK65495:UOL65500 UYG65495:UYH65500 VIC65495:VID65500 VRY65495:VRZ65500 WBU65495:WBV65500 WLQ65495:WLR65500 WVM65495:WVN65500 H131031:I131036 JA131031:JB131036 SW131031:SX131036 ACS131031:ACT131036 AMO131031:AMP131036 AWK131031:AWL131036 BGG131031:BGH131036 BQC131031:BQD131036 BZY131031:BZZ131036 CJU131031:CJV131036 CTQ131031:CTR131036 DDM131031:DDN131036 DNI131031:DNJ131036 DXE131031:DXF131036 EHA131031:EHB131036 EQW131031:EQX131036 FAS131031:FAT131036 FKO131031:FKP131036 FUK131031:FUL131036 GEG131031:GEH131036 GOC131031:GOD131036 GXY131031:GXZ131036 HHU131031:HHV131036 HRQ131031:HRR131036 IBM131031:IBN131036 ILI131031:ILJ131036 IVE131031:IVF131036 JFA131031:JFB131036 JOW131031:JOX131036 JYS131031:JYT131036 KIO131031:KIP131036 KSK131031:KSL131036 LCG131031:LCH131036 LMC131031:LMD131036 LVY131031:LVZ131036 MFU131031:MFV131036 MPQ131031:MPR131036 MZM131031:MZN131036 NJI131031:NJJ131036 NTE131031:NTF131036 ODA131031:ODB131036 OMW131031:OMX131036 OWS131031:OWT131036 PGO131031:PGP131036 PQK131031:PQL131036 QAG131031:QAH131036 QKC131031:QKD131036 QTY131031:QTZ131036 RDU131031:RDV131036 RNQ131031:RNR131036 RXM131031:RXN131036 SHI131031:SHJ131036 SRE131031:SRF131036 TBA131031:TBB131036 TKW131031:TKX131036 TUS131031:TUT131036 UEO131031:UEP131036 UOK131031:UOL131036 UYG131031:UYH131036 VIC131031:VID131036 VRY131031:VRZ131036 WBU131031:WBV131036 WLQ131031:WLR131036 WVM131031:WVN131036 H196567:I196572 JA196567:JB196572 SW196567:SX196572 ACS196567:ACT196572 AMO196567:AMP196572 AWK196567:AWL196572 BGG196567:BGH196572 BQC196567:BQD196572 BZY196567:BZZ196572 CJU196567:CJV196572 CTQ196567:CTR196572 DDM196567:DDN196572 DNI196567:DNJ196572 DXE196567:DXF196572 EHA196567:EHB196572 EQW196567:EQX196572 FAS196567:FAT196572 FKO196567:FKP196572 FUK196567:FUL196572 GEG196567:GEH196572 GOC196567:GOD196572 GXY196567:GXZ196572 HHU196567:HHV196572 HRQ196567:HRR196572 IBM196567:IBN196572 ILI196567:ILJ196572 IVE196567:IVF196572 JFA196567:JFB196572 JOW196567:JOX196572 JYS196567:JYT196572 KIO196567:KIP196572 KSK196567:KSL196572 LCG196567:LCH196572 LMC196567:LMD196572 LVY196567:LVZ196572 MFU196567:MFV196572 MPQ196567:MPR196572 MZM196567:MZN196572 NJI196567:NJJ196572 NTE196567:NTF196572 ODA196567:ODB196572 OMW196567:OMX196572 OWS196567:OWT196572 PGO196567:PGP196572 PQK196567:PQL196572 QAG196567:QAH196572 QKC196567:QKD196572 QTY196567:QTZ196572 RDU196567:RDV196572 RNQ196567:RNR196572 RXM196567:RXN196572 SHI196567:SHJ196572 SRE196567:SRF196572 TBA196567:TBB196572 TKW196567:TKX196572 TUS196567:TUT196572 UEO196567:UEP196572 UOK196567:UOL196572 UYG196567:UYH196572 VIC196567:VID196572 VRY196567:VRZ196572 WBU196567:WBV196572 WLQ196567:WLR196572 WVM196567:WVN196572 H262103:I262108 JA262103:JB262108 SW262103:SX262108 ACS262103:ACT262108 AMO262103:AMP262108 AWK262103:AWL262108 BGG262103:BGH262108 BQC262103:BQD262108 BZY262103:BZZ262108 CJU262103:CJV262108 CTQ262103:CTR262108 DDM262103:DDN262108 DNI262103:DNJ262108 DXE262103:DXF262108 EHA262103:EHB262108 EQW262103:EQX262108 FAS262103:FAT262108 FKO262103:FKP262108 FUK262103:FUL262108 GEG262103:GEH262108 GOC262103:GOD262108 GXY262103:GXZ262108 HHU262103:HHV262108 HRQ262103:HRR262108 IBM262103:IBN262108 ILI262103:ILJ262108 IVE262103:IVF262108 JFA262103:JFB262108 JOW262103:JOX262108 JYS262103:JYT262108 KIO262103:KIP262108 KSK262103:KSL262108 LCG262103:LCH262108 LMC262103:LMD262108 LVY262103:LVZ262108 MFU262103:MFV262108 MPQ262103:MPR262108 MZM262103:MZN262108 NJI262103:NJJ262108 NTE262103:NTF262108 ODA262103:ODB262108 OMW262103:OMX262108 OWS262103:OWT262108 PGO262103:PGP262108 PQK262103:PQL262108 QAG262103:QAH262108 QKC262103:QKD262108 QTY262103:QTZ262108 RDU262103:RDV262108 RNQ262103:RNR262108 RXM262103:RXN262108 SHI262103:SHJ262108 SRE262103:SRF262108 TBA262103:TBB262108 TKW262103:TKX262108 TUS262103:TUT262108 UEO262103:UEP262108 UOK262103:UOL262108 UYG262103:UYH262108 VIC262103:VID262108 VRY262103:VRZ262108 WBU262103:WBV262108 WLQ262103:WLR262108 WVM262103:WVN262108 H327639:I327644 JA327639:JB327644 SW327639:SX327644 ACS327639:ACT327644 AMO327639:AMP327644 AWK327639:AWL327644 BGG327639:BGH327644 BQC327639:BQD327644 BZY327639:BZZ327644 CJU327639:CJV327644 CTQ327639:CTR327644 DDM327639:DDN327644 DNI327639:DNJ327644 DXE327639:DXF327644 EHA327639:EHB327644 EQW327639:EQX327644 FAS327639:FAT327644 FKO327639:FKP327644 FUK327639:FUL327644 GEG327639:GEH327644 GOC327639:GOD327644 GXY327639:GXZ327644 HHU327639:HHV327644 HRQ327639:HRR327644 IBM327639:IBN327644 ILI327639:ILJ327644 IVE327639:IVF327644 JFA327639:JFB327644 JOW327639:JOX327644 JYS327639:JYT327644 KIO327639:KIP327644 KSK327639:KSL327644 LCG327639:LCH327644 LMC327639:LMD327644 LVY327639:LVZ327644 MFU327639:MFV327644 MPQ327639:MPR327644 MZM327639:MZN327644 NJI327639:NJJ327644 NTE327639:NTF327644 ODA327639:ODB327644 OMW327639:OMX327644 OWS327639:OWT327644 PGO327639:PGP327644 PQK327639:PQL327644 QAG327639:QAH327644 QKC327639:QKD327644 QTY327639:QTZ327644 RDU327639:RDV327644 RNQ327639:RNR327644 RXM327639:RXN327644 SHI327639:SHJ327644 SRE327639:SRF327644 TBA327639:TBB327644 TKW327639:TKX327644 TUS327639:TUT327644 UEO327639:UEP327644 UOK327639:UOL327644 UYG327639:UYH327644 VIC327639:VID327644 VRY327639:VRZ327644 WBU327639:WBV327644 WLQ327639:WLR327644 WVM327639:WVN327644 H393175:I393180 JA393175:JB393180 SW393175:SX393180 ACS393175:ACT393180 AMO393175:AMP393180 AWK393175:AWL393180 BGG393175:BGH393180 BQC393175:BQD393180 BZY393175:BZZ393180 CJU393175:CJV393180 CTQ393175:CTR393180 DDM393175:DDN393180 DNI393175:DNJ393180 DXE393175:DXF393180 EHA393175:EHB393180 EQW393175:EQX393180 FAS393175:FAT393180 FKO393175:FKP393180 FUK393175:FUL393180 GEG393175:GEH393180 GOC393175:GOD393180 GXY393175:GXZ393180 HHU393175:HHV393180 HRQ393175:HRR393180 IBM393175:IBN393180 ILI393175:ILJ393180 IVE393175:IVF393180 JFA393175:JFB393180 JOW393175:JOX393180 JYS393175:JYT393180 KIO393175:KIP393180 KSK393175:KSL393180 LCG393175:LCH393180 LMC393175:LMD393180 LVY393175:LVZ393180 MFU393175:MFV393180 MPQ393175:MPR393180 MZM393175:MZN393180 NJI393175:NJJ393180 NTE393175:NTF393180 ODA393175:ODB393180 OMW393175:OMX393180 OWS393175:OWT393180 PGO393175:PGP393180 PQK393175:PQL393180 QAG393175:QAH393180 QKC393175:QKD393180 QTY393175:QTZ393180 RDU393175:RDV393180 RNQ393175:RNR393180 RXM393175:RXN393180 SHI393175:SHJ393180 SRE393175:SRF393180 TBA393175:TBB393180 TKW393175:TKX393180 TUS393175:TUT393180 UEO393175:UEP393180 UOK393175:UOL393180 UYG393175:UYH393180 VIC393175:VID393180 VRY393175:VRZ393180 WBU393175:WBV393180 WLQ393175:WLR393180 WVM393175:WVN393180 H458711:I458716 JA458711:JB458716 SW458711:SX458716 ACS458711:ACT458716 AMO458711:AMP458716 AWK458711:AWL458716 BGG458711:BGH458716 BQC458711:BQD458716 BZY458711:BZZ458716 CJU458711:CJV458716 CTQ458711:CTR458716 DDM458711:DDN458716 DNI458711:DNJ458716 DXE458711:DXF458716 EHA458711:EHB458716 EQW458711:EQX458716 FAS458711:FAT458716 FKO458711:FKP458716 FUK458711:FUL458716 GEG458711:GEH458716 GOC458711:GOD458716 GXY458711:GXZ458716 HHU458711:HHV458716 HRQ458711:HRR458716 IBM458711:IBN458716 ILI458711:ILJ458716 IVE458711:IVF458716 JFA458711:JFB458716 JOW458711:JOX458716 JYS458711:JYT458716 KIO458711:KIP458716 KSK458711:KSL458716 LCG458711:LCH458716 LMC458711:LMD458716 LVY458711:LVZ458716 MFU458711:MFV458716 MPQ458711:MPR458716 MZM458711:MZN458716 NJI458711:NJJ458716 NTE458711:NTF458716 ODA458711:ODB458716 OMW458711:OMX458716 OWS458711:OWT458716 PGO458711:PGP458716 PQK458711:PQL458716 QAG458711:QAH458716 QKC458711:QKD458716 QTY458711:QTZ458716 RDU458711:RDV458716 RNQ458711:RNR458716 RXM458711:RXN458716 SHI458711:SHJ458716 SRE458711:SRF458716 TBA458711:TBB458716 TKW458711:TKX458716 TUS458711:TUT458716 UEO458711:UEP458716 UOK458711:UOL458716 UYG458711:UYH458716 VIC458711:VID458716 VRY458711:VRZ458716 WBU458711:WBV458716 WLQ458711:WLR458716 WVM458711:WVN458716 H524247:I524252 JA524247:JB524252 SW524247:SX524252 ACS524247:ACT524252 AMO524247:AMP524252 AWK524247:AWL524252 BGG524247:BGH524252 BQC524247:BQD524252 BZY524247:BZZ524252 CJU524247:CJV524252 CTQ524247:CTR524252 DDM524247:DDN524252 DNI524247:DNJ524252 DXE524247:DXF524252 EHA524247:EHB524252 EQW524247:EQX524252 FAS524247:FAT524252 FKO524247:FKP524252 FUK524247:FUL524252 GEG524247:GEH524252 GOC524247:GOD524252 GXY524247:GXZ524252 HHU524247:HHV524252 HRQ524247:HRR524252 IBM524247:IBN524252 ILI524247:ILJ524252 IVE524247:IVF524252 JFA524247:JFB524252 JOW524247:JOX524252 JYS524247:JYT524252 KIO524247:KIP524252 KSK524247:KSL524252 LCG524247:LCH524252 LMC524247:LMD524252 LVY524247:LVZ524252 MFU524247:MFV524252 MPQ524247:MPR524252 MZM524247:MZN524252 NJI524247:NJJ524252 NTE524247:NTF524252 ODA524247:ODB524252 OMW524247:OMX524252 OWS524247:OWT524252 PGO524247:PGP524252 PQK524247:PQL524252 QAG524247:QAH524252 QKC524247:QKD524252 QTY524247:QTZ524252 RDU524247:RDV524252 RNQ524247:RNR524252 RXM524247:RXN524252 SHI524247:SHJ524252 SRE524247:SRF524252 TBA524247:TBB524252 TKW524247:TKX524252 TUS524247:TUT524252 UEO524247:UEP524252 UOK524247:UOL524252 UYG524247:UYH524252 VIC524247:VID524252 VRY524247:VRZ524252 WBU524247:WBV524252 WLQ524247:WLR524252 WVM524247:WVN524252 H589783:I589788 JA589783:JB589788 SW589783:SX589788 ACS589783:ACT589788 AMO589783:AMP589788 AWK589783:AWL589788 BGG589783:BGH589788 BQC589783:BQD589788 BZY589783:BZZ589788 CJU589783:CJV589788 CTQ589783:CTR589788 DDM589783:DDN589788 DNI589783:DNJ589788 DXE589783:DXF589788 EHA589783:EHB589788 EQW589783:EQX589788 FAS589783:FAT589788 FKO589783:FKP589788 FUK589783:FUL589788 GEG589783:GEH589788 GOC589783:GOD589788 GXY589783:GXZ589788 HHU589783:HHV589788 HRQ589783:HRR589788 IBM589783:IBN589788 ILI589783:ILJ589788 IVE589783:IVF589788 JFA589783:JFB589788 JOW589783:JOX589788 JYS589783:JYT589788 KIO589783:KIP589788 KSK589783:KSL589788 LCG589783:LCH589788 LMC589783:LMD589788 LVY589783:LVZ589788 MFU589783:MFV589788 MPQ589783:MPR589788 MZM589783:MZN589788 NJI589783:NJJ589788 NTE589783:NTF589788 ODA589783:ODB589788 OMW589783:OMX589788 OWS589783:OWT589788 PGO589783:PGP589788 PQK589783:PQL589788 QAG589783:QAH589788 QKC589783:QKD589788 QTY589783:QTZ589788 RDU589783:RDV589788 RNQ589783:RNR589788 RXM589783:RXN589788 SHI589783:SHJ589788 SRE589783:SRF589788 TBA589783:TBB589788 TKW589783:TKX589788 TUS589783:TUT589788 UEO589783:UEP589788 UOK589783:UOL589788 UYG589783:UYH589788 VIC589783:VID589788 VRY589783:VRZ589788 WBU589783:WBV589788 WLQ589783:WLR589788 WVM589783:WVN589788 H655319:I655324 JA655319:JB655324 SW655319:SX655324 ACS655319:ACT655324 AMO655319:AMP655324 AWK655319:AWL655324 BGG655319:BGH655324 BQC655319:BQD655324 BZY655319:BZZ655324 CJU655319:CJV655324 CTQ655319:CTR655324 DDM655319:DDN655324 DNI655319:DNJ655324 DXE655319:DXF655324 EHA655319:EHB655324 EQW655319:EQX655324 FAS655319:FAT655324 FKO655319:FKP655324 FUK655319:FUL655324 GEG655319:GEH655324 GOC655319:GOD655324 GXY655319:GXZ655324 HHU655319:HHV655324 HRQ655319:HRR655324 IBM655319:IBN655324 ILI655319:ILJ655324 IVE655319:IVF655324 JFA655319:JFB655324 JOW655319:JOX655324 JYS655319:JYT655324 KIO655319:KIP655324 KSK655319:KSL655324 LCG655319:LCH655324 LMC655319:LMD655324 LVY655319:LVZ655324 MFU655319:MFV655324 MPQ655319:MPR655324 MZM655319:MZN655324 NJI655319:NJJ655324 NTE655319:NTF655324 ODA655319:ODB655324 OMW655319:OMX655324 OWS655319:OWT655324 PGO655319:PGP655324 PQK655319:PQL655324 QAG655319:QAH655324 QKC655319:QKD655324 QTY655319:QTZ655324 RDU655319:RDV655324 RNQ655319:RNR655324 RXM655319:RXN655324 SHI655319:SHJ655324 SRE655319:SRF655324 TBA655319:TBB655324 TKW655319:TKX655324 TUS655319:TUT655324 UEO655319:UEP655324 UOK655319:UOL655324 UYG655319:UYH655324 VIC655319:VID655324 VRY655319:VRZ655324 WBU655319:WBV655324 WLQ655319:WLR655324 WVM655319:WVN655324 H720855:I720860 JA720855:JB720860 SW720855:SX720860 ACS720855:ACT720860 AMO720855:AMP720860 AWK720855:AWL720860 BGG720855:BGH720860 BQC720855:BQD720860 BZY720855:BZZ720860 CJU720855:CJV720860 CTQ720855:CTR720860 DDM720855:DDN720860 DNI720855:DNJ720860 DXE720855:DXF720860 EHA720855:EHB720860 EQW720855:EQX720860 FAS720855:FAT720860 FKO720855:FKP720860 FUK720855:FUL720860 GEG720855:GEH720860 GOC720855:GOD720860 GXY720855:GXZ720860 HHU720855:HHV720860 HRQ720855:HRR720860 IBM720855:IBN720860 ILI720855:ILJ720860 IVE720855:IVF720860 JFA720855:JFB720860 JOW720855:JOX720860 JYS720855:JYT720860 KIO720855:KIP720860 KSK720855:KSL720860 LCG720855:LCH720860 LMC720855:LMD720860 LVY720855:LVZ720860 MFU720855:MFV720860 MPQ720855:MPR720860 MZM720855:MZN720860 NJI720855:NJJ720860 NTE720855:NTF720860 ODA720855:ODB720860 OMW720855:OMX720860 OWS720855:OWT720860 PGO720855:PGP720860 PQK720855:PQL720860 QAG720855:QAH720860 QKC720855:QKD720860 QTY720855:QTZ720860 RDU720855:RDV720860 RNQ720855:RNR720860 RXM720855:RXN720860 SHI720855:SHJ720860 SRE720855:SRF720860 TBA720855:TBB720860 TKW720855:TKX720860 TUS720855:TUT720860 UEO720855:UEP720860 UOK720855:UOL720860 UYG720855:UYH720860 VIC720855:VID720860 VRY720855:VRZ720860 WBU720855:WBV720860 WLQ720855:WLR720860 WVM720855:WVN720860 H786391:I786396 JA786391:JB786396 SW786391:SX786396 ACS786391:ACT786396 AMO786391:AMP786396 AWK786391:AWL786396 BGG786391:BGH786396 BQC786391:BQD786396 BZY786391:BZZ786396 CJU786391:CJV786396 CTQ786391:CTR786396 DDM786391:DDN786396 DNI786391:DNJ786396 DXE786391:DXF786396 EHA786391:EHB786396 EQW786391:EQX786396 FAS786391:FAT786396 FKO786391:FKP786396 FUK786391:FUL786396 GEG786391:GEH786396 GOC786391:GOD786396 GXY786391:GXZ786396 HHU786391:HHV786396 HRQ786391:HRR786396 IBM786391:IBN786396 ILI786391:ILJ786396 IVE786391:IVF786396 JFA786391:JFB786396 JOW786391:JOX786396 JYS786391:JYT786396 KIO786391:KIP786396 KSK786391:KSL786396 LCG786391:LCH786396 LMC786391:LMD786396 LVY786391:LVZ786396 MFU786391:MFV786396 MPQ786391:MPR786396 MZM786391:MZN786396 NJI786391:NJJ786396 NTE786391:NTF786396 ODA786391:ODB786396 OMW786391:OMX786396 OWS786391:OWT786396 PGO786391:PGP786396 PQK786391:PQL786396 QAG786391:QAH786396 QKC786391:QKD786396 QTY786391:QTZ786396 RDU786391:RDV786396 RNQ786391:RNR786396 RXM786391:RXN786396 SHI786391:SHJ786396 SRE786391:SRF786396 TBA786391:TBB786396 TKW786391:TKX786396 TUS786391:TUT786396 UEO786391:UEP786396 UOK786391:UOL786396 UYG786391:UYH786396 VIC786391:VID786396 VRY786391:VRZ786396 WBU786391:WBV786396 WLQ786391:WLR786396 WVM786391:WVN786396 H851927:I851932 JA851927:JB851932 SW851927:SX851932 ACS851927:ACT851932 AMO851927:AMP851932 AWK851927:AWL851932 BGG851927:BGH851932 BQC851927:BQD851932 BZY851927:BZZ851932 CJU851927:CJV851932 CTQ851927:CTR851932 DDM851927:DDN851932 DNI851927:DNJ851932 DXE851927:DXF851932 EHA851927:EHB851932 EQW851927:EQX851932 FAS851927:FAT851932 FKO851927:FKP851932 FUK851927:FUL851932 GEG851927:GEH851932 GOC851927:GOD851932 GXY851927:GXZ851932 HHU851927:HHV851932 HRQ851927:HRR851932 IBM851927:IBN851932 ILI851927:ILJ851932 IVE851927:IVF851932 JFA851927:JFB851932 JOW851927:JOX851932 JYS851927:JYT851932 KIO851927:KIP851932 KSK851927:KSL851932 LCG851927:LCH851932 LMC851927:LMD851932 LVY851927:LVZ851932 MFU851927:MFV851932 MPQ851927:MPR851932 MZM851927:MZN851932 NJI851927:NJJ851932 NTE851927:NTF851932 ODA851927:ODB851932 OMW851927:OMX851932 OWS851927:OWT851932 PGO851927:PGP851932 PQK851927:PQL851932 QAG851927:QAH851932 QKC851927:QKD851932 QTY851927:QTZ851932 RDU851927:RDV851932 RNQ851927:RNR851932 RXM851927:RXN851932 SHI851927:SHJ851932 SRE851927:SRF851932 TBA851927:TBB851932 TKW851927:TKX851932 TUS851927:TUT851932 UEO851927:UEP851932 UOK851927:UOL851932 UYG851927:UYH851932 VIC851927:VID851932 VRY851927:VRZ851932 WBU851927:WBV851932 WLQ851927:WLR851932 WVM851927:WVN851932 H917463:I917468 JA917463:JB917468 SW917463:SX917468 ACS917463:ACT917468 AMO917463:AMP917468 AWK917463:AWL917468 BGG917463:BGH917468 BQC917463:BQD917468 BZY917463:BZZ917468 CJU917463:CJV917468 CTQ917463:CTR917468 DDM917463:DDN917468 DNI917463:DNJ917468 DXE917463:DXF917468 EHA917463:EHB917468 EQW917463:EQX917468 FAS917463:FAT917468 FKO917463:FKP917468 FUK917463:FUL917468 GEG917463:GEH917468 GOC917463:GOD917468 GXY917463:GXZ917468 HHU917463:HHV917468 HRQ917463:HRR917468 IBM917463:IBN917468 ILI917463:ILJ917468 IVE917463:IVF917468 JFA917463:JFB917468 JOW917463:JOX917468 JYS917463:JYT917468 KIO917463:KIP917468 KSK917463:KSL917468 LCG917463:LCH917468 LMC917463:LMD917468 LVY917463:LVZ917468 MFU917463:MFV917468 MPQ917463:MPR917468 MZM917463:MZN917468 NJI917463:NJJ917468 NTE917463:NTF917468 ODA917463:ODB917468 OMW917463:OMX917468 OWS917463:OWT917468 PGO917463:PGP917468 PQK917463:PQL917468 QAG917463:QAH917468 QKC917463:QKD917468 QTY917463:QTZ917468 RDU917463:RDV917468 RNQ917463:RNR917468 RXM917463:RXN917468 SHI917463:SHJ917468 SRE917463:SRF917468 TBA917463:TBB917468 TKW917463:TKX917468 TUS917463:TUT917468 UEO917463:UEP917468 UOK917463:UOL917468 UYG917463:UYH917468 VIC917463:VID917468 VRY917463:VRZ917468 WBU917463:WBV917468 WLQ917463:WLR917468 WVM917463:WVN917468 H982999:I983004 JA982999:JB983004 SW982999:SX983004 ACS982999:ACT983004 AMO982999:AMP983004 AWK982999:AWL983004 BGG982999:BGH983004 BQC982999:BQD983004 BZY982999:BZZ983004 CJU982999:CJV983004 CTQ982999:CTR983004 DDM982999:DDN983004 DNI982999:DNJ983004 DXE982999:DXF983004 EHA982999:EHB983004 EQW982999:EQX983004 FAS982999:FAT983004 FKO982999:FKP983004 FUK982999:FUL983004 GEG982999:GEH983004 GOC982999:GOD983004 GXY982999:GXZ983004 HHU982999:HHV983004 HRQ982999:HRR983004 IBM982999:IBN983004 ILI982999:ILJ983004 IVE982999:IVF983004 JFA982999:JFB983004 JOW982999:JOX983004 JYS982999:JYT983004 KIO982999:KIP983004 KSK982999:KSL983004 LCG982999:LCH983004 LMC982999:LMD983004 LVY982999:LVZ983004 MFU982999:MFV983004 MPQ982999:MPR983004 MZM982999:MZN983004 NJI982999:NJJ983004 NTE982999:NTF983004 ODA982999:ODB983004 OMW982999:OMX983004 OWS982999:OWT983004 PGO982999:PGP983004 PQK982999:PQL983004 QAG982999:QAH983004 QKC982999:QKD983004 QTY982999:QTZ983004 RDU982999:RDV983004 RNQ982999:RNR983004 RXM982999:RXN983004 SHI982999:SHJ983004 SRE982999:SRF983004 TBA982999:TBB983004 TKW982999:TKX983004 TUS982999:TUT983004 UEO982999:UEP983004 UOK982999:UOL983004 UYG982999:UYH983004 VIC982999:VID983004 VRY982999:VRZ983004 WBU982999:WBV983004 WLQ982999:WLR983004 WVM982999:WVN983004 H65502:I65531 JA65502:JB65531 SW65502:SX65531 ACS65502:ACT65531 AMO65502:AMP65531 AWK65502:AWL65531 BGG65502:BGH65531 BQC65502:BQD65531 BZY65502:BZZ65531 CJU65502:CJV65531 CTQ65502:CTR65531 DDM65502:DDN65531 DNI65502:DNJ65531 DXE65502:DXF65531 EHA65502:EHB65531 EQW65502:EQX65531 FAS65502:FAT65531 FKO65502:FKP65531 FUK65502:FUL65531 GEG65502:GEH65531 GOC65502:GOD65531 GXY65502:GXZ65531 HHU65502:HHV65531 HRQ65502:HRR65531 IBM65502:IBN65531 ILI65502:ILJ65531 IVE65502:IVF65531 JFA65502:JFB65531 JOW65502:JOX65531 JYS65502:JYT65531 KIO65502:KIP65531 KSK65502:KSL65531 LCG65502:LCH65531 LMC65502:LMD65531 LVY65502:LVZ65531 MFU65502:MFV65531 MPQ65502:MPR65531 MZM65502:MZN65531 NJI65502:NJJ65531 NTE65502:NTF65531 ODA65502:ODB65531 OMW65502:OMX65531 OWS65502:OWT65531 PGO65502:PGP65531 PQK65502:PQL65531 QAG65502:QAH65531 QKC65502:QKD65531 QTY65502:QTZ65531 RDU65502:RDV65531 RNQ65502:RNR65531 RXM65502:RXN65531 SHI65502:SHJ65531 SRE65502:SRF65531 TBA65502:TBB65531 TKW65502:TKX65531 TUS65502:TUT65531 UEO65502:UEP65531 UOK65502:UOL65531 UYG65502:UYH65531 VIC65502:VID65531 VRY65502:VRZ65531 WBU65502:WBV65531 WLQ65502:WLR65531 WVM65502:WVN65531 H131038:I131067 JA131038:JB131067 SW131038:SX131067 ACS131038:ACT131067 AMO131038:AMP131067 AWK131038:AWL131067 BGG131038:BGH131067 BQC131038:BQD131067 BZY131038:BZZ131067 CJU131038:CJV131067 CTQ131038:CTR131067 DDM131038:DDN131067 DNI131038:DNJ131067 DXE131038:DXF131067 EHA131038:EHB131067 EQW131038:EQX131067 FAS131038:FAT131067 FKO131038:FKP131067 FUK131038:FUL131067 GEG131038:GEH131067 GOC131038:GOD131067 GXY131038:GXZ131067 HHU131038:HHV131067 HRQ131038:HRR131067 IBM131038:IBN131067 ILI131038:ILJ131067 IVE131038:IVF131067 JFA131038:JFB131067 JOW131038:JOX131067 JYS131038:JYT131067 KIO131038:KIP131067 KSK131038:KSL131067 LCG131038:LCH131067 LMC131038:LMD131067 LVY131038:LVZ131067 MFU131038:MFV131067 MPQ131038:MPR131067 MZM131038:MZN131067 NJI131038:NJJ131067 NTE131038:NTF131067 ODA131038:ODB131067 OMW131038:OMX131067 OWS131038:OWT131067 PGO131038:PGP131067 PQK131038:PQL131067 QAG131038:QAH131067 QKC131038:QKD131067 QTY131038:QTZ131067 RDU131038:RDV131067 RNQ131038:RNR131067 RXM131038:RXN131067 SHI131038:SHJ131067 SRE131038:SRF131067 TBA131038:TBB131067 TKW131038:TKX131067 TUS131038:TUT131067 UEO131038:UEP131067 UOK131038:UOL131067 UYG131038:UYH131067 VIC131038:VID131067 VRY131038:VRZ131067 WBU131038:WBV131067 WLQ131038:WLR131067 WVM131038:WVN131067 H196574:I196603 JA196574:JB196603 SW196574:SX196603 ACS196574:ACT196603 AMO196574:AMP196603 AWK196574:AWL196603 BGG196574:BGH196603 BQC196574:BQD196603 BZY196574:BZZ196603 CJU196574:CJV196603 CTQ196574:CTR196603 DDM196574:DDN196603 DNI196574:DNJ196603 DXE196574:DXF196603 EHA196574:EHB196603 EQW196574:EQX196603 FAS196574:FAT196603 FKO196574:FKP196603 FUK196574:FUL196603 GEG196574:GEH196603 GOC196574:GOD196603 GXY196574:GXZ196603 HHU196574:HHV196603 HRQ196574:HRR196603 IBM196574:IBN196603 ILI196574:ILJ196603 IVE196574:IVF196603 JFA196574:JFB196603 JOW196574:JOX196603 JYS196574:JYT196603 KIO196574:KIP196603 KSK196574:KSL196603 LCG196574:LCH196603 LMC196574:LMD196603 LVY196574:LVZ196603 MFU196574:MFV196603 MPQ196574:MPR196603 MZM196574:MZN196603 NJI196574:NJJ196603 NTE196574:NTF196603 ODA196574:ODB196603 OMW196574:OMX196603 OWS196574:OWT196603 PGO196574:PGP196603 PQK196574:PQL196603 QAG196574:QAH196603 QKC196574:QKD196603 QTY196574:QTZ196603 RDU196574:RDV196603 RNQ196574:RNR196603 RXM196574:RXN196603 SHI196574:SHJ196603 SRE196574:SRF196603 TBA196574:TBB196603 TKW196574:TKX196603 TUS196574:TUT196603 UEO196574:UEP196603 UOK196574:UOL196603 UYG196574:UYH196603 VIC196574:VID196603 VRY196574:VRZ196603 WBU196574:WBV196603 WLQ196574:WLR196603 WVM196574:WVN196603 H262110:I262139 JA262110:JB262139 SW262110:SX262139 ACS262110:ACT262139 AMO262110:AMP262139 AWK262110:AWL262139 BGG262110:BGH262139 BQC262110:BQD262139 BZY262110:BZZ262139 CJU262110:CJV262139 CTQ262110:CTR262139 DDM262110:DDN262139 DNI262110:DNJ262139 DXE262110:DXF262139 EHA262110:EHB262139 EQW262110:EQX262139 FAS262110:FAT262139 FKO262110:FKP262139 FUK262110:FUL262139 GEG262110:GEH262139 GOC262110:GOD262139 GXY262110:GXZ262139 HHU262110:HHV262139 HRQ262110:HRR262139 IBM262110:IBN262139 ILI262110:ILJ262139 IVE262110:IVF262139 JFA262110:JFB262139 JOW262110:JOX262139 JYS262110:JYT262139 KIO262110:KIP262139 KSK262110:KSL262139 LCG262110:LCH262139 LMC262110:LMD262139 LVY262110:LVZ262139 MFU262110:MFV262139 MPQ262110:MPR262139 MZM262110:MZN262139 NJI262110:NJJ262139 NTE262110:NTF262139 ODA262110:ODB262139 OMW262110:OMX262139 OWS262110:OWT262139 PGO262110:PGP262139 PQK262110:PQL262139 QAG262110:QAH262139 QKC262110:QKD262139 QTY262110:QTZ262139 RDU262110:RDV262139 RNQ262110:RNR262139 RXM262110:RXN262139 SHI262110:SHJ262139 SRE262110:SRF262139 TBA262110:TBB262139 TKW262110:TKX262139 TUS262110:TUT262139 UEO262110:UEP262139 UOK262110:UOL262139 UYG262110:UYH262139 VIC262110:VID262139 VRY262110:VRZ262139 WBU262110:WBV262139 WLQ262110:WLR262139 WVM262110:WVN262139 H327646:I327675 JA327646:JB327675 SW327646:SX327675 ACS327646:ACT327675 AMO327646:AMP327675 AWK327646:AWL327675 BGG327646:BGH327675 BQC327646:BQD327675 BZY327646:BZZ327675 CJU327646:CJV327675 CTQ327646:CTR327675 DDM327646:DDN327675 DNI327646:DNJ327675 DXE327646:DXF327675 EHA327646:EHB327675 EQW327646:EQX327675 FAS327646:FAT327675 FKO327646:FKP327675 FUK327646:FUL327675 GEG327646:GEH327675 GOC327646:GOD327675 GXY327646:GXZ327675 HHU327646:HHV327675 HRQ327646:HRR327675 IBM327646:IBN327675 ILI327646:ILJ327675 IVE327646:IVF327675 JFA327646:JFB327675 JOW327646:JOX327675 JYS327646:JYT327675 KIO327646:KIP327675 KSK327646:KSL327675 LCG327646:LCH327675 LMC327646:LMD327675 LVY327646:LVZ327675 MFU327646:MFV327675 MPQ327646:MPR327675 MZM327646:MZN327675 NJI327646:NJJ327675 NTE327646:NTF327675 ODA327646:ODB327675 OMW327646:OMX327675 OWS327646:OWT327675 PGO327646:PGP327675 PQK327646:PQL327675 QAG327646:QAH327675 QKC327646:QKD327675 QTY327646:QTZ327675 RDU327646:RDV327675 RNQ327646:RNR327675 RXM327646:RXN327675 SHI327646:SHJ327675 SRE327646:SRF327675 TBA327646:TBB327675 TKW327646:TKX327675 TUS327646:TUT327675 UEO327646:UEP327675 UOK327646:UOL327675 UYG327646:UYH327675 VIC327646:VID327675 VRY327646:VRZ327675 WBU327646:WBV327675 WLQ327646:WLR327675 WVM327646:WVN327675 H393182:I393211 JA393182:JB393211 SW393182:SX393211 ACS393182:ACT393211 AMO393182:AMP393211 AWK393182:AWL393211 BGG393182:BGH393211 BQC393182:BQD393211 BZY393182:BZZ393211 CJU393182:CJV393211 CTQ393182:CTR393211 DDM393182:DDN393211 DNI393182:DNJ393211 DXE393182:DXF393211 EHA393182:EHB393211 EQW393182:EQX393211 FAS393182:FAT393211 FKO393182:FKP393211 FUK393182:FUL393211 GEG393182:GEH393211 GOC393182:GOD393211 GXY393182:GXZ393211 HHU393182:HHV393211 HRQ393182:HRR393211 IBM393182:IBN393211 ILI393182:ILJ393211 IVE393182:IVF393211 JFA393182:JFB393211 JOW393182:JOX393211 JYS393182:JYT393211 KIO393182:KIP393211 KSK393182:KSL393211 LCG393182:LCH393211 LMC393182:LMD393211 LVY393182:LVZ393211 MFU393182:MFV393211 MPQ393182:MPR393211 MZM393182:MZN393211 NJI393182:NJJ393211 NTE393182:NTF393211 ODA393182:ODB393211 OMW393182:OMX393211 OWS393182:OWT393211 PGO393182:PGP393211 PQK393182:PQL393211 QAG393182:QAH393211 QKC393182:QKD393211 QTY393182:QTZ393211 RDU393182:RDV393211 RNQ393182:RNR393211 RXM393182:RXN393211 SHI393182:SHJ393211 SRE393182:SRF393211 TBA393182:TBB393211 TKW393182:TKX393211 TUS393182:TUT393211 UEO393182:UEP393211 UOK393182:UOL393211 UYG393182:UYH393211 VIC393182:VID393211 VRY393182:VRZ393211 WBU393182:WBV393211 WLQ393182:WLR393211 WVM393182:WVN393211 H458718:I458747 JA458718:JB458747 SW458718:SX458747 ACS458718:ACT458747 AMO458718:AMP458747 AWK458718:AWL458747 BGG458718:BGH458747 BQC458718:BQD458747 BZY458718:BZZ458747 CJU458718:CJV458747 CTQ458718:CTR458747 DDM458718:DDN458747 DNI458718:DNJ458747 DXE458718:DXF458747 EHA458718:EHB458747 EQW458718:EQX458747 FAS458718:FAT458747 FKO458718:FKP458747 FUK458718:FUL458747 GEG458718:GEH458747 GOC458718:GOD458747 GXY458718:GXZ458747 HHU458718:HHV458747 HRQ458718:HRR458747 IBM458718:IBN458747 ILI458718:ILJ458747 IVE458718:IVF458747 JFA458718:JFB458747 JOW458718:JOX458747 JYS458718:JYT458747 KIO458718:KIP458747 KSK458718:KSL458747 LCG458718:LCH458747 LMC458718:LMD458747 LVY458718:LVZ458747 MFU458718:MFV458747 MPQ458718:MPR458747 MZM458718:MZN458747 NJI458718:NJJ458747 NTE458718:NTF458747 ODA458718:ODB458747 OMW458718:OMX458747 OWS458718:OWT458747 PGO458718:PGP458747 PQK458718:PQL458747 QAG458718:QAH458747 QKC458718:QKD458747 QTY458718:QTZ458747 RDU458718:RDV458747 RNQ458718:RNR458747 RXM458718:RXN458747 SHI458718:SHJ458747 SRE458718:SRF458747 TBA458718:TBB458747 TKW458718:TKX458747 TUS458718:TUT458747 UEO458718:UEP458747 UOK458718:UOL458747 UYG458718:UYH458747 VIC458718:VID458747 VRY458718:VRZ458747 WBU458718:WBV458747 WLQ458718:WLR458747 WVM458718:WVN458747 H524254:I524283 JA524254:JB524283 SW524254:SX524283 ACS524254:ACT524283 AMO524254:AMP524283 AWK524254:AWL524283 BGG524254:BGH524283 BQC524254:BQD524283 BZY524254:BZZ524283 CJU524254:CJV524283 CTQ524254:CTR524283 DDM524254:DDN524283 DNI524254:DNJ524283 DXE524254:DXF524283 EHA524254:EHB524283 EQW524254:EQX524283 FAS524254:FAT524283 FKO524254:FKP524283 FUK524254:FUL524283 GEG524254:GEH524283 GOC524254:GOD524283 GXY524254:GXZ524283 HHU524254:HHV524283 HRQ524254:HRR524283 IBM524254:IBN524283 ILI524254:ILJ524283 IVE524254:IVF524283 JFA524254:JFB524283 JOW524254:JOX524283 JYS524254:JYT524283 KIO524254:KIP524283 KSK524254:KSL524283 LCG524254:LCH524283 LMC524254:LMD524283 LVY524254:LVZ524283 MFU524254:MFV524283 MPQ524254:MPR524283 MZM524254:MZN524283 NJI524254:NJJ524283 NTE524254:NTF524283 ODA524254:ODB524283 OMW524254:OMX524283 OWS524254:OWT524283 PGO524254:PGP524283 PQK524254:PQL524283 QAG524254:QAH524283 QKC524254:QKD524283 QTY524254:QTZ524283 RDU524254:RDV524283 RNQ524254:RNR524283 RXM524254:RXN524283 SHI524254:SHJ524283 SRE524254:SRF524283 TBA524254:TBB524283 TKW524254:TKX524283 TUS524254:TUT524283 UEO524254:UEP524283 UOK524254:UOL524283 UYG524254:UYH524283 VIC524254:VID524283 VRY524254:VRZ524283 WBU524254:WBV524283 WLQ524254:WLR524283 WVM524254:WVN524283 H589790:I589819 JA589790:JB589819 SW589790:SX589819 ACS589790:ACT589819 AMO589790:AMP589819 AWK589790:AWL589819 BGG589790:BGH589819 BQC589790:BQD589819 BZY589790:BZZ589819 CJU589790:CJV589819 CTQ589790:CTR589819 DDM589790:DDN589819 DNI589790:DNJ589819 DXE589790:DXF589819 EHA589790:EHB589819 EQW589790:EQX589819 FAS589790:FAT589819 FKO589790:FKP589819 FUK589790:FUL589819 GEG589790:GEH589819 GOC589790:GOD589819 GXY589790:GXZ589819 HHU589790:HHV589819 HRQ589790:HRR589819 IBM589790:IBN589819 ILI589790:ILJ589819 IVE589790:IVF589819 JFA589790:JFB589819 JOW589790:JOX589819 JYS589790:JYT589819 KIO589790:KIP589819 KSK589790:KSL589819 LCG589790:LCH589819 LMC589790:LMD589819 LVY589790:LVZ589819 MFU589790:MFV589819 MPQ589790:MPR589819 MZM589790:MZN589819 NJI589790:NJJ589819 NTE589790:NTF589819 ODA589790:ODB589819 OMW589790:OMX589819 OWS589790:OWT589819 PGO589790:PGP589819 PQK589790:PQL589819 QAG589790:QAH589819 QKC589790:QKD589819 QTY589790:QTZ589819 RDU589790:RDV589819 RNQ589790:RNR589819 RXM589790:RXN589819 SHI589790:SHJ589819 SRE589790:SRF589819 TBA589790:TBB589819 TKW589790:TKX589819 TUS589790:TUT589819 UEO589790:UEP589819 UOK589790:UOL589819 UYG589790:UYH589819 VIC589790:VID589819 VRY589790:VRZ589819 WBU589790:WBV589819 WLQ589790:WLR589819 WVM589790:WVN589819 H655326:I655355 JA655326:JB655355 SW655326:SX655355 ACS655326:ACT655355 AMO655326:AMP655355 AWK655326:AWL655355 BGG655326:BGH655355 BQC655326:BQD655355 BZY655326:BZZ655355 CJU655326:CJV655355 CTQ655326:CTR655355 DDM655326:DDN655355 DNI655326:DNJ655355 DXE655326:DXF655355 EHA655326:EHB655355 EQW655326:EQX655355 FAS655326:FAT655355 FKO655326:FKP655355 FUK655326:FUL655355 GEG655326:GEH655355 GOC655326:GOD655355 GXY655326:GXZ655355 HHU655326:HHV655355 HRQ655326:HRR655355 IBM655326:IBN655355 ILI655326:ILJ655355 IVE655326:IVF655355 JFA655326:JFB655355 JOW655326:JOX655355 JYS655326:JYT655355 KIO655326:KIP655355 KSK655326:KSL655355 LCG655326:LCH655355 LMC655326:LMD655355 LVY655326:LVZ655355 MFU655326:MFV655355 MPQ655326:MPR655355 MZM655326:MZN655355 NJI655326:NJJ655355 NTE655326:NTF655355 ODA655326:ODB655355 OMW655326:OMX655355 OWS655326:OWT655355 PGO655326:PGP655355 PQK655326:PQL655355 QAG655326:QAH655355 QKC655326:QKD655355 QTY655326:QTZ655355 RDU655326:RDV655355 RNQ655326:RNR655355 RXM655326:RXN655355 SHI655326:SHJ655355 SRE655326:SRF655355 TBA655326:TBB655355 TKW655326:TKX655355 TUS655326:TUT655355 UEO655326:UEP655355 UOK655326:UOL655355 UYG655326:UYH655355 VIC655326:VID655355 VRY655326:VRZ655355 WBU655326:WBV655355 WLQ655326:WLR655355 WVM655326:WVN655355 H720862:I720891 JA720862:JB720891 SW720862:SX720891 ACS720862:ACT720891 AMO720862:AMP720891 AWK720862:AWL720891 BGG720862:BGH720891 BQC720862:BQD720891 BZY720862:BZZ720891 CJU720862:CJV720891 CTQ720862:CTR720891 DDM720862:DDN720891 DNI720862:DNJ720891 DXE720862:DXF720891 EHA720862:EHB720891 EQW720862:EQX720891 FAS720862:FAT720891 FKO720862:FKP720891 FUK720862:FUL720891 GEG720862:GEH720891 GOC720862:GOD720891 GXY720862:GXZ720891 HHU720862:HHV720891 HRQ720862:HRR720891 IBM720862:IBN720891 ILI720862:ILJ720891 IVE720862:IVF720891 JFA720862:JFB720891 JOW720862:JOX720891 JYS720862:JYT720891 KIO720862:KIP720891 KSK720862:KSL720891 LCG720862:LCH720891 LMC720862:LMD720891 LVY720862:LVZ720891 MFU720862:MFV720891 MPQ720862:MPR720891 MZM720862:MZN720891 NJI720862:NJJ720891 NTE720862:NTF720891 ODA720862:ODB720891 OMW720862:OMX720891 OWS720862:OWT720891 PGO720862:PGP720891 PQK720862:PQL720891 QAG720862:QAH720891 QKC720862:QKD720891 QTY720862:QTZ720891 RDU720862:RDV720891 RNQ720862:RNR720891 RXM720862:RXN720891 SHI720862:SHJ720891 SRE720862:SRF720891 TBA720862:TBB720891 TKW720862:TKX720891 TUS720862:TUT720891 UEO720862:UEP720891 UOK720862:UOL720891 UYG720862:UYH720891 VIC720862:VID720891 VRY720862:VRZ720891 WBU720862:WBV720891 WLQ720862:WLR720891 WVM720862:WVN720891 H786398:I786427 JA786398:JB786427 SW786398:SX786427 ACS786398:ACT786427 AMO786398:AMP786427 AWK786398:AWL786427 BGG786398:BGH786427 BQC786398:BQD786427 BZY786398:BZZ786427 CJU786398:CJV786427 CTQ786398:CTR786427 DDM786398:DDN786427 DNI786398:DNJ786427 DXE786398:DXF786427 EHA786398:EHB786427 EQW786398:EQX786427 FAS786398:FAT786427 FKO786398:FKP786427 FUK786398:FUL786427 GEG786398:GEH786427 GOC786398:GOD786427 GXY786398:GXZ786427 HHU786398:HHV786427 HRQ786398:HRR786427 IBM786398:IBN786427 ILI786398:ILJ786427 IVE786398:IVF786427 JFA786398:JFB786427 JOW786398:JOX786427 JYS786398:JYT786427 KIO786398:KIP786427 KSK786398:KSL786427 LCG786398:LCH786427 LMC786398:LMD786427 LVY786398:LVZ786427 MFU786398:MFV786427 MPQ786398:MPR786427 MZM786398:MZN786427 NJI786398:NJJ786427 NTE786398:NTF786427 ODA786398:ODB786427 OMW786398:OMX786427 OWS786398:OWT786427 PGO786398:PGP786427 PQK786398:PQL786427 QAG786398:QAH786427 QKC786398:QKD786427 QTY786398:QTZ786427 RDU786398:RDV786427 RNQ786398:RNR786427 RXM786398:RXN786427 SHI786398:SHJ786427 SRE786398:SRF786427 TBA786398:TBB786427 TKW786398:TKX786427 TUS786398:TUT786427 UEO786398:UEP786427 UOK786398:UOL786427 UYG786398:UYH786427 VIC786398:VID786427 VRY786398:VRZ786427 WBU786398:WBV786427 WLQ786398:WLR786427 WVM786398:WVN786427 H851934:I851963 JA851934:JB851963 SW851934:SX851963 ACS851934:ACT851963 AMO851934:AMP851963 AWK851934:AWL851963 BGG851934:BGH851963 BQC851934:BQD851963 BZY851934:BZZ851963 CJU851934:CJV851963 CTQ851934:CTR851963 DDM851934:DDN851963 DNI851934:DNJ851963 DXE851934:DXF851963 EHA851934:EHB851963 EQW851934:EQX851963 FAS851934:FAT851963 FKO851934:FKP851963 FUK851934:FUL851963 GEG851934:GEH851963 GOC851934:GOD851963 GXY851934:GXZ851963 HHU851934:HHV851963 HRQ851934:HRR851963 IBM851934:IBN851963 ILI851934:ILJ851963 IVE851934:IVF851963 JFA851934:JFB851963 JOW851934:JOX851963 JYS851934:JYT851963 KIO851934:KIP851963 KSK851934:KSL851963 LCG851934:LCH851963 LMC851934:LMD851963 LVY851934:LVZ851963 MFU851934:MFV851963 MPQ851934:MPR851963 MZM851934:MZN851963 NJI851934:NJJ851963 NTE851934:NTF851963 ODA851934:ODB851963 OMW851934:OMX851963 OWS851934:OWT851963 PGO851934:PGP851963 PQK851934:PQL851963 QAG851934:QAH851963 QKC851934:QKD851963 QTY851934:QTZ851963 RDU851934:RDV851963 RNQ851934:RNR851963 RXM851934:RXN851963 SHI851934:SHJ851963 SRE851934:SRF851963 TBA851934:TBB851963 TKW851934:TKX851963 TUS851934:TUT851963 UEO851934:UEP851963 UOK851934:UOL851963 UYG851934:UYH851963 VIC851934:VID851963 VRY851934:VRZ851963 WBU851934:WBV851963 WLQ851934:WLR851963 WVM851934:WVN851963 H917470:I917499 JA917470:JB917499 SW917470:SX917499 ACS917470:ACT917499 AMO917470:AMP917499 AWK917470:AWL917499 BGG917470:BGH917499 BQC917470:BQD917499 BZY917470:BZZ917499 CJU917470:CJV917499 CTQ917470:CTR917499 DDM917470:DDN917499 DNI917470:DNJ917499 DXE917470:DXF917499 EHA917470:EHB917499 EQW917470:EQX917499 FAS917470:FAT917499 FKO917470:FKP917499 FUK917470:FUL917499 GEG917470:GEH917499 GOC917470:GOD917499 GXY917470:GXZ917499 HHU917470:HHV917499 HRQ917470:HRR917499 IBM917470:IBN917499 ILI917470:ILJ917499 IVE917470:IVF917499 JFA917470:JFB917499 JOW917470:JOX917499 JYS917470:JYT917499 KIO917470:KIP917499 KSK917470:KSL917499 LCG917470:LCH917499 LMC917470:LMD917499 LVY917470:LVZ917499 MFU917470:MFV917499 MPQ917470:MPR917499 MZM917470:MZN917499 NJI917470:NJJ917499 NTE917470:NTF917499 ODA917470:ODB917499 OMW917470:OMX917499 OWS917470:OWT917499 PGO917470:PGP917499 PQK917470:PQL917499 QAG917470:QAH917499 QKC917470:QKD917499 QTY917470:QTZ917499 RDU917470:RDV917499 RNQ917470:RNR917499 RXM917470:RXN917499 SHI917470:SHJ917499 SRE917470:SRF917499 TBA917470:TBB917499 TKW917470:TKX917499 TUS917470:TUT917499 UEO917470:UEP917499 UOK917470:UOL917499 UYG917470:UYH917499 VIC917470:VID917499 VRY917470:VRZ917499 WBU917470:WBV917499 WLQ917470:WLR917499 WVM917470:WVN917499 H983006:I983035 JA983006:JB983035 SW983006:SX983035 ACS983006:ACT983035 AMO983006:AMP983035 AWK983006:AWL983035 BGG983006:BGH983035 BQC983006:BQD983035 BZY983006:BZZ983035 CJU983006:CJV983035 CTQ983006:CTR983035 DDM983006:DDN983035 DNI983006:DNJ983035 DXE983006:DXF983035 EHA983006:EHB983035 EQW983006:EQX983035 FAS983006:FAT983035 FKO983006:FKP983035 FUK983006:FUL983035 GEG983006:GEH983035 GOC983006:GOD983035 GXY983006:GXZ983035 HHU983006:HHV983035 HRQ983006:HRR983035 IBM983006:IBN983035 ILI983006:ILJ983035 IVE983006:IVF983035 JFA983006:JFB983035 JOW983006:JOX983035 JYS983006:JYT983035 KIO983006:KIP983035 KSK983006:KSL983035 LCG983006:LCH983035 LMC983006:LMD983035 LVY983006:LVZ983035 MFU983006:MFV983035 MPQ983006:MPR983035 MZM983006:MZN983035 NJI983006:NJJ983035 NTE983006:NTF983035 ODA983006:ODB983035 OMW983006:OMX983035 OWS983006:OWT983035 PGO983006:PGP983035 PQK983006:PQL983035 QAG983006:QAH983035 QKC983006:QKD983035 QTY983006:QTZ983035 RDU983006:RDV983035 RNQ983006:RNR983035 RXM983006:RXN983035 SHI983006:SHJ983035 SRE983006:SRF983035 TBA983006:TBB983035 TKW983006:TKX983035 TUS983006:TUT983035 UEO983006:UEP983035 UOK983006:UOL983035 UYG983006:UYH983035 VIC983006:VID983035 VRY983006:VRZ983035 WBU983006:WBV983035 WLQ983006:WLR983035 WVM983006:WVN983035 H65423:I65483 JA65423:JB65483 SW65423:SX65483 ACS65423:ACT65483 AMO65423:AMP65483 AWK65423:AWL65483 BGG65423:BGH65483 BQC65423:BQD65483 BZY65423:BZZ65483 CJU65423:CJV65483 CTQ65423:CTR65483 DDM65423:DDN65483 DNI65423:DNJ65483 DXE65423:DXF65483 EHA65423:EHB65483 EQW65423:EQX65483 FAS65423:FAT65483 FKO65423:FKP65483 FUK65423:FUL65483 GEG65423:GEH65483 GOC65423:GOD65483 GXY65423:GXZ65483 HHU65423:HHV65483 HRQ65423:HRR65483 IBM65423:IBN65483 ILI65423:ILJ65483 IVE65423:IVF65483 JFA65423:JFB65483 JOW65423:JOX65483 JYS65423:JYT65483 KIO65423:KIP65483 KSK65423:KSL65483 LCG65423:LCH65483 LMC65423:LMD65483 LVY65423:LVZ65483 MFU65423:MFV65483 MPQ65423:MPR65483 MZM65423:MZN65483 NJI65423:NJJ65483 NTE65423:NTF65483 ODA65423:ODB65483 OMW65423:OMX65483 OWS65423:OWT65483 PGO65423:PGP65483 PQK65423:PQL65483 QAG65423:QAH65483 QKC65423:QKD65483 QTY65423:QTZ65483 RDU65423:RDV65483 RNQ65423:RNR65483 RXM65423:RXN65483 SHI65423:SHJ65483 SRE65423:SRF65483 TBA65423:TBB65483 TKW65423:TKX65483 TUS65423:TUT65483 UEO65423:UEP65483 UOK65423:UOL65483 UYG65423:UYH65483 VIC65423:VID65483 VRY65423:VRZ65483 WBU65423:WBV65483 WLQ65423:WLR65483 WVM65423:WVN65483 H130959:I131019 JA130959:JB131019 SW130959:SX131019 ACS130959:ACT131019 AMO130959:AMP131019 AWK130959:AWL131019 BGG130959:BGH131019 BQC130959:BQD131019 BZY130959:BZZ131019 CJU130959:CJV131019 CTQ130959:CTR131019 DDM130959:DDN131019 DNI130959:DNJ131019 DXE130959:DXF131019 EHA130959:EHB131019 EQW130959:EQX131019 FAS130959:FAT131019 FKO130959:FKP131019 FUK130959:FUL131019 GEG130959:GEH131019 GOC130959:GOD131019 GXY130959:GXZ131019 HHU130959:HHV131019 HRQ130959:HRR131019 IBM130959:IBN131019 ILI130959:ILJ131019 IVE130959:IVF131019 JFA130959:JFB131019 JOW130959:JOX131019 JYS130959:JYT131019 KIO130959:KIP131019 KSK130959:KSL131019 LCG130959:LCH131019 LMC130959:LMD131019 LVY130959:LVZ131019 MFU130959:MFV131019 MPQ130959:MPR131019 MZM130959:MZN131019 NJI130959:NJJ131019 NTE130959:NTF131019 ODA130959:ODB131019 OMW130959:OMX131019 OWS130959:OWT131019 PGO130959:PGP131019 PQK130959:PQL131019 QAG130959:QAH131019 QKC130959:QKD131019 QTY130959:QTZ131019 RDU130959:RDV131019 RNQ130959:RNR131019 RXM130959:RXN131019 SHI130959:SHJ131019 SRE130959:SRF131019 TBA130959:TBB131019 TKW130959:TKX131019 TUS130959:TUT131019 UEO130959:UEP131019 UOK130959:UOL131019 UYG130959:UYH131019 VIC130959:VID131019 VRY130959:VRZ131019 WBU130959:WBV131019 WLQ130959:WLR131019 WVM130959:WVN131019 H196495:I196555 JA196495:JB196555 SW196495:SX196555 ACS196495:ACT196555 AMO196495:AMP196555 AWK196495:AWL196555 BGG196495:BGH196555 BQC196495:BQD196555 BZY196495:BZZ196555 CJU196495:CJV196555 CTQ196495:CTR196555 DDM196495:DDN196555 DNI196495:DNJ196555 DXE196495:DXF196555 EHA196495:EHB196555 EQW196495:EQX196555 FAS196495:FAT196555 FKO196495:FKP196555 FUK196495:FUL196555 GEG196495:GEH196555 GOC196495:GOD196555 GXY196495:GXZ196555 HHU196495:HHV196555 HRQ196495:HRR196555 IBM196495:IBN196555 ILI196495:ILJ196555 IVE196495:IVF196555 JFA196495:JFB196555 JOW196495:JOX196555 JYS196495:JYT196555 KIO196495:KIP196555 KSK196495:KSL196555 LCG196495:LCH196555 LMC196495:LMD196555 LVY196495:LVZ196555 MFU196495:MFV196555 MPQ196495:MPR196555 MZM196495:MZN196555 NJI196495:NJJ196555 NTE196495:NTF196555 ODA196495:ODB196555 OMW196495:OMX196555 OWS196495:OWT196555 PGO196495:PGP196555 PQK196495:PQL196555 QAG196495:QAH196555 QKC196495:QKD196555 QTY196495:QTZ196555 RDU196495:RDV196555 RNQ196495:RNR196555 RXM196495:RXN196555 SHI196495:SHJ196555 SRE196495:SRF196555 TBA196495:TBB196555 TKW196495:TKX196555 TUS196495:TUT196555 UEO196495:UEP196555 UOK196495:UOL196555 UYG196495:UYH196555 VIC196495:VID196555 VRY196495:VRZ196555 WBU196495:WBV196555 WLQ196495:WLR196555 WVM196495:WVN196555 H262031:I262091 JA262031:JB262091 SW262031:SX262091 ACS262031:ACT262091 AMO262031:AMP262091 AWK262031:AWL262091 BGG262031:BGH262091 BQC262031:BQD262091 BZY262031:BZZ262091 CJU262031:CJV262091 CTQ262031:CTR262091 DDM262031:DDN262091 DNI262031:DNJ262091 DXE262031:DXF262091 EHA262031:EHB262091 EQW262031:EQX262091 FAS262031:FAT262091 FKO262031:FKP262091 FUK262031:FUL262091 GEG262031:GEH262091 GOC262031:GOD262091 GXY262031:GXZ262091 HHU262031:HHV262091 HRQ262031:HRR262091 IBM262031:IBN262091 ILI262031:ILJ262091 IVE262031:IVF262091 JFA262031:JFB262091 JOW262031:JOX262091 JYS262031:JYT262091 KIO262031:KIP262091 KSK262031:KSL262091 LCG262031:LCH262091 LMC262031:LMD262091 LVY262031:LVZ262091 MFU262031:MFV262091 MPQ262031:MPR262091 MZM262031:MZN262091 NJI262031:NJJ262091 NTE262031:NTF262091 ODA262031:ODB262091 OMW262031:OMX262091 OWS262031:OWT262091 PGO262031:PGP262091 PQK262031:PQL262091 QAG262031:QAH262091 QKC262031:QKD262091 QTY262031:QTZ262091 RDU262031:RDV262091 RNQ262031:RNR262091 RXM262031:RXN262091 SHI262031:SHJ262091 SRE262031:SRF262091 TBA262031:TBB262091 TKW262031:TKX262091 TUS262031:TUT262091 UEO262031:UEP262091 UOK262031:UOL262091 UYG262031:UYH262091 VIC262031:VID262091 VRY262031:VRZ262091 WBU262031:WBV262091 WLQ262031:WLR262091 WVM262031:WVN262091 H327567:I327627 JA327567:JB327627 SW327567:SX327627 ACS327567:ACT327627 AMO327567:AMP327627 AWK327567:AWL327627 BGG327567:BGH327627 BQC327567:BQD327627 BZY327567:BZZ327627 CJU327567:CJV327627 CTQ327567:CTR327627 DDM327567:DDN327627 DNI327567:DNJ327627 DXE327567:DXF327627 EHA327567:EHB327627 EQW327567:EQX327627 FAS327567:FAT327627 FKO327567:FKP327627 FUK327567:FUL327627 GEG327567:GEH327627 GOC327567:GOD327627 GXY327567:GXZ327627 HHU327567:HHV327627 HRQ327567:HRR327627 IBM327567:IBN327627 ILI327567:ILJ327627 IVE327567:IVF327627 JFA327567:JFB327627 JOW327567:JOX327627 JYS327567:JYT327627 KIO327567:KIP327627 KSK327567:KSL327627 LCG327567:LCH327627 LMC327567:LMD327627 LVY327567:LVZ327627 MFU327567:MFV327627 MPQ327567:MPR327627 MZM327567:MZN327627 NJI327567:NJJ327627 NTE327567:NTF327627 ODA327567:ODB327627 OMW327567:OMX327627 OWS327567:OWT327627 PGO327567:PGP327627 PQK327567:PQL327627 QAG327567:QAH327627 QKC327567:QKD327627 QTY327567:QTZ327627 RDU327567:RDV327627 RNQ327567:RNR327627 RXM327567:RXN327627 SHI327567:SHJ327627 SRE327567:SRF327627 TBA327567:TBB327627 TKW327567:TKX327627 TUS327567:TUT327627 UEO327567:UEP327627 UOK327567:UOL327627 UYG327567:UYH327627 VIC327567:VID327627 VRY327567:VRZ327627 WBU327567:WBV327627 WLQ327567:WLR327627 WVM327567:WVN327627 H393103:I393163 JA393103:JB393163 SW393103:SX393163 ACS393103:ACT393163 AMO393103:AMP393163 AWK393103:AWL393163 BGG393103:BGH393163 BQC393103:BQD393163 BZY393103:BZZ393163 CJU393103:CJV393163 CTQ393103:CTR393163 DDM393103:DDN393163 DNI393103:DNJ393163 DXE393103:DXF393163 EHA393103:EHB393163 EQW393103:EQX393163 FAS393103:FAT393163 FKO393103:FKP393163 FUK393103:FUL393163 GEG393103:GEH393163 GOC393103:GOD393163 GXY393103:GXZ393163 HHU393103:HHV393163 HRQ393103:HRR393163 IBM393103:IBN393163 ILI393103:ILJ393163 IVE393103:IVF393163 JFA393103:JFB393163 JOW393103:JOX393163 JYS393103:JYT393163 KIO393103:KIP393163 KSK393103:KSL393163 LCG393103:LCH393163 LMC393103:LMD393163 LVY393103:LVZ393163 MFU393103:MFV393163 MPQ393103:MPR393163 MZM393103:MZN393163 NJI393103:NJJ393163 NTE393103:NTF393163 ODA393103:ODB393163 OMW393103:OMX393163 OWS393103:OWT393163 PGO393103:PGP393163 PQK393103:PQL393163 QAG393103:QAH393163 QKC393103:QKD393163 QTY393103:QTZ393163 RDU393103:RDV393163 RNQ393103:RNR393163 RXM393103:RXN393163 SHI393103:SHJ393163 SRE393103:SRF393163 TBA393103:TBB393163 TKW393103:TKX393163 TUS393103:TUT393163 UEO393103:UEP393163 UOK393103:UOL393163 UYG393103:UYH393163 VIC393103:VID393163 VRY393103:VRZ393163 WBU393103:WBV393163 WLQ393103:WLR393163 WVM393103:WVN393163 H458639:I458699 JA458639:JB458699 SW458639:SX458699 ACS458639:ACT458699 AMO458639:AMP458699 AWK458639:AWL458699 BGG458639:BGH458699 BQC458639:BQD458699 BZY458639:BZZ458699 CJU458639:CJV458699 CTQ458639:CTR458699 DDM458639:DDN458699 DNI458639:DNJ458699 DXE458639:DXF458699 EHA458639:EHB458699 EQW458639:EQX458699 FAS458639:FAT458699 FKO458639:FKP458699 FUK458639:FUL458699 GEG458639:GEH458699 GOC458639:GOD458699 GXY458639:GXZ458699 HHU458639:HHV458699 HRQ458639:HRR458699 IBM458639:IBN458699 ILI458639:ILJ458699 IVE458639:IVF458699 JFA458639:JFB458699 JOW458639:JOX458699 JYS458639:JYT458699 KIO458639:KIP458699 KSK458639:KSL458699 LCG458639:LCH458699 LMC458639:LMD458699 LVY458639:LVZ458699 MFU458639:MFV458699 MPQ458639:MPR458699 MZM458639:MZN458699 NJI458639:NJJ458699 NTE458639:NTF458699 ODA458639:ODB458699 OMW458639:OMX458699 OWS458639:OWT458699 PGO458639:PGP458699 PQK458639:PQL458699 QAG458639:QAH458699 QKC458639:QKD458699 QTY458639:QTZ458699 RDU458639:RDV458699 RNQ458639:RNR458699 RXM458639:RXN458699 SHI458639:SHJ458699 SRE458639:SRF458699 TBA458639:TBB458699 TKW458639:TKX458699 TUS458639:TUT458699 UEO458639:UEP458699 UOK458639:UOL458699 UYG458639:UYH458699 VIC458639:VID458699 VRY458639:VRZ458699 WBU458639:WBV458699 WLQ458639:WLR458699 WVM458639:WVN458699 H524175:I524235 JA524175:JB524235 SW524175:SX524235 ACS524175:ACT524235 AMO524175:AMP524235 AWK524175:AWL524235 BGG524175:BGH524235 BQC524175:BQD524235 BZY524175:BZZ524235 CJU524175:CJV524235 CTQ524175:CTR524235 DDM524175:DDN524235 DNI524175:DNJ524235 DXE524175:DXF524235 EHA524175:EHB524235 EQW524175:EQX524235 FAS524175:FAT524235 FKO524175:FKP524235 FUK524175:FUL524235 GEG524175:GEH524235 GOC524175:GOD524235 GXY524175:GXZ524235 HHU524175:HHV524235 HRQ524175:HRR524235 IBM524175:IBN524235 ILI524175:ILJ524235 IVE524175:IVF524235 JFA524175:JFB524235 JOW524175:JOX524235 JYS524175:JYT524235 KIO524175:KIP524235 KSK524175:KSL524235 LCG524175:LCH524235 LMC524175:LMD524235 LVY524175:LVZ524235 MFU524175:MFV524235 MPQ524175:MPR524235 MZM524175:MZN524235 NJI524175:NJJ524235 NTE524175:NTF524235 ODA524175:ODB524235 OMW524175:OMX524235 OWS524175:OWT524235 PGO524175:PGP524235 PQK524175:PQL524235 QAG524175:QAH524235 QKC524175:QKD524235 QTY524175:QTZ524235 RDU524175:RDV524235 RNQ524175:RNR524235 RXM524175:RXN524235 SHI524175:SHJ524235 SRE524175:SRF524235 TBA524175:TBB524235 TKW524175:TKX524235 TUS524175:TUT524235 UEO524175:UEP524235 UOK524175:UOL524235 UYG524175:UYH524235 VIC524175:VID524235 VRY524175:VRZ524235 WBU524175:WBV524235 WLQ524175:WLR524235 WVM524175:WVN524235 H589711:I589771 JA589711:JB589771 SW589711:SX589771 ACS589711:ACT589771 AMO589711:AMP589771 AWK589711:AWL589771 BGG589711:BGH589771 BQC589711:BQD589771 BZY589711:BZZ589771 CJU589711:CJV589771 CTQ589711:CTR589771 DDM589711:DDN589771 DNI589711:DNJ589771 DXE589711:DXF589771 EHA589711:EHB589771 EQW589711:EQX589771 FAS589711:FAT589771 FKO589711:FKP589771 FUK589711:FUL589771 GEG589711:GEH589771 GOC589711:GOD589771 GXY589711:GXZ589771 HHU589711:HHV589771 HRQ589711:HRR589771 IBM589711:IBN589771 ILI589711:ILJ589771 IVE589711:IVF589771 JFA589711:JFB589771 JOW589711:JOX589771 JYS589711:JYT589771 KIO589711:KIP589771 KSK589711:KSL589771 LCG589711:LCH589771 LMC589711:LMD589771 LVY589711:LVZ589771 MFU589711:MFV589771 MPQ589711:MPR589771 MZM589711:MZN589771 NJI589711:NJJ589771 NTE589711:NTF589771 ODA589711:ODB589771 OMW589711:OMX589771 OWS589711:OWT589771 PGO589711:PGP589771 PQK589711:PQL589771 QAG589711:QAH589771 QKC589711:QKD589771 QTY589711:QTZ589771 RDU589711:RDV589771 RNQ589711:RNR589771 RXM589711:RXN589771 SHI589711:SHJ589771 SRE589711:SRF589771 TBA589711:TBB589771 TKW589711:TKX589771 TUS589711:TUT589771 UEO589711:UEP589771 UOK589711:UOL589771 UYG589711:UYH589771 VIC589711:VID589771 VRY589711:VRZ589771 WBU589711:WBV589771 WLQ589711:WLR589771 WVM589711:WVN589771 H655247:I655307 JA655247:JB655307 SW655247:SX655307 ACS655247:ACT655307 AMO655247:AMP655307 AWK655247:AWL655307 BGG655247:BGH655307 BQC655247:BQD655307 BZY655247:BZZ655307 CJU655247:CJV655307 CTQ655247:CTR655307 DDM655247:DDN655307 DNI655247:DNJ655307 DXE655247:DXF655307 EHA655247:EHB655307 EQW655247:EQX655307 FAS655247:FAT655307 FKO655247:FKP655307 FUK655247:FUL655307 GEG655247:GEH655307 GOC655247:GOD655307 GXY655247:GXZ655307 HHU655247:HHV655307 HRQ655247:HRR655307 IBM655247:IBN655307 ILI655247:ILJ655307 IVE655247:IVF655307 JFA655247:JFB655307 JOW655247:JOX655307 JYS655247:JYT655307 KIO655247:KIP655307 KSK655247:KSL655307 LCG655247:LCH655307 LMC655247:LMD655307 LVY655247:LVZ655307 MFU655247:MFV655307 MPQ655247:MPR655307 MZM655247:MZN655307 NJI655247:NJJ655307 NTE655247:NTF655307 ODA655247:ODB655307 OMW655247:OMX655307 OWS655247:OWT655307 PGO655247:PGP655307 PQK655247:PQL655307 QAG655247:QAH655307 QKC655247:QKD655307 QTY655247:QTZ655307 RDU655247:RDV655307 RNQ655247:RNR655307 RXM655247:RXN655307 SHI655247:SHJ655307 SRE655247:SRF655307 TBA655247:TBB655307 TKW655247:TKX655307 TUS655247:TUT655307 UEO655247:UEP655307 UOK655247:UOL655307 UYG655247:UYH655307 VIC655247:VID655307 VRY655247:VRZ655307 WBU655247:WBV655307 WLQ655247:WLR655307 WVM655247:WVN655307 H720783:I720843 JA720783:JB720843 SW720783:SX720843 ACS720783:ACT720843 AMO720783:AMP720843 AWK720783:AWL720843 BGG720783:BGH720843 BQC720783:BQD720843 BZY720783:BZZ720843 CJU720783:CJV720843 CTQ720783:CTR720843 DDM720783:DDN720843 DNI720783:DNJ720843 DXE720783:DXF720843 EHA720783:EHB720843 EQW720783:EQX720843 FAS720783:FAT720843 FKO720783:FKP720843 FUK720783:FUL720843 GEG720783:GEH720843 GOC720783:GOD720843 GXY720783:GXZ720843 HHU720783:HHV720843 HRQ720783:HRR720843 IBM720783:IBN720843 ILI720783:ILJ720843 IVE720783:IVF720843 JFA720783:JFB720843 JOW720783:JOX720843 JYS720783:JYT720843 KIO720783:KIP720843 KSK720783:KSL720843 LCG720783:LCH720843 LMC720783:LMD720843 LVY720783:LVZ720843 MFU720783:MFV720843 MPQ720783:MPR720843 MZM720783:MZN720843 NJI720783:NJJ720843 NTE720783:NTF720843 ODA720783:ODB720843 OMW720783:OMX720843 OWS720783:OWT720843 PGO720783:PGP720843 PQK720783:PQL720843 QAG720783:QAH720843 QKC720783:QKD720843 QTY720783:QTZ720843 RDU720783:RDV720843 RNQ720783:RNR720843 RXM720783:RXN720843 SHI720783:SHJ720843 SRE720783:SRF720843 TBA720783:TBB720843 TKW720783:TKX720843 TUS720783:TUT720843 UEO720783:UEP720843 UOK720783:UOL720843 UYG720783:UYH720843 VIC720783:VID720843 VRY720783:VRZ720843 WBU720783:WBV720843 WLQ720783:WLR720843 WVM720783:WVN720843 H786319:I786379 JA786319:JB786379 SW786319:SX786379 ACS786319:ACT786379 AMO786319:AMP786379 AWK786319:AWL786379 BGG786319:BGH786379 BQC786319:BQD786379 BZY786319:BZZ786379 CJU786319:CJV786379 CTQ786319:CTR786379 DDM786319:DDN786379 DNI786319:DNJ786379 DXE786319:DXF786379 EHA786319:EHB786379 EQW786319:EQX786379 FAS786319:FAT786379 FKO786319:FKP786379 FUK786319:FUL786379 GEG786319:GEH786379 GOC786319:GOD786379 GXY786319:GXZ786379 HHU786319:HHV786379 HRQ786319:HRR786379 IBM786319:IBN786379 ILI786319:ILJ786379 IVE786319:IVF786379 JFA786319:JFB786379 JOW786319:JOX786379 JYS786319:JYT786379 KIO786319:KIP786379 KSK786319:KSL786379 LCG786319:LCH786379 LMC786319:LMD786379 LVY786319:LVZ786379 MFU786319:MFV786379 MPQ786319:MPR786379 MZM786319:MZN786379 NJI786319:NJJ786379 NTE786319:NTF786379 ODA786319:ODB786379 OMW786319:OMX786379 OWS786319:OWT786379 PGO786319:PGP786379 PQK786319:PQL786379 QAG786319:QAH786379 QKC786319:QKD786379 QTY786319:QTZ786379 RDU786319:RDV786379 RNQ786319:RNR786379 RXM786319:RXN786379 SHI786319:SHJ786379 SRE786319:SRF786379 TBA786319:TBB786379 TKW786319:TKX786379 TUS786319:TUT786379 UEO786319:UEP786379 UOK786319:UOL786379 UYG786319:UYH786379 VIC786319:VID786379 VRY786319:VRZ786379 WBU786319:WBV786379 WLQ786319:WLR786379 WVM786319:WVN786379 H851855:I851915 JA851855:JB851915 SW851855:SX851915 ACS851855:ACT851915 AMO851855:AMP851915 AWK851855:AWL851915 BGG851855:BGH851915 BQC851855:BQD851915 BZY851855:BZZ851915 CJU851855:CJV851915 CTQ851855:CTR851915 DDM851855:DDN851915 DNI851855:DNJ851915 DXE851855:DXF851915 EHA851855:EHB851915 EQW851855:EQX851915 FAS851855:FAT851915 FKO851855:FKP851915 FUK851855:FUL851915 GEG851855:GEH851915 GOC851855:GOD851915 GXY851855:GXZ851915 HHU851855:HHV851915 HRQ851855:HRR851915 IBM851855:IBN851915 ILI851855:ILJ851915 IVE851855:IVF851915 JFA851855:JFB851915 JOW851855:JOX851915 JYS851855:JYT851915 KIO851855:KIP851915 KSK851855:KSL851915 LCG851855:LCH851915 LMC851855:LMD851915 LVY851855:LVZ851915 MFU851855:MFV851915 MPQ851855:MPR851915 MZM851855:MZN851915 NJI851855:NJJ851915 NTE851855:NTF851915 ODA851855:ODB851915 OMW851855:OMX851915 OWS851855:OWT851915 PGO851855:PGP851915 PQK851855:PQL851915 QAG851855:QAH851915 QKC851855:QKD851915 QTY851855:QTZ851915 RDU851855:RDV851915 RNQ851855:RNR851915 RXM851855:RXN851915 SHI851855:SHJ851915 SRE851855:SRF851915 TBA851855:TBB851915 TKW851855:TKX851915 TUS851855:TUT851915 UEO851855:UEP851915 UOK851855:UOL851915 UYG851855:UYH851915 VIC851855:VID851915 VRY851855:VRZ851915 WBU851855:WBV851915 WLQ851855:WLR851915 WVM851855:WVN851915 H917391:I917451 JA917391:JB917451 SW917391:SX917451 ACS917391:ACT917451 AMO917391:AMP917451 AWK917391:AWL917451 BGG917391:BGH917451 BQC917391:BQD917451 BZY917391:BZZ917451 CJU917391:CJV917451 CTQ917391:CTR917451 DDM917391:DDN917451 DNI917391:DNJ917451 DXE917391:DXF917451 EHA917391:EHB917451 EQW917391:EQX917451 FAS917391:FAT917451 FKO917391:FKP917451 FUK917391:FUL917451 GEG917391:GEH917451 GOC917391:GOD917451 GXY917391:GXZ917451 HHU917391:HHV917451 HRQ917391:HRR917451 IBM917391:IBN917451 ILI917391:ILJ917451 IVE917391:IVF917451 JFA917391:JFB917451 JOW917391:JOX917451 JYS917391:JYT917451 KIO917391:KIP917451 KSK917391:KSL917451 LCG917391:LCH917451 LMC917391:LMD917451 LVY917391:LVZ917451 MFU917391:MFV917451 MPQ917391:MPR917451 MZM917391:MZN917451 NJI917391:NJJ917451 NTE917391:NTF917451 ODA917391:ODB917451 OMW917391:OMX917451 OWS917391:OWT917451 PGO917391:PGP917451 PQK917391:PQL917451 QAG917391:QAH917451 QKC917391:QKD917451 QTY917391:QTZ917451 RDU917391:RDV917451 RNQ917391:RNR917451 RXM917391:RXN917451 SHI917391:SHJ917451 SRE917391:SRF917451 TBA917391:TBB917451 TKW917391:TKX917451 TUS917391:TUT917451 UEO917391:UEP917451 UOK917391:UOL917451 UYG917391:UYH917451 VIC917391:VID917451 VRY917391:VRZ917451 WBU917391:WBV917451 WLQ917391:WLR917451 WVM917391:WVN917451 H982927:I982987 JA982927:JB982987 SW982927:SX982987 ACS982927:ACT982987 AMO982927:AMP982987 AWK982927:AWL982987 BGG982927:BGH982987 BQC982927:BQD982987 BZY982927:BZZ982987 CJU982927:CJV982987 CTQ982927:CTR982987 DDM982927:DDN982987 DNI982927:DNJ982987 DXE982927:DXF982987 EHA982927:EHB982987 EQW982927:EQX982987 FAS982927:FAT982987 FKO982927:FKP982987 FUK982927:FUL982987 GEG982927:GEH982987 GOC982927:GOD982987 GXY982927:GXZ982987 HHU982927:HHV982987 HRQ982927:HRR982987 IBM982927:IBN982987 ILI982927:ILJ982987 IVE982927:IVF982987 JFA982927:JFB982987 JOW982927:JOX982987 JYS982927:JYT982987 KIO982927:KIP982987 KSK982927:KSL982987 LCG982927:LCH982987 LMC982927:LMD982987 LVY982927:LVZ982987 MFU982927:MFV982987 MPQ982927:MPR982987 MZM982927:MZN982987 NJI982927:NJJ982987 NTE982927:NTF982987 ODA982927:ODB982987 OMW982927:OMX982987 OWS982927:OWT982987 PGO982927:PGP982987 PQK982927:PQL982987 QAG982927:QAH982987 QKC982927:QKD982987 QTY982927:QTZ982987 RDU982927:RDV982987 RNQ982927:RNR982987 RXM982927:RXN982987 SHI982927:SHJ982987 SRE982927:SRF982987 TBA982927:TBB982987 TKW982927:TKX982987 TUS982927:TUT982987 UEO982927:UEP982987 UOK982927:UOL982987 UYG982927:UYH982987 VIC982927:VID982987 VRY982927:VRZ982987 WBU982927:WBV982987 WLQ982927:WLR982987 WVM982927:WVN982987" xr:uid="{00000000-0002-0000-0100-000006000000}">
      <formula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04"/>
  <sheetViews>
    <sheetView topLeftCell="A43" workbookViewId="0">
      <selection sqref="A1:I1"/>
    </sheetView>
  </sheetViews>
  <sheetFormatPr defaultRowHeight="12.75"/>
  <cols>
    <col min="1" max="7" width="9.140625" style="8"/>
    <col min="8" max="8" width="14.7109375" style="46" customWidth="1"/>
    <col min="9" max="9" width="16.42578125" style="46" customWidth="1"/>
    <col min="10" max="263" width="9.140625" style="8"/>
    <col min="264" max="264" width="9.85546875" style="8" bestFit="1" customWidth="1"/>
    <col min="265" max="265" width="11.7109375" style="8" bestFit="1" customWidth="1"/>
    <col min="266" max="519" width="9.140625" style="8"/>
    <col min="520" max="520" width="9.85546875" style="8" bestFit="1" customWidth="1"/>
    <col min="521" max="521" width="11.7109375" style="8" bestFit="1" customWidth="1"/>
    <col min="522" max="775" width="9.140625" style="8"/>
    <col min="776" max="776" width="9.85546875" style="8" bestFit="1" customWidth="1"/>
    <col min="777" max="777" width="11.7109375" style="8" bestFit="1" customWidth="1"/>
    <col min="778" max="1031" width="9.140625" style="8"/>
    <col min="1032" max="1032" width="9.85546875" style="8" bestFit="1" customWidth="1"/>
    <col min="1033" max="1033" width="11.7109375" style="8" bestFit="1" customWidth="1"/>
    <col min="1034" max="1287" width="9.140625" style="8"/>
    <col min="1288" max="1288" width="9.85546875" style="8" bestFit="1" customWidth="1"/>
    <col min="1289" max="1289" width="11.7109375" style="8" bestFit="1" customWidth="1"/>
    <col min="1290" max="1543" width="9.140625" style="8"/>
    <col min="1544" max="1544" width="9.85546875" style="8" bestFit="1" customWidth="1"/>
    <col min="1545" max="1545" width="11.7109375" style="8" bestFit="1" customWidth="1"/>
    <col min="1546" max="1799" width="9.140625" style="8"/>
    <col min="1800" max="1800" width="9.85546875" style="8" bestFit="1" customWidth="1"/>
    <col min="1801" max="1801" width="11.7109375" style="8" bestFit="1" customWidth="1"/>
    <col min="1802" max="2055" width="9.140625" style="8"/>
    <col min="2056" max="2056" width="9.85546875" style="8" bestFit="1" customWidth="1"/>
    <col min="2057" max="2057" width="11.7109375" style="8" bestFit="1" customWidth="1"/>
    <col min="2058" max="2311" width="9.140625" style="8"/>
    <col min="2312" max="2312" width="9.85546875" style="8" bestFit="1" customWidth="1"/>
    <col min="2313" max="2313" width="11.7109375" style="8" bestFit="1" customWidth="1"/>
    <col min="2314" max="2567" width="9.140625" style="8"/>
    <col min="2568" max="2568" width="9.85546875" style="8" bestFit="1" customWidth="1"/>
    <col min="2569" max="2569" width="11.7109375" style="8" bestFit="1" customWidth="1"/>
    <col min="2570" max="2823" width="9.140625" style="8"/>
    <col min="2824" max="2824" width="9.85546875" style="8" bestFit="1" customWidth="1"/>
    <col min="2825" max="2825" width="11.7109375" style="8" bestFit="1" customWidth="1"/>
    <col min="2826" max="3079" width="9.140625" style="8"/>
    <col min="3080" max="3080" width="9.85546875" style="8" bestFit="1" customWidth="1"/>
    <col min="3081" max="3081" width="11.7109375" style="8" bestFit="1" customWidth="1"/>
    <col min="3082" max="3335" width="9.140625" style="8"/>
    <col min="3336" max="3336" width="9.85546875" style="8" bestFit="1" customWidth="1"/>
    <col min="3337" max="3337" width="11.7109375" style="8" bestFit="1" customWidth="1"/>
    <col min="3338" max="3591" width="9.140625" style="8"/>
    <col min="3592" max="3592" width="9.85546875" style="8" bestFit="1" customWidth="1"/>
    <col min="3593" max="3593" width="11.7109375" style="8" bestFit="1" customWidth="1"/>
    <col min="3594" max="3847" width="9.140625" style="8"/>
    <col min="3848" max="3848" width="9.85546875" style="8" bestFit="1" customWidth="1"/>
    <col min="3849" max="3849" width="11.7109375" style="8" bestFit="1" customWidth="1"/>
    <col min="3850" max="4103" width="9.140625" style="8"/>
    <col min="4104" max="4104" width="9.85546875" style="8" bestFit="1" customWidth="1"/>
    <col min="4105" max="4105" width="11.7109375" style="8" bestFit="1" customWidth="1"/>
    <col min="4106" max="4359" width="9.140625" style="8"/>
    <col min="4360" max="4360" width="9.85546875" style="8" bestFit="1" customWidth="1"/>
    <col min="4361" max="4361" width="11.7109375" style="8" bestFit="1" customWidth="1"/>
    <col min="4362" max="4615" width="9.140625" style="8"/>
    <col min="4616" max="4616" width="9.85546875" style="8" bestFit="1" customWidth="1"/>
    <col min="4617" max="4617" width="11.7109375" style="8" bestFit="1" customWidth="1"/>
    <col min="4618" max="4871" width="9.140625" style="8"/>
    <col min="4872" max="4872" width="9.85546875" style="8" bestFit="1" customWidth="1"/>
    <col min="4873" max="4873" width="11.7109375" style="8" bestFit="1" customWidth="1"/>
    <col min="4874" max="5127" width="9.140625" style="8"/>
    <col min="5128" max="5128" width="9.85546875" style="8" bestFit="1" customWidth="1"/>
    <col min="5129" max="5129" width="11.7109375" style="8" bestFit="1" customWidth="1"/>
    <col min="5130" max="5383" width="9.140625" style="8"/>
    <col min="5384" max="5384" width="9.85546875" style="8" bestFit="1" customWidth="1"/>
    <col min="5385" max="5385" width="11.7109375" style="8" bestFit="1" customWidth="1"/>
    <col min="5386" max="5639" width="9.140625" style="8"/>
    <col min="5640" max="5640" width="9.85546875" style="8" bestFit="1" customWidth="1"/>
    <col min="5641" max="5641" width="11.7109375" style="8" bestFit="1" customWidth="1"/>
    <col min="5642" max="5895" width="9.140625" style="8"/>
    <col min="5896" max="5896" width="9.85546875" style="8" bestFit="1" customWidth="1"/>
    <col min="5897" max="5897" width="11.7109375" style="8" bestFit="1" customWidth="1"/>
    <col min="5898" max="6151" width="9.140625" style="8"/>
    <col min="6152" max="6152" width="9.85546875" style="8" bestFit="1" customWidth="1"/>
    <col min="6153" max="6153" width="11.7109375" style="8" bestFit="1" customWidth="1"/>
    <col min="6154" max="6407" width="9.140625" style="8"/>
    <col min="6408" max="6408" width="9.85546875" style="8" bestFit="1" customWidth="1"/>
    <col min="6409" max="6409" width="11.7109375" style="8" bestFit="1" customWidth="1"/>
    <col min="6410" max="6663" width="9.140625" style="8"/>
    <col min="6664" max="6664" width="9.85546875" style="8" bestFit="1" customWidth="1"/>
    <col min="6665" max="6665" width="11.7109375" style="8" bestFit="1" customWidth="1"/>
    <col min="6666" max="6919" width="9.140625" style="8"/>
    <col min="6920" max="6920" width="9.85546875" style="8" bestFit="1" customWidth="1"/>
    <col min="6921" max="6921" width="11.7109375" style="8" bestFit="1" customWidth="1"/>
    <col min="6922" max="7175" width="9.140625" style="8"/>
    <col min="7176" max="7176" width="9.85546875" style="8" bestFit="1" customWidth="1"/>
    <col min="7177" max="7177" width="11.7109375" style="8" bestFit="1" customWidth="1"/>
    <col min="7178" max="7431" width="9.140625" style="8"/>
    <col min="7432" max="7432" width="9.85546875" style="8" bestFit="1" customWidth="1"/>
    <col min="7433" max="7433" width="11.7109375" style="8" bestFit="1" customWidth="1"/>
    <col min="7434" max="7687" width="9.140625" style="8"/>
    <col min="7688" max="7688" width="9.85546875" style="8" bestFit="1" customWidth="1"/>
    <col min="7689" max="7689" width="11.7109375" style="8" bestFit="1" customWidth="1"/>
    <col min="7690" max="7943" width="9.140625" style="8"/>
    <col min="7944" max="7944" width="9.85546875" style="8" bestFit="1" customWidth="1"/>
    <col min="7945" max="7945" width="11.7109375" style="8" bestFit="1" customWidth="1"/>
    <col min="7946" max="8199" width="9.140625" style="8"/>
    <col min="8200" max="8200" width="9.85546875" style="8" bestFit="1" customWidth="1"/>
    <col min="8201" max="8201" width="11.7109375" style="8" bestFit="1" customWidth="1"/>
    <col min="8202" max="8455" width="9.140625" style="8"/>
    <col min="8456" max="8456" width="9.85546875" style="8" bestFit="1" customWidth="1"/>
    <col min="8457" max="8457" width="11.7109375" style="8" bestFit="1" customWidth="1"/>
    <col min="8458" max="8711" width="9.140625" style="8"/>
    <col min="8712" max="8712" width="9.85546875" style="8" bestFit="1" customWidth="1"/>
    <col min="8713" max="8713" width="11.7109375" style="8" bestFit="1" customWidth="1"/>
    <col min="8714" max="8967" width="9.140625" style="8"/>
    <col min="8968" max="8968" width="9.85546875" style="8" bestFit="1" customWidth="1"/>
    <col min="8969" max="8969" width="11.7109375" style="8" bestFit="1" customWidth="1"/>
    <col min="8970" max="9223" width="9.140625" style="8"/>
    <col min="9224" max="9224" width="9.85546875" style="8" bestFit="1" customWidth="1"/>
    <col min="9225" max="9225" width="11.7109375" style="8" bestFit="1" customWidth="1"/>
    <col min="9226" max="9479" width="9.140625" style="8"/>
    <col min="9480" max="9480" width="9.85546875" style="8" bestFit="1" customWidth="1"/>
    <col min="9481" max="9481" width="11.7109375" style="8" bestFit="1" customWidth="1"/>
    <col min="9482" max="9735" width="9.140625" style="8"/>
    <col min="9736" max="9736" width="9.85546875" style="8" bestFit="1" customWidth="1"/>
    <col min="9737" max="9737" width="11.7109375" style="8" bestFit="1" customWidth="1"/>
    <col min="9738" max="9991" width="9.140625" style="8"/>
    <col min="9992" max="9992" width="9.85546875" style="8" bestFit="1" customWidth="1"/>
    <col min="9993" max="9993" width="11.7109375" style="8" bestFit="1" customWidth="1"/>
    <col min="9994" max="10247" width="9.140625" style="8"/>
    <col min="10248" max="10248" width="9.85546875" style="8" bestFit="1" customWidth="1"/>
    <col min="10249" max="10249" width="11.7109375" style="8" bestFit="1" customWidth="1"/>
    <col min="10250" max="10503" width="9.140625" style="8"/>
    <col min="10504" max="10504" width="9.85546875" style="8" bestFit="1" customWidth="1"/>
    <col min="10505" max="10505" width="11.7109375" style="8" bestFit="1" customWidth="1"/>
    <col min="10506" max="10759" width="9.140625" style="8"/>
    <col min="10760" max="10760" width="9.85546875" style="8" bestFit="1" customWidth="1"/>
    <col min="10761" max="10761" width="11.7109375" style="8" bestFit="1" customWidth="1"/>
    <col min="10762" max="11015" width="9.140625" style="8"/>
    <col min="11016" max="11016" width="9.85546875" style="8" bestFit="1" customWidth="1"/>
    <col min="11017" max="11017" width="11.7109375" style="8" bestFit="1" customWidth="1"/>
    <col min="11018" max="11271" width="9.140625" style="8"/>
    <col min="11272" max="11272" width="9.85546875" style="8" bestFit="1" customWidth="1"/>
    <col min="11273" max="11273" width="11.7109375" style="8" bestFit="1" customWidth="1"/>
    <col min="11274" max="11527" width="9.140625" style="8"/>
    <col min="11528" max="11528" width="9.85546875" style="8" bestFit="1" customWidth="1"/>
    <col min="11529" max="11529" width="11.7109375" style="8" bestFit="1" customWidth="1"/>
    <col min="11530" max="11783" width="9.140625" style="8"/>
    <col min="11784" max="11784" width="9.85546875" style="8" bestFit="1" customWidth="1"/>
    <col min="11785" max="11785" width="11.7109375" style="8" bestFit="1" customWidth="1"/>
    <col min="11786" max="12039" width="9.140625" style="8"/>
    <col min="12040" max="12040" width="9.85546875" style="8" bestFit="1" customWidth="1"/>
    <col min="12041" max="12041" width="11.7109375" style="8" bestFit="1" customWidth="1"/>
    <col min="12042" max="12295" width="9.140625" style="8"/>
    <col min="12296" max="12296" width="9.85546875" style="8" bestFit="1" customWidth="1"/>
    <col min="12297" max="12297" width="11.7109375" style="8" bestFit="1" customWidth="1"/>
    <col min="12298" max="12551" width="9.140625" style="8"/>
    <col min="12552" max="12552" width="9.85546875" style="8" bestFit="1" customWidth="1"/>
    <col min="12553" max="12553" width="11.7109375" style="8" bestFit="1" customWidth="1"/>
    <col min="12554" max="12807" width="9.140625" style="8"/>
    <col min="12808" max="12808" width="9.85546875" style="8" bestFit="1" customWidth="1"/>
    <col min="12809" max="12809" width="11.7109375" style="8" bestFit="1" customWidth="1"/>
    <col min="12810" max="13063" width="9.140625" style="8"/>
    <col min="13064" max="13064" width="9.85546875" style="8" bestFit="1" customWidth="1"/>
    <col min="13065" max="13065" width="11.7109375" style="8" bestFit="1" customWidth="1"/>
    <col min="13066" max="13319" width="9.140625" style="8"/>
    <col min="13320" max="13320" width="9.85546875" style="8" bestFit="1" customWidth="1"/>
    <col min="13321" max="13321" width="11.7109375" style="8" bestFit="1" customWidth="1"/>
    <col min="13322" max="13575" width="9.140625" style="8"/>
    <col min="13576" max="13576" width="9.85546875" style="8" bestFit="1" customWidth="1"/>
    <col min="13577" max="13577" width="11.7109375" style="8" bestFit="1" customWidth="1"/>
    <col min="13578" max="13831" width="9.140625" style="8"/>
    <col min="13832" max="13832" width="9.85546875" style="8" bestFit="1" customWidth="1"/>
    <col min="13833" max="13833" width="11.7109375" style="8" bestFit="1" customWidth="1"/>
    <col min="13834" max="14087" width="9.140625" style="8"/>
    <col min="14088" max="14088" width="9.85546875" style="8" bestFit="1" customWidth="1"/>
    <col min="14089" max="14089" width="11.7109375" style="8" bestFit="1" customWidth="1"/>
    <col min="14090" max="14343" width="9.140625" style="8"/>
    <col min="14344" max="14344" width="9.85546875" style="8" bestFit="1" customWidth="1"/>
    <col min="14345" max="14345" width="11.7109375" style="8" bestFit="1" customWidth="1"/>
    <col min="14346" max="14599" width="9.140625" style="8"/>
    <col min="14600" max="14600" width="9.85546875" style="8" bestFit="1" customWidth="1"/>
    <col min="14601" max="14601" width="11.7109375" style="8" bestFit="1" customWidth="1"/>
    <col min="14602" max="14855" width="9.140625" style="8"/>
    <col min="14856" max="14856" width="9.85546875" style="8" bestFit="1" customWidth="1"/>
    <col min="14857" max="14857" width="11.7109375" style="8" bestFit="1" customWidth="1"/>
    <col min="14858" max="15111" width="9.140625" style="8"/>
    <col min="15112" max="15112" width="9.85546875" style="8" bestFit="1" customWidth="1"/>
    <col min="15113" max="15113" width="11.7109375" style="8" bestFit="1" customWidth="1"/>
    <col min="15114" max="15367" width="9.140625" style="8"/>
    <col min="15368" max="15368" width="9.85546875" style="8" bestFit="1" customWidth="1"/>
    <col min="15369" max="15369" width="11.7109375" style="8" bestFit="1" customWidth="1"/>
    <col min="15370" max="15623" width="9.140625" style="8"/>
    <col min="15624" max="15624" width="9.85546875" style="8" bestFit="1" customWidth="1"/>
    <col min="15625" max="15625" width="11.7109375" style="8" bestFit="1" customWidth="1"/>
    <col min="15626" max="15879" width="9.140625" style="8"/>
    <col min="15880" max="15880" width="9.85546875" style="8" bestFit="1" customWidth="1"/>
    <col min="15881" max="15881" width="11.7109375" style="8" bestFit="1" customWidth="1"/>
    <col min="15882" max="16135" width="9.140625" style="8"/>
    <col min="16136" max="16136" width="9.85546875" style="8" bestFit="1" customWidth="1"/>
    <col min="16137" max="16137" width="11.7109375" style="8" bestFit="1" customWidth="1"/>
    <col min="16138" max="16384" width="9.140625" style="8"/>
  </cols>
  <sheetData>
    <row r="1" spans="1:12">
      <c r="A1" s="217" t="s">
        <v>114</v>
      </c>
      <c r="B1" s="203"/>
      <c r="C1" s="203"/>
      <c r="D1" s="203"/>
      <c r="E1" s="203"/>
      <c r="F1" s="203"/>
      <c r="G1" s="203"/>
      <c r="H1" s="203"/>
      <c r="I1" s="203"/>
    </row>
    <row r="2" spans="1:12">
      <c r="A2" s="218" t="s">
        <v>396</v>
      </c>
      <c r="B2" s="205"/>
      <c r="C2" s="205"/>
      <c r="D2" s="205"/>
      <c r="E2" s="205"/>
      <c r="F2" s="205"/>
      <c r="G2" s="205"/>
      <c r="H2" s="205"/>
      <c r="I2" s="205"/>
    </row>
    <row r="3" spans="1:12">
      <c r="A3" s="219" t="s">
        <v>320</v>
      </c>
      <c r="B3" s="220"/>
      <c r="C3" s="220"/>
      <c r="D3" s="220"/>
      <c r="E3" s="220"/>
      <c r="F3" s="220"/>
      <c r="G3" s="220"/>
      <c r="H3" s="220"/>
      <c r="I3" s="220"/>
    </row>
    <row r="4" spans="1:12">
      <c r="A4" s="221" t="s">
        <v>369</v>
      </c>
      <c r="B4" s="209"/>
      <c r="C4" s="209"/>
      <c r="D4" s="209"/>
      <c r="E4" s="209"/>
      <c r="F4" s="209"/>
      <c r="G4" s="209"/>
      <c r="H4" s="209"/>
      <c r="I4" s="210"/>
    </row>
    <row r="5" spans="1:12" ht="34.5" thickBot="1">
      <c r="A5" s="222" t="s">
        <v>2</v>
      </c>
      <c r="B5" s="212"/>
      <c r="C5" s="212"/>
      <c r="D5" s="212"/>
      <c r="E5" s="212"/>
      <c r="F5" s="213"/>
      <c r="G5" s="9" t="s">
        <v>115</v>
      </c>
      <c r="H5" s="40" t="s">
        <v>336</v>
      </c>
      <c r="I5" s="40" t="s">
        <v>312</v>
      </c>
    </row>
    <row r="6" spans="1:12">
      <c r="A6" s="223">
        <v>1</v>
      </c>
      <c r="B6" s="215"/>
      <c r="C6" s="215"/>
      <c r="D6" s="215"/>
      <c r="E6" s="215"/>
      <c r="F6" s="216"/>
      <c r="G6" s="11">
        <v>2</v>
      </c>
      <c r="H6" s="16">
        <v>3</v>
      </c>
      <c r="I6" s="16">
        <v>4</v>
      </c>
    </row>
    <row r="7" spans="1:12">
      <c r="A7" s="226" t="s">
        <v>128</v>
      </c>
      <c r="B7" s="226"/>
      <c r="C7" s="226"/>
      <c r="D7" s="226"/>
      <c r="E7" s="226"/>
      <c r="F7" s="226"/>
      <c r="G7" s="20">
        <v>125</v>
      </c>
      <c r="H7" s="54">
        <f>SUM(H8:H12)</f>
        <v>7929848050</v>
      </c>
      <c r="I7" s="54">
        <f>SUM(I8:I12)</f>
        <v>7949559900</v>
      </c>
      <c r="K7" s="46"/>
      <c r="L7" s="46"/>
    </row>
    <row r="8" spans="1:12">
      <c r="A8" s="171" t="s">
        <v>129</v>
      </c>
      <c r="B8" s="171"/>
      <c r="C8" s="171"/>
      <c r="D8" s="171"/>
      <c r="E8" s="171"/>
      <c r="F8" s="171"/>
      <c r="G8" s="12">
        <v>126</v>
      </c>
      <c r="H8" s="49">
        <v>225753253</v>
      </c>
      <c r="I8" s="49">
        <v>210737222</v>
      </c>
      <c r="K8" s="46"/>
      <c r="L8" s="46"/>
    </row>
    <row r="9" spans="1:12">
      <c r="A9" s="171" t="s">
        <v>130</v>
      </c>
      <c r="B9" s="171"/>
      <c r="C9" s="171"/>
      <c r="D9" s="171"/>
      <c r="E9" s="171"/>
      <c r="F9" s="171"/>
      <c r="G9" s="12">
        <v>127</v>
      </c>
      <c r="H9" s="49">
        <v>7529899128</v>
      </c>
      <c r="I9" s="49">
        <v>7572318414</v>
      </c>
      <c r="K9" s="46"/>
      <c r="L9" s="46"/>
    </row>
    <row r="10" spans="1:12">
      <c r="A10" s="171" t="s">
        <v>131</v>
      </c>
      <c r="B10" s="171"/>
      <c r="C10" s="171"/>
      <c r="D10" s="171"/>
      <c r="E10" s="171"/>
      <c r="F10" s="171"/>
      <c r="G10" s="12">
        <v>128</v>
      </c>
      <c r="H10" s="49">
        <v>0</v>
      </c>
      <c r="I10" s="49">
        <v>0</v>
      </c>
      <c r="K10" s="46"/>
      <c r="L10" s="46"/>
    </row>
    <row r="11" spans="1:12">
      <c r="A11" s="171" t="s">
        <v>132</v>
      </c>
      <c r="B11" s="171"/>
      <c r="C11" s="171"/>
      <c r="D11" s="171"/>
      <c r="E11" s="171"/>
      <c r="F11" s="171"/>
      <c r="G11" s="12">
        <v>129</v>
      </c>
      <c r="H11" s="49">
        <v>1885620</v>
      </c>
      <c r="I11" s="49">
        <v>8292108</v>
      </c>
      <c r="K11" s="46"/>
      <c r="L11" s="46"/>
    </row>
    <row r="12" spans="1:12">
      <c r="A12" s="171" t="s">
        <v>133</v>
      </c>
      <c r="B12" s="171"/>
      <c r="C12" s="171"/>
      <c r="D12" s="171"/>
      <c r="E12" s="171"/>
      <c r="F12" s="171"/>
      <c r="G12" s="12">
        <v>130</v>
      </c>
      <c r="H12" s="49">
        <v>172310049</v>
      </c>
      <c r="I12" s="49">
        <v>158212156</v>
      </c>
      <c r="K12" s="46"/>
      <c r="L12" s="46"/>
    </row>
    <row r="13" spans="1:12">
      <c r="A13" s="173" t="s">
        <v>134</v>
      </c>
      <c r="B13" s="173"/>
      <c r="C13" s="173"/>
      <c r="D13" s="173"/>
      <c r="E13" s="173"/>
      <c r="F13" s="173"/>
      <c r="G13" s="13">
        <v>131</v>
      </c>
      <c r="H13" s="50">
        <f>H14+H15+H19+H23+H24+H25+H28+H35</f>
        <v>6812263996</v>
      </c>
      <c r="I13" s="50">
        <f>I14+I15+I19+I23+I24+I25+I28+I35</f>
        <v>6548433577</v>
      </c>
      <c r="K13" s="46"/>
      <c r="L13" s="46"/>
    </row>
    <row r="14" spans="1:12">
      <c r="A14" s="171" t="s">
        <v>116</v>
      </c>
      <c r="B14" s="171"/>
      <c r="C14" s="171"/>
      <c r="D14" s="171"/>
      <c r="E14" s="171"/>
      <c r="F14" s="171"/>
      <c r="G14" s="12">
        <v>132</v>
      </c>
      <c r="H14" s="49">
        <v>0</v>
      </c>
      <c r="I14" s="49">
        <v>0</v>
      </c>
      <c r="K14" s="46"/>
      <c r="L14" s="46"/>
    </row>
    <row r="15" spans="1:12">
      <c r="A15" s="224" t="s">
        <v>135</v>
      </c>
      <c r="B15" s="224"/>
      <c r="C15" s="224"/>
      <c r="D15" s="224"/>
      <c r="E15" s="224"/>
      <c r="F15" s="224"/>
      <c r="G15" s="13">
        <v>133</v>
      </c>
      <c r="H15" s="50">
        <f>SUM(H16:H18)</f>
        <v>2387064959</v>
      </c>
      <c r="I15" s="50">
        <f>SUM(I16:I18)</f>
        <v>2461009125</v>
      </c>
      <c r="K15" s="46"/>
      <c r="L15" s="46"/>
    </row>
    <row r="16" spans="1:12">
      <c r="A16" s="225" t="s">
        <v>136</v>
      </c>
      <c r="B16" s="225"/>
      <c r="C16" s="225"/>
      <c r="D16" s="225"/>
      <c r="E16" s="225"/>
      <c r="F16" s="225"/>
      <c r="G16" s="12">
        <v>134</v>
      </c>
      <c r="H16" s="49">
        <v>147833606</v>
      </c>
      <c r="I16" s="49">
        <v>155734196</v>
      </c>
      <c r="K16" s="46"/>
      <c r="L16" s="46"/>
    </row>
    <row r="17" spans="1:12">
      <c r="A17" s="225" t="s">
        <v>137</v>
      </c>
      <c r="B17" s="225"/>
      <c r="C17" s="225"/>
      <c r="D17" s="225"/>
      <c r="E17" s="225"/>
      <c r="F17" s="225"/>
      <c r="G17" s="12">
        <v>135</v>
      </c>
      <c r="H17" s="49">
        <v>1464600814</v>
      </c>
      <c r="I17" s="49">
        <v>1493875520</v>
      </c>
      <c r="K17" s="46"/>
      <c r="L17" s="46"/>
    </row>
    <row r="18" spans="1:12">
      <c r="A18" s="225" t="s">
        <v>138</v>
      </c>
      <c r="B18" s="225"/>
      <c r="C18" s="225"/>
      <c r="D18" s="225"/>
      <c r="E18" s="225"/>
      <c r="F18" s="225"/>
      <c r="G18" s="12">
        <v>136</v>
      </c>
      <c r="H18" s="49">
        <v>774630539</v>
      </c>
      <c r="I18" s="49">
        <v>811399409</v>
      </c>
      <c r="K18" s="46"/>
      <c r="L18" s="46"/>
    </row>
    <row r="19" spans="1:12">
      <c r="A19" s="224" t="s">
        <v>139</v>
      </c>
      <c r="B19" s="224"/>
      <c r="C19" s="224"/>
      <c r="D19" s="224"/>
      <c r="E19" s="224"/>
      <c r="F19" s="224"/>
      <c r="G19" s="13">
        <v>137</v>
      </c>
      <c r="H19" s="50">
        <f>SUM(H20:H22)</f>
        <v>965619552</v>
      </c>
      <c r="I19" s="50">
        <f>SUM(I20:I22)</f>
        <v>1004146444</v>
      </c>
      <c r="K19" s="46"/>
      <c r="L19" s="46"/>
    </row>
    <row r="20" spans="1:12">
      <c r="A20" s="225" t="s">
        <v>117</v>
      </c>
      <c r="B20" s="225"/>
      <c r="C20" s="225"/>
      <c r="D20" s="225"/>
      <c r="E20" s="225"/>
      <c r="F20" s="225"/>
      <c r="G20" s="12">
        <v>138</v>
      </c>
      <c r="H20" s="49">
        <v>591812777</v>
      </c>
      <c r="I20" s="49">
        <v>626921254</v>
      </c>
      <c r="K20" s="46"/>
      <c r="L20" s="46"/>
    </row>
    <row r="21" spans="1:12">
      <c r="A21" s="225" t="s">
        <v>118</v>
      </c>
      <c r="B21" s="225"/>
      <c r="C21" s="225"/>
      <c r="D21" s="225"/>
      <c r="E21" s="225"/>
      <c r="F21" s="225"/>
      <c r="G21" s="12">
        <v>139</v>
      </c>
      <c r="H21" s="49">
        <v>243403424</v>
      </c>
      <c r="I21" s="49">
        <v>243278760</v>
      </c>
      <c r="K21" s="46"/>
      <c r="L21" s="46"/>
    </row>
    <row r="22" spans="1:12">
      <c r="A22" s="225" t="s">
        <v>119</v>
      </c>
      <c r="B22" s="225"/>
      <c r="C22" s="225"/>
      <c r="D22" s="225"/>
      <c r="E22" s="225"/>
      <c r="F22" s="225"/>
      <c r="G22" s="12">
        <v>140</v>
      </c>
      <c r="H22" s="49">
        <v>130403351</v>
      </c>
      <c r="I22" s="49">
        <v>133946430</v>
      </c>
      <c r="K22" s="46"/>
      <c r="L22" s="46"/>
    </row>
    <row r="23" spans="1:12">
      <c r="A23" s="171" t="s">
        <v>120</v>
      </c>
      <c r="B23" s="171"/>
      <c r="C23" s="171"/>
      <c r="D23" s="171"/>
      <c r="E23" s="171"/>
      <c r="F23" s="171"/>
      <c r="G23" s="12">
        <v>141</v>
      </c>
      <c r="H23" s="49">
        <v>1769665776</v>
      </c>
      <c r="I23" s="49">
        <v>1705453208</v>
      </c>
      <c r="K23" s="46"/>
      <c r="L23" s="46"/>
    </row>
    <row r="24" spans="1:12">
      <c r="A24" s="171" t="s">
        <v>121</v>
      </c>
      <c r="B24" s="171"/>
      <c r="C24" s="171"/>
      <c r="D24" s="171"/>
      <c r="E24" s="171"/>
      <c r="F24" s="171"/>
      <c r="G24" s="12">
        <v>142</v>
      </c>
      <c r="H24" s="49">
        <v>1378514349</v>
      </c>
      <c r="I24" s="49">
        <v>1202093442</v>
      </c>
      <c r="K24" s="46"/>
      <c r="L24" s="46"/>
    </row>
    <row r="25" spans="1:12">
      <c r="A25" s="224" t="s">
        <v>140</v>
      </c>
      <c r="B25" s="224"/>
      <c r="C25" s="224"/>
      <c r="D25" s="224"/>
      <c r="E25" s="224"/>
      <c r="F25" s="224"/>
      <c r="G25" s="13">
        <v>143</v>
      </c>
      <c r="H25" s="50">
        <f>H26+H27</f>
        <v>204891081</v>
      </c>
      <c r="I25" s="50">
        <f>I26+I27</f>
        <v>107116689</v>
      </c>
      <c r="K25" s="46"/>
      <c r="L25" s="46"/>
    </row>
    <row r="26" spans="1:12">
      <c r="A26" s="225" t="s">
        <v>141</v>
      </c>
      <c r="B26" s="225"/>
      <c r="C26" s="225"/>
      <c r="D26" s="225"/>
      <c r="E26" s="225"/>
      <c r="F26" s="225"/>
      <c r="G26" s="12">
        <v>144</v>
      </c>
      <c r="H26" s="49">
        <v>99203991</v>
      </c>
      <c r="I26" s="49">
        <v>24088018</v>
      </c>
      <c r="K26" s="46"/>
      <c r="L26" s="46"/>
    </row>
    <row r="27" spans="1:12">
      <c r="A27" s="225" t="s">
        <v>142</v>
      </c>
      <c r="B27" s="225"/>
      <c r="C27" s="225"/>
      <c r="D27" s="225"/>
      <c r="E27" s="225"/>
      <c r="F27" s="225"/>
      <c r="G27" s="12">
        <v>145</v>
      </c>
      <c r="H27" s="49">
        <v>105687090</v>
      </c>
      <c r="I27" s="49">
        <v>83028671</v>
      </c>
      <c r="K27" s="46"/>
      <c r="L27" s="46"/>
    </row>
    <row r="28" spans="1:12">
      <c r="A28" s="224" t="s">
        <v>143</v>
      </c>
      <c r="B28" s="224"/>
      <c r="C28" s="224"/>
      <c r="D28" s="224"/>
      <c r="E28" s="224"/>
      <c r="F28" s="224"/>
      <c r="G28" s="13">
        <v>146</v>
      </c>
      <c r="H28" s="50">
        <f>SUM(H29:H34)</f>
        <v>106508279</v>
      </c>
      <c r="I28" s="50">
        <f>SUM(I29:I34)</f>
        <v>68614669</v>
      </c>
      <c r="K28" s="46"/>
      <c r="L28" s="46"/>
    </row>
    <row r="29" spans="1:12">
      <c r="A29" s="225" t="s">
        <v>144</v>
      </c>
      <c r="B29" s="225"/>
      <c r="C29" s="225"/>
      <c r="D29" s="225"/>
      <c r="E29" s="225"/>
      <c r="F29" s="225"/>
      <c r="G29" s="12">
        <v>147</v>
      </c>
      <c r="H29" s="49">
        <v>72389811</v>
      </c>
      <c r="I29" s="49">
        <v>49994591</v>
      </c>
      <c r="K29" s="46"/>
      <c r="L29" s="46"/>
    </row>
    <row r="30" spans="1:12">
      <c r="A30" s="225" t="s">
        <v>145</v>
      </c>
      <c r="B30" s="225"/>
      <c r="C30" s="225"/>
      <c r="D30" s="225"/>
      <c r="E30" s="225"/>
      <c r="F30" s="225"/>
      <c r="G30" s="12">
        <v>148</v>
      </c>
      <c r="H30" s="49">
        <v>0</v>
      </c>
      <c r="I30" s="49">
        <v>0</v>
      </c>
      <c r="K30" s="46"/>
      <c r="L30" s="46"/>
    </row>
    <row r="31" spans="1:12">
      <c r="A31" s="225" t="s">
        <v>146</v>
      </c>
      <c r="B31" s="225"/>
      <c r="C31" s="225"/>
      <c r="D31" s="225"/>
      <c r="E31" s="225"/>
      <c r="F31" s="225"/>
      <c r="G31" s="12">
        <v>149</v>
      </c>
      <c r="H31" s="49">
        <v>32936720</v>
      </c>
      <c r="I31" s="49">
        <v>13293245</v>
      </c>
      <c r="K31" s="46"/>
      <c r="L31" s="46"/>
    </row>
    <row r="32" spans="1:12">
      <c r="A32" s="225" t="s">
        <v>147</v>
      </c>
      <c r="B32" s="225"/>
      <c r="C32" s="225"/>
      <c r="D32" s="225"/>
      <c r="E32" s="225"/>
      <c r="F32" s="225"/>
      <c r="G32" s="12">
        <v>150</v>
      </c>
      <c r="H32" s="49">
        <v>0</v>
      </c>
      <c r="I32" s="49">
        <v>0</v>
      </c>
      <c r="K32" s="46"/>
      <c r="L32" s="46"/>
    </row>
    <row r="33" spans="1:12">
      <c r="A33" s="225" t="s">
        <v>148</v>
      </c>
      <c r="B33" s="225"/>
      <c r="C33" s="225"/>
      <c r="D33" s="225"/>
      <c r="E33" s="225"/>
      <c r="F33" s="225"/>
      <c r="G33" s="12">
        <v>151</v>
      </c>
      <c r="H33" s="49">
        <v>0</v>
      </c>
      <c r="I33" s="49">
        <v>0</v>
      </c>
      <c r="K33" s="46"/>
      <c r="L33" s="46"/>
    </row>
    <row r="34" spans="1:12">
      <c r="A34" s="225" t="s">
        <v>149</v>
      </c>
      <c r="B34" s="225"/>
      <c r="C34" s="225"/>
      <c r="D34" s="225"/>
      <c r="E34" s="225"/>
      <c r="F34" s="225"/>
      <c r="G34" s="12">
        <v>152</v>
      </c>
      <c r="H34" s="49">
        <v>1181748</v>
      </c>
      <c r="I34" s="49">
        <v>5326833</v>
      </c>
      <c r="K34" s="46"/>
      <c r="L34" s="46"/>
    </row>
    <row r="35" spans="1:12">
      <c r="A35" s="171" t="s">
        <v>122</v>
      </c>
      <c r="B35" s="171"/>
      <c r="C35" s="171"/>
      <c r="D35" s="171"/>
      <c r="E35" s="171"/>
      <c r="F35" s="171"/>
      <c r="G35" s="12">
        <v>153</v>
      </c>
      <c r="H35" s="49">
        <v>0</v>
      </c>
      <c r="I35" s="49">
        <v>0</v>
      </c>
      <c r="K35" s="46"/>
      <c r="L35" s="46"/>
    </row>
    <row r="36" spans="1:12">
      <c r="A36" s="173" t="s">
        <v>150</v>
      </c>
      <c r="B36" s="173"/>
      <c r="C36" s="173"/>
      <c r="D36" s="173"/>
      <c r="E36" s="173"/>
      <c r="F36" s="173"/>
      <c r="G36" s="13">
        <v>154</v>
      </c>
      <c r="H36" s="50">
        <f>SUM(H37:H46)</f>
        <v>38211081</v>
      </c>
      <c r="I36" s="50">
        <f>SUM(I37:I46)</f>
        <v>27867423</v>
      </c>
      <c r="K36" s="46"/>
      <c r="L36" s="46"/>
    </row>
    <row r="37" spans="1:12">
      <c r="A37" s="171" t="s">
        <v>151</v>
      </c>
      <c r="B37" s="171"/>
      <c r="C37" s="171"/>
      <c r="D37" s="171"/>
      <c r="E37" s="171"/>
      <c r="F37" s="171"/>
      <c r="G37" s="12">
        <v>155</v>
      </c>
      <c r="H37" s="49">
        <v>0</v>
      </c>
      <c r="I37" s="49">
        <v>0</v>
      </c>
      <c r="K37" s="46"/>
      <c r="L37" s="46"/>
    </row>
    <row r="38" spans="1:12" ht="25.15" customHeight="1">
      <c r="A38" s="171" t="s">
        <v>152</v>
      </c>
      <c r="B38" s="171"/>
      <c r="C38" s="171"/>
      <c r="D38" s="171"/>
      <c r="E38" s="171"/>
      <c r="F38" s="171"/>
      <c r="G38" s="12">
        <v>156</v>
      </c>
      <c r="H38" s="49">
        <v>0</v>
      </c>
      <c r="I38" s="49">
        <v>0</v>
      </c>
      <c r="K38" s="46"/>
      <c r="L38" s="46"/>
    </row>
    <row r="39" spans="1:12" ht="28.15" customHeight="1">
      <c r="A39" s="171" t="s">
        <v>153</v>
      </c>
      <c r="B39" s="171"/>
      <c r="C39" s="171"/>
      <c r="D39" s="171"/>
      <c r="E39" s="171"/>
      <c r="F39" s="171"/>
      <c r="G39" s="12">
        <v>157</v>
      </c>
      <c r="H39" s="49">
        <v>0</v>
      </c>
      <c r="I39" s="49">
        <v>0</v>
      </c>
      <c r="K39" s="46"/>
      <c r="L39" s="46"/>
    </row>
    <row r="40" spans="1:12" ht="28.15" customHeight="1">
      <c r="A40" s="171" t="s">
        <v>154</v>
      </c>
      <c r="B40" s="171"/>
      <c r="C40" s="171"/>
      <c r="D40" s="171"/>
      <c r="E40" s="171"/>
      <c r="F40" s="171"/>
      <c r="G40" s="12">
        <v>158</v>
      </c>
      <c r="H40" s="49">
        <v>0</v>
      </c>
      <c r="I40" s="49">
        <v>0</v>
      </c>
      <c r="K40" s="46"/>
      <c r="L40" s="46"/>
    </row>
    <row r="41" spans="1:12" ht="22.9" customHeight="1">
      <c r="A41" s="171" t="s">
        <v>155</v>
      </c>
      <c r="B41" s="171"/>
      <c r="C41" s="171"/>
      <c r="D41" s="171"/>
      <c r="E41" s="171"/>
      <c r="F41" s="171"/>
      <c r="G41" s="12">
        <v>159</v>
      </c>
      <c r="H41" s="49">
        <v>2805356</v>
      </c>
      <c r="I41" s="49">
        <v>3966788</v>
      </c>
      <c r="K41" s="46"/>
      <c r="L41" s="46"/>
    </row>
    <row r="42" spans="1:12">
      <c r="A42" s="171" t="s">
        <v>156</v>
      </c>
      <c r="B42" s="171"/>
      <c r="C42" s="171"/>
      <c r="D42" s="171"/>
      <c r="E42" s="171"/>
      <c r="F42" s="171"/>
      <c r="G42" s="12">
        <v>160</v>
      </c>
      <c r="H42" s="49">
        <v>741204</v>
      </c>
      <c r="I42" s="49">
        <v>1894981</v>
      </c>
      <c r="K42" s="46"/>
      <c r="L42" s="46"/>
    </row>
    <row r="43" spans="1:12">
      <c r="A43" s="171" t="s">
        <v>157</v>
      </c>
      <c r="B43" s="171"/>
      <c r="C43" s="171"/>
      <c r="D43" s="171"/>
      <c r="E43" s="171"/>
      <c r="F43" s="171"/>
      <c r="G43" s="12">
        <v>161</v>
      </c>
      <c r="H43" s="49">
        <v>7979920</v>
      </c>
      <c r="I43" s="49">
        <v>7865502</v>
      </c>
      <c r="K43" s="46"/>
      <c r="L43" s="46"/>
    </row>
    <row r="44" spans="1:12">
      <c r="A44" s="171" t="s">
        <v>158</v>
      </c>
      <c r="B44" s="171"/>
      <c r="C44" s="171"/>
      <c r="D44" s="171"/>
      <c r="E44" s="171"/>
      <c r="F44" s="171"/>
      <c r="G44" s="12">
        <v>162</v>
      </c>
      <c r="H44" s="49">
        <v>26246401</v>
      </c>
      <c r="I44" s="49">
        <v>14113077</v>
      </c>
      <c r="K44" s="46"/>
      <c r="L44" s="46"/>
    </row>
    <row r="45" spans="1:12">
      <c r="A45" s="171" t="s">
        <v>159</v>
      </c>
      <c r="B45" s="171"/>
      <c r="C45" s="171"/>
      <c r="D45" s="171"/>
      <c r="E45" s="171"/>
      <c r="F45" s="171"/>
      <c r="G45" s="12">
        <v>163</v>
      </c>
      <c r="H45" s="49">
        <v>0</v>
      </c>
      <c r="I45" s="49">
        <v>0</v>
      </c>
      <c r="K45" s="46"/>
      <c r="L45" s="46"/>
    </row>
    <row r="46" spans="1:12">
      <c r="A46" s="171" t="s">
        <v>160</v>
      </c>
      <c r="B46" s="171"/>
      <c r="C46" s="171"/>
      <c r="D46" s="171"/>
      <c r="E46" s="171"/>
      <c r="F46" s="171"/>
      <c r="G46" s="12">
        <v>164</v>
      </c>
      <c r="H46" s="49">
        <v>438200</v>
      </c>
      <c r="I46" s="49">
        <v>27075</v>
      </c>
      <c r="K46" s="46"/>
      <c r="L46" s="46"/>
    </row>
    <row r="47" spans="1:12">
      <c r="A47" s="173" t="s">
        <v>161</v>
      </c>
      <c r="B47" s="173"/>
      <c r="C47" s="173"/>
      <c r="D47" s="173"/>
      <c r="E47" s="173"/>
      <c r="F47" s="173"/>
      <c r="G47" s="13">
        <v>165</v>
      </c>
      <c r="H47" s="50">
        <f>SUM(H48:H54)</f>
        <v>173850599</v>
      </c>
      <c r="I47" s="50">
        <f>SUM(I48:I54)</f>
        <v>139087518</v>
      </c>
      <c r="K47" s="46"/>
      <c r="L47" s="46"/>
    </row>
    <row r="48" spans="1:12" ht="23.45" customHeight="1">
      <c r="A48" s="171" t="s">
        <v>162</v>
      </c>
      <c r="B48" s="171"/>
      <c r="C48" s="171"/>
      <c r="D48" s="171"/>
      <c r="E48" s="171"/>
      <c r="F48" s="171"/>
      <c r="G48" s="12">
        <v>166</v>
      </c>
      <c r="H48" s="49">
        <v>0</v>
      </c>
      <c r="I48" s="49">
        <v>0</v>
      </c>
      <c r="K48" s="46"/>
      <c r="L48" s="46"/>
    </row>
    <row r="49" spans="1:12">
      <c r="A49" s="227" t="s">
        <v>163</v>
      </c>
      <c r="B49" s="227"/>
      <c r="C49" s="227"/>
      <c r="D49" s="227"/>
      <c r="E49" s="227"/>
      <c r="F49" s="227"/>
      <c r="G49" s="12">
        <v>167</v>
      </c>
      <c r="H49" s="49">
        <v>1959065</v>
      </c>
      <c r="I49" s="49">
        <v>9985037</v>
      </c>
      <c r="K49" s="46"/>
      <c r="L49" s="46"/>
    </row>
    <row r="50" spans="1:12">
      <c r="A50" s="227" t="s">
        <v>164</v>
      </c>
      <c r="B50" s="227"/>
      <c r="C50" s="227"/>
      <c r="D50" s="227"/>
      <c r="E50" s="227"/>
      <c r="F50" s="227"/>
      <c r="G50" s="12">
        <v>168</v>
      </c>
      <c r="H50" s="49">
        <v>122135498</v>
      </c>
      <c r="I50" s="49">
        <v>113640784</v>
      </c>
      <c r="K50" s="46"/>
      <c r="L50" s="46"/>
    </row>
    <row r="51" spans="1:12">
      <c r="A51" s="227" t="s">
        <v>165</v>
      </c>
      <c r="B51" s="227"/>
      <c r="C51" s="227"/>
      <c r="D51" s="227"/>
      <c r="E51" s="227"/>
      <c r="F51" s="227"/>
      <c r="G51" s="12">
        <v>169</v>
      </c>
      <c r="H51" s="49">
        <v>47501211</v>
      </c>
      <c r="I51" s="49">
        <v>11754840</v>
      </c>
      <c r="K51" s="46"/>
      <c r="L51" s="46"/>
    </row>
    <row r="52" spans="1:12">
      <c r="A52" s="227" t="s">
        <v>166</v>
      </c>
      <c r="B52" s="227"/>
      <c r="C52" s="227"/>
      <c r="D52" s="227"/>
      <c r="E52" s="227"/>
      <c r="F52" s="227"/>
      <c r="G52" s="12">
        <v>170</v>
      </c>
      <c r="H52" s="49">
        <v>0</v>
      </c>
      <c r="I52" s="49">
        <v>0</v>
      </c>
      <c r="K52" s="46"/>
      <c r="L52" s="46"/>
    </row>
    <row r="53" spans="1:12">
      <c r="A53" s="227" t="s">
        <v>167</v>
      </c>
      <c r="B53" s="227"/>
      <c r="C53" s="227"/>
      <c r="D53" s="227"/>
      <c r="E53" s="227"/>
      <c r="F53" s="227"/>
      <c r="G53" s="12">
        <v>171</v>
      </c>
      <c r="H53" s="49">
        <v>854124</v>
      </c>
      <c r="I53" s="49">
        <v>468078</v>
      </c>
      <c r="K53" s="46"/>
      <c r="L53" s="46"/>
    </row>
    <row r="54" spans="1:12">
      <c r="A54" s="227" t="s">
        <v>168</v>
      </c>
      <c r="B54" s="227"/>
      <c r="C54" s="227"/>
      <c r="D54" s="227"/>
      <c r="E54" s="227"/>
      <c r="F54" s="227"/>
      <c r="G54" s="12">
        <v>172</v>
      </c>
      <c r="H54" s="49">
        <v>1400701</v>
      </c>
      <c r="I54" s="49">
        <v>3238779</v>
      </c>
      <c r="K54" s="46"/>
      <c r="L54" s="46"/>
    </row>
    <row r="55" spans="1:12" ht="30.6" customHeight="1">
      <c r="A55" s="172" t="s">
        <v>169</v>
      </c>
      <c r="B55" s="172"/>
      <c r="C55" s="172"/>
      <c r="D55" s="172"/>
      <c r="E55" s="172"/>
      <c r="F55" s="172"/>
      <c r="G55" s="12">
        <v>173</v>
      </c>
      <c r="H55" s="49">
        <v>0</v>
      </c>
      <c r="I55" s="49">
        <v>0</v>
      </c>
      <c r="K55" s="46"/>
      <c r="L55" s="46"/>
    </row>
    <row r="56" spans="1:12">
      <c r="A56" s="172" t="s">
        <v>170</v>
      </c>
      <c r="B56" s="172"/>
      <c r="C56" s="172"/>
      <c r="D56" s="172"/>
      <c r="E56" s="172"/>
      <c r="F56" s="172"/>
      <c r="G56" s="12">
        <v>174</v>
      </c>
      <c r="H56" s="49">
        <v>1884017</v>
      </c>
      <c r="I56" s="49">
        <v>3374787</v>
      </c>
      <c r="K56" s="46"/>
      <c r="L56" s="46"/>
    </row>
    <row r="57" spans="1:12" ht="28.9" customHeight="1">
      <c r="A57" s="172" t="s">
        <v>171</v>
      </c>
      <c r="B57" s="172"/>
      <c r="C57" s="172"/>
      <c r="D57" s="172"/>
      <c r="E57" s="172"/>
      <c r="F57" s="172"/>
      <c r="G57" s="12">
        <v>175</v>
      </c>
      <c r="H57" s="49">
        <v>0</v>
      </c>
      <c r="I57" s="49">
        <v>0</v>
      </c>
      <c r="K57" s="46"/>
      <c r="L57" s="46"/>
    </row>
    <row r="58" spans="1:12">
      <c r="A58" s="172" t="s">
        <v>172</v>
      </c>
      <c r="B58" s="172"/>
      <c r="C58" s="172"/>
      <c r="D58" s="172"/>
      <c r="E58" s="172"/>
      <c r="F58" s="172"/>
      <c r="G58" s="12">
        <v>176</v>
      </c>
      <c r="H58" s="49">
        <v>0</v>
      </c>
      <c r="I58" s="49">
        <v>0</v>
      </c>
      <c r="K58" s="46"/>
      <c r="L58" s="46"/>
    </row>
    <row r="59" spans="1:12">
      <c r="A59" s="173" t="s">
        <v>173</v>
      </c>
      <c r="B59" s="173"/>
      <c r="C59" s="173"/>
      <c r="D59" s="173"/>
      <c r="E59" s="173"/>
      <c r="F59" s="173"/>
      <c r="G59" s="13">
        <v>177</v>
      </c>
      <c r="H59" s="50">
        <f>H7+H36+H55+H56</f>
        <v>7969943148</v>
      </c>
      <c r="I59" s="50">
        <f>I7+I36+I55+I56</f>
        <v>7980802110</v>
      </c>
      <c r="K59" s="46"/>
      <c r="L59" s="46"/>
    </row>
    <row r="60" spans="1:12">
      <c r="A60" s="173" t="s">
        <v>174</v>
      </c>
      <c r="B60" s="173"/>
      <c r="C60" s="173"/>
      <c r="D60" s="173"/>
      <c r="E60" s="173"/>
      <c r="F60" s="173"/>
      <c r="G60" s="13">
        <v>178</v>
      </c>
      <c r="H60" s="50">
        <f>H13+H47+H57+H58</f>
        <v>6986114595</v>
      </c>
      <c r="I60" s="50">
        <f>I13+I47+I57+I58</f>
        <v>6687521095</v>
      </c>
      <c r="K60" s="46"/>
      <c r="L60" s="46"/>
    </row>
    <row r="61" spans="1:12">
      <c r="A61" s="173" t="s">
        <v>175</v>
      </c>
      <c r="B61" s="173"/>
      <c r="C61" s="173"/>
      <c r="D61" s="173"/>
      <c r="E61" s="173"/>
      <c r="F61" s="173"/>
      <c r="G61" s="13">
        <v>179</v>
      </c>
      <c r="H61" s="50">
        <f>H59-H60</f>
        <v>983828553</v>
      </c>
      <c r="I61" s="50">
        <f>I59-I60</f>
        <v>1293281015</v>
      </c>
      <c r="K61" s="46"/>
      <c r="L61" s="46"/>
    </row>
    <row r="62" spans="1:12">
      <c r="A62" s="228" t="s">
        <v>176</v>
      </c>
      <c r="B62" s="228"/>
      <c r="C62" s="228"/>
      <c r="D62" s="228"/>
      <c r="E62" s="228"/>
      <c r="F62" s="228"/>
      <c r="G62" s="13">
        <v>180</v>
      </c>
      <c r="H62" s="50">
        <f>H59-H60</f>
        <v>983828553</v>
      </c>
      <c r="I62" s="50">
        <f>I59-I60</f>
        <v>1293281015</v>
      </c>
      <c r="K62" s="46"/>
      <c r="L62" s="46"/>
    </row>
    <row r="63" spans="1:12">
      <c r="A63" s="228" t="s">
        <v>177</v>
      </c>
      <c r="B63" s="228"/>
      <c r="C63" s="228"/>
      <c r="D63" s="228"/>
      <c r="E63" s="228"/>
      <c r="F63" s="228"/>
      <c r="G63" s="13">
        <v>181</v>
      </c>
      <c r="H63" s="50"/>
      <c r="I63" s="50"/>
      <c r="K63" s="46"/>
      <c r="L63" s="46"/>
    </row>
    <row r="64" spans="1:12">
      <c r="A64" s="172" t="s">
        <v>123</v>
      </c>
      <c r="B64" s="172"/>
      <c r="C64" s="172"/>
      <c r="D64" s="172"/>
      <c r="E64" s="172"/>
      <c r="F64" s="172"/>
      <c r="G64" s="12">
        <v>182</v>
      </c>
      <c r="H64" s="49">
        <v>179643993</v>
      </c>
      <c r="I64" s="49">
        <v>234593261</v>
      </c>
      <c r="K64" s="46"/>
      <c r="L64" s="46"/>
    </row>
    <row r="65" spans="1:12">
      <c r="A65" s="173" t="s">
        <v>178</v>
      </c>
      <c r="B65" s="173"/>
      <c r="C65" s="173"/>
      <c r="D65" s="173"/>
      <c r="E65" s="173"/>
      <c r="F65" s="173"/>
      <c r="G65" s="13">
        <v>183</v>
      </c>
      <c r="H65" s="50">
        <f>H61-H64</f>
        <v>804184560</v>
      </c>
      <c r="I65" s="50">
        <f>I61-I64</f>
        <v>1058687754</v>
      </c>
      <c r="K65" s="46"/>
      <c r="L65" s="46"/>
    </row>
    <row r="66" spans="1:12">
      <c r="A66" s="228" t="s">
        <v>179</v>
      </c>
      <c r="B66" s="228"/>
      <c r="C66" s="228"/>
      <c r="D66" s="228"/>
      <c r="E66" s="228"/>
      <c r="F66" s="228"/>
      <c r="G66" s="13">
        <v>184</v>
      </c>
      <c r="H66" s="50">
        <f>H61-H64</f>
        <v>804184560</v>
      </c>
      <c r="I66" s="50">
        <f>I61-I64</f>
        <v>1058687754</v>
      </c>
      <c r="K66" s="46"/>
      <c r="L66" s="46"/>
    </row>
    <row r="67" spans="1:12">
      <c r="A67" s="229" t="s">
        <v>180</v>
      </c>
      <c r="B67" s="229"/>
      <c r="C67" s="229"/>
      <c r="D67" s="229"/>
      <c r="E67" s="229"/>
      <c r="F67" s="229"/>
      <c r="G67" s="14">
        <v>185</v>
      </c>
      <c r="H67" s="55"/>
      <c r="I67" s="55"/>
      <c r="K67" s="46"/>
      <c r="L67" s="46"/>
    </row>
    <row r="68" spans="1:12">
      <c r="A68" s="180" t="s">
        <v>181</v>
      </c>
      <c r="B68" s="180"/>
      <c r="C68" s="180"/>
      <c r="D68" s="180"/>
      <c r="E68" s="180"/>
      <c r="F68" s="180"/>
      <c r="G68" s="230"/>
      <c r="H68" s="230"/>
      <c r="I68" s="230"/>
      <c r="K68" s="46"/>
      <c r="L68" s="46"/>
    </row>
    <row r="69" spans="1:12" ht="25.9" customHeight="1">
      <c r="A69" s="173" t="s">
        <v>182</v>
      </c>
      <c r="B69" s="173"/>
      <c r="C69" s="173"/>
      <c r="D69" s="173"/>
      <c r="E69" s="173"/>
      <c r="F69" s="173"/>
      <c r="G69" s="13">
        <v>186</v>
      </c>
      <c r="H69" s="50">
        <f>H70-H71</f>
        <v>0</v>
      </c>
      <c r="I69" s="50">
        <f>I70-I71</f>
        <v>0</v>
      </c>
      <c r="K69" s="46"/>
      <c r="L69" s="46"/>
    </row>
    <row r="70" spans="1:12">
      <c r="A70" s="227" t="s">
        <v>183</v>
      </c>
      <c r="B70" s="227"/>
      <c r="C70" s="227"/>
      <c r="D70" s="227"/>
      <c r="E70" s="227"/>
      <c r="F70" s="227"/>
      <c r="G70" s="12">
        <v>187</v>
      </c>
      <c r="H70" s="49"/>
      <c r="I70" s="49"/>
      <c r="K70" s="46"/>
      <c r="L70" s="46"/>
    </row>
    <row r="71" spans="1:12">
      <c r="A71" s="227" t="s">
        <v>184</v>
      </c>
      <c r="B71" s="227"/>
      <c r="C71" s="227"/>
      <c r="D71" s="227"/>
      <c r="E71" s="227"/>
      <c r="F71" s="227"/>
      <c r="G71" s="12">
        <v>188</v>
      </c>
      <c r="H71" s="49"/>
      <c r="I71" s="49"/>
      <c r="K71" s="46"/>
      <c r="L71" s="46"/>
    </row>
    <row r="72" spans="1:12">
      <c r="A72" s="172" t="s">
        <v>185</v>
      </c>
      <c r="B72" s="172"/>
      <c r="C72" s="172"/>
      <c r="D72" s="172"/>
      <c r="E72" s="172"/>
      <c r="F72" s="172"/>
      <c r="G72" s="12">
        <v>189</v>
      </c>
      <c r="H72" s="49"/>
      <c r="I72" s="49"/>
      <c r="K72" s="46"/>
      <c r="L72" s="46"/>
    </row>
    <row r="73" spans="1:12">
      <c r="A73" s="228" t="s">
        <v>186</v>
      </c>
      <c r="B73" s="228"/>
      <c r="C73" s="228"/>
      <c r="D73" s="228"/>
      <c r="E73" s="228"/>
      <c r="F73" s="228"/>
      <c r="G73" s="13">
        <v>190</v>
      </c>
      <c r="H73" s="50">
        <f>H69-H72</f>
        <v>0</v>
      </c>
      <c r="I73" s="50">
        <f>I69-I72</f>
        <v>0</v>
      </c>
      <c r="K73" s="46"/>
      <c r="L73" s="46"/>
    </row>
    <row r="74" spans="1:12">
      <c r="A74" s="229" t="s">
        <v>187</v>
      </c>
      <c r="B74" s="229"/>
      <c r="C74" s="229"/>
      <c r="D74" s="229"/>
      <c r="E74" s="229"/>
      <c r="F74" s="229"/>
      <c r="G74" s="14">
        <v>191</v>
      </c>
      <c r="H74" s="55">
        <f>H72-H69</f>
        <v>0</v>
      </c>
      <c r="I74" s="55">
        <f>I72-I69</f>
        <v>0</v>
      </c>
      <c r="K74" s="46"/>
      <c r="L74" s="46"/>
    </row>
    <row r="75" spans="1:12">
      <c r="A75" s="180" t="s">
        <v>188</v>
      </c>
      <c r="B75" s="180"/>
      <c r="C75" s="180"/>
      <c r="D75" s="180"/>
      <c r="E75" s="180"/>
      <c r="F75" s="180"/>
      <c r="G75" s="230"/>
      <c r="H75" s="230"/>
      <c r="I75" s="230"/>
      <c r="K75" s="46"/>
      <c r="L75" s="46"/>
    </row>
    <row r="76" spans="1:12">
      <c r="A76" s="173" t="s">
        <v>189</v>
      </c>
      <c r="B76" s="173"/>
      <c r="C76" s="173"/>
      <c r="D76" s="173"/>
      <c r="E76" s="173"/>
      <c r="F76" s="173"/>
      <c r="G76" s="13">
        <v>192</v>
      </c>
      <c r="H76" s="50"/>
      <c r="I76" s="50"/>
      <c r="K76" s="46"/>
      <c r="L76" s="46"/>
    </row>
    <row r="77" spans="1:12">
      <c r="A77" s="231" t="s">
        <v>190</v>
      </c>
      <c r="B77" s="231"/>
      <c r="C77" s="231"/>
      <c r="D77" s="231"/>
      <c r="E77" s="231"/>
      <c r="F77" s="231"/>
      <c r="G77" s="18">
        <v>193</v>
      </c>
      <c r="H77" s="56"/>
      <c r="I77" s="56"/>
      <c r="K77" s="46"/>
      <c r="L77" s="46"/>
    </row>
    <row r="78" spans="1:12">
      <c r="A78" s="231" t="s">
        <v>191</v>
      </c>
      <c r="B78" s="231"/>
      <c r="C78" s="231"/>
      <c r="D78" s="231"/>
      <c r="E78" s="231"/>
      <c r="F78" s="231"/>
      <c r="G78" s="18">
        <v>194</v>
      </c>
      <c r="H78" s="56"/>
      <c r="I78" s="56"/>
      <c r="K78" s="46"/>
      <c r="L78" s="46"/>
    </row>
    <row r="79" spans="1:12">
      <c r="A79" s="173" t="s">
        <v>192</v>
      </c>
      <c r="B79" s="173"/>
      <c r="C79" s="173"/>
      <c r="D79" s="173"/>
      <c r="E79" s="173"/>
      <c r="F79" s="173"/>
      <c r="G79" s="13">
        <v>195</v>
      </c>
      <c r="H79" s="50"/>
      <c r="I79" s="50"/>
      <c r="K79" s="46"/>
      <c r="L79" s="46"/>
    </row>
    <row r="80" spans="1:12">
      <c r="A80" s="173" t="s">
        <v>193</v>
      </c>
      <c r="B80" s="173"/>
      <c r="C80" s="173"/>
      <c r="D80" s="173"/>
      <c r="E80" s="173"/>
      <c r="F80" s="173"/>
      <c r="G80" s="13">
        <v>196</v>
      </c>
      <c r="H80" s="50">
        <f>H76-H79</f>
        <v>0</v>
      </c>
      <c r="I80" s="50">
        <f>I76-I79</f>
        <v>0</v>
      </c>
      <c r="K80" s="46"/>
      <c r="L80" s="46"/>
    </row>
    <row r="81" spans="1:12">
      <c r="A81" s="228" t="s">
        <v>194</v>
      </c>
      <c r="B81" s="228"/>
      <c r="C81" s="228"/>
      <c r="D81" s="228"/>
      <c r="E81" s="228"/>
      <c r="F81" s="228"/>
      <c r="G81" s="13">
        <v>197</v>
      </c>
      <c r="H81" s="50">
        <f>H76-H79</f>
        <v>0</v>
      </c>
      <c r="I81" s="50">
        <f>I76-I79</f>
        <v>0</v>
      </c>
      <c r="K81" s="46"/>
      <c r="L81" s="46"/>
    </row>
    <row r="82" spans="1:12">
      <c r="A82" s="229" t="s">
        <v>195</v>
      </c>
      <c r="B82" s="229"/>
      <c r="C82" s="229"/>
      <c r="D82" s="229"/>
      <c r="E82" s="229"/>
      <c r="F82" s="229"/>
      <c r="G82" s="14">
        <v>198</v>
      </c>
      <c r="H82" s="55"/>
      <c r="I82" s="55"/>
      <c r="K82" s="46"/>
      <c r="L82" s="46"/>
    </row>
    <row r="83" spans="1:12">
      <c r="A83" s="180" t="s">
        <v>124</v>
      </c>
      <c r="B83" s="180"/>
      <c r="C83" s="180"/>
      <c r="D83" s="180"/>
      <c r="E83" s="180"/>
      <c r="F83" s="180"/>
      <c r="G83" s="230"/>
      <c r="H83" s="230"/>
      <c r="I83" s="230"/>
      <c r="K83" s="46"/>
      <c r="L83" s="46"/>
    </row>
    <row r="84" spans="1:12">
      <c r="A84" s="238" t="s">
        <v>196</v>
      </c>
      <c r="B84" s="238"/>
      <c r="C84" s="238"/>
      <c r="D84" s="238"/>
      <c r="E84" s="238"/>
      <c r="F84" s="238"/>
      <c r="G84" s="13">
        <v>199</v>
      </c>
      <c r="H84" s="44">
        <f>H85+H86</f>
        <v>804184560</v>
      </c>
      <c r="I84" s="44">
        <f>I85+I86</f>
        <v>1058687754</v>
      </c>
      <c r="K84" s="46"/>
      <c r="L84" s="46"/>
    </row>
    <row r="85" spans="1:12">
      <c r="A85" s="232" t="s">
        <v>197</v>
      </c>
      <c r="B85" s="232"/>
      <c r="C85" s="232"/>
      <c r="D85" s="232"/>
      <c r="E85" s="232"/>
      <c r="F85" s="232"/>
      <c r="G85" s="12">
        <v>200</v>
      </c>
      <c r="H85" s="49">
        <v>863436283</v>
      </c>
      <c r="I85" s="49">
        <v>1061335204</v>
      </c>
      <c r="K85" s="46"/>
      <c r="L85" s="46"/>
    </row>
    <row r="86" spans="1:12">
      <c r="A86" s="233" t="s">
        <v>198</v>
      </c>
      <c r="B86" s="233"/>
      <c r="C86" s="233"/>
      <c r="D86" s="233"/>
      <c r="E86" s="233"/>
      <c r="F86" s="233"/>
      <c r="G86" s="15">
        <v>201</v>
      </c>
      <c r="H86" s="49">
        <v>-59251723</v>
      </c>
      <c r="I86" s="49">
        <v>-2647450</v>
      </c>
      <c r="K86" s="46"/>
      <c r="L86" s="46"/>
    </row>
    <row r="87" spans="1:12">
      <c r="A87" s="234" t="s">
        <v>126</v>
      </c>
      <c r="B87" s="234"/>
      <c r="C87" s="234"/>
      <c r="D87" s="234"/>
      <c r="E87" s="234"/>
      <c r="F87" s="234"/>
      <c r="G87" s="235"/>
      <c r="H87" s="235"/>
      <c r="I87" s="235"/>
      <c r="K87" s="46"/>
      <c r="L87" s="46"/>
    </row>
    <row r="88" spans="1:12">
      <c r="A88" s="236" t="s">
        <v>199</v>
      </c>
      <c r="B88" s="236"/>
      <c r="C88" s="236"/>
      <c r="D88" s="236"/>
      <c r="E88" s="236"/>
      <c r="F88" s="236"/>
      <c r="G88" s="12">
        <v>202</v>
      </c>
      <c r="H88" s="49">
        <f>H66</f>
        <v>804184560</v>
      </c>
      <c r="I88" s="49">
        <f>I66</f>
        <v>1058687754</v>
      </c>
      <c r="K88" s="46"/>
      <c r="L88" s="46"/>
    </row>
    <row r="89" spans="1:12" ht="24.6" customHeight="1">
      <c r="A89" s="237" t="s">
        <v>200</v>
      </c>
      <c r="B89" s="237"/>
      <c r="C89" s="237"/>
      <c r="D89" s="237"/>
      <c r="E89" s="237"/>
      <c r="F89" s="237"/>
      <c r="G89" s="13">
        <v>203</v>
      </c>
      <c r="H89" s="44">
        <f>SUM(H90:H97)</f>
        <v>3621137</v>
      </c>
      <c r="I89" s="44">
        <f>SUM(I90:I97)</f>
        <v>-20031327</v>
      </c>
      <c r="K89" s="46"/>
      <c r="L89" s="46"/>
    </row>
    <row r="90" spans="1:12">
      <c r="A90" s="227" t="s">
        <v>201</v>
      </c>
      <c r="B90" s="227"/>
      <c r="C90" s="227"/>
      <c r="D90" s="227"/>
      <c r="E90" s="227"/>
      <c r="F90" s="227"/>
      <c r="G90" s="12">
        <v>204</v>
      </c>
      <c r="H90" s="49">
        <v>0</v>
      </c>
      <c r="I90" s="49">
        <v>-14532603</v>
      </c>
      <c r="K90" s="46"/>
      <c r="L90" s="46"/>
    </row>
    <row r="91" spans="1:12" ht="21.6" customHeight="1">
      <c r="A91" s="227" t="s">
        <v>202</v>
      </c>
      <c r="B91" s="227"/>
      <c r="C91" s="227"/>
      <c r="D91" s="227"/>
      <c r="E91" s="227"/>
      <c r="F91" s="227"/>
      <c r="G91" s="12">
        <v>205</v>
      </c>
      <c r="H91" s="49">
        <v>0</v>
      </c>
      <c r="I91" s="49">
        <v>0</v>
      </c>
      <c r="K91" s="46"/>
      <c r="L91" s="46"/>
    </row>
    <row r="92" spans="1:12" ht="21.6" customHeight="1">
      <c r="A92" s="227" t="s">
        <v>203</v>
      </c>
      <c r="B92" s="227"/>
      <c r="C92" s="227"/>
      <c r="D92" s="227"/>
      <c r="E92" s="227"/>
      <c r="F92" s="227"/>
      <c r="G92" s="12">
        <v>206</v>
      </c>
      <c r="H92" s="49">
        <v>3405035</v>
      </c>
      <c r="I92" s="49">
        <v>-5439102</v>
      </c>
      <c r="K92" s="46"/>
      <c r="L92" s="46"/>
    </row>
    <row r="93" spans="1:12">
      <c r="A93" s="227" t="s">
        <v>204</v>
      </c>
      <c r="B93" s="227"/>
      <c r="C93" s="227"/>
      <c r="D93" s="227"/>
      <c r="E93" s="227"/>
      <c r="F93" s="227"/>
      <c r="G93" s="12">
        <v>207</v>
      </c>
      <c r="H93" s="49">
        <v>0</v>
      </c>
      <c r="I93" s="49">
        <v>0</v>
      </c>
      <c r="K93" s="46"/>
      <c r="L93" s="46"/>
    </row>
    <row r="94" spans="1:12">
      <c r="A94" s="227" t="s">
        <v>205</v>
      </c>
      <c r="B94" s="227"/>
      <c r="C94" s="227"/>
      <c r="D94" s="227"/>
      <c r="E94" s="227"/>
      <c r="F94" s="227"/>
      <c r="G94" s="12">
        <v>208</v>
      </c>
      <c r="H94" s="49">
        <v>0</v>
      </c>
      <c r="I94" s="49">
        <v>0</v>
      </c>
      <c r="K94" s="46"/>
      <c r="L94" s="46"/>
    </row>
    <row r="95" spans="1:12" ht="20.45" customHeight="1">
      <c r="A95" s="227" t="s">
        <v>206</v>
      </c>
      <c r="B95" s="227"/>
      <c r="C95" s="227"/>
      <c r="D95" s="227"/>
      <c r="E95" s="227"/>
      <c r="F95" s="227"/>
      <c r="G95" s="12">
        <v>209</v>
      </c>
      <c r="H95" s="49">
        <v>0</v>
      </c>
      <c r="I95" s="49">
        <v>0</v>
      </c>
      <c r="K95" s="46"/>
      <c r="L95" s="46"/>
    </row>
    <row r="96" spans="1:12">
      <c r="A96" s="227" t="s">
        <v>207</v>
      </c>
      <c r="B96" s="227"/>
      <c r="C96" s="227"/>
      <c r="D96" s="227"/>
      <c r="E96" s="227"/>
      <c r="F96" s="227"/>
      <c r="G96" s="12">
        <v>210</v>
      </c>
      <c r="H96" s="49">
        <v>216102</v>
      </c>
      <c r="I96" s="49">
        <v>-59622</v>
      </c>
      <c r="K96" s="46"/>
      <c r="L96" s="46"/>
    </row>
    <row r="97" spans="1:12">
      <c r="A97" s="227" t="s">
        <v>208</v>
      </c>
      <c r="B97" s="227"/>
      <c r="C97" s="227"/>
      <c r="D97" s="227"/>
      <c r="E97" s="227"/>
      <c r="F97" s="227"/>
      <c r="G97" s="12">
        <v>211</v>
      </c>
      <c r="H97" s="49">
        <v>0</v>
      </c>
      <c r="I97" s="49">
        <v>0</v>
      </c>
      <c r="K97" s="46"/>
      <c r="L97" s="46"/>
    </row>
    <row r="98" spans="1:12">
      <c r="A98" s="236" t="s">
        <v>127</v>
      </c>
      <c r="B98" s="236"/>
      <c r="C98" s="236"/>
      <c r="D98" s="236"/>
      <c r="E98" s="236"/>
      <c r="F98" s="236"/>
      <c r="G98" s="12">
        <v>212</v>
      </c>
      <c r="H98" s="49"/>
      <c r="I98" s="49"/>
      <c r="K98" s="46"/>
      <c r="L98" s="46"/>
    </row>
    <row r="99" spans="1:12" ht="27.6" customHeight="1">
      <c r="A99" s="237" t="s">
        <v>209</v>
      </c>
      <c r="B99" s="237"/>
      <c r="C99" s="237"/>
      <c r="D99" s="237"/>
      <c r="E99" s="237"/>
      <c r="F99" s="237"/>
      <c r="G99" s="13">
        <v>213</v>
      </c>
      <c r="H99" s="44">
        <f>H89-H98</f>
        <v>3621137</v>
      </c>
      <c r="I99" s="44">
        <f>I89-I98</f>
        <v>-20031327</v>
      </c>
      <c r="K99" s="46"/>
      <c r="L99" s="46"/>
    </row>
    <row r="100" spans="1:12">
      <c r="A100" s="239" t="s">
        <v>210</v>
      </c>
      <c r="B100" s="239"/>
      <c r="C100" s="239"/>
      <c r="D100" s="239"/>
      <c r="E100" s="239"/>
      <c r="F100" s="239"/>
      <c r="G100" s="14">
        <v>214</v>
      </c>
      <c r="H100" s="45">
        <f>H88+H99</f>
        <v>807805697</v>
      </c>
      <c r="I100" s="45">
        <f>I88+I99</f>
        <v>1038656427</v>
      </c>
      <c r="K100" s="46"/>
      <c r="L100" s="46"/>
    </row>
    <row r="101" spans="1:12">
      <c r="A101" s="180" t="s">
        <v>211</v>
      </c>
      <c r="B101" s="180"/>
      <c r="C101" s="180"/>
      <c r="D101" s="180"/>
      <c r="E101" s="180"/>
      <c r="F101" s="180"/>
      <c r="G101" s="230"/>
      <c r="H101" s="230"/>
      <c r="I101" s="230"/>
      <c r="K101" s="46"/>
      <c r="L101" s="46"/>
    </row>
    <row r="102" spans="1:12">
      <c r="A102" s="238" t="s">
        <v>212</v>
      </c>
      <c r="B102" s="238"/>
      <c r="C102" s="238"/>
      <c r="D102" s="238"/>
      <c r="E102" s="238"/>
      <c r="F102" s="238"/>
      <c r="G102" s="13">
        <v>215</v>
      </c>
      <c r="H102" s="44">
        <f>H103+H104</f>
        <v>807805697</v>
      </c>
      <c r="I102" s="44">
        <f>I103+I104</f>
        <v>1038656427</v>
      </c>
      <c r="K102" s="46"/>
      <c r="L102" s="46"/>
    </row>
    <row r="103" spans="1:12">
      <c r="A103" s="232" t="s">
        <v>125</v>
      </c>
      <c r="B103" s="232"/>
      <c r="C103" s="232"/>
      <c r="D103" s="232"/>
      <c r="E103" s="232"/>
      <c r="F103" s="232"/>
      <c r="G103" s="12">
        <v>216</v>
      </c>
      <c r="H103" s="49">
        <v>867057420</v>
      </c>
      <c r="I103" s="49">
        <v>1044714679</v>
      </c>
      <c r="K103" s="46"/>
      <c r="L103" s="46"/>
    </row>
    <row r="104" spans="1:12">
      <c r="A104" s="233" t="s">
        <v>213</v>
      </c>
      <c r="B104" s="233"/>
      <c r="C104" s="233"/>
      <c r="D104" s="233"/>
      <c r="E104" s="233"/>
      <c r="F104" s="233"/>
      <c r="G104" s="15">
        <v>217</v>
      </c>
      <c r="H104" s="51">
        <v>-59251723</v>
      </c>
      <c r="I104" s="51">
        <v>-6058252</v>
      </c>
      <c r="K104" s="46"/>
      <c r="L104" s="46"/>
    </row>
  </sheetData>
  <mergeCells count="104">
    <mergeCell ref="A103:F103"/>
    <mergeCell ref="A104:F104"/>
    <mergeCell ref="A97:F97"/>
    <mergeCell ref="A98:F98"/>
    <mergeCell ref="A99:F99"/>
    <mergeCell ref="A100:F100"/>
    <mergeCell ref="A101:I101"/>
    <mergeCell ref="A102:F102"/>
    <mergeCell ref="A91:F91"/>
    <mergeCell ref="A92:F92"/>
    <mergeCell ref="A93:F93"/>
    <mergeCell ref="A94:F94"/>
    <mergeCell ref="A95:F95"/>
    <mergeCell ref="A96:F96"/>
    <mergeCell ref="A85:F85"/>
    <mergeCell ref="A86:F86"/>
    <mergeCell ref="A87:I87"/>
    <mergeCell ref="A88:F88"/>
    <mergeCell ref="A89:F89"/>
    <mergeCell ref="A90:F90"/>
    <mergeCell ref="A79:F79"/>
    <mergeCell ref="A80:F80"/>
    <mergeCell ref="A81:F81"/>
    <mergeCell ref="A82:F82"/>
    <mergeCell ref="A83:I83"/>
    <mergeCell ref="A84:F84"/>
    <mergeCell ref="A73:F73"/>
    <mergeCell ref="A74:F74"/>
    <mergeCell ref="A75:I75"/>
    <mergeCell ref="A76:F76"/>
    <mergeCell ref="A77:F77"/>
    <mergeCell ref="A78:F78"/>
    <mergeCell ref="A67:F67"/>
    <mergeCell ref="A68:I68"/>
    <mergeCell ref="A69:F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6:F16"/>
    <mergeCell ref="A17:F17"/>
    <mergeCell ref="A18:F18"/>
    <mergeCell ref="A7:F7"/>
    <mergeCell ref="A8:F8"/>
    <mergeCell ref="A9:F9"/>
    <mergeCell ref="A10:F10"/>
    <mergeCell ref="A11:F11"/>
    <mergeCell ref="A12:F12"/>
    <mergeCell ref="A1:I1"/>
    <mergeCell ref="A2:I2"/>
    <mergeCell ref="A3:I3"/>
    <mergeCell ref="A4:I4"/>
    <mergeCell ref="A5:F5"/>
    <mergeCell ref="A6:F6"/>
    <mergeCell ref="A13:F13"/>
    <mergeCell ref="A14:F14"/>
    <mergeCell ref="A15:F15"/>
  </mergeCells>
  <dataValidations count="5">
    <dataValidation type="whole" operator="greaterThanOrEqual" allowBlank="1" showInputMessage="1" showErrorMessage="1" errorTitle="Pogrešan upis" error="Dopušten je upis samo pozitivnih cjelobrojnih vrijednosti" sqref="H70:I71 H77:I78 H81:I82 H73:I74 H66:I67 H29:I60 H7:I24 H88:I88 H26:I27 H85:I86 H62:I64 H90:I98 H103:I104" xr:uid="{00000000-0002-0000-0200-000000000000}">
      <formula1>0</formula1>
    </dataValidation>
    <dataValidation type="whole" operator="notEqual" allowBlank="1" showInputMessage="1" showErrorMessage="1" errorTitle="Pogrešan upis" error="Dopušten je upis samo cjelobrojnih vrijednosti" sqref="H84:I84 H65:I65 H28:I28 H89:I89 H61:I61 H25:I25 H72:I72 H69:I69 H76:I76 H79:I80 H99:I100 H102:I102"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3000000}">
      <formula1>999999999999</formula1>
    </dataValidation>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4000000}">
      <formula1>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9"/>
  <sheetViews>
    <sheetView tabSelected="1" topLeftCell="A40" zoomScaleNormal="100" workbookViewId="0">
      <selection activeCell="H59" sqref="H59"/>
    </sheetView>
  </sheetViews>
  <sheetFormatPr defaultColWidth="9.140625" defaultRowHeight="12.75"/>
  <cols>
    <col min="1" max="6" width="9.140625" style="8"/>
    <col min="7" max="7" width="9.140625" style="19"/>
    <col min="8" max="8" width="13.140625" style="46" customWidth="1"/>
    <col min="9" max="9" width="14.7109375" style="46" customWidth="1"/>
    <col min="10" max="10" width="9.140625" style="8"/>
    <col min="11" max="11" width="12.28515625" style="8" bestFit="1" customWidth="1"/>
    <col min="12" max="16384" width="9.140625" style="8"/>
  </cols>
  <sheetData>
    <row r="1" spans="1:15">
      <c r="A1" s="217" t="s">
        <v>214</v>
      </c>
      <c r="B1" s="243"/>
      <c r="C1" s="243"/>
      <c r="D1" s="243"/>
      <c r="E1" s="243"/>
      <c r="F1" s="243"/>
      <c r="G1" s="243"/>
      <c r="H1" s="243"/>
      <c r="I1" s="243"/>
    </row>
    <row r="2" spans="1:15" ht="12.75" customHeight="1">
      <c r="A2" s="218" t="s">
        <v>396</v>
      </c>
      <c r="B2" s="205"/>
      <c r="C2" s="205"/>
      <c r="D2" s="205"/>
      <c r="E2" s="205"/>
      <c r="F2" s="205"/>
      <c r="G2" s="205"/>
      <c r="H2" s="205"/>
      <c r="I2" s="205"/>
    </row>
    <row r="3" spans="1:15">
      <c r="A3" s="244" t="s">
        <v>320</v>
      </c>
      <c r="B3" s="245"/>
      <c r="C3" s="245"/>
      <c r="D3" s="245"/>
      <c r="E3" s="245"/>
      <c r="F3" s="245"/>
      <c r="G3" s="245"/>
      <c r="H3" s="245"/>
      <c r="I3" s="245"/>
    </row>
    <row r="4" spans="1:15">
      <c r="A4" s="246" t="s">
        <v>215</v>
      </c>
      <c r="B4" s="209"/>
      <c r="C4" s="209"/>
      <c r="D4" s="209"/>
      <c r="E4" s="209"/>
      <c r="F4" s="209"/>
      <c r="G4" s="209"/>
      <c r="H4" s="209"/>
      <c r="I4" s="210"/>
    </row>
    <row r="5" spans="1:15" ht="34.5" thickBot="1">
      <c r="A5" s="247" t="s">
        <v>2</v>
      </c>
      <c r="B5" s="248"/>
      <c r="C5" s="248"/>
      <c r="D5" s="248"/>
      <c r="E5" s="248"/>
      <c r="F5" s="249"/>
      <c r="G5" s="10" t="s">
        <v>115</v>
      </c>
      <c r="H5" s="40" t="s">
        <v>336</v>
      </c>
      <c r="I5" s="40" t="s">
        <v>312</v>
      </c>
    </row>
    <row r="6" spans="1:15">
      <c r="A6" s="240">
        <v>1</v>
      </c>
      <c r="B6" s="241"/>
      <c r="C6" s="241"/>
      <c r="D6" s="241"/>
      <c r="E6" s="241"/>
      <c r="F6" s="242"/>
      <c r="G6" s="16">
        <v>2</v>
      </c>
      <c r="H6" s="16" t="s">
        <v>216</v>
      </c>
      <c r="I6" s="16" t="s">
        <v>217</v>
      </c>
    </row>
    <row r="7" spans="1:15">
      <c r="A7" s="253" t="s">
        <v>218</v>
      </c>
      <c r="B7" s="254"/>
      <c r="C7" s="254"/>
      <c r="D7" s="254"/>
      <c r="E7" s="254"/>
      <c r="F7" s="254"/>
      <c r="G7" s="254"/>
      <c r="H7" s="254"/>
      <c r="I7" s="255"/>
    </row>
    <row r="8" spans="1:15" ht="12.75" customHeight="1">
      <c r="A8" s="256" t="s">
        <v>219</v>
      </c>
      <c r="B8" s="257"/>
      <c r="C8" s="257"/>
      <c r="D8" s="257"/>
      <c r="E8" s="257"/>
      <c r="F8" s="258"/>
      <c r="G8" s="17">
        <v>1</v>
      </c>
      <c r="H8" s="41">
        <v>983828553</v>
      </c>
      <c r="I8" s="41">
        <v>1293281015</v>
      </c>
      <c r="J8" s="46"/>
      <c r="K8" s="46"/>
      <c r="L8" s="46"/>
      <c r="N8" s="46"/>
      <c r="O8" s="46"/>
    </row>
    <row r="9" spans="1:15" ht="12.75" customHeight="1">
      <c r="A9" s="259" t="s">
        <v>220</v>
      </c>
      <c r="B9" s="260"/>
      <c r="C9" s="260"/>
      <c r="D9" s="260"/>
      <c r="E9" s="260"/>
      <c r="F9" s="261"/>
      <c r="G9" s="13">
        <v>2</v>
      </c>
      <c r="H9" s="42">
        <f>H10+H11+H12+H13+H14+H15+H16+H17</f>
        <v>1959575775</v>
      </c>
      <c r="I9" s="42">
        <f>I10+I11+I12+I13+I14+I15+I16+I17</f>
        <v>1797025671</v>
      </c>
      <c r="J9" s="46"/>
      <c r="K9" s="46"/>
      <c r="L9" s="46"/>
      <c r="N9" s="46"/>
      <c r="O9" s="46"/>
    </row>
    <row r="10" spans="1:15" ht="12.75" customHeight="1">
      <c r="A10" s="262" t="s">
        <v>221</v>
      </c>
      <c r="B10" s="263"/>
      <c r="C10" s="263"/>
      <c r="D10" s="263"/>
      <c r="E10" s="263"/>
      <c r="F10" s="264"/>
      <c r="G10" s="18">
        <v>3</v>
      </c>
      <c r="H10" s="41">
        <v>1769665776</v>
      </c>
      <c r="I10" s="41">
        <v>1705453208</v>
      </c>
      <c r="J10" s="46"/>
      <c r="K10" s="46"/>
      <c r="L10" s="46"/>
      <c r="N10" s="46"/>
      <c r="O10" s="46"/>
    </row>
    <row r="11" spans="1:15" ht="31.15" customHeight="1">
      <c r="A11" s="262" t="s">
        <v>344</v>
      </c>
      <c r="B11" s="263"/>
      <c r="C11" s="263"/>
      <c r="D11" s="263"/>
      <c r="E11" s="263"/>
      <c r="F11" s="264"/>
      <c r="G11" s="18">
        <v>4</v>
      </c>
      <c r="H11" s="41">
        <v>29251933</v>
      </c>
      <c r="I11" s="41">
        <v>7912484</v>
      </c>
      <c r="J11" s="46"/>
      <c r="K11" s="46"/>
      <c r="L11" s="46"/>
      <c r="N11" s="46"/>
      <c r="O11" s="46"/>
    </row>
    <row r="12" spans="1:15" ht="28.15" customHeight="1">
      <c r="A12" s="262" t="s">
        <v>345</v>
      </c>
      <c r="B12" s="263"/>
      <c r="C12" s="263"/>
      <c r="D12" s="263"/>
      <c r="E12" s="263"/>
      <c r="F12" s="264"/>
      <c r="G12" s="18">
        <v>5</v>
      </c>
      <c r="H12" s="41">
        <v>-2857691</v>
      </c>
      <c r="I12" s="41">
        <v>-2576753</v>
      </c>
      <c r="J12" s="46"/>
      <c r="K12" s="46"/>
      <c r="L12" s="46"/>
      <c r="N12" s="46"/>
      <c r="O12" s="46"/>
    </row>
    <row r="13" spans="1:15" ht="12.75" customHeight="1">
      <c r="A13" s="262" t="s">
        <v>222</v>
      </c>
      <c r="B13" s="263"/>
      <c r="C13" s="263"/>
      <c r="D13" s="263"/>
      <c r="E13" s="263"/>
      <c r="F13" s="264"/>
      <c r="G13" s="18">
        <v>6</v>
      </c>
      <c r="H13" s="41">
        <v>-10294441</v>
      </c>
      <c r="I13" s="41">
        <v>-9760483</v>
      </c>
      <c r="J13" s="46"/>
      <c r="K13" s="46"/>
      <c r="L13" s="46"/>
      <c r="N13" s="46"/>
      <c r="O13" s="46"/>
    </row>
    <row r="14" spans="1:15" ht="12.75" customHeight="1">
      <c r="A14" s="262" t="s">
        <v>223</v>
      </c>
      <c r="B14" s="263"/>
      <c r="C14" s="263"/>
      <c r="D14" s="263"/>
      <c r="E14" s="263"/>
      <c r="F14" s="264"/>
      <c r="G14" s="18">
        <v>7</v>
      </c>
      <c r="H14" s="41">
        <v>122135498</v>
      </c>
      <c r="I14" s="41">
        <v>113640784</v>
      </c>
      <c r="J14" s="46"/>
      <c r="K14" s="46"/>
      <c r="L14" s="46"/>
      <c r="N14" s="46"/>
      <c r="O14" s="46"/>
    </row>
    <row r="15" spans="1:15" ht="12.75" customHeight="1">
      <c r="A15" s="262" t="s">
        <v>224</v>
      </c>
      <c r="B15" s="263"/>
      <c r="C15" s="263"/>
      <c r="D15" s="263"/>
      <c r="E15" s="263"/>
      <c r="F15" s="264"/>
      <c r="G15" s="18">
        <v>8</v>
      </c>
      <c r="H15" s="41">
        <v>27799596</v>
      </c>
      <c r="I15" s="41">
        <v>-18718011</v>
      </c>
      <c r="J15" s="46"/>
      <c r="K15" s="46"/>
      <c r="L15" s="46"/>
      <c r="N15" s="46"/>
      <c r="O15" s="46"/>
    </row>
    <row r="16" spans="1:15" ht="12.75" customHeight="1">
      <c r="A16" s="262" t="s">
        <v>225</v>
      </c>
      <c r="B16" s="263"/>
      <c r="C16" s="263"/>
      <c r="D16" s="263"/>
      <c r="E16" s="263"/>
      <c r="F16" s="264"/>
      <c r="G16" s="18">
        <v>9</v>
      </c>
      <c r="H16" s="41">
        <v>24772134</v>
      </c>
      <c r="I16" s="41">
        <v>9916545.0000000019</v>
      </c>
      <c r="J16" s="46"/>
      <c r="K16" s="46"/>
      <c r="L16" s="46"/>
      <c r="N16" s="46"/>
      <c r="O16" s="46"/>
    </row>
    <row r="17" spans="1:15" ht="27.6" customHeight="1">
      <c r="A17" s="262" t="s">
        <v>226</v>
      </c>
      <c r="B17" s="263"/>
      <c r="C17" s="263"/>
      <c r="D17" s="263"/>
      <c r="E17" s="263"/>
      <c r="F17" s="264"/>
      <c r="G17" s="18">
        <v>10</v>
      </c>
      <c r="H17" s="41">
        <v>-897030</v>
      </c>
      <c r="I17" s="41">
        <v>-8842103</v>
      </c>
      <c r="J17" s="46"/>
      <c r="K17" s="46"/>
      <c r="L17" s="46"/>
      <c r="N17" s="46"/>
      <c r="O17" s="46"/>
    </row>
    <row r="18" spans="1:15" ht="29.45" customHeight="1">
      <c r="A18" s="250" t="s">
        <v>347</v>
      </c>
      <c r="B18" s="251"/>
      <c r="C18" s="251"/>
      <c r="D18" s="251"/>
      <c r="E18" s="251"/>
      <c r="F18" s="252"/>
      <c r="G18" s="13">
        <v>11</v>
      </c>
      <c r="H18" s="42">
        <f>H8+H9</f>
        <v>2943404328</v>
      </c>
      <c r="I18" s="42">
        <f>I8+I9</f>
        <v>3090306686</v>
      </c>
      <c r="J18" s="46"/>
      <c r="K18" s="46"/>
      <c r="L18" s="46"/>
      <c r="N18" s="46"/>
      <c r="O18" s="46"/>
    </row>
    <row r="19" spans="1:15" ht="12.75" customHeight="1">
      <c r="A19" s="259" t="s">
        <v>227</v>
      </c>
      <c r="B19" s="260"/>
      <c r="C19" s="260"/>
      <c r="D19" s="260"/>
      <c r="E19" s="260"/>
      <c r="F19" s="261"/>
      <c r="G19" s="13">
        <v>12</v>
      </c>
      <c r="H19" s="42">
        <f>H20+H21+H22+H23</f>
        <v>97900296</v>
      </c>
      <c r="I19" s="42">
        <f>I20+I21+I22+I23</f>
        <v>-413978847</v>
      </c>
      <c r="J19" s="46"/>
      <c r="K19" s="46"/>
      <c r="L19" s="46"/>
      <c r="N19" s="46"/>
      <c r="O19" s="46"/>
    </row>
    <row r="20" spans="1:15" ht="12.75" customHeight="1">
      <c r="A20" s="262" t="s">
        <v>228</v>
      </c>
      <c r="B20" s="263"/>
      <c r="C20" s="263"/>
      <c r="D20" s="263"/>
      <c r="E20" s="263"/>
      <c r="F20" s="264"/>
      <c r="G20" s="18">
        <v>13</v>
      </c>
      <c r="H20" s="41">
        <v>320913123</v>
      </c>
      <c r="I20" s="41">
        <v>-180810880</v>
      </c>
      <c r="J20" s="46"/>
      <c r="K20" s="46"/>
      <c r="L20" s="46"/>
      <c r="N20" s="46"/>
      <c r="O20" s="46"/>
    </row>
    <row r="21" spans="1:15" ht="12.75" customHeight="1">
      <c r="A21" s="262" t="s">
        <v>229</v>
      </c>
      <c r="B21" s="263"/>
      <c r="C21" s="263"/>
      <c r="D21" s="263"/>
      <c r="E21" s="263"/>
      <c r="F21" s="264"/>
      <c r="G21" s="18">
        <v>14</v>
      </c>
      <c r="H21" s="41">
        <v>-104861049</v>
      </c>
      <c r="I21" s="41">
        <v>11423093</v>
      </c>
      <c r="J21" s="46"/>
      <c r="K21" s="46"/>
      <c r="L21" s="46"/>
      <c r="N21" s="46"/>
      <c r="O21" s="46"/>
    </row>
    <row r="22" spans="1:15" ht="12.75" customHeight="1">
      <c r="A22" s="262" t="s">
        <v>230</v>
      </c>
      <c r="B22" s="263"/>
      <c r="C22" s="263"/>
      <c r="D22" s="263"/>
      <c r="E22" s="263"/>
      <c r="F22" s="264"/>
      <c r="G22" s="18">
        <v>15</v>
      </c>
      <c r="H22" s="41">
        <v>-57321161</v>
      </c>
      <c r="I22" s="41">
        <v>-28261671</v>
      </c>
      <c r="J22" s="46"/>
      <c r="K22" s="46"/>
      <c r="L22" s="46"/>
      <c r="N22" s="46"/>
      <c r="O22" s="46"/>
    </row>
    <row r="23" spans="1:15" ht="12.75" customHeight="1">
      <c r="A23" s="262" t="s">
        <v>231</v>
      </c>
      <c r="B23" s="263"/>
      <c r="C23" s="263"/>
      <c r="D23" s="263"/>
      <c r="E23" s="263"/>
      <c r="F23" s="264"/>
      <c r="G23" s="18">
        <v>16</v>
      </c>
      <c r="H23" s="41">
        <v>-60830617</v>
      </c>
      <c r="I23" s="41">
        <v>-216329389</v>
      </c>
      <c r="J23" s="46"/>
      <c r="K23" s="46"/>
      <c r="L23" s="46"/>
      <c r="N23" s="46"/>
      <c r="O23" s="46"/>
    </row>
    <row r="24" spans="1:15" ht="12.75" customHeight="1">
      <c r="A24" s="250" t="s">
        <v>232</v>
      </c>
      <c r="B24" s="251"/>
      <c r="C24" s="251"/>
      <c r="D24" s="251"/>
      <c r="E24" s="251"/>
      <c r="F24" s="252"/>
      <c r="G24" s="13">
        <v>17</v>
      </c>
      <c r="H24" s="42">
        <f>H18+H19</f>
        <v>3041304624</v>
      </c>
      <c r="I24" s="42">
        <f>I18+I19</f>
        <v>2676327839</v>
      </c>
      <c r="J24" s="46"/>
      <c r="K24" s="46"/>
      <c r="L24" s="46"/>
      <c r="N24" s="46"/>
      <c r="O24" s="46"/>
    </row>
    <row r="25" spans="1:15" ht="12.75" customHeight="1">
      <c r="A25" s="265" t="s">
        <v>233</v>
      </c>
      <c r="B25" s="266"/>
      <c r="C25" s="266"/>
      <c r="D25" s="266"/>
      <c r="E25" s="266"/>
      <c r="F25" s="267"/>
      <c r="G25" s="18">
        <v>18</v>
      </c>
      <c r="H25" s="41">
        <v>-128998797</v>
      </c>
      <c r="I25" s="41">
        <v>-100077085</v>
      </c>
      <c r="J25" s="46"/>
      <c r="K25" s="46"/>
      <c r="L25" s="46"/>
      <c r="N25" s="46"/>
      <c r="O25" s="46"/>
    </row>
    <row r="26" spans="1:15" ht="12.75" customHeight="1">
      <c r="A26" s="265" t="s">
        <v>234</v>
      </c>
      <c r="B26" s="266"/>
      <c r="C26" s="266"/>
      <c r="D26" s="266"/>
      <c r="E26" s="266"/>
      <c r="F26" s="267"/>
      <c r="G26" s="18">
        <v>19</v>
      </c>
      <c r="H26" s="41">
        <v>-221341525</v>
      </c>
      <c r="I26" s="41">
        <v>-231182197</v>
      </c>
      <c r="J26" s="46"/>
      <c r="K26" s="46"/>
      <c r="L26" s="46"/>
      <c r="N26" s="46"/>
      <c r="O26" s="46"/>
    </row>
    <row r="27" spans="1:15" ht="28.9" customHeight="1">
      <c r="A27" s="268" t="s">
        <v>235</v>
      </c>
      <c r="B27" s="269"/>
      <c r="C27" s="269"/>
      <c r="D27" s="269"/>
      <c r="E27" s="269"/>
      <c r="F27" s="270"/>
      <c r="G27" s="14">
        <v>20</v>
      </c>
      <c r="H27" s="43">
        <f>H24+H25+H26</f>
        <v>2690964302</v>
      </c>
      <c r="I27" s="43">
        <f>I24+I25+I26</f>
        <v>2345068557</v>
      </c>
      <c r="J27" s="46"/>
      <c r="K27" s="46"/>
      <c r="L27" s="46"/>
      <c r="N27" s="46"/>
      <c r="O27" s="46"/>
    </row>
    <row r="28" spans="1:15">
      <c r="A28" s="253" t="s">
        <v>236</v>
      </c>
      <c r="B28" s="254"/>
      <c r="C28" s="254"/>
      <c r="D28" s="254"/>
      <c r="E28" s="254"/>
      <c r="F28" s="254"/>
      <c r="G28" s="254"/>
      <c r="H28" s="254"/>
      <c r="I28" s="255"/>
      <c r="J28" s="46"/>
      <c r="K28" s="46"/>
      <c r="L28" s="46"/>
      <c r="N28" s="46"/>
      <c r="O28" s="46"/>
    </row>
    <row r="29" spans="1:15" ht="23.45" customHeight="1">
      <c r="A29" s="256" t="s">
        <v>237</v>
      </c>
      <c r="B29" s="257"/>
      <c r="C29" s="257"/>
      <c r="D29" s="257"/>
      <c r="E29" s="257"/>
      <c r="F29" s="258"/>
      <c r="G29" s="17">
        <v>21</v>
      </c>
      <c r="H29" s="41">
        <v>98904203</v>
      </c>
      <c r="I29" s="41">
        <v>38352926</v>
      </c>
      <c r="J29" s="46"/>
      <c r="K29" s="46"/>
      <c r="L29" s="46"/>
      <c r="N29" s="46"/>
      <c r="O29" s="46"/>
    </row>
    <row r="30" spans="1:15" ht="12.75" customHeight="1">
      <c r="A30" s="265" t="s">
        <v>238</v>
      </c>
      <c r="B30" s="266"/>
      <c r="C30" s="266"/>
      <c r="D30" s="266"/>
      <c r="E30" s="266"/>
      <c r="F30" s="267"/>
      <c r="G30" s="18">
        <v>22</v>
      </c>
      <c r="H30" s="41">
        <v>1301699541</v>
      </c>
      <c r="I30" s="41">
        <v>624575864</v>
      </c>
      <c r="J30" s="46"/>
      <c r="K30" s="46"/>
      <c r="L30" s="46"/>
      <c r="N30" s="46"/>
      <c r="O30" s="46"/>
    </row>
    <row r="31" spans="1:15" ht="12.75" customHeight="1">
      <c r="A31" s="265" t="s">
        <v>239</v>
      </c>
      <c r="B31" s="266"/>
      <c r="C31" s="266"/>
      <c r="D31" s="266"/>
      <c r="E31" s="266"/>
      <c r="F31" s="267"/>
      <c r="G31" s="18">
        <v>23</v>
      </c>
      <c r="H31" s="41">
        <v>10991177</v>
      </c>
      <c r="I31" s="41">
        <v>7835163</v>
      </c>
      <c r="J31" s="46"/>
      <c r="K31" s="46"/>
      <c r="L31" s="46"/>
      <c r="N31" s="46"/>
      <c r="O31" s="46"/>
    </row>
    <row r="32" spans="1:15" ht="12.75" customHeight="1">
      <c r="A32" s="265" t="s">
        <v>240</v>
      </c>
      <c r="B32" s="266"/>
      <c r="C32" s="266"/>
      <c r="D32" s="266"/>
      <c r="E32" s="266"/>
      <c r="F32" s="267"/>
      <c r="G32" s="18">
        <v>24</v>
      </c>
      <c r="H32" s="41">
        <v>0</v>
      </c>
      <c r="I32" s="41">
        <v>0</v>
      </c>
      <c r="J32" s="46"/>
      <c r="K32" s="46"/>
      <c r="L32" s="46"/>
      <c r="N32" s="46"/>
      <c r="O32" s="46"/>
    </row>
    <row r="33" spans="1:15" ht="12.75" customHeight="1">
      <c r="A33" s="265" t="s">
        <v>241</v>
      </c>
      <c r="B33" s="266"/>
      <c r="C33" s="266"/>
      <c r="D33" s="266"/>
      <c r="E33" s="266"/>
      <c r="F33" s="267"/>
      <c r="G33" s="18">
        <v>25</v>
      </c>
      <c r="H33" s="41">
        <v>0</v>
      </c>
      <c r="I33" s="41">
        <v>0</v>
      </c>
      <c r="J33" s="46"/>
      <c r="K33" s="46"/>
      <c r="L33" s="46"/>
      <c r="N33" s="46"/>
      <c r="O33" s="46"/>
    </row>
    <row r="34" spans="1:15" ht="12.75" customHeight="1">
      <c r="A34" s="265" t="s">
        <v>242</v>
      </c>
      <c r="B34" s="266"/>
      <c r="C34" s="266"/>
      <c r="D34" s="266"/>
      <c r="E34" s="266"/>
      <c r="F34" s="267"/>
      <c r="G34" s="18">
        <v>26</v>
      </c>
      <c r="H34" s="41">
        <v>1511880</v>
      </c>
      <c r="I34" s="41">
        <v>1477072</v>
      </c>
      <c r="J34" s="46"/>
      <c r="K34" s="46"/>
      <c r="L34" s="46"/>
      <c r="N34" s="46"/>
      <c r="O34" s="46"/>
    </row>
    <row r="35" spans="1:15" ht="27.6" customHeight="1">
      <c r="A35" s="250" t="s">
        <v>243</v>
      </c>
      <c r="B35" s="251"/>
      <c r="C35" s="251"/>
      <c r="D35" s="251"/>
      <c r="E35" s="251"/>
      <c r="F35" s="252"/>
      <c r="G35" s="13">
        <v>27</v>
      </c>
      <c r="H35" s="44">
        <f>H29+H30+H31+H32+H33+H34</f>
        <v>1413106801</v>
      </c>
      <c r="I35" s="44">
        <f>I29+I30+I31+I32+I33+I34</f>
        <v>672241025</v>
      </c>
      <c r="J35" s="46"/>
      <c r="K35" s="46"/>
      <c r="L35" s="46"/>
      <c r="N35" s="46"/>
      <c r="O35" s="46"/>
    </row>
    <row r="36" spans="1:15" ht="26.45" customHeight="1">
      <c r="A36" s="265" t="s">
        <v>244</v>
      </c>
      <c r="B36" s="266"/>
      <c r="C36" s="266"/>
      <c r="D36" s="266"/>
      <c r="E36" s="266"/>
      <c r="F36" s="267"/>
      <c r="G36" s="18">
        <v>28</v>
      </c>
      <c r="H36" s="41">
        <v>-1466684780</v>
      </c>
      <c r="I36" s="41">
        <v>-1536356108</v>
      </c>
      <c r="J36" s="46"/>
      <c r="K36" s="46"/>
      <c r="L36" s="46"/>
      <c r="N36" s="46"/>
      <c r="O36" s="46"/>
    </row>
    <row r="37" spans="1:15" ht="12.75" customHeight="1">
      <c r="A37" s="265" t="s">
        <v>245</v>
      </c>
      <c r="B37" s="266"/>
      <c r="C37" s="266"/>
      <c r="D37" s="266"/>
      <c r="E37" s="266"/>
      <c r="F37" s="267"/>
      <c r="G37" s="18">
        <v>29</v>
      </c>
      <c r="H37" s="41">
        <v>-295396135</v>
      </c>
      <c r="I37" s="41">
        <v>-504003119</v>
      </c>
      <c r="J37" s="46"/>
      <c r="K37" s="46"/>
      <c r="L37" s="46"/>
      <c r="N37" s="46"/>
      <c r="O37" s="46"/>
    </row>
    <row r="38" spans="1:15" ht="12.75" customHeight="1">
      <c r="A38" s="265" t="s">
        <v>246</v>
      </c>
      <c r="B38" s="266"/>
      <c r="C38" s="266"/>
      <c r="D38" s="266"/>
      <c r="E38" s="266"/>
      <c r="F38" s="267"/>
      <c r="G38" s="18">
        <v>30</v>
      </c>
      <c r="H38" s="41">
        <v>0</v>
      </c>
      <c r="I38" s="41">
        <v>0</v>
      </c>
      <c r="J38" s="46"/>
      <c r="K38" s="46"/>
      <c r="L38" s="46"/>
      <c r="N38" s="46"/>
      <c r="O38" s="46"/>
    </row>
    <row r="39" spans="1:15" ht="12.75" customHeight="1">
      <c r="A39" s="265" t="s">
        <v>247</v>
      </c>
      <c r="B39" s="266"/>
      <c r="C39" s="266"/>
      <c r="D39" s="266"/>
      <c r="E39" s="266"/>
      <c r="F39" s="267"/>
      <c r="G39" s="18">
        <v>31</v>
      </c>
      <c r="H39" s="41">
        <v>-866513430</v>
      </c>
      <c r="I39" s="41">
        <v>0</v>
      </c>
      <c r="J39" s="46"/>
      <c r="K39" s="46"/>
      <c r="L39" s="46"/>
      <c r="N39" s="46"/>
      <c r="O39" s="46"/>
    </row>
    <row r="40" spans="1:15" ht="12.75" customHeight="1">
      <c r="A40" s="265" t="s">
        <v>248</v>
      </c>
      <c r="B40" s="266"/>
      <c r="C40" s="266"/>
      <c r="D40" s="266"/>
      <c r="E40" s="266"/>
      <c r="F40" s="267"/>
      <c r="G40" s="18">
        <v>32</v>
      </c>
      <c r="H40" s="41">
        <v>0</v>
      </c>
      <c r="I40" s="41">
        <v>0</v>
      </c>
      <c r="J40" s="46"/>
      <c r="K40" s="46"/>
      <c r="L40" s="46"/>
      <c r="N40" s="46"/>
      <c r="O40" s="46"/>
    </row>
    <row r="41" spans="1:15" ht="22.9" customHeight="1">
      <c r="A41" s="250" t="s">
        <v>249</v>
      </c>
      <c r="B41" s="251"/>
      <c r="C41" s="251"/>
      <c r="D41" s="251"/>
      <c r="E41" s="251"/>
      <c r="F41" s="252"/>
      <c r="G41" s="13">
        <v>33</v>
      </c>
      <c r="H41" s="44">
        <f>H36+H37+H38+H39+H40</f>
        <v>-2628594345</v>
      </c>
      <c r="I41" s="44">
        <f>I36+I37+I38+I39+I40</f>
        <v>-2040359227</v>
      </c>
      <c r="J41" s="46"/>
      <c r="K41" s="46"/>
      <c r="L41" s="46"/>
      <c r="N41" s="46"/>
      <c r="O41" s="46"/>
    </row>
    <row r="42" spans="1:15" ht="30.6" customHeight="1">
      <c r="A42" s="268" t="s">
        <v>250</v>
      </c>
      <c r="B42" s="269"/>
      <c r="C42" s="269"/>
      <c r="D42" s="269"/>
      <c r="E42" s="269"/>
      <c r="F42" s="270"/>
      <c r="G42" s="14">
        <v>34</v>
      </c>
      <c r="H42" s="45">
        <f>H35+H41</f>
        <v>-1215487544</v>
      </c>
      <c r="I42" s="45">
        <f>I35+I41</f>
        <v>-1368118202</v>
      </c>
      <c r="J42" s="46"/>
      <c r="K42" s="46"/>
      <c r="L42" s="46"/>
      <c r="N42" s="46"/>
      <c r="O42" s="46"/>
    </row>
    <row r="43" spans="1:15">
      <c r="A43" s="253" t="s">
        <v>251</v>
      </c>
      <c r="B43" s="254"/>
      <c r="C43" s="254"/>
      <c r="D43" s="254"/>
      <c r="E43" s="254"/>
      <c r="F43" s="254"/>
      <c r="G43" s="254"/>
      <c r="H43" s="254"/>
      <c r="I43" s="255"/>
      <c r="J43" s="46"/>
      <c r="K43" s="46"/>
      <c r="L43" s="46"/>
      <c r="N43" s="46"/>
      <c r="O43" s="46"/>
    </row>
    <row r="44" spans="1:15" ht="12.75" customHeight="1">
      <c r="A44" s="256" t="s">
        <v>252</v>
      </c>
      <c r="B44" s="257"/>
      <c r="C44" s="257"/>
      <c r="D44" s="257"/>
      <c r="E44" s="257"/>
      <c r="F44" s="258"/>
      <c r="G44" s="17">
        <v>35</v>
      </c>
      <c r="H44" s="41">
        <v>0</v>
      </c>
      <c r="I44" s="41">
        <v>0</v>
      </c>
      <c r="J44" s="46"/>
      <c r="K44" s="46"/>
      <c r="L44" s="46"/>
      <c r="N44" s="46"/>
      <c r="O44" s="46"/>
    </row>
    <row r="45" spans="1:15" ht="27.6" customHeight="1">
      <c r="A45" s="265" t="s">
        <v>253</v>
      </c>
      <c r="B45" s="266"/>
      <c r="C45" s="266"/>
      <c r="D45" s="266"/>
      <c r="E45" s="266"/>
      <c r="F45" s="267"/>
      <c r="G45" s="18">
        <v>36</v>
      </c>
      <c r="H45" s="41">
        <v>0</v>
      </c>
      <c r="I45" s="41">
        <v>0</v>
      </c>
      <c r="J45" s="46"/>
      <c r="K45" s="46"/>
      <c r="L45" s="46"/>
      <c r="N45" s="46"/>
      <c r="O45" s="46"/>
    </row>
    <row r="46" spans="1:15" ht="12.75" customHeight="1">
      <c r="A46" s="265" t="s">
        <v>254</v>
      </c>
      <c r="B46" s="266"/>
      <c r="C46" s="266"/>
      <c r="D46" s="266"/>
      <c r="E46" s="266"/>
      <c r="F46" s="267"/>
      <c r="G46" s="18">
        <v>37</v>
      </c>
      <c r="H46" s="41">
        <v>0</v>
      </c>
      <c r="I46" s="41">
        <v>0</v>
      </c>
      <c r="J46" s="46"/>
      <c r="K46" s="46"/>
      <c r="L46" s="46"/>
      <c r="N46" s="46"/>
      <c r="O46" s="46"/>
    </row>
    <row r="47" spans="1:15" ht="12.75" customHeight="1">
      <c r="A47" s="265" t="s">
        <v>255</v>
      </c>
      <c r="B47" s="266"/>
      <c r="C47" s="266"/>
      <c r="D47" s="266"/>
      <c r="E47" s="266"/>
      <c r="F47" s="267"/>
      <c r="G47" s="18">
        <v>38</v>
      </c>
      <c r="H47" s="41">
        <v>0</v>
      </c>
      <c r="I47" s="41">
        <v>0</v>
      </c>
      <c r="J47" s="46"/>
      <c r="K47" s="46"/>
      <c r="L47" s="46"/>
      <c r="N47" s="46"/>
      <c r="O47" s="46"/>
    </row>
    <row r="48" spans="1:15" ht="25.9" customHeight="1">
      <c r="A48" s="250" t="s">
        <v>256</v>
      </c>
      <c r="B48" s="251"/>
      <c r="C48" s="251"/>
      <c r="D48" s="251"/>
      <c r="E48" s="251"/>
      <c r="F48" s="252"/>
      <c r="G48" s="13">
        <v>39</v>
      </c>
      <c r="H48" s="44">
        <f>H44+H45+H46+H47</f>
        <v>0</v>
      </c>
      <c r="I48" s="44">
        <f>I44+I45+I46+I47</f>
        <v>0</v>
      </c>
      <c r="J48" s="46"/>
      <c r="K48" s="46"/>
      <c r="L48" s="46"/>
      <c r="N48" s="46"/>
      <c r="O48" s="46"/>
    </row>
    <row r="49" spans="1:15" ht="24.6" customHeight="1">
      <c r="A49" s="265" t="s">
        <v>346</v>
      </c>
      <c r="B49" s="266"/>
      <c r="C49" s="266"/>
      <c r="D49" s="266"/>
      <c r="E49" s="266"/>
      <c r="F49" s="267"/>
      <c r="G49" s="18">
        <v>40</v>
      </c>
      <c r="H49" s="41">
        <v>-71542136</v>
      </c>
      <c r="I49" s="41">
        <v>-57917742</v>
      </c>
      <c r="J49" s="46"/>
      <c r="K49" s="46"/>
      <c r="L49" s="46"/>
      <c r="N49" s="46"/>
      <c r="O49" s="46"/>
    </row>
    <row r="50" spans="1:15" ht="12.75" customHeight="1">
      <c r="A50" s="265" t="s">
        <v>257</v>
      </c>
      <c r="B50" s="266"/>
      <c r="C50" s="266"/>
      <c r="D50" s="266"/>
      <c r="E50" s="266"/>
      <c r="F50" s="267"/>
      <c r="G50" s="18">
        <v>41</v>
      </c>
      <c r="H50" s="41">
        <v>-493440425</v>
      </c>
      <c r="I50" s="41">
        <v>-497237598</v>
      </c>
      <c r="J50" s="46"/>
      <c r="K50" s="46"/>
      <c r="L50" s="46"/>
      <c r="N50" s="46"/>
      <c r="O50" s="46"/>
    </row>
    <row r="51" spans="1:15" ht="12.75" customHeight="1">
      <c r="A51" s="265" t="s">
        <v>258</v>
      </c>
      <c r="B51" s="266"/>
      <c r="C51" s="266"/>
      <c r="D51" s="266"/>
      <c r="E51" s="266"/>
      <c r="F51" s="267"/>
      <c r="G51" s="18">
        <v>42</v>
      </c>
      <c r="H51" s="41">
        <v>-52567531</v>
      </c>
      <c r="I51" s="41">
        <v>-1633107</v>
      </c>
      <c r="J51" s="46"/>
      <c r="K51" s="46"/>
      <c r="L51" s="46"/>
      <c r="N51" s="46"/>
      <c r="O51" s="46"/>
    </row>
    <row r="52" spans="1:15" ht="26.45" customHeight="1">
      <c r="A52" s="265" t="s">
        <v>259</v>
      </c>
      <c r="B52" s="266"/>
      <c r="C52" s="266"/>
      <c r="D52" s="266"/>
      <c r="E52" s="266"/>
      <c r="F52" s="267"/>
      <c r="G52" s="18">
        <v>43</v>
      </c>
      <c r="H52" s="41">
        <v>-37634983</v>
      </c>
      <c r="I52" s="41">
        <v>-71062381.000000015</v>
      </c>
      <c r="J52" s="46"/>
      <c r="K52" s="46"/>
      <c r="L52" s="46"/>
      <c r="N52" s="46"/>
      <c r="O52" s="46"/>
    </row>
    <row r="53" spans="1:15" ht="12.75" customHeight="1">
      <c r="A53" s="265" t="s">
        <v>260</v>
      </c>
      <c r="B53" s="266"/>
      <c r="C53" s="266"/>
      <c r="D53" s="266"/>
      <c r="E53" s="266"/>
      <c r="F53" s="267"/>
      <c r="G53" s="18">
        <v>44</v>
      </c>
      <c r="H53" s="41">
        <v>-325825247</v>
      </c>
      <c r="I53" s="41">
        <v>-364315044</v>
      </c>
      <c r="J53" s="46"/>
      <c r="K53" s="46"/>
      <c r="L53" s="46"/>
      <c r="N53" s="46"/>
      <c r="O53" s="46"/>
    </row>
    <row r="54" spans="1:15" ht="27.6" customHeight="1">
      <c r="A54" s="250" t="s">
        <v>261</v>
      </c>
      <c r="B54" s="251"/>
      <c r="C54" s="251"/>
      <c r="D54" s="251"/>
      <c r="E54" s="251"/>
      <c r="F54" s="252"/>
      <c r="G54" s="13">
        <v>45</v>
      </c>
      <c r="H54" s="44">
        <f>H49+H50+H51+H52+H53</f>
        <v>-981010322</v>
      </c>
      <c r="I54" s="44">
        <f>I49+I50+I51+I52+I53</f>
        <v>-992165872</v>
      </c>
      <c r="J54" s="46"/>
      <c r="K54" s="46"/>
      <c r="L54" s="46"/>
      <c r="N54" s="46"/>
      <c r="O54" s="46"/>
    </row>
    <row r="55" spans="1:15" ht="27.6" customHeight="1">
      <c r="A55" s="271" t="s">
        <v>262</v>
      </c>
      <c r="B55" s="272"/>
      <c r="C55" s="272"/>
      <c r="D55" s="272"/>
      <c r="E55" s="272"/>
      <c r="F55" s="273"/>
      <c r="G55" s="13">
        <v>46</v>
      </c>
      <c r="H55" s="44">
        <f>H48+H54</f>
        <v>-981010322</v>
      </c>
      <c r="I55" s="44">
        <f>I48+I54</f>
        <v>-992165872</v>
      </c>
      <c r="J55" s="46"/>
      <c r="K55" s="46"/>
      <c r="L55" s="46"/>
      <c r="N55" s="46"/>
      <c r="O55" s="46"/>
    </row>
    <row r="56" spans="1:15">
      <c r="A56" s="182" t="s">
        <v>263</v>
      </c>
      <c r="B56" s="183"/>
      <c r="C56" s="183"/>
      <c r="D56" s="183"/>
      <c r="E56" s="183"/>
      <c r="F56" s="184"/>
      <c r="G56" s="18">
        <v>47</v>
      </c>
      <c r="H56" s="41">
        <v>-18753500</v>
      </c>
      <c r="I56" s="41">
        <v>-231021</v>
      </c>
      <c r="J56" s="46"/>
      <c r="K56" s="46"/>
      <c r="L56" s="46"/>
      <c r="N56" s="46"/>
      <c r="O56" s="46"/>
    </row>
    <row r="57" spans="1:15" ht="27" customHeight="1">
      <c r="A57" s="271" t="s">
        <v>264</v>
      </c>
      <c r="B57" s="272"/>
      <c r="C57" s="272"/>
      <c r="D57" s="272"/>
      <c r="E57" s="272"/>
      <c r="F57" s="273"/>
      <c r="G57" s="13">
        <v>48</v>
      </c>
      <c r="H57" s="44">
        <f>H27+H42+H55+H56</f>
        <v>475712936</v>
      </c>
      <c r="I57" s="44">
        <f>I27+I42+I55+I56</f>
        <v>-15446538</v>
      </c>
      <c r="J57" s="46"/>
      <c r="K57" s="46"/>
      <c r="L57" s="46"/>
      <c r="N57" s="46"/>
      <c r="O57" s="46"/>
    </row>
    <row r="58" spans="1:15" ht="15.6" customHeight="1">
      <c r="A58" s="274" t="s">
        <v>265</v>
      </c>
      <c r="B58" s="275"/>
      <c r="C58" s="275"/>
      <c r="D58" s="275"/>
      <c r="E58" s="275"/>
      <c r="F58" s="276"/>
      <c r="G58" s="18">
        <v>49</v>
      </c>
      <c r="H58" s="41">
        <v>2676351798</v>
      </c>
      <c r="I58" s="41">
        <v>3152064737</v>
      </c>
      <c r="J58" s="46"/>
      <c r="K58" s="46"/>
      <c r="L58" s="46"/>
      <c r="N58" s="46"/>
      <c r="O58" s="46"/>
    </row>
    <row r="59" spans="1:15" ht="28.9" customHeight="1">
      <c r="A59" s="268" t="s">
        <v>266</v>
      </c>
      <c r="B59" s="269"/>
      <c r="C59" s="269"/>
      <c r="D59" s="269"/>
      <c r="E59" s="269"/>
      <c r="F59" s="270"/>
      <c r="G59" s="14">
        <v>50</v>
      </c>
      <c r="H59" s="45">
        <f>H57+H58</f>
        <v>3152064734</v>
      </c>
      <c r="I59" s="45">
        <f>I57+I58</f>
        <v>3136618199</v>
      </c>
      <c r="J59" s="46"/>
      <c r="K59" s="46"/>
      <c r="L59" s="46"/>
      <c r="N59" s="46"/>
      <c r="O59" s="46"/>
    </row>
  </sheetData>
  <mergeCells count="59">
    <mergeCell ref="A55:F55"/>
    <mergeCell ref="A56:F56"/>
    <mergeCell ref="A57:F57"/>
    <mergeCell ref="A58:F58"/>
    <mergeCell ref="A59:F59"/>
    <mergeCell ref="A54:F54"/>
    <mergeCell ref="A43:I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F24"/>
    <mergeCell ref="A25:F25"/>
    <mergeCell ref="A26:F26"/>
    <mergeCell ref="A27:F27"/>
    <mergeCell ref="A28:I28"/>
    <mergeCell ref="A29:F29"/>
    <mergeCell ref="A18:F18"/>
    <mergeCell ref="A7:I7"/>
    <mergeCell ref="A8:F8"/>
    <mergeCell ref="A9:F9"/>
    <mergeCell ref="A10:F10"/>
    <mergeCell ref="A11:F11"/>
    <mergeCell ref="A12:F12"/>
    <mergeCell ref="A13:F13"/>
    <mergeCell ref="A14:F14"/>
    <mergeCell ref="A15:F15"/>
    <mergeCell ref="A16:F16"/>
    <mergeCell ref="A17:F17"/>
    <mergeCell ref="A6:F6"/>
    <mergeCell ref="A1:I1"/>
    <mergeCell ref="A2:I2"/>
    <mergeCell ref="A3:I3"/>
    <mergeCell ref="A4:I4"/>
    <mergeCell ref="A5:F5"/>
  </mergeCells>
  <conditionalFormatting sqref="H8">
    <cfRule type="cellIs" dxfId="21" priority="44" stopIfTrue="1" operator="notEqual">
      <formula>ROUND(H8,0)</formula>
    </cfRule>
  </conditionalFormatting>
  <conditionalFormatting sqref="I8">
    <cfRule type="cellIs" dxfId="20" priority="16" stopIfTrue="1" operator="notEqual">
      <formula>ROUND(I8,0)</formula>
    </cfRule>
  </conditionalFormatting>
  <conditionalFormatting sqref="H10:I17">
    <cfRule type="cellIs" dxfId="19" priority="15" stopIfTrue="1" operator="notEqual">
      <formula>ROUND(H10,0)</formula>
    </cfRule>
  </conditionalFormatting>
  <conditionalFormatting sqref="H20:I23">
    <cfRule type="cellIs" dxfId="18" priority="14" stopIfTrue="1" operator="notEqual">
      <formula>ROUND(H20,0)</formula>
    </cfRule>
  </conditionalFormatting>
  <conditionalFormatting sqref="H25:I26">
    <cfRule type="cellIs" dxfId="17" priority="13" stopIfTrue="1" operator="notEqual">
      <formula>ROUND(H25,0)</formula>
    </cfRule>
  </conditionalFormatting>
  <conditionalFormatting sqref="H29:I29 H31:I33 H34">
    <cfRule type="cellIs" dxfId="16" priority="12" stopIfTrue="1" operator="notEqual">
      <formula>ROUND(H29,0)</formula>
    </cfRule>
  </conditionalFormatting>
  <conditionalFormatting sqref="H36:I40">
    <cfRule type="cellIs" dxfId="15" priority="11" stopIfTrue="1" operator="notEqual">
      <formula>ROUND(H36,0)</formula>
    </cfRule>
  </conditionalFormatting>
  <conditionalFormatting sqref="H44:I47">
    <cfRule type="cellIs" dxfId="14" priority="10" stopIfTrue="1" operator="notEqual">
      <formula>ROUND(H44,0)</formula>
    </cfRule>
  </conditionalFormatting>
  <conditionalFormatting sqref="H49:I53">
    <cfRule type="cellIs" dxfId="13" priority="9" stopIfTrue="1" operator="notEqual">
      <formula>ROUND(H49,0)</formula>
    </cfRule>
  </conditionalFormatting>
  <conditionalFormatting sqref="H56:I56">
    <cfRule type="cellIs" dxfId="12" priority="8" stopIfTrue="1" operator="notEqual">
      <formula>ROUND(H56,0)</formula>
    </cfRule>
  </conditionalFormatting>
  <conditionalFormatting sqref="H58:I58">
    <cfRule type="cellIs" dxfId="11" priority="7" stopIfTrue="1" operator="notEqual">
      <formula>ROUND(H58,0)</formula>
    </cfRule>
  </conditionalFormatting>
  <conditionalFormatting sqref="H30">
    <cfRule type="cellIs" dxfId="10" priority="5" stopIfTrue="1" operator="notEqual">
      <formula>ROUND(H30,0)</formula>
    </cfRule>
  </conditionalFormatting>
  <conditionalFormatting sqref="I30">
    <cfRule type="cellIs" dxfId="9" priority="2" stopIfTrue="1" operator="notEqual">
      <formula>ROUND(I30,0)</formula>
    </cfRule>
  </conditionalFormatting>
  <conditionalFormatting sqref="I34">
    <cfRule type="cellIs" dxfId="8" priority="1" stopIfTrue="1" operator="notEqual">
      <formula>ROUND(I34,0)</formula>
    </cfRule>
  </conditionalFormatting>
  <dataValidations count="5">
    <dataValidation type="whole" operator="greaterThanOrEqual" allowBlank="1" showInputMessage="1" showErrorMessage="1" errorTitle="Pogrešan upis" error="Dopušten je upis samo pozitivnih cjelobrojnih vrijednosti ili nule" sqref="H35:I35 H48:I48 H59:I59" xr:uid="{00000000-0002-0000-0300-000000000000}">
      <formula1>0</formula1>
    </dataValidation>
    <dataValidation type="whole" operator="lessThanOrEqual" allowBlank="1" showInputMessage="1" showErrorMessage="1" errorTitle="Pogrešan upis" error="Dopušten je upis samo negativnih cjelobrojnih vrijednosti ili nule" sqref="H41:I41 H54:I54" xr:uid="{00000000-0002-0000-0300-000001000000}">
      <formula1>0</formula1>
    </dataValidation>
    <dataValidation type="whole" operator="notEqual" allowBlank="1" showInputMessage="1" showErrorMessage="1" errorTitle="Pogrešan upis" error="Dopušten je upis samo cjelobrojnih vrijednosti ili nule" sqref="K30 H49:I53 H42:I42 H8:I27 H29:I34 H44:I47 H55:I58 K34 H36:I40" xr:uid="{00000000-0002-0000-0300-000002000000}">
      <formula1>999999999999</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3000000}">
      <formula1>9999999998</formula1>
    </dataValidation>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4000000}">
      <formula1>0</formula1>
    </dataValidation>
  </dataValidations>
  <pageMargins left="0.7" right="0.7" top="0.75" bottom="0.75" header="0.3" footer="0.3"/>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61"/>
  <sheetViews>
    <sheetView topLeftCell="F52" workbookViewId="0">
      <selection activeCell="X52" sqref="X1:AB1048576"/>
    </sheetView>
  </sheetViews>
  <sheetFormatPr defaultRowHeight="12.75"/>
  <cols>
    <col min="1" max="4" width="8.85546875" style="2"/>
    <col min="5" max="5" width="10.140625" style="2" bestFit="1" customWidth="1"/>
    <col min="6" max="6" width="8.85546875" style="2"/>
    <col min="7" max="7" width="10.85546875" style="2" bestFit="1" customWidth="1"/>
    <col min="8" max="15" width="9.140625" style="58" customWidth="1"/>
    <col min="16" max="16" width="10.7109375" style="58" bestFit="1" customWidth="1"/>
    <col min="17" max="20" width="9.140625" style="58" customWidth="1"/>
    <col min="21" max="21" width="10.7109375" style="58" bestFit="1" customWidth="1"/>
    <col min="22" max="22" width="9.7109375" style="58" bestFit="1" customWidth="1"/>
    <col min="23" max="23" width="18.28515625" style="58" bestFit="1" customWidth="1"/>
    <col min="24" max="27" width="8.85546875" style="1"/>
    <col min="28" max="259" width="8.85546875" style="2"/>
    <col min="260" max="260" width="10.140625" style="2" bestFit="1" customWidth="1"/>
    <col min="261" max="264" width="8.85546875" style="2"/>
    <col min="265" max="266" width="9.85546875" style="2" bestFit="1" customWidth="1"/>
    <col min="267" max="515" width="8.85546875" style="2"/>
    <col min="516" max="516" width="10.140625" style="2" bestFit="1" customWidth="1"/>
    <col min="517" max="520" width="8.85546875" style="2"/>
    <col min="521" max="522" width="9.85546875" style="2" bestFit="1" customWidth="1"/>
    <col min="523" max="771" width="8.85546875" style="2"/>
    <col min="772" max="772" width="10.140625" style="2" bestFit="1" customWidth="1"/>
    <col min="773" max="776" width="8.85546875" style="2"/>
    <col min="777" max="778" width="9.85546875" style="2" bestFit="1" customWidth="1"/>
    <col min="779" max="1027" width="8.85546875" style="2"/>
    <col min="1028" max="1028" width="10.140625" style="2" bestFit="1" customWidth="1"/>
    <col min="1029" max="1032" width="8.85546875" style="2"/>
    <col min="1033" max="1034" width="9.85546875" style="2" bestFit="1" customWidth="1"/>
    <col min="1035" max="1283" width="8.85546875" style="2"/>
    <col min="1284" max="1284" width="10.140625" style="2" bestFit="1" customWidth="1"/>
    <col min="1285" max="1288" width="8.85546875" style="2"/>
    <col min="1289" max="1290" width="9.85546875" style="2" bestFit="1" customWidth="1"/>
    <col min="1291" max="1539" width="8.85546875" style="2"/>
    <col min="1540" max="1540" width="10.140625" style="2" bestFit="1" customWidth="1"/>
    <col min="1541" max="1544" width="8.85546875" style="2"/>
    <col min="1545" max="1546" width="9.85546875" style="2" bestFit="1" customWidth="1"/>
    <col min="1547" max="1795" width="8.85546875" style="2"/>
    <col min="1796" max="1796" width="10.140625" style="2" bestFit="1" customWidth="1"/>
    <col min="1797" max="1800" width="8.85546875" style="2"/>
    <col min="1801" max="1802" width="9.85546875" style="2" bestFit="1" customWidth="1"/>
    <col min="1803" max="2051" width="8.85546875" style="2"/>
    <col min="2052" max="2052" width="10.140625" style="2" bestFit="1" customWidth="1"/>
    <col min="2053" max="2056" width="8.85546875" style="2"/>
    <col min="2057" max="2058" width="9.85546875" style="2" bestFit="1" customWidth="1"/>
    <col min="2059" max="2307" width="8.85546875" style="2"/>
    <col min="2308" max="2308" width="10.140625" style="2" bestFit="1" customWidth="1"/>
    <col min="2309" max="2312" width="8.85546875" style="2"/>
    <col min="2313" max="2314" width="9.85546875" style="2" bestFit="1" customWidth="1"/>
    <col min="2315" max="2563" width="8.85546875" style="2"/>
    <col min="2564" max="2564" width="10.140625" style="2" bestFit="1" customWidth="1"/>
    <col min="2565" max="2568" width="8.85546875" style="2"/>
    <col min="2569" max="2570" width="9.85546875" style="2" bestFit="1" customWidth="1"/>
    <col min="2571" max="2819" width="8.85546875" style="2"/>
    <col min="2820" max="2820" width="10.140625" style="2" bestFit="1" customWidth="1"/>
    <col min="2821" max="2824" width="8.85546875" style="2"/>
    <col min="2825" max="2826" width="9.85546875" style="2" bestFit="1" customWidth="1"/>
    <col min="2827" max="3075" width="8.85546875" style="2"/>
    <col min="3076" max="3076" width="10.140625" style="2" bestFit="1" customWidth="1"/>
    <col min="3077" max="3080" width="8.85546875" style="2"/>
    <col min="3081" max="3082" width="9.85546875" style="2" bestFit="1" customWidth="1"/>
    <col min="3083" max="3331" width="8.85546875" style="2"/>
    <col min="3332" max="3332" width="10.140625" style="2" bestFit="1" customWidth="1"/>
    <col min="3333" max="3336" width="8.85546875" style="2"/>
    <col min="3337" max="3338" width="9.85546875" style="2" bestFit="1" customWidth="1"/>
    <col min="3339" max="3587" width="8.85546875" style="2"/>
    <col min="3588" max="3588" width="10.140625" style="2" bestFit="1" customWidth="1"/>
    <col min="3589" max="3592" width="8.85546875" style="2"/>
    <col min="3593" max="3594" width="9.85546875" style="2" bestFit="1" customWidth="1"/>
    <col min="3595" max="3843" width="8.85546875" style="2"/>
    <col min="3844" max="3844" width="10.140625" style="2" bestFit="1" customWidth="1"/>
    <col min="3845" max="3848" width="8.85546875" style="2"/>
    <col min="3849" max="3850" width="9.85546875" style="2" bestFit="1" customWidth="1"/>
    <col min="3851" max="4099" width="8.85546875" style="2"/>
    <col min="4100" max="4100" width="10.140625" style="2" bestFit="1" customWidth="1"/>
    <col min="4101" max="4104" width="8.85546875" style="2"/>
    <col min="4105" max="4106" width="9.85546875" style="2" bestFit="1" customWidth="1"/>
    <col min="4107" max="4355" width="8.85546875" style="2"/>
    <col min="4356" max="4356" width="10.140625" style="2" bestFit="1" customWidth="1"/>
    <col min="4357" max="4360" width="8.85546875" style="2"/>
    <col min="4361" max="4362" width="9.85546875" style="2" bestFit="1" customWidth="1"/>
    <col min="4363" max="4611" width="8.85546875" style="2"/>
    <col min="4612" max="4612" width="10.140625" style="2" bestFit="1" customWidth="1"/>
    <col min="4613" max="4616" width="8.85546875" style="2"/>
    <col min="4617" max="4618" width="9.85546875" style="2" bestFit="1" customWidth="1"/>
    <col min="4619" max="4867" width="8.85546875" style="2"/>
    <col min="4868" max="4868" width="10.140625" style="2" bestFit="1" customWidth="1"/>
    <col min="4869" max="4872" width="8.85546875" style="2"/>
    <col min="4873" max="4874" width="9.85546875" style="2" bestFit="1" customWidth="1"/>
    <col min="4875" max="5123" width="8.85546875" style="2"/>
    <col min="5124" max="5124" width="10.140625" style="2" bestFit="1" customWidth="1"/>
    <col min="5125" max="5128" width="8.85546875" style="2"/>
    <col min="5129" max="5130" width="9.85546875" style="2" bestFit="1" customWidth="1"/>
    <col min="5131" max="5379" width="8.85546875" style="2"/>
    <col min="5380" max="5380" width="10.140625" style="2" bestFit="1" customWidth="1"/>
    <col min="5381" max="5384" width="8.85546875" style="2"/>
    <col min="5385" max="5386" width="9.85546875" style="2" bestFit="1" customWidth="1"/>
    <col min="5387" max="5635" width="8.85546875" style="2"/>
    <col min="5636" max="5636" width="10.140625" style="2" bestFit="1" customWidth="1"/>
    <col min="5637" max="5640" width="8.85546875" style="2"/>
    <col min="5641" max="5642" width="9.85546875" style="2" bestFit="1" customWidth="1"/>
    <col min="5643" max="5891" width="8.85546875" style="2"/>
    <col min="5892" max="5892" width="10.140625" style="2" bestFit="1" customWidth="1"/>
    <col min="5893" max="5896" width="8.85546875" style="2"/>
    <col min="5897" max="5898" width="9.85546875" style="2" bestFit="1" customWidth="1"/>
    <col min="5899" max="6147" width="8.85546875" style="2"/>
    <col min="6148" max="6148" width="10.140625" style="2" bestFit="1" customWidth="1"/>
    <col min="6149" max="6152" width="8.85546875" style="2"/>
    <col min="6153" max="6154" width="9.85546875" style="2" bestFit="1" customWidth="1"/>
    <col min="6155" max="6403" width="8.85546875" style="2"/>
    <col min="6404" max="6404" width="10.140625" style="2" bestFit="1" customWidth="1"/>
    <col min="6405" max="6408" width="8.85546875" style="2"/>
    <col min="6409" max="6410" width="9.85546875" style="2" bestFit="1" customWidth="1"/>
    <col min="6411" max="6659" width="8.85546875" style="2"/>
    <col min="6660" max="6660" width="10.140625" style="2" bestFit="1" customWidth="1"/>
    <col min="6661" max="6664" width="8.85546875" style="2"/>
    <col min="6665" max="6666" width="9.85546875" style="2" bestFit="1" customWidth="1"/>
    <col min="6667" max="6915" width="8.85546875" style="2"/>
    <col min="6916" max="6916" width="10.140625" style="2" bestFit="1" customWidth="1"/>
    <col min="6917" max="6920" width="8.85546875" style="2"/>
    <col min="6921" max="6922" width="9.85546875" style="2" bestFit="1" customWidth="1"/>
    <col min="6923" max="7171" width="8.85546875" style="2"/>
    <col min="7172" max="7172" width="10.140625" style="2" bestFit="1" customWidth="1"/>
    <col min="7173" max="7176" width="8.85546875" style="2"/>
    <col min="7177" max="7178" width="9.85546875" style="2" bestFit="1" customWidth="1"/>
    <col min="7179" max="7427" width="8.85546875" style="2"/>
    <col min="7428" max="7428" width="10.140625" style="2" bestFit="1" customWidth="1"/>
    <col min="7429" max="7432" width="8.85546875" style="2"/>
    <col min="7433" max="7434" width="9.85546875" style="2" bestFit="1" customWidth="1"/>
    <col min="7435" max="7683" width="8.85546875" style="2"/>
    <col min="7684" max="7684" width="10.140625" style="2" bestFit="1" customWidth="1"/>
    <col min="7685" max="7688" width="8.85546875" style="2"/>
    <col min="7689" max="7690" width="9.85546875" style="2" bestFit="1" customWidth="1"/>
    <col min="7691" max="7939" width="8.85546875" style="2"/>
    <col min="7940" max="7940" width="10.140625" style="2" bestFit="1" customWidth="1"/>
    <col min="7941" max="7944" width="8.85546875" style="2"/>
    <col min="7945" max="7946" width="9.85546875" style="2" bestFit="1" customWidth="1"/>
    <col min="7947" max="8195" width="8.85546875" style="2"/>
    <col min="8196" max="8196" width="10.140625" style="2" bestFit="1" customWidth="1"/>
    <col min="8197" max="8200" width="8.85546875" style="2"/>
    <col min="8201" max="8202" width="9.85546875" style="2" bestFit="1" customWidth="1"/>
    <col min="8203" max="8451" width="8.85546875" style="2"/>
    <col min="8452" max="8452" width="10.140625" style="2" bestFit="1" customWidth="1"/>
    <col min="8453" max="8456" width="8.85546875" style="2"/>
    <col min="8457" max="8458" width="9.85546875" style="2" bestFit="1" customWidth="1"/>
    <col min="8459" max="8707" width="8.85546875" style="2"/>
    <col min="8708" max="8708" width="10.140625" style="2" bestFit="1" customWidth="1"/>
    <col min="8709" max="8712" width="8.85546875" style="2"/>
    <col min="8713" max="8714" width="9.85546875" style="2" bestFit="1" customWidth="1"/>
    <col min="8715" max="8963" width="8.85546875" style="2"/>
    <col min="8964" max="8964" width="10.140625" style="2" bestFit="1" customWidth="1"/>
    <col min="8965" max="8968" width="8.85546875" style="2"/>
    <col min="8969" max="8970" width="9.85546875" style="2" bestFit="1" customWidth="1"/>
    <col min="8971" max="9219" width="8.85546875" style="2"/>
    <col min="9220" max="9220" width="10.140625" style="2" bestFit="1" customWidth="1"/>
    <col min="9221" max="9224" width="8.85546875" style="2"/>
    <col min="9225" max="9226" width="9.85546875" style="2" bestFit="1" customWidth="1"/>
    <col min="9227" max="9475" width="8.85546875" style="2"/>
    <col min="9476" max="9476" width="10.140625" style="2" bestFit="1" customWidth="1"/>
    <col min="9477" max="9480" width="8.85546875" style="2"/>
    <col min="9481" max="9482" width="9.85546875" style="2" bestFit="1" customWidth="1"/>
    <col min="9483" max="9731" width="8.85546875" style="2"/>
    <col min="9732" max="9732" width="10.140625" style="2" bestFit="1" customWidth="1"/>
    <col min="9733" max="9736" width="8.85546875" style="2"/>
    <col min="9737" max="9738" width="9.85546875" style="2" bestFit="1" customWidth="1"/>
    <col min="9739" max="9987" width="8.85546875" style="2"/>
    <col min="9988" max="9988" width="10.140625" style="2" bestFit="1" customWidth="1"/>
    <col min="9989" max="9992" width="8.85546875" style="2"/>
    <col min="9993" max="9994" width="9.85546875" style="2" bestFit="1" customWidth="1"/>
    <col min="9995" max="10243" width="8.85546875" style="2"/>
    <col min="10244" max="10244" width="10.140625" style="2" bestFit="1" customWidth="1"/>
    <col min="10245" max="10248" width="8.85546875" style="2"/>
    <col min="10249" max="10250" width="9.85546875" style="2" bestFit="1" customWidth="1"/>
    <col min="10251" max="10499" width="8.85546875" style="2"/>
    <col min="10500" max="10500" width="10.140625" style="2" bestFit="1" customWidth="1"/>
    <col min="10501" max="10504" width="8.85546875" style="2"/>
    <col min="10505" max="10506" width="9.85546875" style="2" bestFit="1" customWidth="1"/>
    <col min="10507" max="10755" width="8.85546875" style="2"/>
    <col min="10756" max="10756" width="10.140625" style="2" bestFit="1" customWidth="1"/>
    <col min="10757" max="10760" width="8.85546875" style="2"/>
    <col min="10761" max="10762" width="9.85546875" style="2" bestFit="1" customWidth="1"/>
    <col min="10763" max="11011" width="8.85546875" style="2"/>
    <col min="11012" max="11012" width="10.140625" style="2" bestFit="1" customWidth="1"/>
    <col min="11013" max="11016" width="8.85546875" style="2"/>
    <col min="11017" max="11018" width="9.85546875" style="2" bestFit="1" customWidth="1"/>
    <col min="11019" max="11267" width="8.85546875" style="2"/>
    <col min="11268" max="11268" width="10.140625" style="2" bestFit="1" customWidth="1"/>
    <col min="11269" max="11272" width="8.85546875" style="2"/>
    <col min="11273" max="11274" width="9.85546875" style="2" bestFit="1" customWidth="1"/>
    <col min="11275" max="11523" width="8.85546875" style="2"/>
    <col min="11524" max="11524" width="10.140625" style="2" bestFit="1" customWidth="1"/>
    <col min="11525" max="11528" width="8.85546875" style="2"/>
    <col min="11529" max="11530" width="9.85546875" style="2" bestFit="1" customWidth="1"/>
    <col min="11531" max="11779" width="8.85546875" style="2"/>
    <col min="11780" max="11780" width="10.140625" style="2" bestFit="1" customWidth="1"/>
    <col min="11781" max="11784" width="8.85546875" style="2"/>
    <col min="11785" max="11786" width="9.85546875" style="2" bestFit="1" customWidth="1"/>
    <col min="11787" max="12035" width="8.85546875" style="2"/>
    <col min="12036" max="12036" width="10.140625" style="2" bestFit="1" customWidth="1"/>
    <col min="12037" max="12040" width="8.85546875" style="2"/>
    <col min="12041" max="12042" width="9.85546875" style="2" bestFit="1" customWidth="1"/>
    <col min="12043" max="12291" width="8.85546875" style="2"/>
    <col min="12292" max="12292" width="10.140625" style="2" bestFit="1" customWidth="1"/>
    <col min="12293" max="12296" width="8.85546875" style="2"/>
    <col min="12297" max="12298" width="9.85546875" style="2" bestFit="1" customWidth="1"/>
    <col min="12299" max="12547" width="8.85546875" style="2"/>
    <col min="12548" max="12548" width="10.140625" style="2" bestFit="1" customWidth="1"/>
    <col min="12549" max="12552" width="8.85546875" style="2"/>
    <col min="12553" max="12554" width="9.85546875" style="2" bestFit="1" customWidth="1"/>
    <col min="12555" max="12803" width="8.85546875" style="2"/>
    <col min="12804" max="12804" width="10.140625" style="2" bestFit="1" customWidth="1"/>
    <col min="12805" max="12808" width="8.85546875" style="2"/>
    <col min="12809" max="12810" width="9.85546875" style="2" bestFit="1" customWidth="1"/>
    <col min="12811" max="13059" width="8.85546875" style="2"/>
    <col min="13060" max="13060" width="10.140625" style="2" bestFit="1" customWidth="1"/>
    <col min="13061" max="13064" width="8.85546875" style="2"/>
    <col min="13065" max="13066" width="9.85546875" style="2" bestFit="1" customWidth="1"/>
    <col min="13067" max="13315" width="8.85546875" style="2"/>
    <col min="13316" max="13316" width="10.140625" style="2" bestFit="1" customWidth="1"/>
    <col min="13317" max="13320" width="8.85546875" style="2"/>
    <col min="13321" max="13322" width="9.85546875" style="2" bestFit="1" customWidth="1"/>
    <col min="13323" max="13571" width="8.85546875" style="2"/>
    <col min="13572" max="13572" width="10.140625" style="2" bestFit="1" customWidth="1"/>
    <col min="13573" max="13576" width="8.85546875" style="2"/>
    <col min="13577" max="13578" width="9.85546875" style="2" bestFit="1" customWidth="1"/>
    <col min="13579" max="13827" width="8.85546875" style="2"/>
    <col min="13828" max="13828" width="10.140625" style="2" bestFit="1" customWidth="1"/>
    <col min="13829" max="13832" width="8.85546875" style="2"/>
    <col min="13833" max="13834" width="9.85546875" style="2" bestFit="1" customWidth="1"/>
    <col min="13835" max="14083" width="8.85546875" style="2"/>
    <col min="14084" max="14084" width="10.140625" style="2" bestFit="1" customWidth="1"/>
    <col min="14085" max="14088" width="8.85546875" style="2"/>
    <col min="14089" max="14090" width="9.85546875" style="2" bestFit="1" customWidth="1"/>
    <col min="14091" max="14339" width="8.85546875" style="2"/>
    <col min="14340" max="14340" width="10.140625" style="2" bestFit="1" customWidth="1"/>
    <col min="14341" max="14344" width="8.85546875" style="2"/>
    <col min="14345" max="14346" width="9.85546875" style="2" bestFit="1" customWidth="1"/>
    <col min="14347" max="14595" width="8.85546875" style="2"/>
    <col min="14596" max="14596" width="10.140625" style="2" bestFit="1" customWidth="1"/>
    <col min="14597" max="14600" width="8.85546875" style="2"/>
    <col min="14601" max="14602" width="9.85546875" style="2" bestFit="1" customWidth="1"/>
    <col min="14603" max="14851" width="8.85546875" style="2"/>
    <col min="14852" max="14852" width="10.140625" style="2" bestFit="1" customWidth="1"/>
    <col min="14853" max="14856" width="8.85546875" style="2"/>
    <col min="14857" max="14858" width="9.85546875" style="2" bestFit="1" customWidth="1"/>
    <col min="14859" max="15107" width="8.85546875" style="2"/>
    <col min="15108" max="15108" width="10.140625" style="2" bestFit="1" customWidth="1"/>
    <col min="15109" max="15112" width="8.85546875" style="2"/>
    <col min="15113" max="15114" width="9.85546875" style="2" bestFit="1" customWidth="1"/>
    <col min="15115" max="15363" width="8.85546875" style="2"/>
    <col min="15364" max="15364" width="10.140625" style="2" bestFit="1" customWidth="1"/>
    <col min="15365" max="15368" width="8.85546875" style="2"/>
    <col min="15369" max="15370" width="9.85546875" style="2" bestFit="1" customWidth="1"/>
    <col min="15371" max="15619" width="8.85546875" style="2"/>
    <col min="15620" max="15620" width="10.140625" style="2" bestFit="1" customWidth="1"/>
    <col min="15621" max="15624" width="8.85546875" style="2"/>
    <col min="15625" max="15626" width="9.85546875" style="2" bestFit="1" customWidth="1"/>
    <col min="15627" max="15875" width="8.85546875" style="2"/>
    <col min="15876" max="15876" width="10.140625" style="2" bestFit="1" customWidth="1"/>
    <col min="15877" max="15880" width="8.85546875" style="2"/>
    <col min="15881" max="15882" width="9.85546875" style="2" bestFit="1" customWidth="1"/>
    <col min="15883" max="16131" width="8.85546875" style="2"/>
    <col min="16132" max="16132" width="10.140625" style="2" bestFit="1" customWidth="1"/>
    <col min="16133" max="16136" width="8.85546875" style="2"/>
    <col min="16137" max="16138" width="9.85546875" style="2" bestFit="1" customWidth="1"/>
    <col min="16139" max="16384" width="8.85546875" style="2"/>
  </cols>
  <sheetData>
    <row r="1" spans="1:23" s="2" customFormat="1">
      <c r="A1" s="295" t="s">
        <v>267</v>
      </c>
      <c r="B1" s="296"/>
      <c r="C1" s="296"/>
      <c r="D1" s="296"/>
      <c r="E1" s="296"/>
      <c r="F1" s="296"/>
      <c r="G1" s="296"/>
      <c r="H1" s="296"/>
      <c r="I1" s="296"/>
      <c r="J1" s="296"/>
      <c r="K1" s="57"/>
      <c r="L1" s="58"/>
      <c r="M1" s="58"/>
      <c r="N1" s="58"/>
      <c r="O1" s="58"/>
      <c r="P1" s="58"/>
      <c r="Q1" s="58"/>
      <c r="R1" s="58"/>
      <c r="S1" s="58"/>
      <c r="T1" s="58"/>
      <c r="U1" s="58"/>
      <c r="V1" s="58"/>
      <c r="W1" s="58"/>
    </row>
    <row r="2" spans="1:23" s="2" customFormat="1" ht="15.75">
      <c r="A2" s="103"/>
      <c r="B2" s="104"/>
      <c r="C2" s="297" t="s">
        <v>268</v>
      </c>
      <c r="D2" s="297"/>
      <c r="E2" s="3">
        <v>43101</v>
      </c>
      <c r="F2" s="105" t="s">
        <v>0</v>
      </c>
      <c r="G2" s="3">
        <v>43465</v>
      </c>
      <c r="H2" s="59"/>
      <c r="I2" s="59"/>
      <c r="J2" s="59"/>
      <c r="K2" s="60"/>
      <c r="L2" s="58"/>
      <c r="M2" s="58"/>
      <c r="N2" s="58"/>
      <c r="O2" s="58"/>
      <c r="P2" s="58"/>
      <c r="Q2" s="58"/>
      <c r="R2" s="58"/>
      <c r="S2" s="58"/>
      <c r="T2" s="58"/>
      <c r="U2" s="58"/>
      <c r="V2" s="61" t="s">
        <v>320</v>
      </c>
      <c r="W2" s="58"/>
    </row>
    <row r="3" spans="1:23" s="2" customFormat="1" ht="13.5" customHeight="1" thickBot="1">
      <c r="A3" s="298" t="s">
        <v>269</v>
      </c>
      <c r="B3" s="299"/>
      <c r="C3" s="299"/>
      <c r="D3" s="299"/>
      <c r="E3" s="299"/>
      <c r="F3" s="299"/>
      <c r="G3" s="302" t="s">
        <v>3</v>
      </c>
      <c r="H3" s="293" t="s">
        <v>270</v>
      </c>
      <c r="I3" s="293"/>
      <c r="J3" s="293"/>
      <c r="K3" s="293"/>
      <c r="L3" s="293"/>
      <c r="M3" s="293"/>
      <c r="N3" s="293"/>
      <c r="O3" s="293"/>
      <c r="P3" s="293"/>
      <c r="Q3" s="293"/>
      <c r="R3" s="293"/>
      <c r="S3" s="293"/>
      <c r="T3" s="293"/>
      <c r="U3" s="293"/>
      <c r="V3" s="293" t="s">
        <v>271</v>
      </c>
      <c r="W3" s="286" t="s">
        <v>272</v>
      </c>
    </row>
    <row r="4" spans="1:23" s="2" customFormat="1" ht="68.25" thickBot="1">
      <c r="A4" s="300"/>
      <c r="B4" s="301"/>
      <c r="C4" s="301"/>
      <c r="D4" s="301"/>
      <c r="E4" s="301"/>
      <c r="F4" s="301"/>
      <c r="G4" s="303"/>
      <c r="H4" s="62" t="s">
        <v>273</v>
      </c>
      <c r="I4" s="62" t="s">
        <v>274</v>
      </c>
      <c r="J4" s="62" t="s">
        <v>275</v>
      </c>
      <c r="K4" s="62" t="s">
        <v>276</v>
      </c>
      <c r="L4" s="62" t="s">
        <v>277</v>
      </c>
      <c r="M4" s="62" t="s">
        <v>278</v>
      </c>
      <c r="N4" s="62" t="s">
        <v>279</v>
      </c>
      <c r="O4" s="62" t="s">
        <v>280</v>
      </c>
      <c r="P4" s="62" t="s">
        <v>281</v>
      </c>
      <c r="Q4" s="62" t="s">
        <v>282</v>
      </c>
      <c r="R4" s="62" t="s">
        <v>283</v>
      </c>
      <c r="S4" s="62" t="s">
        <v>284</v>
      </c>
      <c r="T4" s="62" t="s">
        <v>285</v>
      </c>
      <c r="U4" s="62" t="s">
        <v>286</v>
      </c>
      <c r="V4" s="294"/>
      <c r="W4" s="287"/>
    </row>
    <row r="5" spans="1:23" s="2" customFormat="1" ht="22.5">
      <c r="A5" s="288">
        <v>1</v>
      </c>
      <c r="B5" s="289"/>
      <c r="C5" s="289"/>
      <c r="D5" s="289"/>
      <c r="E5" s="289"/>
      <c r="F5" s="289"/>
      <c r="G5" s="4">
        <v>2</v>
      </c>
      <c r="H5" s="63" t="s">
        <v>216</v>
      </c>
      <c r="I5" s="64" t="s">
        <v>217</v>
      </c>
      <c r="J5" s="63" t="s">
        <v>321</v>
      </c>
      <c r="K5" s="64" t="s">
        <v>322</v>
      </c>
      <c r="L5" s="63" t="s">
        <v>323</v>
      </c>
      <c r="M5" s="64" t="s">
        <v>324</v>
      </c>
      <c r="N5" s="63" t="s">
        <v>325</v>
      </c>
      <c r="O5" s="64" t="s">
        <v>326</v>
      </c>
      <c r="P5" s="63" t="s">
        <v>327</v>
      </c>
      <c r="Q5" s="64" t="s">
        <v>328</v>
      </c>
      <c r="R5" s="63" t="s">
        <v>329</v>
      </c>
      <c r="S5" s="64" t="s">
        <v>330</v>
      </c>
      <c r="T5" s="63" t="s">
        <v>331</v>
      </c>
      <c r="U5" s="63" t="s">
        <v>332</v>
      </c>
      <c r="V5" s="63" t="s">
        <v>333</v>
      </c>
      <c r="W5" s="65" t="s">
        <v>334</v>
      </c>
    </row>
    <row r="6" spans="1:23" s="2" customFormat="1">
      <c r="A6" s="290" t="s">
        <v>287</v>
      </c>
      <c r="B6" s="290"/>
      <c r="C6" s="290"/>
      <c r="D6" s="290"/>
      <c r="E6" s="290"/>
      <c r="F6" s="290"/>
      <c r="G6" s="290"/>
      <c r="H6" s="290"/>
      <c r="I6" s="290"/>
      <c r="J6" s="290"/>
      <c r="K6" s="290"/>
      <c r="L6" s="290"/>
      <c r="M6" s="290"/>
      <c r="N6" s="291"/>
      <c r="O6" s="291"/>
      <c r="P6" s="291"/>
      <c r="Q6" s="291"/>
      <c r="R6" s="291"/>
      <c r="S6" s="291"/>
      <c r="T6" s="291"/>
      <c r="U6" s="291"/>
      <c r="V6" s="291"/>
      <c r="W6" s="292"/>
    </row>
    <row r="7" spans="1:23" s="2" customFormat="1">
      <c r="A7" s="284" t="s">
        <v>337</v>
      </c>
      <c r="B7" s="284"/>
      <c r="C7" s="284"/>
      <c r="D7" s="284"/>
      <c r="E7" s="284"/>
      <c r="F7" s="284"/>
      <c r="G7" s="5">
        <v>1</v>
      </c>
      <c r="H7" s="66">
        <v>9822853500</v>
      </c>
      <c r="I7" s="66"/>
      <c r="J7" s="66">
        <v>491142675</v>
      </c>
      <c r="K7" s="66"/>
      <c r="L7" s="66">
        <v>819304</v>
      </c>
      <c r="M7" s="66"/>
      <c r="N7" s="66">
        <v>1021686</v>
      </c>
      <c r="O7" s="66"/>
      <c r="P7" s="66">
        <v>2440397</v>
      </c>
      <c r="Q7" s="66"/>
      <c r="R7" s="66"/>
      <c r="S7" s="66">
        <v>633035014</v>
      </c>
      <c r="T7" s="66">
        <v>933574108</v>
      </c>
      <c r="U7" s="67">
        <f>H7+I7+J7+K7-L7+M7+N7+O7+P7+Q7+R7+S7+T7</f>
        <v>11883248076</v>
      </c>
      <c r="V7" s="66">
        <v>163032640</v>
      </c>
      <c r="W7" s="67">
        <f>U7+V7</f>
        <v>12046280716</v>
      </c>
    </row>
    <row r="8" spans="1:23" s="2" customFormat="1">
      <c r="A8" s="281" t="s">
        <v>288</v>
      </c>
      <c r="B8" s="281"/>
      <c r="C8" s="281"/>
      <c r="D8" s="281"/>
      <c r="E8" s="281"/>
      <c r="F8" s="281"/>
      <c r="G8" s="5">
        <v>2</v>
      </c>
      <c r="H8" s="66"/>
      <c r="I8" s="66"/>
      <c r="J8" s="66"/>
      <c r="K8" s="66"/>
      <c r="L8" s="66"/>
      <c r="M8" s="66"/>
      <c r="N8" s="66"/>
      <c r="O8" s="66"/>
      <c r="P8" s="66"/>
      <c r="Q8" s="66"/>
      <c r="R8" s="66"/>
      <c r="S8" s="66"/>
      <c r="T8" s="66"/>
      <c r="U8" s="67">
        <f t="shared" ref="U8:U9" si="0">H8+I8+J8+K8-L8+M8+N8+O8+P8+Q8+R8+S8+T8</f>
        <v>0</v>
      </c>
      <c r="V8" s="66"/>
      <c r="W8" s="67">
        <f t="shared" ref="W8:W9" si="1">U8+V8</f>
        <v>0</v>
      </c>
    </row>
    <row r="9" spans="1:23" s="2" customFormat="1">
      <c r="A9" s="281" t="s">
        <v>289</v>
      </c>
      <c r="B9" s="281"/>
      <c r="C9" s="281"/>
      <c r="D9" s="281"/>
      <c r="E9" s="281"/>
      <c r="F9" s="281"/>
      <c r="G9" s="5">
        <v>3</v>
      </c>
      <c r="H9" s="66"/>
      <c r="I9" s="66"/>
      <c r="J9" s="66"/>
      <c r="K9" s="66"/>
      <c r="L9" s="66"/>
      <c r="M9" s="66"/>
      <c r="N9" s="66"/>
      <c r="O9" s="66"/>
      <c r="P9" s="66"/>
      <c r="Q9" s="66"/>
      <c r="R9" s="66"/>
      <c r="S9" s="66"/>
      <c r="T9" s="66"/>
      <c r="U9" s="67">
        <f t="shared" si="0"/>
        <v>0</v>
      </c>
      <c r="V9" s="66"/>
      <c r="W9" s="67">
        <f t="shared" si="1"/>
        <v>0</v>
      </c>
    </row>
    <row r="10" spans="1:23" s="2" customFormat="1" ht="22.5" customHeight="1">
      <c r="A10" s="285" t="s">
        <v>338</v>
      </c>
      <c r="B10" s="285"/>
      <c r="C10" s="285"/>
      <c r="D10" s="285"/>
      <c r="E10" s="285"/>
      <c r="F10" s="285"/>
      <c r="G10" s="6">
        <v>4</v>
      </c>
      <c r="H10" s="68">
        <f>H7+H8+H9</f>
        <v>9822853500</v>
      </c>
      <c r="I10" s="68">
        <f t="shared" ref="I10:W10" si="2">I7+I8+I9</f>
        <v>0</v>
      </c>
      <c r="J10" s="68">
        <f t="shared" si="2"/>
        <v>491142675</v>
      </c>
      <c r="K10" s="68">
        <f t="shared" si="2"/>
        <v>0</v>
      </c>
      <c r="L10" s="68">
        <f t="shared" si="2"/>
        <v>819304</v>
      </c>
      <c r="M10" s="68">
        <f t="shared" si="2"/>
        <v>0</v>
      </c>
      <c r="N10" s="68">
        <f t="shared" si="2"/>
        <v>1021686</v>
      </c>
      <c r="O10" s="68">
        <f t="shared" si="2"/>
        <v>0</v>
      </c>
      <c r="P10" s="68">
        <f t="shared" si="2"/>
        <v>2440397</v>
      </c>
      <c r="Q10" s="68">
        <f t="shared" si="2"/>
        <v>0</v>
      </c>
      <c r="R10" s="68">
        <f t="shared" si="2"/>
        <v>0</v>
      </c>
      <c r="S10" s="68">
        <f t="shared" si="2"/>
        <v>633035014</v>
      </c>
      <c r="T10" s="68">
        <f t="shared" si="2"/>
        <v>933574108</v>
      </c>
      <c r="U10" s="68">
        <f t="shared" si="2"/>
        <v>11883248076</v>
      </c>
      <c r="V10" s="68">
        <f t="shared" si="2"/>
        <v>163032640</v>
      </c>
      <c r="W10" s="68">
        <f t="shared" si="2"/>
        <v>12046280716</v>
      </c>
    </row>
    <row r="11" spans="1:23" s="2" customFormat="1">
      <c r="A11" s="281" t="s">
        <v>290</v>
      </c>
      <c r="B11" s="281"/>
      <c r="C11" s="281"/>
      <c r="D11" s="281"/>
      <c r="E11" s="281"/>
      <c r="F11" s="281"/>
      <c r="G11" s="5">
        <v>5</v>
      </c>
      <c r="H11" s="70">
        <v>0</v>
      </c>
      <c r="I11" s="70">
        <v>0</v>
      </c>
      <c r="J11" s="70">
        <v>0</v>
      </c>
      <c r="K11" s="70">
        <v>0</v>
      </c>
      <c r="L11" s="70">
        <v>0</v>
      </c>
      <c r="M11" s="70">
        <v>0</v>
      </c>
      <c r="N11" s="70">
        <v>0</v>
      </c>
      <c r="O11" s="70">
        <v>0</v>
      </c>
      <c r="P11" s="70">
        <v>0</v>
      </c>
      <c r="Q11" s="70">
        <v>0</v>
      </c>
      <c r="R11" s="70">
        <v>0</v>
      </c>
      <c r="S11" s="70">
        <v>0</v>
      </c>
      <c r="T11" s="66">
        <v>863436283</v>
      </c>
      <c r="U11" s="67">
        <f>H11+I11+J11+K11-L11+M11+N11+O11+P11+Q11+R11+S11+T11</f>
        <v>863436283</v>
      </c>
      <c r="V11" s="66">
        <v>-59251723</v>
      </c>
      <c r="W11" s="67">
        <f t="shared" ref="W11:W28" si="3">U11+V11</f>
        <v>804184560</v>
      </c>
    </row>
    <row r="12" spans="1:23" s="2" customFormat="1">
      <c r="A12" s="281" t="s">
        <v>291</v>
      </c>
      <c r="B12" s="281"/>
      <c r="C12" s="281"/>
      <c r="D12" s="281"/>
      <c r="E12" s="281"/>
      <c r="F12" s="281"/>
      <c r="G12" s="5">
        <v>6</v>
      </c>
      <c r="H12" s="70">
        <v>0</v>
      </c>
      <c r="I12" s="70">
        <v>0</v>
      </c>
      <c r="J12" s="70">
        <v>0</v>
      </c>
      <c r="K12" s="70">
        <v>0</v>
      </c>
      <c r="L12" s="70">
        <v>0</v>
      </c>
      <c r="M12" s="70">
        <v>0</v>
      </c>
      <c r="N12" s="66"/>
      <c r="O12" s="70">
        <v>0</v>
      </c>
      <c r="P12" s="70">
        <v>0</v>
      </c>
      <c r="Q12" s="70">
        <v>0</v>
      </c>
      <c r="R12" s="70">
        <v>0</v>
      </c>
      <c r="S12" s="70">
        <v>0</v>
      </c>
      <c r="T12" s="70">
        <v>0</v>
      </c>
      <c r="U12" s="67">
        <f t="shared" ref="U12:U28" si="4">H12+I12+J12+K12-L12+M12+N12+O12+P12+Q12+R12+S12+T12</f>
        <v>0</v>
      </c>
      <c r="V12" s="66"/>
      <c r="W12" s="67">
        <f t="shared" si="3"/>
        <v>0</v>
      </c>
    </row>
    <row r="13" spans="1:23" s="2" customFormat="1" ht="26.25" customHeight="1">
      <c r="A13" s="281" t="s">
        <v>292</v>
      </c>
      <c r="B13" s="281"/>
      <c r="C13" s="281"/>
      <c r="D13" s="281"/>
      <c r="E13" s="281"/>
      <c r="F13" s="281"/>
      <c r="G13" s="5">
        <v>7</v>
      </c>
      <c r="H13" s="70">
        <v>0</v>
      </c>
      <c r="I13" s="70">
        <v>0</v>
      </c>
      <c r="J13" s="70">
        <v>0</v>
      </c>
      <c r="K13" s="70">
        <v>0</v>
      </c>
      <c r="L13" s="70">
        <v>0</v>
      </c>
      <c r="M13" s="70">
        <v>0</v>
      </c>
      <c r="N13" s="70">
        <v>0</v>
      </c>
      <c r="O13" s="66"/>
      <c r="P13" s="70">
        <v>0</v>
      </c>
      <c r="Q13" s="70">
        <v>0</v>
      </c>
      <c r="R13" s="70">
        <v>0</v>
      </c>
      <c r="S13" s="66"/>
      <c r="T13" s="66"/>
      <c r="U13" s="67">
        <f t="shared" si="4"/>
        <v>0</v>
      </c>
      <c r="V13" s="66"/>
      <c r="W13" s="67">
        <f t="shared" si="3"/>
        <v>0</v>
      </c>
    </row>
    <row r="14" spans="1:23" s="2" customFormat="1" ht="29.25" customHeight="1">
      <c r="A14" s="281" t="s">
        <v>293</v>
      </c>
      <c r="B14" s="281"/>
      <c r="C14" s="281"/>
      <c r="D14" s="281"/>
      <c r="E14" s="281"/>
      <c r="F14" s="281"/>
      <c r="G14" s="5">
        <v>8</v>
      </c>
      <c r="H14" s="70">
        <v>0</v>
      </c>
      <c r="I14" s="70">
        <v>0</v>
      </c>
      <c r="J14" s="70">
        <v>0</v>
      </c>
      <c r="K14" s="70">
        <v>0</v>
      </c>
      <c r="L14" s="70">
        <v>0</v>
      </c>
      <c r="M14" s="70">
        <v>0</v>
      </c>
      <c r="N14" s="70">
        <v>0</v>
      </c>
      <c r="O14" s="70">
        <v>0</v>
      </c>
      <c r="P14" s="66">
        <v>3405035</v>
      </c>
      <c r="Q14" s="70">
        <v>0</v>
      </c>
      <c r="R14" s="70">
        <v>0</v>
      </c>
      <c r="S14" s="66"/>
      <c r="T14" s="66"/>
      <c r="U14" s="67">
        <f t="shared" si="4"/>
        <v>3405035</v>
      </c>
      <c r="V14" s="66"/>
      <c r="W14" s="67">
        <f t="shared" si="3"/>
        <v>3405035</v>
      </c>
    </row>
    <row r="15" spans="1:23" s="2" customFormat="1">
      <c r="A15" s="281" t="s">
        <v>294</v>
      </c>
      <c r="B15" s="281"/>
      <c r="C15" s="281"/>
      <c r="D15" s="281"/>
      <c r="E15" s="281"/>
      <c r="F15" s="281"/>
      <c r="G15" s="5">
        <v>9</v>
      </c>
      <c r="H15" s="70">
        <v>0</v>
      </c>
      <c r="I15" s="70">
        <v>0</v>
      </c>
      <c r="J15" s="70">
        <v>0</v>
      </c>
      <c r="K15" s="70">
        <v>0</v>
      </c>
      <c r="L15" s="70">
        <v>0</v>
      </c>
      <c r="M15" s="70">
        <v>0</v>
      </c>
      <c r="N15" s="70">
        <v>0</v>
      </c>
      <c r="O15" s="70">
        <v>0</v>
      </c>
      <c r="P15" s="70">
        <v>0</v>
      </c>
      <c r="Q15" s="66"/>
      <c r="R15" s="70">
        <v>0</v>
      </c>
      <c r="S15" s="66"/>
      <c r="T15" s="66"/>
      <c r="U15" s="67">
        <f t="shared" si="4"/>
        <v>0</v>
      </c>
      <c r="V15" s="66"/>
      <c r="W15" s="67">
        <f t="shared" si="3"/>
        <v>0</v>
      </c>
    </row>
    <row r="16" spans="1:23" s="2" customFormat="1" ht="28.5" customHeight="1">
      <c r="A16" s="281" t="s">
        <v>295</v>
      </c>
      <c r="B16" s="281"/>
      <c r="C16" s="281"/>
      <c r="D16" s="281"/>
      <c r="E16" s="281"/>
      <c r="F16" s="281"/>
      <c r="G16" s="5">
        <v>10</v>
      </c>
      <c r="H16" s="70">
        <v>0</v>
      </c>
      <c r="I16" s="70">
        <v>0</v>
      </c>
      <c r="J16" s="70">
        <v>0</v>
      </c>
      <c r="K16" s="70">
        <v>0</v>
      </c>
      <c r="L16" s="70">
        <v>0</v>
      </c>
      <c r="M16" s="70">
        <v>0</v>
      </c>
      <c r="N16" s="70">
        <v>0</v>
      </c>
      <c r="O16" s="70">
        <v>0</v>
      </c>
      <c r="P16" s="70">
        <v>0</v>
      </c>
      <c r="Q16" s="70">
        <v>0</v>
      </c>
      <c r="R16" s="66"/>
      <c r="S16" s="66"/>
      <c r="T16" s="66"/>
      <c r="U16" s="67">
        <f t="shared" si="4"/>
        <v>0</v>
      </c>
      <c r="V16" s="66"/>
      <c r="W16" s="67">
        <f t="shared" si="3"/>
        <v>0</v>
      </c>
    </row>
    <row r="17" spans="1:23" s="2" customFormat="1" ht="23.25" customHeight="1">
      <c r="A17" s="281" t="s">
        <v>296</v>
      </c>
      <c r="B17" s="281"/>
      <c r="C17" s="281"/>
      <c r="D17" s="281"/>
      <c r="E17" s="281"/>
      <c r="F17" s="281"/>
      <c r="G17" s="5">
        <v>11</v>
      </c>
      <c r="H17" s="70">
        <v>0</v>
      </c>
      <c r="I17" s="70">
        <v>0</v>
      </c>
      <c r="J17" s="70">
        <v>0</v>
      </c>
      <c r="K17" s="70">
        <v>0</v>
      </c>
      <c r="L17" s="70">
        <v>0</v>
      </c>
      <c r="M17" s="70">
        <v>0</v>
      </c>
      <c r="N17" s="66"/>
      <c r="O17" s="66"/>
      <c r="P17" s="66"/>
      <c r="Q17" s="66"/>
      <c r="R17" s="66"/>
      <c r="S17" s="66"/>
      <c r="T17" s="66"/>
      <c r="U17" s="67">
        <f t="shared" si="4"/>
        <v>0</v>
      </c>
      <c r="V17" s="66"/>
      <c r="W17" s="67">
        <f t="shared" si="3"/>
        <v>0</v>
      </c>
    </row>
    <row r="18" spans="1:23" s="2" customFormat="1">
      <c r="A18" s="281" t="s">
        <v>297</v>
      </c>
      <c r="B18" s="281"/>
      <c r="C18" s="281"/>
      <c r="D18" s="281"/>
      <c r="E18" s="281"/>
      <c r="F18" s="281"/>
      <c r="G18" s="5">
        <v>12</v>
      </c>
      <c r="H18" s="70">
        <v>0</v>
      </c>
      <c r="I18" s="70">
        <v>0</v>
      </c>
      <c r="J18" s="70">
        <v>0</v>
      </c>
      <c r="K18" s="70">
        <v>0</v>
      </c>
      <c r="L18" s="70">
        <v>0</v>
      </c>
      <c r="M18" s="70">
        <v>0</v>
      </c>
      <c r="N18" s="66"/>
      <c r="O18" s="66"/>
      <c r="P18" s="66"/>
      <c r="Q18" s="66"/>
      <c r="R18" s="66"/>
      <c r="S18" s="66"/>
      <c r="T18" s="66"/>
      <c r="U18" s="67">
        <f t="shared" si="4"/>
        <v>0</v>
      </c>
      <c r="V18" s="66"/>
      <c r="W18" s="67">
        <f t="shared" si="3"/>
        <v>0</v>
      </c>
    </row>
    <row r="19" spans="1:23" s="2" customFormat="1">
      <c r="A19" s="281" t="s">
        <v>298</v>
      </c>
      <c r="B19" s="281"/>
      <c r="C19" s="281"/>
      <c r="D19" s="281"/>
      <c r="E19" s="281"/>
      <c r="F19" s="281"/>
      <c r="G19" s="5">
        <v>13</v>
      </c>
      <c r="H19" s="66"/>
      <c r="I19" s="66"/>
      <c r="J19" s="66"/>
      <c r="K19" s="66"/>
      <c r="L19" s="66"/>
      <c r="M19" s="66"/>
      <c r="N19" s="66"/>
      <c r="O19" s="66"/>
      <c r="P19" s="66"/>
      <c r="Q19" s="66"/>
      <c r="R19" s="66"/>
      <c r="S19" s="66">
        <v>216103</v>
      </c>
      <c r="T19" s="66"/>
      <c r="U19" s="67">
        <f t="shared" si="4"/>
        <v>216103</v>
      </c>
      <c r="V19" s="66">
        <v>272962369</v>
      </c>
      <c r="W19" s="67">
        <f t="shared" si="3"/>
        <v>273178472</v>
      </c>
    </row>
    <row r="20" spans="1:23" s="2" customFormat="1">
      <c r="A20" s="281" t="s">
        <v>299</v>
      </c>
      <c r="B20" s="281"/>
      <c r="C20" s="281"/>
      <c r="D20" s="281"/>
      <c r="E20" s="281"/>
      <c r="F20" s="281"/>
      <c r="G20" s="5">
        <v>14</v>
      </c>
      <c r="H20" s="70">
        <v>0</v>
      </c>
      <c r="I20" s="70">
        <v>0</v>
      </c>
      <c r="J20" s="70">
        <v>0</v>
      </c>
      <c r="K20" s="70">
        <v>0</v>
      </c>
      <c r="L20" s="70">
        <v>0</v>
      </c>
      <c r="M20" s="70">
        <v>0</v>
      </c>
      <c r="N20" s="66"/>
      <c r="O20" s="66"/>
      <c r="P20" s="66"/>
      <c r="Q20" s="66"/>
      <c r="R20" s="66"/>
      <c r="S20" s="66"/>
      <c r="T20" s="66"/>
      <c r="U20" s="67">
        <f t="shared" si="4"/>
        <v>0</v>
      </c>
      <c r="V20" s="66"/>
      <c r="W20" s="67">
        <f t="shared" si="3"/>
        <v>0</v>
      </c>
    </row>
    <row r="21" spans="1:23" s="2" customFormat="1" ht="30.75" customHeight="1">
      <c r="A21" s="281" t="s">
        <v>300</v>
      </c>
      <c r="B21" s="281"/>
      <c r="C21" s="281"/>
      <c r="D21" s="281"/>
      <c r="E21" s="281"/>
      <c r="F21" s="281"/>
      <c r="G21" s="5">
        <v>15</v>
      </c>
      <c r="H21" s="66"/>
      <c r="I21" s="66"/>
      <c r="J21" s="66"/>
      <c r="K21" s="66"/>
      <c r="L21" s="66"/>
      <c r="M21" s="66"/>
      <c r="N21" s="66"/>
      <c r="O21" s="66"/>
      <c r="P21" s="66"/>
      <c r="Q21" s="66"/>
      <c r="R21" s="66"/>
      <c r="S21" s="66"/>
      <c r="T21" s="66"/>
      <c r="U21" s="67">
        <f t="shared" si="4"/>
        <v>0</v>
      </c>
      <c r="V21" s="66"/>
      <c r="W21" s="67">
        <f t="shared" si="3"/>
        <v>0</v>
      </c>
    </row>
    <row r="22" spans="1:23" s="2" customFormat="1" ht="28.5" customHeight="1">
      <c r="A22" s="281" t="s">
        <v>301</v>
      </c>
      <c r="B22" s="281"/>
      <c r="C22" s="281"/>
      <c r="D22" s="281"/>
      <c r="E22" s="281"/>
      <c r="F22" s="281"/>
      <c r="G22" s="5">
        <v>16</v>
      </c>
      <c r="H22" s="66"/>
      <c r="I22" s="66"/>
      <c r="J22" s="66"/>
      <c r="K22" s="66"/>
      <c r="L22" s="66"/>
      <c r="M22" s="66"/>
      <c r="N22" s="66"/>
      <c r="O22" s="66"/>
      <c r="P22" s="66"/>
      <c r="Q22" s="66"/>
      <c r="R22" s="66"/>
      <c r="S22" s="66"/>
      <c r="T22" s="66"/>
      <c r="U22" s="67">
        <f t="shared" si="4"/>
        <v>0</v>
      </c>
      <c r="V22" s="66"/>
      <c r="W22" s="67">
        <f t="shared" si="3"/>
        <v>0</v>
      </c>
    </row>
    <row r="23" spans="1:23" s="2" customFormat="1" ht="26.25" customHeight="1">
      <c r="A23" s="281" t="s">
        <v>302</v>
      </c>
      <c r="B23" s="281"/>
      <c r="C23" s="281"/>
      <c r="D23" s="281"/>
      <c r="E23" s="281"/>
      <c r="F23" s="281"/>
      <c r="G23" s="5">
        <v>17</v>
      </c>
      <c r="H23" s="66"/>
      <c r="I23" s="66"/>
      <c r="J23" s="66"/>
      <c r="K23" s="66"/>
      <c r="L23" s="66"/>
      <c r="M23" s="66"/>
      <c r="N23" s="66"/>
      <c r="O23" s="66"/>
      <c r="P23" s="66"/>
      <c r="Q23" s="66"/>
      <c r="R23" s="66"/>
      <c r="S23" s="66"/>
      <c r="T23" s="66"/>
      <c r="U23" s="67">
        <f t="shared" si="4"/>
        <v>0</v>
      </c>
      <c r="V23" s="66"/>
      <c r="W23" s="67">
        <f t="shared" si="3"/>
        <v>0</v>
      </c>
    </row>
    <row r="24" spans="1:23" s="2" customFormat="1">
      <c r="A24" s="281" t="s">
        <v>303</v>
      </c>
      <c r="B24" s="281"/>
      <c r="C24" s="281"/>
      <c r="D24" s="281"/>
      <c r="E24" s="281"/>
      <c r="F24" s="281"/>
      <c r="G24" s="5">
        <v>18</v>
      </c>
      <c r="H24" s="66"/>
      <c r="I24" s="66"/>
      <c r="J24" s="66"/>
      <c r="K24" s="66"/>
      <c r="L24" s="66">
        <v>37634984</v>
      </c>
      <c r="M24" s="66"/>
      <c r="N24" s="66">
        <v>259017</v>
      </c>
      <c r="O24" s="66"/>
      <c r="P24" s="66"/>
      <c r="Q24" s="66"/>
      <c r="R24" s="66"/>
      <c r="S24" s="66"/>
      <c r="T24" s="66"/>
      <c r="U24" s="67">
        <f t="shared" si="4"/>
        <v>-37375967</v>
      </c>
      <c r="V24" s="66"/>
      <c r="W24" s="67">
        <f t="shared" si="3"/>
        <v>-37375967</v>
      </c>
    </row>
    <row r="25" spans="1:23" s="2" customFormat="1">
      <c r="A25" s="281" t="s">
        <v>304</v>
      </c>
      <c r="B25" s="281"/>
      <c r="C25" s="281"/>
      <c r="D25" s="281"/>
      <c r="E25" s="281"/>
      <c r="F25" s="281"/>
      <c r="G25" s="5">
        <v>19</v>
      </c>
      <c r="H25" s="66"/>
      <c r="I25" s="66"/>
      <c r="J25" s="66"/>
      <c r="K25" s="66"/>
      <c r="L25" s="66"/>
      <c r="M25" s="66"/>
      <c r="N25" s="66"/>
      <c r="O25" s="66"/>
      <c r="P25" s="66"/>
      <c r="Q25" s="66"/>
      <c r="R25" s="66"/>
      <c r="S25" s="66"/>
      <c r="T25" s="66">
        <v>-491313414</v>
      </c>
      <c r="U25" s="67">
        <f t="shared" si="4"/>
        <v>-491313414</v>
      </c>
      <c r="V25" s="66"/>
      <c r="W25" s="67">
        <f t="shared" si="3"/>
        <v>-491313414</v>
      </c>
    </row>
    <row r="26" spans="1:23" s="2" customFormat="1">
      <c r="A26" s="281" t="s">
        <v>305</v>
      </c>
      <c r="B26" s="281"/>
      <c r="C26" s="281"/>
      <c r="D26" s="281"/>
      <c r="E26" s="281"/>
      <c r="F26" s="281"/>
      <c r="G26" s="5">
        <v>20</v>
      </c>
      <c r="H26" s="66"/>
      <c r="I26" s="66"/>
      <c r="J26" s="66"/>
      <c r="K26" s="66"/>
      <c r="L26" s="66"/>
      <c r="M26" s="66"/>
      <c r="N26" s="66"/>
      <c r="O26" s="66"/>
      <c r="P26" s="66">
        <v>-4183872</v>
      </c>
      <c r="Q26" s="66"/>
      <c r="R26" s="66"/>
      <c r="S26" s="66">
        <v>428831844</v>
      </c>
      <c r="T26" s="66">
        <v>-442260694</v>
      </c>
      <c r="U26" s="67">
        <f t="shared" si="4"/>
        <v>-17612722</v>
      </c>
      <c r="V26" s="66">
        <v>-8225816</v>
      </c>
      <c r="W26" s="67">
        <f t="shared" si="3"/>
        <v>-25838538</v>
      </c>
    </row>
    <row r="27" spans="1:23" s="2" customFormat="1">
      <c r="A27" s="281" t="s">
        <v>306</v>
      </c>
      <c r="B27" s="281"/>
      <c r="C27" s="281"/>
      <c r="D27" s="281"/>
      <c r="E27" s="281"/>
      <c r="F27" s="281"/>
      <c r="G27" s="5">
        <v>21</v>
      </c>
      <c r="H27" s="66"/>
      <c r="I27" s="66"/>
      <c r="J27" s="66"/>
      <c r="K27" s="66">
        <v>37634983</v>
      </c>
      <c r="L27" s="66"/>
      <c r="M27" s="66"/>
      <c r="N27" s="66"/>
      <c r="O27" s="66"/>
      <c r="P27" s="66"/>
      <c r="Q27" s="66"/>
      <c r="R27" s="66"/>
      <c r="S27" s="66">
        <v>-37634983</v>
      </c>
      <c r="T27" s="66"/>
      <c r="U27" s="67">
        <f t="shared" si="4"/>
        <v>0</v>
      </c>
      <c r="V27" s="66"/>
      <c r="W27" s="67">
        <f t="shared" si="3"/>
        <v>0</v>
      </c>
    </row>
    <row r="28" spans="1:23" s="2" customFormat="1">
      <c r="A28" s="281" t="s">
        <v>307</v>
      </c>
      <c r="B28" s="281"/>
      <c r="C28" s="281"/>
      <c r="D28" s="281"/>
      <c r="E28" s="281"/>
      <c r="F28" s="281"/>
      <c r="G28" s="5">
        <v>22</v>
      </c>
      <c r="H28" s="66"/>
      <c r="I28" s="66"/>
      <c r="J28" s="66"/>
      <c r="K28" s="66"/>
      <c r="L28" s="66"/>
      <c r="M28" s="66"/>
      <c r="N28" s="66"/>
      <c r="O28" s="66"/>
      <c r="P28" s="66"/>
      <c r="Q28" s="66"/>
      <c r="R28" s="66"/>
      <c r="S28" s="66"/>
      <c r="T28" s="66"/>
      <c r="U28" s="67">
        <f t="shared" si="4"/>
        <v>0</v>
      </c>
      <c r="V28" s="66"/>
      <c r="W28" s="67">
        <f t="shared" si="3"/>
        <v>0</v>
      </c>
    </row>
    <row r="29" spans="1:23" s="2" customFormat="1" ht="27.75" customHeight="1">
      <c r="A29" s="282" t="s">
        <v>339</v>
      </c>
      <c r="B29" s="282"/>
      <c r="C29" s="282"/>
      <c r="D29" s="282"/>
      <c r="E29" s="282"/>
      <c r="F29" s="282"/>
      <c r="G29" s="7">
        <v>23</v>
      </c>
      <c r="H29" s="69">
        <f>SUM(H10:H28)</f>
        <v>9822853500</v>
      </c>
      <c r="I29" s="69">
        <f t="shared" ref="I29:W29" si="5">SUM(I10:I28)</f>
        <v>0</v>
      </c>
      <c r="J29" s="69">
        <f t="shared" si="5"/>
        <v>491142675</v>
      </c>
      <c r="K29" s="69">
        <f t="shared" si="5"/>
        <v>37634983</v>
      </c>
      <c r="L29" s="69">
        <f t="shared" si="5"/>
        <v>38454288</v>
      </c>
      <c r="M29" s="69">
        <f t="shared" si="5"/>
        <v>0</v>
      </c>
      <c r="N29" s="69">
        <f t="shared" si="5"/>
        <v>1280703</v>
      </c>
      <c r="O29" s="69">
        <f t="shared" si="5"/>
        <v>0</v>
      </c>
      <c r="P29" s="69">
        <f t="shared" si="5"/>
        <v>1661560</v>
      </c>
      <c r="Q29" s="69">
        <f t="shared" si="5"/>
        <v>0</v>
      </c>
      <c r="R29" s="69">
        <f t="shared" si="5"/>
        <v>0</v>
      </c>
      <c r="S29" s="69">
        <f t="shared" si="5"/>
        <v>1024447978</v>
      </c>
      <c r="T29" s="69">
        <f t="shared" si="5"/>
        <v>863436283</v>
      </c>
      <c r="U29" s="69">
        <f t="shared" si="5"/>
        <v>12204003394</v>
      </c>
      <c r="V29" s="69">
        <f t="shared" si="5"/>
        <v>368517470</v>
      </c>
      <c r="W29" s="69">
        <f t="shared" si="5"/>
        <v>12572520864</v>
      </c>
    </row>
    <row r="30" spans="1:23" s="2" customFormat="1">
      <c r="A30" s="277" t="s">
        <v>308</v>
      </c>
      <c r="B30" s="278"/>
      <c r="C30" s="278"/>
      <c r="D30" s="278"/>
      <c r="E30" s="278"/>
      <c r="F30" s="278"/>
      <c r="G30" s="278"/>
      <c r="H30" s="278"/>
      <c r="I30" s="278"/>
      <c r="J30" s="278"/>
      <c r="K30" s="278"/>
      <c r="L30" s="278"/>
      <c r="M30" s="278"/>
      <c r="N30" s="278"/>
      <c r="O30" s="278"/>
      <c r="P30" s="278"/>
      <c r="Q30" s="278"/>
      <c r="R30" s="278"/>
      <c r="S30" s="278"/>
      <c r="T30" s="278"/>
      <c r="U30" s="278"/>
      <c r="V30" s="278"/>
      <c r="W30" s="278"/>
    </row>
    <row r="31" spans="1:23" s="2" customFormat="1" ht="36.75" customHeight="1">
      <c r="A31" s="279" t="s">
        <v>309</v>
      </c>
      <c r="B31" s="279"/>
      <c r="C31" s="279"/>
      <c r="D31" s="279"/>
      <c r="E31" s="279"/>
      <c r="F31" s="279"/>
      <c r="G31" s="6">
        <v>24</v>
      </c>
      <c r="H31" s="68">
        <f>SUM(H12:H20)</f>
        <v>0</v>
      </c>
      <c r="I31" s="68">
        <f t="shared" ref="I31:W31" si="6">SUM(I12:I20)</f>
        <v>0</v>
      </c>
      <c r="J31" s="68">
        <f t="shared" si="6"/>
        <v>0</v>
      </c>
      <c r="K31" s="68">
        <f t="shared" si="6"/>
        <v>0</v>
      </c>
      <c r="L31" s="68">
        <f t="shared" si="6"/>
        <v>0</v>
      </c>
      <c r="M31" s="68">
        <f t="shared" si="6"/>
        <v>0</v>
      </c>
      <c r="N31" s="68">
        <f t="shared" si="6"/>
        <v>0</v>
      </c>
      <c r="O31" s="68">
        <f t="shared" si="6"/>
        <v>0</v>
      </c>
      <c r="P31" s="68">
        <f t="shared" si="6"/>
        <v>3405035</v>
      </c>
      <c r="Q31" s="68">
        <f t="shared" si="6"/>
        <v>0</v>
      </c>
      <c r="R31" s="68">
        <f t="shared" si="6"/>
        <v>0</v>
      </c>
      <c r="S31" s="68">
        <f t="shared" si="6"/>
        <v>216103</v>
      </c>
      <c r="T31" s="68">
        <f t="shared" si="6"/>
        <v>0</v>
      </c>
      <c r="U31" s="68">
        <f t="shared" si="6"/>
        <v>3621138</v>
      </c>
      <c r="V31" s="68">
        <f t="shared" si="6"/>
        <v>272962369</v>
      </c>
      <c r="W31" s="68">
        <f t="shared" si="6"/>
        <v>276583507</v>
      </c>
    </row>
    <row r="32" spans="1:23" s="2" customFormat="1" ht="31.5" customHeight="1">
      <c r="A32" s="279" t="s">
        <v>310</v>
      </c>
      <c r="B32" s="279"/>
      <c r="C32" s="279"/>
      <c r="D32" s="279"/>
      <c r="E32" s="279"/>
      <c r="F32" s="279"/>
      <c r="G32" s="6">
        <v>25</v>
      </c>
      <c r="H32" s="68">
        <f>H11+H31</f>
        <v>0</v>
      </c>
      <c r="I32" s="68">
        <f t="shared" ref="I32:W32" si="7">I11+I31</f>
        <v>0</v>
      </c>
      <c r="J32" s="68">
        <f t="shared" si="7"/>
        <v>0</v>
      </c>
      <c r="K32" s="68">
        <f t="shared" si="7"/>
        <v>0</v>
      </c>
      <c r="L32" s="68">
        <f t="shared" si="7"/>
        <v>0</v>
      </c>
      <c r="M32" s="68">
        <f t="shared" si="7"/>
        <v>0</v>
      </c>
      <c r="N32" s="68">
        <f t="shared" si="7"/>
        <v>0</v>
      </c>
      <c r="O32" s="68">
        <f t="shared" si="7"/>
        <v>0</v>
      </c>
      <c r="P32" s="68">
        <f t="shared" si="7"/>
        <v>3405035</v>
      </c>
      <c r="Q32" s="68">
        <f t="shared" si="7"/>
        <v>0</v>
      </c>
      <c r="R32" s="68">
        <f t="shared" si="7"/>
        <v>0</v>
      </c>
      <c r="S32" s="68">
        <f t="shared" si="7"/>
        <v>216103</v>
      </c>
      <c r="T32" s="68">
        <f t="shared" si="7"/>
        <v>863436283</v>
      </c>
      <c r="U32" s="68">
        <f t="shared" si="7"/>
        <v>867057421</v>
      </c>
      <c r="V32" s="68">
        <f t="shared" si="7"/>
        <v>213710646</v>
      </c>
      <c r="W32" s="68">
        <f t="shared" si="7"/>
        <v>1080768067</v>
      </c>
    </row>
    <row r="33" spans="1:23" s="2" customFormat="1" ht="30.75" customHeight="1">
      <c r="A33" s="280" t="s">
        <v>311</v>
      </c>
      <c r="B33" s="280"/>
      <c r="C33" s="280"/>
      <c r="D33" s="280"/>
      <c r="E33" s="280"/>
      <c r="F33" s="280"/>
      <c r="G33" s="7">
        <v>26</v>
      </c>
      <c r="H33" s="69">
        <f>SUM(H21:H28)</f>
        <v>0</v>
      </c>
      <c r="I33" s="69">
        <f t="shared" ref="I33:W33" si="8">SUM(I21:I28)</f>
        <v>0</v>
      </c>
      <c r="J33" s="69">
        <f t="shared" si="8"/>
        <v>0</v>
      </c>
      <c r="K33" s="69">
        <f t="shared" si="8"/>
        <v>37634983</v>
      </c>
      <c r="L33" s="69">
        <f t="shared" si="8"/>
        <v>37634984</v>
      </c>
      <c r="M33" s="69">
        <f t="shared" si="8"/>
        <v>0</v>
      </c>
      <c r="N33" s="69">
        <f t="shared" si="8"/>
        <v>259017</v>
      </c>
      <c r="O33" s="69">
        <f t="shared" si="8"/>
        <v>0</v>
      </c>
      <c r="P33" s="69">
        <f t="shared" si="8"/>
        <v>-4183872</v>
      </c>
      <c r="Q33" s="69">
        <f t="shared" si="8"/>
        <v>0</v>
      </c>
      <c r="R33" s="69">
        <f t="shared" si="8"/>
        <v>0</v>
      </c>
      <c r="S33" s="69">
        <f t="shared" si="8"/>
        <v>391196861</v>
      </c>
      <c r="T33" s="69">
        <f t="shared" si="8"/>
        <v>-933574108</v>
      </c>
      <c r="U33" s="69">
        <f t="shared" si="8"/>
        <v>-546302103</v>
      </c>
      <c r="V33" s="69">
        <f t="shared" si="8"/>
        <v>-8225816</v>
      </c>
      <c r="W33" s="69">
        <f t="shared" si="8"/>
        <v>-554527919</v>
      </c>
    </row>
    <row r="34" spans="1:23" s="2" customFormat="1">
      <c r="A34" s="277" t="s">
        <v>312</v>
      </c>
      <c r="B34" s="283"/>
      <c r="C34" s="283"/>
      <c r="D34" s="283"/>
      <c r="E34" s="283"/>
      <c r="F34" s="283"/>
      <c r="G34" s="283"/>
      <c r="H34" s="283"/>
      <c r="I34" s="283"/>
      <c r="J34" s="283"/>
      <c r="K34" s="283"/>
      <c r="L34" s="283"/>
      <c r="M34" s="283"/>
      <c r="N34" s="283"/>
      <c r="O34" s="283"/>
      <c r="P34" s="283"/>
      <c r="Q34" s="283"/>
      <c r="R34" s="283"/>
      <c r="S34" s="283"/>
      <c r="T34" s="283"/>
      <c r="U34" s="283"/>
      <c r="V34" s="283"/>
      <c r="W34" s="283"/>
    </row>
    <row r="35" spans="1:23" s="2" customFormat="1">
      <c r="A35" s="284" t="s">
        <v>340</v>
      </c>
      <c r="B35" s="284"/>
      <c r="C35" s="284"/>
      <c r="D35" s="284"/>
      <c r="E35" s="284"/>
      <c r="F35" s="284"/>
      <c r="G35" s="5">
        <v>27</v>
      </c>
      <c r="H35" s="66">
        <v>9822853500</v>
      </c>
      <c r="I35" s="66">
        <v>0</v>
      </c>
      <c r="J35" s="66">
        <v>491142675</v>
      </c>
      <c r="K35" s="66">
        <v>37634983</v>
      </c>
      <c r="L35" s="66">
        <v>38454288</v>
      </c>
      <c r="M35" s="66">
        <v>0</v>
      </c>
      <c r="N35" s="66">
        <v>1280703</v>
      </c>
      <c r="O35" s="66">
        <v>0</v>
      </c>
      <c r="P35" s="66">
        <v>1661560</v>
      </c>
      <c r="Q35" s="66">
        <v>0</v>
      </c>
      <c r="R35" s="66">
        <v>0</v>
      </c>
      <c r="S35" s="66">
        <v>1024447978</v>
      </c>
      <c r="T35" s="66">
        <v>863436283</v>
      </c>
      <c r="U35" s="67">
        <f t="shared" ref="U35:U37" si="9">H35+I35+J35+K35-L35+M35+N35+O35+P35+Q35+R35+S35+T35</f>
        <v>12204003394</v>
      </c>
      <c r="V35" s="66">
        <v>368517470</v>
      </c>
      <c r="W35" s="67">
        <f t="shared" ref="W35:W37" si="10">U35+V35</f>
        <v>12572520864</v>
      </c>
    </row>
    <row r="36" spans="1:23" s="2" customFormat="1">
      <c r="A36" s="281" t="s">
        <v>288</v>
      </c>
      <c r="B36" s="281"/>
      <c r="C36" s="281"/>
      <c r="D36" s="281"/>
      <c r="E36" s="281"/>
      <c r="F36" s="281"/>
      <c r="G36" s="5">
        <v>28</v>
      </c>
      <c r="H36" s="66"/>
      <c r="I36" s="66"/>
      <c r="J36" s="66"/>
      <c r="K36" s="66"/>
      <c r="L36" s="66"/>
      <c r="M36" s="66"/>
      <c r="N36" s="66"/>
      <c r="O36" s="66"/>
      <c r="P36" s="66"/>
      <c r="Q36" s="66"/>
      <c r="R36" s="66"/>
      <c r="S36" s="66">
        <v>177129992</v>
      </c>
      <c r="T36" s="66"/>
      <c r="U36" s="67">
        <f t="shared" si="9"/>
        <v>177129992</v>
      </c>
      <c r="V36" s="66">
        <v>-2333202</v>
      </c>
      <c r="W36" s="67">
        <f t="shared" si="10"/>
        <v>174796790</v>
      </c>
    </row>
    <row r="37" spans="1:23" s="2" customFormat="1">
      <c r="A37" s="281" t="s">
        <v>289</v>
      </c>
      <c r="B37" s="281"/>
      <c r="C37" s="281"/>
      <c r="D37" s="281"/>
      <c r="E37" s="281"/>
      <c r="F37" s="281"/>
      <c r="G37" s="5">
        <v>29</v>
      </c>
      <c r="H37" s="66"/>
      <c r="I37" s="66"/>
      <c r="J37" s="66"/>
      <c r="K37" s="66"/>
      <c r="L37" s="66"/>
      <c r="M37" s="66"/>
      <c r="N37" s="66"/>
      <c r="O37" s="66"/>
      <c r="P37" s="66"/>
      <c r="Q37" s="66"/>
      <c r="R37" s="66"/>
      <c r="S37" s="66"/>
      <c r="T37" s="66"/>
      <c r="U37" s="67">
        <f t="shared" si="9"/>
        <v>0</v>
      </c>
      <c r="V37" s="66"/>
      <c r="W37" s="67">
        <f t="shared" si="10"/>
        <v>0</v>
      </c>
    </row>
    <row r="38" spans="1:23" s="2" customFormat="1" ht="25.5" customHeight="1">
      <c r="A38" s="285" t="s">
        <v>341</v>
      </c>
      <c r="B38" s="285"/>
      <c r="C38" s="285"/>
      <c r="D38" s="285"/>
      <c r="E38" s="285"/>
      <c r="F38" s="285"/>
      <c r="G38" s="6">
        <v>30</v>
      </c>
      <c r="H38" s="68">
        <f>H35+H36+H37</f>
        <v>9822853500</v>
      </c>
      <c r="I38" s="68">
        <f t="shared" ref="I38:W38" si="11">I35+I36+I37</f>
        <v>0</v>
      </c>
      <c r="J38" s="68">
        <f t="shared" si="11"/>
        <v>491142675</v>
      </c>
      <c r="K38" s="68">
        <f t="shared" si="11"/>
        <v>37634983</v>
      </c>
      <c r="L38" s="68">
        <f t="shared" si="11"/>
        <v>38454288</v>
      </c>
      <c r="M38" s="68">
        <f t="shared" si="11"/>
        <v>0</v>
      </c>
      <c r="N38" s="68">
        <f t="shared" si="11"/>
        <v>1280703</v>
      </c>
      <c r="O38" s="68">
        <f t="shared" si="11"/>
        <v>0</v>
      </c>
      <c r="P38" s="68">
        <f t="shared" si="11"/>
        <v>1661560</v>
      </c>
      <c r="Q38" s="68">
        <f t="shared" si="11"/>
        <v>0</v>
      </c>
      <c r="R38" s="68">
        <f t="shared" si="11"/>
        <v>0</v>
      </c>
      <c r="S38" s="68">
        <f t="shared" si="11"/>
        <v>1201577970</v>
      </c>
      <c r="T38" s="68">
        <f t="shared" si="11"/>
        <v>863436283</v>
      </c>
      <c r="U38" s="68">
        <f t="shared" si="11"/>
        <v>12381133386</v>
      </c>
      <c r="V38" s="68">
        <f t="shared" si="11"/>
        <v>366184268</v>
      </c>
      <c r="W38" s="68">
        <f t="shared" si="11"/>
        <v>12747317654</v>
      </c>
    </row>
    <row r="39" spans="1:23" s="2" customFormat="1">
      <c r="A39" s="281" t="s">
        <v>290</v>
      </c>
      <c r="B39" s="281"/>
      <c r="C39" s="281"/>
      <c r="D39" s="281"/>
      <c r="E39" s="281"/>
      <c r="F39" s="281"/>
      <c r="G39" s="5">
        <v>31</v>
      </c>
      <c r="H39" s="70">
        <v>0</v>
      </c>
      <c r="I39" s="70">
        <v>0</v>
      </c>
      <c r="J39" s="70">
        <v>0</v>
      </c>
      <c r="K39" s="70">
        <v>0</v>
      </c>
      <c r="L39" s="70">
        <v>0</v>
      </c>
      <c r="M39" s="70">
        <v>0</v>
      </c>
      <c r="N39" s="70">
        <v>0</v>
      </c>
      <c r="O39" s="70">
        <v>0</v>
      </c>
      <c r="P39" s="70">
        <v>0</v>
      </c>
      <c r="Q39" s="70">
        <v>0</v>
      </c>
      <c r="R39" s="70">
        <v>0</v>
      </c>
      <c r="S39" s="70">
        <v>0</v>
      </c>
      <c r="T39" s="66">
        <f>1061335268-64</f>
        <v>1061335204</v>
      </c>
      <c r="U39" s="67">
        <f t="shared" ref="U39:U56" si="12">H39+I39+J39+K39-L39+M39+N39+O39+P39+Q39+R39+S39+T39</f>
        <v>1061335204</v>
      </c>
      <c r="V39" s="66">
        <v>-2669431</v>
      </c>
      <c r="W39" s="67">
        <f t="shared" ref="W39:W56" si="13">U39+V39</f>
        <v>1058665773</v>
      </c>
    </row>
    <row r="40" spans="1:23" s="2" customFormat="1">
      <c r="A40" s="281" t="s">
        <v>291</v>
      </c>
      <c r="B40" s="281"/>
      <c r="C40" s="281"/>
      <c r="D40" s="281"/>
      <c r="E40" s="281"/>
      <c r="F40" s="281"/>
      <c r="G40" s="5">
        <v>32</v>
      </c>
      <c r="H40" s="70">
        <v>0</v>
      </c>
      <c r="I40" s="70">
        <v>0</v>
      </c>
      <c r="J40" s="70">
        <v>0</v>
      </c>
      <c r="K40" s="70">
        <v>0</v>
      </c>
      <c r="L40" s="70">
        <v>0</v>
      </c>
      <c r="M40" s="70">
        <v>0</v>
      </c>
      <c r="N40" s="66"/>
      <c r="O40" s="70">
        <v>0</v>
      </c>
      <c r="P40" s="70">
        <v>-10651111</v>
      </c>
      <c r="Q40" s="70">
        <v>0</v>
      </c>
      <c r="R40" s="70">
        <v>0</v>
      </c>
      <c r="S40" s="70">
        <v>0</v>
      </c>
      <c r="T40" s="70">
        <v>0</v>
      </c>
      <c r="U40" s="67">
        <f t="shared" si="12"/>
        <v>-10651111</v>
      </c>
      <c r="V40" s="66">
        <v>-3513341</v>
      </c>
      <c r="W40" s="67">
        <f t="shared" si="13"/>
        <v>-14164452</v>
      </c>
    </row>
    <row r="41" spans="1:23" s="2" customFormat="1" ht="27" customHeight="1">
      <c r="A41" s="281" t="s">
        <v>313</v>
      </c>
      <c r="B41" s="281"/>
      <c r="C41" s="281"/>
      <c r="D41" s="281"/>
      <c r="E41" s="281"/>
      <c r="F41" s="281"/>
      <c r="G41" s="5">
        <v>33</v>
      </c>
      <c r="H41" s="70">
        <v>0</v>
      </c>
      <c r="I41" s="70">
        <v>0</v>
      </c>
      <c r="J41" s="70">
        <v>0</v>
      </c>
      <c r="K41" s="70">
        <v>0</v>
      </c>
      <c r="L41" s="70">
        <v>0</v>
      </c>
      <c r="M41" s="70">
        <v>0</v>
      </c>
      <c r="N41" s="70">
        <v>0</v>
      </c>
      <c r="O41" s="66"/>
      <c r="P41" s="70">
        <v>0</v>
      </c>
      <c r="Q41" s="70">
        <v>0</v>
      </c>
      <c r="R41" s="70">
        <v>0</v>
      </c>
      <c r="S41" s="66"/>
      <c r="T41" s="66"/>
      <c r="U41" s="67">
        <f t="shared" si="12"/>
        <v>0</v>
      </c>
      <c r="V41" s="66"/>
      <c r="W41" s="67">
        <f t="shared" si="13"/>
        <v>0</v>
      </c>
    </row>
    <row r="42" spans="1:23" s="2" customFormat="1" ht="20.25" customHeight="1">
      <c r="A42" s="281" t="s">
        <v>293</v>
      </c>
      <c r="B42" s="281"/>
      <c r="C42" s="281"/>
      <c r="D42" s="281"/>
      <c r="E42" s="281"/>
      <c r="F42" s="281"/>
      <c r="G42" s="5">
        <v>34</v>
      </c>
      <c r="H42" s="70">
        <v>0</v>
      </c>
      <c r="I42" s="70">
        <v>0</v>
      </c>
      <c r="J42" s="70">
        <v>0</v>
      </c>
      <c r="K42" s="70">
        <v>0</v>
      </c>
      <c r="L42" s="70">
        <v>0</v>
      </c>
      <c r="M42" s="70">
        <v>0</v>
      </c>
      <c r="N42" s="70">
        <v>0</v>
      </c>
      <c r="O42" s="70">
        <v>0</v>
      </c>
      <c r="P42" s="66">
        <v>-5439102</v>
      </c>
      <c r="Q42" s="70">
        <v>0</v>
      </c>
      <c r="R42" s="70">
        <v>0</v>
      </c>
      <c r="S42" s="66"/>
      <c r="T42" s="66"/>
      <c r="U42" s="67">
        <f t="shared" si="12"/>
        <v>-5439102</v>
      </c>
      <c r="V42" s="66"/>
      <c r="W42" s="67">
        <f t="shared" si="13"/>
        <v>-5439102</v>
      </c>
    </row>
    <row r="43" spans="1:23" s="2" customFormat="1" ht="21" customHeight="1">
      <c r="A43" s="281" t="s">
        <v>294</v>
      </c>
      <c r="B43" s="281"/>
      <c r="C43" s="281"/>
      <c r="D43" s="281"/>
      <c r="E43" s="281"/>
      <c r="F43" s="281"/>
      <c r="G43" s="5">
        <v>35</v>
      </c>
      <c r="H43" s="70">
        <v>0</v>
      </c>
      <c r="I43" s="70">
        <v>0</v>
      </c>
      <c r="J43" s="70">
        <v>0</v>
      </c>
      <c r="K43" s="70">
        <v>0</v>
      </c>
      <c r="L43" s="70">
        <v>0</v>
      </c>
      <c r="M43" s="70">
        <v>0</v>
      </c>
      <c r="N43" s="70">
        <v>0</v>
      </c>
      <c r="O43" s="70">
        <v>0</v>
      </c>
      <c r="P43" s="70">
        <v>0</v>
      </c>
      <c r="Q43" s="66"/>
      <c r="R43" s="70">
        <v>0</v>
      </c>
      <c r="S43" s="66"/>
      <c r="T43" s="66"/>
      <c r="U43" s="67">
        <f t="shared" si="12"/>
        <v>0</v>
      </c>
      <c r="V43" s="66"/>
      <c r="W43" s="67">
        <f t="shared" si="13"/>
        <v>0</v>
      </c>
    </row>
    <row r="44" spans="1:23" s="2" customFormat="1" ht="29.25" customHeight="1">
      <c r="A44" s="281" t="s">
        <v>295</v>
      </c>
      <c r="B44" s="281"/>
      <c r="C44" s="281"/>
      <c r="D44" s="281"/>
      <c r="E44" s="281"/>
      <c r="F44" s="281"/>
      <c r="G44" s="5">
        <v>36</v>
      </c>
      <c r="H44" s="70">
        <v>0</v>
      </c>
      <c r="I44" s="70">
        <v>0</v>
      </c>
      <c r="J44" s="70">
        <v>0</v>
      </c>
      <c r="K44" s="70">
        <v>0</v>
      </c>
      <c r="L44" s="70">
        <v>0</v>
      </c>
      <c r="M44" s="70">
        <v>0</v>
      </c>
      <c r="N44" s="70">
        <v>0</v>
      </c>
      <c r="O44" s="70">
        <v>0</v>
      </c>
      <c r="P44" s="70">
        <v>0</v>
      </c>
      <c r="Q44" s="70">
        <v>0</v>
      </c>
      <c r="R44" s="66"/>
      <c r="S44" s="66"/>
      <c r="T44" s="66"/>
      <c r="U44" s="67">
        <f t="shared" si="12"/>
        <v>0</v>
      </c>
      <c r="V44" s="66"/>
      <c r="W44" s="67">
        <f t="shared" si="13"/>
        <v>0</v>
      </c>
    </row>
    <row r="45" spans="1:23" s="2" customFormat="1" ht="21" customHeight="1">
      <c r="A45" s="281" t="s">
        <v>314</v>
      </c>
      <c r="B45" s="281"/>
      <c r="C45" s="281"/>
      <c r="D45" s="281"/>
      <c r="E45" s="281"/>
      <c r="F45" s="281"/>
      <c r="G45" s="5">
        <v>37</v>
      </c>
      <c r="H45" s="70">
        <v>0</v>
      </c>
      <c r="I45" s="70">
        <v>0</v>
      </c>
      <c r="J45" s="70">
        <v>0</v>
      </c>
      <c r="K45" s="70">
        <v>0</v>
      </c>
      <c r="L45" s="70">
        <v>0</v>
      </c>
      <c r="M45" s="70">
        <v>0</v>
      </c>
      <c r="N45" s="66"/>
      <c r="O45" s="66"/>
      <c r="P45" s="66"/>
      <c r="Q45" s="66"/>
      <c r="R45" s="66"/>
      <c r="S45" s="66"/>
      <c r="T45" s="66"/>
      <c r="U45" s="67">
        <f t="shared" si="12"/>
        <v>0</v>
      </c>
      <c r="V45" s="66"/>
      <c r="W45" s="67">
        <f t="shared" si="13"/>
        <v>0</v>
      </c>
    </row>
    <row r="46" spans="1:23" s="2" customFormat="1">
      <c r="A46" s="281" t="s">
        <v>297</v>
      </c>
      <c r="B46" s="281"/>
      <c r="C46" s="281"/>
      <c r="D46" s="281"/>
      <c r="E46" s="281"/>
      <c r="F46" s="281"/>
      <c r="G46" s="5">
        <v>38</v>
      </c>
      <c r="H46" s="70">
        <v>0</v>
      </c>
      <c r="I46" s="70">
        <v>0</v>
      </c>
      <c r="J46" s="70">
        <v>0</v>
      </c>
      <c r="K46" s="70">
        <v>0</v>
      </c>
      <c r="L46" s="70">
        <v>0</v>
      </c>
      <c r="M46" s="70">
        <v>0</v>
      </c>
      <c r="N46" s="66"/>
      <c r="O46" s="66"/>
      <c r="P46" s="66"/>
      <c r="Q46" s="66"/>
      <c r="R46" s="66"/>
      <c r="S46" s="66"/>
      <c r="T46" s="66"/>
      <c r="U46" s="67">
        <f t="shared" si="12"/>
        <v>0</v>
      </c>
      <c r="V46" s="66"/>
      <c r="W46" s="67">
        <f t="shared" si="13"/>
        <v>0</v>
      </c>
    </row>
    <row r="47" spans="1:23" s="2" customFormat="1">
      <c r="A47" s="281" t="s">
        <v>298</v>
      </c>
      <c r="B47" s="281"/>
      <c r="C47" s="281"/>
      <c r="D47" s="281"/>
      <c r="E47" s="281"/>
      <c r="F47" s="281"/>
      <c r="G47" s="5">
        <v>39</v>
      </c>
      <c r="H47" s="66"/>
      <c r="I47" s="66"/>
      <c r="J47" s="66"/>
      <c r="K47" s="66"/>
      <c r="L47" s="66"/>
      <c r="M47" s="66"/>
      <c r="N47" s="66"/>
      <c r="O47" s="66"/>
      <c r="P47" s="66"/>
      <c r="Q47" s="66"/>
      <c r="R47" s="66"/>
      <c r="S47" s="66"/>
      <c r="T47" s="66"/>
      <c r="U47" s="67">
        <f t="shared" si="12"/>
        <v>0</v>
      </c>
      <c r="V47" s="66"/>
      <c r="W47" s="67">
        <f t="shared" si="13"/>
        <v>0</v>
      </c>
    </row>
    <row r="48" spans="1:23" s="2" customFormat="1">
      <c r="A48" s="281" t="s">
        <v>299</v>
      </c>
      <c r="B48" s="281"/>
      <c r="C48" s="281"/>
      <c r="D48" s="281"/>
      <c r="E48" s="281"/>
      <c r="F48" s="281"/>
      <c r="G48" s="5">
        <v>40</v>
      </c>
      <c r="H48" s="70">
        <v>0</v>
      </c>
      <c r="I48" s="70">
        <v>0</v>
      </c>
      <c r="J48" s="70">
        <v>0</v>
      </c>
      <c r="K48" s="70">
        <v>0</v>
      </c>
      <c r="L48" s="70">
        <v>0</v>
      </c>
      <c r="M48" s="70">
        <v>0</v>
      </c>
      <c r="N48" s="66"/>
      <c r="O48" s="66"/>
      <c r="P48" s="66"/>
      <c r="Q48" s="66"/>
      <c r="R48" s="66"/>
      <c r="S48" s="66"/>
      <c r="T48" s="66"/>
      <c r="U48" s="67">
        <f t="shared" si="12"/>
        <v>0</v>
      </c>
      <c r="V48" s="66"/>
      <c r="W48" s="67">
        <f t="shared" si="13"/>
        <v>0</v>
      </c>
    </row>
    <row r="49" spans="1:23" s="2" customFormat="1" ht="24" customHeight="1">
      <c r="A49" s="281" t="s">
        <v>315</v>
      </c>
      <c r="B49" s="281"/>
      <c r="C49" s="281"/>
      <c r="D49" s="281"/>
      <c r="E49" s="281"/>
      <c r="F49" s="281"/>
      <c r="G49" s="5">
        <v>41</v>
      </c>
      <c r="H49" s="66"/>
      <c r="I49" s="66"/>
      <c r="J49" s="66"/>
      <c r="K49" s="66"/>
      <c r="L49" s="66"/>
      <c r="M49" s="66"/>
      <c r="N49" s="66"/>
      <c r="O49" s="66"/>
      <c r="P49" s="66"/>
      <c r="Q49" s="66"/>
      <c r="R49" s="66"/>
      <c r="S49" s="66"/>
      <c r="T49" s="66"/>
      <c r="U49" s="67">
        <f>H49+I49+J49+K49-L49+M49+N49+O49+P49+Q49+R49+S49+T49</f>
        <v>0</v>
      </c>
      <c r="V49" s="66"/>
      <c r="W49" s="67">
        <f t="shared" si="13"/>
        <v>0</v>
      </c>
    </row>
    <row r="50" spans="1:23" s="2" customFormat="1" ht="26.25" customHeight="1">
      <c r="A50" s="281" t="s">
        <v>301</v>
      </c>
      <c r="B50" s="281"/>
      <c r="C50" s="281"/>
      <c r="D50" s="281"/>
      <c r="E50" s="281"/>
      <c r="F50" s="281"/>
      <c r="G50" s="5">
        <v>42</v>
      </c>
      <c r="H50" s="66"/>
      <c r="I50" s="66"/>
      <c r="J50" s="66"/>
      <c r="K50" s="66"/>
      <c r="L50" s="66"/>
      <c r="M50" s="66"/>
      <c r="N50" s="66"/>
      <c r="O50" s="66"/>
      <c r="P50" s="66"/>
      <c r="Q50" s="66"/>
      <c r="R50" s="66"/>
      <c r="S50" s="66"/>
      <c r="T50" s="66"/>
      <c r="U50" s="67">
        <f t="shared" si="12"/>
        <v>0</v>
      </c>
      <c r="V50" s="66"/>
      <c r="W50" s="67">
        <f t="shared" si="13"/>
        <v>0</v>
      </c>
    </row>
    <row r="51" spans="1:23" s="2" customFormat="1" ht="22.5" customHeight="1">
      <c r="A51" s="281" t="s">
        <v>316</v>
      </c>
      <c r="B51" s="281"/>
      <c r="C51" s="281"/>
      <c r="D51" s="281"/>
      <c r="E51" s="281"/>
      <c r="F51" s="281"/>
      <c r="G51" s="5">
        <v>43</v>
      </c>
      <c r="H51" s="66"/>
      <c r="I51" s="66"/>
      <c r="J51" s="66"/>
      <c r="K51" s="66"/>
      <c r="L51" s="66"/>
      <c r="M51" s="66"/>
      <c r="N51" s="66"/>
      <c r="O51" s="66"/>
      <c r="P51" s="66"/>
      <c r="Q51" s="66"/>
      <c r="R51" s="66"/>
      <c r="S51" s="66"/>
      <c r="T51" s="66"/>
      <c r="U51" s="67">
        <f t="shared" si="12"/>
        <v>0</v>
      </c>
      <c r="V51" s="66"/>
      <c r="W51" s="67">
        <f t="shared" si="13"/>
        <v>0</v>
      </c>
    </row>
    <row r="52" spans="1:23" s="2" customFormat="1">
      <c r="A52" s="281" t="s">
        <v>303</v>
      </c>
      <c r="B52" s="281"/>
      <c r="C52" s="281"/>
      <c r="D52" s="281"/>
      <c r="E52" s="281"/>
      <c r="F52" s="281"/>
      <c r="G52" s="5">
        <v>44</v>
      </c>
      <c r="H52" s="66"/>
      <c r="I52" s="66"/>
      <c r="J52" s="66"/>
      <c r="K52" s="66"/>
      <c r="L52" s="66">
        <v>71062381</v>
      </c>
      <c r="M52" s="66"/>
      <c r="N52" s="66">
        <v>-720767</v>
      </c>
      <c r="O52" s="66"/>
      <c r="P52" s="66"/>
      <c r="Q52" s="66"/>
      <c r="R52" s="66"/>
      <c r="S52" s="66"/>
      <c r="T52" s="66"/>
      <c r="U52" s="67">
        <f t="shared" si="12"/>
        <v>-71783148</v>
      </c>
      <c r="V52" s="66"/>
      <c r="W52" s="67">
        <f t="shared" si="13"/>
        <v>-71783148</v>
      </c>
    </row>
    <row r="53" spans="1:23" s="2" customFormat="1">
      <c r="A53" s="281" t="s">
        <v>304</v>
      </c>
      <c r="B53" s="281"/>
      <c r="C53" s="281"/>
      <c r="D53" s="281"/>
      <c r="E53" s="281"/>
      <c r="F53" s="281"/>
      <c r="G53" s="5">
        <v>45</v>
      </c>
      <c r="H53" s="66"/>
      <c r="I53" s="66"/>
      <c r="J53" s="66"/>
      <c r="K53" s="66"/>
      <c r="L53" s="66"/>
      <c r="M53" s="66"/>
      <c r="N53" s="66"/>
      <c r="O53" s="66"/>
      <c r="P53" s="66"/>
      <c r="Q53" s="66"/>
      <c r="R53" s="66"/>
      <c r="S53" s="66"/>
      <c r="T53" s="66">
        <v>-489131118</v>
      </c>
      <c r="U53" s="67">
        <f t="shared" si="12"/>
        <v>-489131118</v>
      </c>
      <c r="V53" s="66">
        <v>-8195024</v>
      </c>
      <c r="W53" s="67">
        <f>U53+V53</f>
        <v>-497326142</v>
      </c>
    </row>
    <row r="54" spans="1:23" s="2" customFormat="1">
      <c r="A54" s="281" t="s">
        <v>305</v>
      </c>
      <c r="B54" s="281"/>
      <c r="C54" s="281"/>
      <c r="D54" s="281"/>
      <c r="E54" s="281"/>
      <c r="F54" s="281"/>
      <c r="G54" s="5">
        <v>46</v>
      </c>
      <c r="H54" s="66"/>
      <c r="I54" s="66"/>
      <c r="J54" s="66"/>
      <c r="K54" s="66">
        <v>-37634983</v>
      </c>
      <c r="L54" s="66">
        <v>-38454288</v>
      </c>
      <c r="M54" s="66"/>
      <c r="N54" s="66"/>
      <c r="O54" s="66"/>
      <c r="P54" s="66"/>
      <c r="Q54" s="66"/>
      <c r="R54" s="66"/>
      <c r="S54" s="66">
        <v>372479925</v>
      </c>
      <c r="T54" s="66">
        <v>-374305165</v>
      </c>
      <c r="U54" s="67">
        <f t="shared" si="12"/>
        <v>-1005935</v>
      </c>
      <c r="V54" s="66">
        <v>-8225816</v>
      </c>
      <c r="W54" s="67">
        <f t="shared" si="13"/>
        <v>-9231751</v>
      </c>
    </row>
    <row r="55" spans="1:23" s="2" customFormat="1">
      <c r="A55" s="281" t="s">
        <v>306</v>
      </c>
      <c r="B55" s="281"/>
      <c r="C55" s="281"/>
      <c r="D55" s="281"/>
      <c r="E55" s="281"/>
      <c r="F55" s="281"/>
      <c r="G55" s="5">
        <v>47</v>
      </c>
      <c r="H55" s="66"/>
      <c r="I55" s="66"/>
      <c r="J55" s="66"/>
      <c r="K55" s="66">
        <v>71062381</v>
      </c>
      <c r="L55" s="66"/>
      <c r="M55" s="66"/>
      <c r="N55" s="66"/>
      <c r="O55" s="66"/>
      <c r="P55" s="66"/>
      <c r="Q55" s="66"/>
      <c r="R55" s="66"/>
      <c r="S55" s="66">
        <v>-71062381</v>
      </c>
      <c r="T55" s="66"/>
      <c r="U55" s="67">
        <f t="shared" si="12"/>
        <v>0</v>
      </c>
      <c r="V55" s="66"/>
      <c r="W55" s="67">
        <f t="shared" si="13"/>
        <v>0</v>
      </c>
    </row>
    <row r="56" spans="1:23" s="2" customFormat="1">
      <c r="A56" s="281" t="s">
        <v>307</v>
      </c>
      <c r="B56" s="281"/>
      <c r="C56" s="281"/>
      <c r="D56" s="281"/>
      <c r="E56" s="281"/>
      <c r="F56" s="281"/>
      <c r="G56" s="5">
        <v>48</v>
      </c>
      <c r="H56" s="66"/>
      <c r="I56" s="66"/>
      <c r="J56" s="66"/>
      <c r="K56" s="66"/>
      <c r="L56" s="66"/>
      <c r="M56" s="66"/>
      <c r="N56" s="66"/>
      <c r="O56" s="66"/>
      <c r="P56" s="66"/>
      <c r="Q56" s="66"/>
      <c r="R56" s="66"/>
      <c r="S56" s="66"/>
      <c r="T56" s="66"/>
      <c r="U56" s="67">
        <f t="shared" si="12"/>
        <v>0</v>
      </c>
      <c r="V56" s="66"/>
      <c r="W56" s="67">
        <f t="shared" si="13"/>
        <v>0</v>
      </c>
    </row>
    <row r="57" spans="1:23" s="2" customFormat="1" ht="24" customHeight="1">
      <c r="A57" s="282" t="s">
        <v>342</v>
      </c>
      <c r="B57" s="282"/>
      <c r="C57" s="282"/>
      <c r="D57" s="282"/>
      <c r="E57" s="282"/>
      <c r="F57" s="282"/>
      <c r="G57" s="7">
        <v>49</v>
      </c>
      <c r="H57" s="69">
        <f>SUM(H38:H56)</f>
        <v>9822853500</v>
      </c>
      <c r="I57" s="69">
        <f t="shared" ref="I57:W57" si="14">SUM(I38:I56)</f>
        <v>0</v>
      </c>
      <c r="J57" s="69">
        <f t="shared" si="14"/>
        <v>491142675</v>
      </c>
      <c r="K57" s="69">
        <f t="shared" si="14"/>
        <v>71062381</v>
      </c>
      <c r="L57" s="69">
        <f t="shared" si="14"/>
        <v>71062381</v>
      </c>
      <c r="M57" s="69">
        <f t="shared" si="14"/>
        <v>0</v>
      </c>
      <c r="N57" s="69">
        <f t="shared" si="14"/>
        <v>559936</v>
      </c>
      <c r="O57" s="69">
        <f t="shared" si="14"/>
        <v>0</v>
      </c>
      <c r="P57" s="69">
        <f t="shared" si="14"/>
        <v>-14428653</v>
      </c>
      <c r="Q57" s="69">
        <f t="shared" si="14"/>
        <v>0</v>
      </c>
      <c r="R57" s="69">
        <f t="shared" si="14"/>
        <v>0</v>
      </c>
      <c r="S57" s="69">
        <f t="shared" si="14"/>
        <v>1502995514</v>
      </c>
      <c r="T57" s="69">
        <f t="shared" si="14"/>
        <v>1061335204</v>
      </c>
      <c r="U57" s="69">
        <f t="shared" si="14"/>
        <v>12864458176</v>
      </c>
      <c r="V57" s="69">
        <f t="shared" si="14"/>
        <v>343580656</v>
      </c>
      <c r="W57" s="69">
        <f t="shared" si="14"/>
        <v>13208038832</v>
      </c>
    </row>
    <row r="58" spans="1:23" s="2" customFormat="1">
      <c r="A58" s="277" t="s">
        <v>308</v>
      </c>
      <c r="B58" s="278"/>
      <c r="C58" s="278"/>
      <c r="D58" s="278"/>
      <c r="E58" s="278"/>
      <c r="F58" s="278"/>
      <c r="G58" s="278"/>
      <c r="H58" s="278"/>
      <c r="I58" s="278"/>
      <c r="J58" s="278"/>
      <c r="K58" s="278"/>
      <c r="L58" s="278"/>
      <c r="M58" s="278"/>
      <c r="N58" s="278"/>
      <c r="O58" s="278"/>
      <c r="P58" s="278"/>
      <c r="Q58" s="278"/>
      <c r="R58" s="278"/>
      <c r="S58" s="278"/>
      <c r="T58" s="278"/>
      <c r="U58" s="278"/>
      <c r="V58" s="278"/>
      <c r="W58" s="278"/>
    </row>
    <row r="59" spans="1:23" s="2" customFormat="1" ht="31.5" customHeight="1">
      <c r="A59" s="279" t="s">
        <v>317</v>
      </c>
      <c r="B59" s="279"/>
      <c r="C59" s="279"/>
      <c r="D59" s="279"/>
      <c r="E59" s="279"/>
      <c r="F59" s="279"/>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SUM(P40:P48)</f>
        <v>-16090213</v>
      </c>
      <c r="Q59" s="68">
        <f t="shared" si="15"/>
        <v>0</v>
      </c>
      <c r="R59" s="68">
        <f t="shared" si="15"/>
        <v>0</v>
      </c>
      <c r="S59" s="68">
        <f t="shared" si="15"/>
        <v>0</v>
      </c>
      <c r="T59" s="68">
        <f t="shared" si="15"/>
        <v>0</v>
      </c>
      <c r="U59" s="68">
        <f t="shared" si="15"/>
        <v>-16090213</v>
      </c>
      <c r="V59" s="68">
        <f>SUM(V40:V48)</f>
        <v>-3513341</v>
      </c>
      <c r="W59" s="68">
        <f t="shared" si="15"/>
        <v>-19603554</v>
      </c>
    </row>
    <row r="60" spans="1:23" s="2" customFormat="1" ht="27.75" customHeight="1">
      <c r="A60" s="279" t="s">
        <v>318</v>
      </c>
      <c r="B60" s="279"/>
      <c r="C60" s="279"/>
      <c r="D60" s="279"/>
      <c r="E60" s="279"/>
      <c r="F60" s="279"/>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-16090213</v>
      </c>
      <c r="Q60" s="68">
        <f t="shared" si="16"/>
        <v>0</v>
      </c>
      <c r="R60" s="68">
        <f t="shared" si="16"/>
        <v>0</v>
      </c>
      <c r="S60" s="68">
        <f t="shared" si="16"/>
        <v>0</v>
      </c>
      <c r="T60" s="68">
        <f t="shared" si="16"/>
        <v>1061335204</v>
      </c>
      <c r="U60" s="68">
        <f t="shared" si="16"/>
        <v>1045244991</v>
      </c>
      <c r="V60" s="68">
        <f t="shared" si="16"/>
        <v>-6182772</v>
      </c>
      <c r="W60" s="68">
        <f t="shared" si="16"/>
        <v>1039062219</v>
      </c>
    </row>
    <row r="61" spans="1:23" s="2" customFormat="1" ht="29.25" customHeight="1">
      <c r="A61" s="280" t="s">
        <v>319</v>
      </c>
      <c r="B61" s="280"/>
      <c r="C61" s="280"/>
      <c r="D61" s="280"/>
      <c r="E61" s="280"/>
      <c r="F61" s="280"/>
      <c r="G61" s="7">
        <v>52</v>
      </c>
      <c r="H61" s="69">
        <f>SUM(H49:H56)</f>
        <v>0</v>
      </c>
      <c r="I61" s="69">
        <f t="shared" ref="I61:W61" si="17">SUM(I49:I56)</f>
        <v>0</v>
      </c>
      <c r="J61" s="69">
        <f t="shared" si="17"/>
        <v>0</v>
      </c>
      <c r="K61" s="69">
        <f t="shared" si="17"/>
        <v>33427398</v>
      </c>
      <c r="L61" s="69">
        <f t="shared" si="17"/>
        <v>32608093</v>
      </c>
      <c r="M61" s="69">
        <f t="shared" si="17"/>
        <v>0</v>
      </c>
      <c r="N61" s="69">
        <f t="shared" si="17"/>
        <v>-720767</v>
      </c>
      <c r="O61" s="69">
        <f t="shared" si="17"/>
        <v>0</v>
      </c>
      <c r="P61" s="69">
        <f t="shared" si="17"/>
        <v>0</v>
      </c>
      <c r="Q61" s="69">
        <f t="shared" si="17"/>
        <v>0</v>
      </c>
      <c r="R61" s="69">
        <f t="shared" si="17"/>
        <v>0</v>
      </c>
      <c r="S61" s="69">
        <f t="shared" si="17"/>
        <v>301417544</v>
      </c>
      <c r="T61" s="69">
        <f t="shared" si="17"/>
        <v>-863436283</v>
      </c>
      <c r="U61" s="69">
        <f t="shared" si="17"/>
        <v>-561920201</v>
      </c>
      <c r="V61" s="69">
        <f t="shared" si="17"/>
        <v>-16420840</v>
      </c>
      <c r="W61" s="69">
        <f t="shared" si="17"/>
        <v>-578341041</v>
      </c>
    </row>
  </sheetData>
  <protectedRanges>
    <protectedRange sqref="E2" name="Range1_1"/>
    <protectedRange sqref="G2" name="Range1"/>
  </protectedRanges>
  <mergeCells count="64">
    <mergeCell ref="A1:J1"/>
    <mergeCell ref="C2:D2"/>
    <mergeCell ref="A3:F4"/>
    <mergeCell ref="G3:G4"/>
    <mergeCell ref="H3:U3"/>
    <mergeCell ref="A15:F15"/>
    <mergeCell ref="W3:W4"/>
    <mergeCell ref="A5:F5"/>
    <mergeCell ref="A6:W6"/>
    <mergeCell ref="A7:F7"/>
    <mergeCell ref="A8:F8"/>
    <mergeCell ref="A9:F9"/>
    <mergeCell ref="V3:V4"/>
    <mergeCell ref="A10:F10"/>
    <mergeCell ref="A11:F11"/>
    <mergeCell ref="A12:F12"/>
    <mergeCell ref="A13:F13"/>
    <mergeCell ref="A14:F14"/>
    <mergeCell ref="A27:F27"/>
    <mergeCell ref="A16:F16"/>
    <mergeCell ref="A17:F17"/>
    <mergeCell ref="A18:F18"/>
    <mergeCell ref="A19:F19"/>
    <mergeCell ref="A20:F20"/>
    <mergeCell ref="A21:F21"/>
    <mergeCell ref="A22:F22"/>
    <mergeCell ref="A23:F23"/>
    <mergeCell ref="A24:F24"/>
    <mergeCell ref="A25:F25"/>
    <mergeCell ref="A26:F26"/>
    <mergeCell ref="A39:F39"/>
    <mergeCell ref="A28:F28"/>
    <mergeCell ref="A29:F29"/>
    <mergeCell ref="A30:W30"/>
    <mergeCell ref="A31:F31"/>
    <mergeCell ref="A32:F32"/>
    <mergeCell ref="A33:F33"/>
    <mergeCell ref="A34:W34"/>
    <mergeCell ref="A35:F35"/>
    <mergeCell ref="A36:F36"/>
    <mergeCell ref="A37:F37"/>
    <mergeCell ref="A38:F38"/>
    <mergeCell ref="A51:F51"/>
    <mergeCell ref="A40:F40"/>
    <mergeCell ref="A41:F41"/>
    <mergeCell ref="A42:F42"/>
    <mergeCell ref="A43:F43"/>
    <mergeCell ref="A44:F44"/>
    <mergeCell ref="A45:F45"/>
    <mergeCell ref="A46:F46"/>
    <mergeCell ref="A47:F47"/>
    <mergeCell ref="A48:F48"/>
    <mergeCell ref="A49:F49"/>
    <mergeCell ref="A50:F50"/>
    <mergeCell ref="A58:W58"/>
    <mergeCell ref="A59:F59"/>
    <mergeCell ref="A60:F60"/>
    <mergeCell ref="A61:F61"/>
    <mergeCell ref="A52:F52"/>
    <mergeCell ref="A53:F53"/>
    <mergeCell ref="A54:F54"/>
    <mergeCell ref="A55:F55"/>
    <mergeCell ref="A56:F56"/>
    <mergeCell ref="A57:F57"/>
  </mergeCells>
  <conditionalFormatting sqref="H7:T7">
    <cfRule type="cellIs" dxfId="7" priority="8" stopIfTrue="1" operator="notEqual">
      <formula>ROUND(H7,0)</formula>
    </cfRule>
  </conditionalFormatting>
  <conditionalFormatting sqref="P14">
    <cfRule type="cellIs" dxfId="6" priority="7" stopIfTrue="1" operator="notEqual">
      <formula>ROUND(P14,0)</formula>
    </cfRule>
  </conditionalFormatting>
  <conditionalFormatting sqref="T11">
    <cfRule type="cellIs" dxfId="5" priority="6" stopIfTrue="1" operator="notEqual">
      <formula>ROUND(T11,0)</formula>
    </cfRule>
  </conditionalFormatting>
  <conditionalFormatting sqref="S20">
    <cfRule type="cellIs" dxfId="4" priority="5" stopIfTrue="1" operator="notEqual">
      <formula>ROUND(S20,0)</formula>
    </cfRule>
  </conditionalFormatting>
  <conditionalFormatting sqref="S19">
    <cfRule type="cellIs" dxfId="3" priority="4" stopIfTrue="1" operator="notEqual">
      <formula>ROUND(S19,0)</formula>
    </cfRule>
  </conditionalFormatting>
  <conditionalFormatting sqref="H24:T27">
    <cfRule type="cellIs" dxfId="2" priority="3" stopIfTrue="1" operator="notEqual">
      <formula>ROUND(H24,0)</formula>
    </cfRule>
  </conditionalFormatting>
  <conditionalFormatting sqref="V54">
    <cfRule type="cellIs" dxfId="1" priority="2" stopIfTrue="1" operator="notEqual">
      <formula>ROUND(V54,0)</formula>
    </cfRule>
  </conditionalFormatting>
  <conditionalFormatting sqref="V54">
    <cfRule type="cellIs" dxfId="0" priority="1" stopIfTrue="1" operator="notEqual">
      <formula>ROUND(V54,0)</formula>
    </cfRule>
  </conditionalFormatting>
  <dataValidations count="5">
    <dataValidation type="whole" operator="notEqual" allowBlank="1" showInputMessage="1" showErrorMessage="1" errorTitle="Nedopušten upis" error="Dopušten je upis samo cjelobrojnih zaokruženih vrijednosti (pozitivnih ili negativnih) te nule." sqref="H59:W61 H31:W33 H35:W57 H7:W29" xr:uid="{00000000-0002-0000-0400-000000000000}">
      <formula1>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400-000001000000}">
      <formula1>9999999999</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400-000002000000}">
      <formula1>999999999999</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400-000004000000}">
      <formula1>39448</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663f23294a7284a02196a96e0a156716">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01be0c1df9053bab5e56b7a7e12f7252"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A44207-9EA7-4555-95FA-F30F7ED3CB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purl.org/dc/dcmitype/"/>
    <ds:schemaRef ds:uri="d8745bc5-821e-4205-946a-621c2da728c8"/>
    <ds:schemaRef ds:uri="22baa3bd-a2fa-4ea9-9ebb-3a9c6a55952b"/>
    <ds:schemaRef ds:uri="http://purl.org/dc/terms/"/>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Opći podaci</vt:lpstr>
      <vt:lpstr>Bilanca </vt:lpstr>
      <vt:lpstr>RDG</vt:lpstr>
      <vt:lpstr>NT_I_</vt:lpstr>
      <vt:lpstr>PK</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Windows User</cp:lastModifiedBy>
  <cp:lastPrinted>2019-02-14T13:23:38Z</cp:lastPrinted>
  <dcterms:created xsi:type="dcterms:W3CDTF">2008-10-17T11:51:54Z</dcterms:created>
  <dcterms:modified xsi:type="dcterms:W3CDTF">2019-02-15T12:55:54Z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