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915" yWindow="630" windowWidth="11640" windowHeight="10050" activeTab="0"/>
  </bookViews>
  <sheets>
    <sheet name="General data" sheetId="1" r:id="rId1"/>
    <sheet name="Balance sheet" sheetId="2" r:id="rId2"/>
    <sheet name="P&amp;L account" sheetId="3" r:id="rId3"/>
    <sheet name="Cash flow" sheetId="4" r:id="rId4"/>
    <sheet name="PK" sheetId="5" r:id="rId5"/>
    <sheet name="Notes" sheetId="6" r:id="rId6"/>
  </sheets>
  <definedNames>
    <definedName name="_xlnm.Print_Area" localSheetId="0">'General data'!$A$1:$I$64</definedName>
    <definedName name="_xlnm.Print_Area" localSheetId="5">'Notes'!$A$1:$J$47</definedName>
    <definedName name="_xlnm.Print_Titles" localSheetId="1">'Balance sheet'!$4:$6</definedName>
  </definedNames>
  <calcPr fullCalcOnLoad="1"/>
</workbook>
</file>

<file path=xl/sharedStrings.xml><?xml version="1.0" encoding="utf-8"?>
<sst xmlns="http://schemas.openxmlformats.org/spreadsheetml/2006/main" count="333" uniqueCount="305">
  <si>
    <t xml:space="preserve">   3. Goodwill</t>
  </si>
  <si>
    <t>do</t>
  </si>
  <si>
    <t/>
  </si>
  <si>
    <t>M.P.</t>
  </si>
  <si>
    <t>3</t>
  </si>
  <si>
    <t>4</t>
  </si>
  <si>
    <t>Annual financial report of entrepreneur  - GFI-POD</t>
  </si>
  <si>
    <t>Appendix 1</t>
  </si>
  <si>
    <t>Reporting period:</t>
  </si>
  <si>
    <t>Registration number (MB)</t>
  </si>
  <si>
    <t>Identification number of subject (MBS)</t>
  </si>
  <si>
    <t>Personal identification number (OIB)</t>
  </si>
  <si>
    <t>Issueer company:</t>
  </si>
  <si>
    <t>Postal code and place</t>
  </si>
  <si>
    <t>Street and number</t>
  </si>
  <si>
    <t xml:space="preserve"> E-mail address:</t>
  </si>
  <si>
    <t>Internet adress:</t>
  </si>
  <si>
    <t>Code and name of comune/town</t>
  </si>
  <si>
    <t>Code and  county name</t>
  </si>
  <si>
    <t>Consolidated statement</t>
  </si>
  <si>
    <t>Number of employees</t>
  </si>
  <si>
    <t>(at quarter end)</t>
  </si>
  <si>
    <t xml:space="preserve"> NKD/NWC code:</t>
  </si>
  <si>
    <t xml:space="preserve"> Subsidiaries subject to consolidation (according to IFRS):</t>
  </si>
  <si>
    <t>Registration number:</t>
  </si>
  <si>
    <t>Book keeping service:</t>
  </si>
  <si>
    <t>Contact person:</t>
  </si>
  <si>
    <t>Phone number:</t>
  </si>
  <si>
    <t>E-mail address:</t>
  </si>
  <si>
    <t>Surname and name</t>
  </si>
  <si>
    <t xml:space="preserve">Disclosure documents: </t>
  </si>
  <si>
    <t>(signed by authorised person for representation)</t>
  </si>
  <si>
    <t>BALANCE SHEET</t>
  </si>
  <si>
    <t>Item</t>
  </si>
  <si>
    <t>AOP
code</t>
  </si>
  <si>
    <t>Last year (net)</t>
  </si>
  <si>
    <t>Current year
(net)</t>
  </si>
  <si>
    <t xml:space="preserve">A)  RECEIVABLES FOR SUBSCRIBED BUT  NOT PAID-IN  CAPITAL </t>
  </si>
  <si>
    <t>ASSETS</t>
  </si>
  <si>
    <t>B)  LONG-TERM ASSETS (003+010+020+029+033)</t>
  </si>
  <si>
    <t>I. INTANGIBLE ASSETS (004 to 009)</t>
  </si>
  <si>
    <t xml:space="preserve">   1. Assets development </t>
  </si>
  <si>
    <t xml:space="preserve">   2. Concessions, patents, licences fees, trade and service marks, software and other rights</t>
  </si>
  <si>
    <t xml:space="preserve">   4. Prepayments for purchase of intangible assets </t>
  </si>
  <si>
    <t xml:space="preserve">   5. Intangible assets in preparation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</si>
  <si>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</si>
  <si>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</si>
  <si>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</si>
  <si>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</si>
  <si>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3. Plant and equipment</t>
  </si>
  <si>
    <t xml:space="preserve">    4. Tools, facility inventory and transport assets </t>
  </si>
  <si>
    <t xml:space="preserve">    5. Biological assets</t>
  </si>
  <si>
    <t xml:space="preserve">    6. Prepayments for tangible assets</t>
  </si>
  <si>
    <t xml:space="preserve">    7. Tangible assets in progress</t>
  </si>
  <si>
    <t xml:space="preserve">    8. Other tangible assets</t>
  </si>
  <si>
    <t xml:space="preserve">    9. Investments in buildings</t>
  </si>
  <si>
    <t>III. LONG-TERM FINANCIAL ASSETS (021 to 028)</t>
  </si>
  <si>
    <t xml:space="preserve">     1. Investments (shares) with related parties </t>
  </si>
  <si>
    <t xml:space="preserve">     2. Loans given to related parties </t>
  </si>
  <si>
    <t xml:space="preserve">     3. Participating interest (shares)</t>
  </si>
  <si>
    <t xml:space="preserve">     4. Loans to entrepreneurs in whom the entity holds participating interests</t>
  </si>
  <si>
    <t xml:space="preserve">     5. Investments in securities</t>
  </si>
  <si>
    <t xml:space="preserve">     6. Loans, deposits and similar assets</t>
  </si>
  <si>
    <t xml:space="preserve">     7. Other long - term financial assets </t>
  </si>
  <si>
    <t xml:space="preserve">     8. Investments accounted by equity method</t>
  </si>
  <si>
    <t>IV. RECEIVABLES (030 to 032)</t>
  </si>
  <si>
    <t xml:space="preserve">     1.Receivables from related parties</t>
  </si>
  <si>
    <t xml:space="preserve">     2. Receivables from based on trade loans</t>
  </si>
  <si>
    <t xml:space="preserve">     3. Other receivables</t>
  </si>
  <si>
    <t>V. DEFERRED TAX ASSETS</t>
  </si>
  <si>
    <t>C) SHORT TERM ASSETS (035+043+050+058)</t>
  </si>
  <si>
    <t>I. INVENTORIES (036 to 042)</t>
  </si>
  <si>
    <t xml:space="preserve">   1. Raw-material and supplies</t>
  </si>
  <si>
    <t xml:space="preserve">   2. Work in progress</t>
  </si>
  <si>
    <t xml:space="preserve">   3. Finished goods</t>
  </si>
  <si>
    <t xml:space="preserve">   4. Merchandise</t>
  </si>
  <si>
    <t xml:space="preserve">   5. Prepayments for inventories</t>
  </si>
  <si>
    <t xml:space="preserve">   6. Long - term assets held for sales</t>
  </si>
  <si>
    <t xml:space="preserve">   7. Biological assets</t>
  </si>
  <si>
    <t>II. RECEIVABLES (044 to 049)</t>
  </si>
  <si>
    <t xml:space="preserve">   1. Receivables from related parties </t>
  </si>
  <si>
    <t xml:space="preserve">   2. Accounts receivable</t>
  </si>
  <si>
    <t xml:space="preserve">   3. Receivables from participating parties  </t>
  </si>
  <si>
    <t xml:space="preserve">   4. Receivables from employees and members of related parties </t>
  </si>
  <si>
    <t xml:space="preserve">   5. Receivables from government and other institutions </t>
  </si>
  <si>
    <t xml:space="preserve">   6. Other receivables </t>
  </si>
  <si>
    <t>III. SHORT TERM FINANCIAL ASSETS (051 to 057)</t>
  </si>
  <si>
    <t xml:space="preserve">     1. Shares (stocks) in related parties </t>
  </si>
  <si>
    <t xml:space="preserve">     2. Loans given to related parties</t>
  </si>
  <si>
    <t xml:space="preserve">     3. Participating interests (shares) </t>
  </si>
  <si>
    <t xml:space="preserve">     6. Loans, deposits, etc.</t>
  </si>
  <si>
    <t xml:space="preserve">     7. Other financial assets </t>
  </si>
  <si>
    <t>IV. CASH AT BANK AND IN CASHIER</t>
  </si>
  <si>
    <t>D)  PREPAID EXPENSES AND ACCRUED REVENUE</t>
  </si>
  <si>
    <t>E)  TOTAL ASSETS (001+002+034+059)</t>
  </si>
  <si>
    <t>F)  OFF-BALANCE RECORDS</t>
  </si>
  <si>
    <t>LIABILITIES AND CAPITAL</t>
  </si>
  <si>
    <t>A)  CAPITAL AND RESERVES (063+064+065+071+072+075+078)</t>
  </si>
  <si>
    <t>I. SUBSCRIBED CAPITAL</t>
  </si>
  <si>
    <t>II. CAPITAL RESERVES</t>
  </si>
  <si>
    <t>III.RESERVES FROM PROFIT (066+067-068+069+070)</t>
  </si>
  <si>
    <t>1. Reserves prescribed by low</t>
  </si>
  <si>
    <t>2. Reserves for treasury shares</t>
  </si>
  <si>
    <t>3. Treasury stocks and shares (deduction)</t>
  </si>
  <si>
    <t>4. Statutory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</si>
  <si>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</si>
  <si>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</si>
  <si>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</si>
  <si>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</si>
  <si>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</si>
  <si>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PROFIT/LOSS FOR THE CURRENT YEAR (076-077)</t>
  </si>
  <si>
    <t>1. Profit for the current year</t>
  </si>
  <si>
    <t>2. Loss for the current year</t>
  </si>
  <si>
    <t>IX. MINORITY INTERESTS</t>
  </si>
  <si>
    <t>B)  PROVISIONS (080 to 082)</t>
  </si>
  <si>
    <t xml:space="preserve">     1. Provisions for pensions, severance pay, and similar liabilities </t>
  </si>
  <si>
    <t xml:space="preserve">     2. Reserves for tax liabilities</t>
  </si>
  <si>
    <t xml:space="preserve">     3. Other reserves</t>
  </si>
  <si>
    <t>C)  LONG - TERM LIABILITIES (084 to 092)</t>
  </si>
  <si>
    <t xml:space="preserve">     1. Liabilities to related parties</t>
  </si>
  <si>
    <t xml:space="preserve">     2. Liabilities for loans, deposits etc.</t>
  </si>
  <si>
    <t xml:space="preserve">     3. Liabilities to banks and other financial institutions </t>
  </si>
  <si>
    <t xml:space="preserve">     4. Liabilities for received prepayments</t>
  </si>
  <si>
    <t xml:space="preserve">     5. Accounts payable</t>
  </si>
  <si>
    <t xml:space="preserve">     6. Liabilities arising from debt securities</t>
  </si>
  <si>
    <t xml:space="preserve">     7. Liabilities to entrepreneurs in whom the entity holds participating interests</t>
  </si>
  <si>
    <t xml:space="preserve">     8. Other long-term liabilities</t>
  </si>
  <si>
    <t xml:space="preserve">     9. Deferred tax liability</t>
  </si>
  <si>
    <t>D)  SHORT - TERM LIABILITIES (094 to 105)</t>
  </si>
  <si>
    <t xml:space="preserve">     8. Liabilities to employees</t>
  </si>
  <si>
    <t xml:space="preserve">     9. Liabilities for taxes, contributions and similar fees</t>
  </si>
  <si>
    <t xml:space="preserve">   10. Liabilities to share - holders</t>
  </si>
  <si>
    <t xml:space="preserve">   11. Liabilities for long-term assets held for sale </t>
  </si>
  <si>
    <t xml:space="preserve">   12. Other short - term liabilities</t>
  </si>
  <si>
    <t>E) DEFFERED SETTLEMENTS OF CHARGES AND INCOME DEFERRED TO FUTURE PERIOD</t>
  </si>
  <si>
    <t>F) TOTAL – CAPITAL AND LIABILITIES (062+079+083+093+106)</t>
  </si>
  <si>
    <t>G)  OFF-BALANCE RECORDS</t>
  </si>
  <si>
    <t xml:space="preserve">APPENDIX to balance sheet(to be filled in by entrepreneur that prepares consolidated annual financial report) </t>
  </si>
  <si>
    <t>CAPITAL AND RESERVES</t>
  </si>
  <si>
    <t xml:space="preserve">1. Attributed to equity holders of parent company </t>
  </si>
  <si>
    <t>2. Attributed to minority interest</t>
  </si>
  <si>
    <t>PROFIT AND LOSS ACCOUNT</t>
  </si>
  <si>
    <t>Last year</t>
  </si>
  <si>
    <t>Current year</t>
  </si>
  <si>
    <t>I. OPERATING REVENUE (112+113)</t>
  </si>
  <si>
    <t xml:space="preserve">   1. Sales revenue</t>
  </si>
  <si>
    <t xml:space="preserve">   2. Other operating revenues</t>
  </si>
  <si>
    <t>II. OPERATING EXPENSES (115+116+120+124+125+126+129+130)</t>
  </si>
  <si>
    <t xml:space="preserve">    1. Changes in value of work in progress and finished products
         </t>
  </si>
  <si>
    <t xml:space="preserve">    2. Material costs (117 to 119)</t>
  </si>
  <si>
    <t xml:space="preserve">        a) Raw material and material costs</t>
  </si>
  <si>
    <t xml:space="preserve">        b) Costs of goods sold</t>
  </si>
  <si>
    <t xml:space="preserve">        c) Other external costs</t>
  </si>
  <si>
    <t xml:space="preserve">  3. Staff costs (121 to 123)</t>
  </si>
  <si>
    <t xml:space="preserve">        a) Net  salaries and wages</t>
  </si>
  <si>
    <t xml:space="preserve">        b) Cost for taxes and contributions from salaries </t>
  </si>
  <si>
    <t xml:space="preserve">        c) Contributions on gross salaries</t>
  </si>
  <si>
    <t xml:space="preserve">   4. Depreciation</t>
  </si>
  <si>
    <t xml:space="preserve">   5. Other costs</t>
  </si>
  <si>
    <t xml:space="preserve">   6. Impairment (127+128)</t>
  </si>
  <si>
    <t xml:space="preserve">       a) Impairment of long-term assets (financial assets excluded)</t>
  </si>
  <si>
    <t xml:space="preserve">       b) Impairment of short - term assets (financial assets excluded)</t>
  </si>
  <si>
    <t xml:space="preserve">   7. Provisions</t>
  </si>
  <si>
    <t xml:space="preserve">   8. Other operating costs</t>
  </si>
  <si>
    <t>III. FINANCIAL INCOME (132 to 136)</t>
  </si>
  <si>
    <t xml:space="preserve">     1. Interest income, foreign exchange gains, dividends and similar income from related parties
         povezanim poduzetnicima</t>
  </si>
  <si>
    <t xml:space="preserve">     2. Interest income, foreign exchange gains, dividends and similar income from non - related parties and other entities
         povezanim poduzetnicima</t>
  </si>
  <si>
    <t xml:space="preserve">     3. Share in income from affiliated entrepreneurs and participating interests</t>
  </si>
  <si>
    <t xml:space="preserve">     4. Unrealized gains (income) from financial assets</t>
  </si>
  <si>
    <t xml:space="preserve">     5. Other financial income</t>
  </si>
  <si>
    <t>IV. FINANCIAL EXPENSES (138 do 141)</t>
  </si>
  <si>
    <t xml:space="preserve">    1. Interest expenses, foreign exchange losses, dividends and similar expenses from related parties
         povezanim poduzetnicima</t>
  </si>
  <si>
    <t xml:space="preserve">    2. Interest expenses, foreign exchange losses, dividends and similar expenses from non - related parties and other entities
         povezanim poduzetnicima</t>
  </si>
  <si>
    <t xml:space="preserve">    3. Unrealized losses (expenses) on financial assets</t>
  </si>
  <si>
    <t xml:space="preserve">    4. Other financial expenses</t>
  </si>
  <si>
    <t>V.    INCOME FROM INVESTMENT - SHARE IN PROFIT OF ASSOCIATED ENTREPRENEURS</t>
  </si>
  <si>
    <t>VI.    LOSS FROM INVESTMENT - SHARE IN LOSS OF ASSOCIATED ENTREPRENEURS</t>
  </si>
  <si>
    <t>VII.  EXTRAORDINARY - OTHER INCOME</t>
  </si>
  <si>
    <t>VIII.  EXTRAORDINARY - OTHER EXPENSES</t>
  </si>
  <si>
    <t>IX.  TOTAL INCOME (111+131+142 + 144)</t>
  </si>
  <si>
    <t>X.   TOTAL EXPENSES (114+137+143 + 145)</t>
  </si>
  <si>
    <t>XI.  PROFIT OR LOSS BEFORE TAXATION (146-147)</t>
  </si>
  <si>
    <t xml:space="preserve">  1. Profit before taxation (146-147)</t>
  </si>
  <si>
    <t xml:space="preserve">  2. Loss before taxation (147-146)</t>
  </si>
  <si>
    <t>XII.  PROFIT TAX</t>
  </si>
  <si>
    <t>XIII. PROFIT OR LOSS FOR THE PERIOD (148-151)</t>
  </si>
  <si>
    <t xml:space="preserve">  1. Profit for the period (149-151)</t>
  </si>
  <si>
    <t xml:space="preserve">  2. Loss for the period (151-148)</t>
  </si>
  <si>
    <t xml:space="preserve">APPENDIX to P&amp;L account (to be filled in by entrepreneur that prepares consolidated financial report) </t>
  </si>
  <si>
    <t>XIV. PROFIT OR LOSS FOR THE PERIOD</t>
  </si>
  <si>
    <t xml:space="preserve">   1. Attributed to equity holders of parent company </t>
  </si>
  <si>
    <t xml:space="preserve">   2. Attributed to minority interest</t>
  </si>
  <si>
    <t>STATEMENT OF OTHER COMPREHENSIVE INCOME (IFRS)</t>
  </si>
  <si>
    <t>I. PROFIT OR LOSS FOR THE PERIOD (= 152)</t>
  </si>
  <si>
    <t>II. OTHER COMPREHENSIVE INCOME / LOSS BEFORE TAX (159 do 165)</t>
  </si>
  <si>
    <t xml:space="preserve">    1. Exchange differences on translation of foreign operations</t>
  </si>
  <si>
    <t xml:space="preserve">    2. Movements in revaluation reserves of long - term tangible and intangible assets</t>
  </si>
  <si>
    <t xml:space="preserve">    3. Profit or loss from reevaluation of financial assets available for sale</t>
  </si>
  <si>
    <t xml:space="preserve">    4. Gains or losses on efficient cash flow hedging</t>
  </si>
  <si>
    <t xml:space="preserve">    5. Gains or losses on efficient hedge of a net investment in foreign countries</t>
  </si>
  <si>
    <t xml:space="preserve">    6. Share in other comprehensive income / loss of associated companies</t>
  </si>
  <si>
    <t xml:space="preserve">    7. Actuarial gains / losses on defined benefit plans</t>
  </si>
  <si>
    <t>III. TAX ON OTHER COMPREHENSIVE INCOME FOR THE PERIOD</t>
  </si>
  <si>
    <t>IV. NET OTHER COMPREHENSIVE INCOME OR LOSS FOR THE PERIOD (158-166)</t>
  </si>
  <si>
    <t>V. COMPREHENSIVE INCOME OR LOSS FOR THE PERIOD (157+167)</t>
  </si>
  <si>
    <t xml:space="preserve">APPENDIX to Statement of other comprenhensive income (to be filled in by entrepreneur that prepares consolidated financial report) </t>
  </si>
  <si>
    <t>VI. COMPREHENSIVE INCOME OR LOSS FOR THE PERIOD</t>
  </si>
  <si>
    <t>STATEMENT OF CASH FLOWS  - INDIRECT METHOD</t>
  </si>
  <si>
    <t>CASH FLOW FROM OPERATING ACTIVITIES</t>
  </si>
  <si>
    <t xml:space="preserve">   1. Profit before tax </t>
  </si>
  <si>
    <t xml:space="preserve">   2. Depreciation</t>
  </si>
  <si>
    <t xml:space="preserve">   3. Increase in short term liabilities</t>
  </si>
  <si>
    <t xml:space="preserve">   4. Decrease in short term receivables</t>
  </si>
  <si>
    <t xml:space="preserve">   5. Decrease in inventories</t>
  </si>
  <si>
    <t xml:space="preserve">   6. Other increase in cash flow</t>
  </si>
  <si>
    <t>I. Total increase in cash flow from operating activities  (001 to 006)</t>
  </si>
  <si>
    <t xml:space="preserve">   1. Decrease in short term liabilities</t>
  </si>
  <si>
    <t xml:space="preserve">   2. Increase in short term receivables</t>
  </si>
  <si>
    <t xml:space="preserve">   3. Increase in inventories</t>
  </si>
  <si>
    <t xml:space="preserve">   4. Other decrease in cash flow</t>
  </si>
  <si>
    <t>II. Total decrease in cash flow from operating activities  (008 to 011)</t>
  </si>
  <si>
    <t>A1) NET INCREASE IN CASH FLOW FROM OPERATING ACTIVITIES (007-012)</t>
  </si>
  <si>
    <t>A2) NET DECREASE IN IN CASH FLOW FROM OPERATING ACTIVITIES (012-007)</t>
  </si>
  <si>
    <t xml:space="preserve">CASH FLOW FROM INVESTING ACTIVITIES </t>
  </si>
  <si>
    <t xml:space="preserve">   1. Cash inflows from sales of long-term tangible and intangible assets </t>
  </si>
  <si>
    <t xml:space="preserve">   2. Cash inflows from sales of  equity and debt  instruments </t>
  </si>
  <si>
    <t xml:space="preserve">   3. Interests receipts</t>
  </si>
  <si>
    <t xml:space="preserve">   4. Dividend receipts</t>
  </si>
  <si>
    <t xml:space="preserve">   5. Other cash inflows from investing activities</t>
  </si>
  <si>
    <t>III. Total cash inflows from investing activities (015 to 019)</t>
  </si>
  <si>
    <t xml:space="preserve">   1. Cash outflow for purchase of long-term tangible and intangible assets </t>
  </si>
  <si>
    <t xml:space="preserve">   2. Cash outflow for acquisition of equity and debt financial instruments </t>
  </si>
  <si>
    <t xml:space="preserve">   3. Other cash outflow for investing activities </t>
  </si>
  <si>
    <t>IV. Total cash outflow for investing activities (021 do 023)</t>
  </si>
  <si>
    <t>B1) NET INCREASE IN CASH FLOW FROM INVESTING ACTIVITIES (020-024)</t>
  </si>
  <si>
    <t>B2) NET DECREASE IN CASH FLOW FROM INVESTING ACTIVITIES (024-020)</t>
  </si>
  <si>
    <t xml:space="preserve">CASH FLOW FROM FINANCIAL ACTIVITIES </t>
  </si>
  <si>
    <t xml:space="preserve">   1. Cash inflow from issuing property and debt financial instruments </t>
  </si>
  <si>
    <t xml:space="preserve">   2. Proceeds from the credit principal, promissory notes, borrowings and other loans</t>
  </si>
  <si>
    <t xml:space="preserve">   3. Other proceeds from financial activities</t>
  </si>
  <si>
    <t>V. Total cash inflows from financial activities  (027 to 029)</t>
  </si>
  <si>
    <t xml:space="preserve">   1. Cash outflow for repayment of credit principal and bonds </t>
  </si>
  <si>
    <t xml:space="preserve">   2. Cash outflow for dividends paid</t>
  </si>
  <si>
    <t xml:space="preserve">   3. Cash outflow for financial lease</t>
  </si>
  <si>
    <t xml:space="preserve">   4. Cash outflow for purchase of treasury shares  </t>
  </si>
  <si>
    <t xml:space="preserve">   5. Other cash outflow for financial activities</t>
  </si>
  <si>
    <t>VI. Total cash outflow for financial activities  (031 to 035)</t>
  </si>
  <si>
    <t>C1) NET INCREASE IN CASH FLOW FROM FINANCIAL ACTIVITIES (030-036)</t>
  </si>
  <si>
    <t>C2) NET DECREASE  IN CASH FLOW FROM FINANCIAL ACTIVITIES (036-030)</t>
  </si>
  <si>
    <t>Total increase in cash flow (013 – 014 + 025 – 026 + 037 – 038)</t>
  </si>
  <si>
    <t>Total decrease in cash flow  (014 – 013 + 026 – 025 + 038 – 037)</t>
  </si>
  <si>
    <t xml:space="preserve">Cash and cash equivalents at the beginning of the period </t>
  </si>
  <si>
    <t xml:space="preserve">Increase of cash and cash equivalents </t>
  </si>
  <si>
    <t>Decrease of cash and cash equivalents</t>
  </si>
  <si>
    <t xml:space="preserve">Cash and cash equivalents at the end of the period </t>
  </si>
  <si>
    <t>STATEMENT OF CHANGES IN EQUITY</t>
  </si>
  <si>
    <t>for the period</t>
  </si>
  <si>
    <t xml:space="preserve">  1. Subscribed capital</t>
  </si>
  <si>
    <t xml:space="preserve">  2. Capital reserves</t>
  </si>
  <si>
    <t xml:space="preserve">  3. Reserves from profit</t>
  </si>
  <si>
    <t xml:space="preserve">  4. Retained earnings or accumulated loss </t>
  </si>
  <si>
    <t xml:space="preserve">  5. Profit or loss for the current year 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</si>
  <si>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</si>
  <si>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</si>
  <si>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</si>
  <si>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</si>
  <si>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10. Total capital and reserves (AOP 001 do 009)</t>
  </si>
  <si>
    <t>11. Currency gains and losses arising from net investement in foreign operations</t>
  </si>
  <si>
    <t>12. Current and deferred taxes (part)</t>
  </si>
  <si>
    <t>13. Cash flow hedging</t>
  </si>
  <si>
    <t>14. Changes in accounting policy</t>
  </si>
  <si>
    <t>15. Correction of significant errors in prior period</t>
  </si>
  <si>
    <t>16. Other changes of capital</t>
  </si>
  <si>
    <t>17. Total increase or decrease in capital (AOP 011 do 016)</t>
  </si>
  <si>
    <t>17 a. Attributed to equity holders of parent company</t>
  </si>
  <si>
    <t>17 b.  Attributed to minority interest</t>
  </si>
  <si>
    <t>Notes</t>
  </si>
  <si>
    <t>to</t>
  </si>
  <si>
    <t>4. The decision of the competent authority (the proposal) about the development of the annual financial statements</t>
  </si>
  <si>
    <t>5. Decision on the allocation of profits or covering of loss</t>
  </si>
  <si>
    <t>3. Statement of responsible persons for preparation of financial statements</t>
  </si>
  <si>
    <t>2. Report of the Management Board on position of the Company</t>
  </si>
  <si>
    <t xml:space="preserve">1. Audited annual financial statements </t>
  </si>
  <si>
    <t>ZAGREB</t>
  </si>
  <si>
    <t>as at 31.12.2014.</t>
  </si>
  <si>
    <t>for the period  01.01.2014. to 31.12.2014.</t>
  </si>
  <si>
    <t>There were no changes in accounting policies in 2014.</t>
  </si>
  <si>
    <t>01244272</t>
  </si>
  <si>
    <t>080111595</t>
  </si>
  <si>
    <t>59064993527</t>
  </si>
  <si>
    <t>GRANOLIO d.d.</t>
  </si>
  <si>
    <t>Budmanijeva 3</t>
  </si>
  <si>
    <t>granolio@granolio.hr</t>
  </si>
  <si>
    <t>www.granolio.hr</t>
  </si>
  <si>
    <t>1061</t>
  </si>
  <si>
    <t>NO</t>
  </si>
  <si>
    <t>Obligator: GRANOLIO d.d</t>
  </si>
  <si>
    <t>JASENKA KORDIĆ</t>
  </si>
  <si>
    <t>(unosi se samo prezime i ime osobe za kontakt)</t>
  </si>
  <si>
    <t>01/6320261</t>
  </si>
  <si>
    <t>Telefaks:</t>
  </si>
  <si>
    <t>01/6320224</t>
  </si>
  <si>
    <t>jkordic@granolio.hr</t>
  </si>
  <si>
    <t>HRVOJE FILIPOVIĆ</t>
  </si>
  <si>
    <t>(osoba ovlaštene za zastupanje)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</si>
</sst>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lightGray">
        <fgColor indexed="22"/>
        <bgColor rgb="FFFFFF00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/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/>
      <right/>
      <top/>
      <bottom style="thin"/>
    </border>
    <border>
      <left style="thin"/>
      <right style="thin"/>
      <top/>
      <bottom style="medium">
        <color indexed="22"/>
      </bottom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/>
      <top style="medium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/>
      <top style="thin"/>
      <bottom style="medium">
        <color indexed="22"/>
      </bottom>
    </border>
    <border>
      <left/>
      <right style="thin"/>
      <top style="thin"/>
      <bottom style="medium">
        <color indexed="22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4" fillId="0" borderId="0">
      <alignment/>
      <protection/>
    </xf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96">
    <xf numFmtId="0" fontId="0" fillId="0" borderId="0" xfId="0" applyAlignment="1">
      <alignment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 applyProtection="1">
      <alignment vertical="center"/>
      <protection locked="0"/>
    </xf>
    <xf numFmtId="3" fontId="2" fillId="33" borderId="10" xfId="0" applyNumberFormat="1" applyFont="1" applyFill="1" applyBorder="1" applyAlignment="1" applyProtection="1">
      <alignment vertical="center"/>
      <protection hidden="1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3" fontId="2" fillId="33" borderId="13" xfId="0" applyNumberFormat="1" applyFont="1" applyFill="1" applyBorder="1" applyAlignment="1" applyProtection="1">
      <alignment vertical="center"/>
      <protection hidden="1"/>
    </xf>
    <xf numFmtId="3" fontId="2" fillId="33" borderId="14" xfId="0" applyNumberFormat="1" applyFont="1" applyFill="1" applyBorder="1" applyAlignment="1" applyProtection="1">
      <alignment vertical="center"/>
      <protection hidden="1"/>
    </xf>
    <xf numFmtId="164" fontId="3" fillId="0" borderId="14" xfId="0" applyNumberFormat="1" applyFont="1" applyFill="1" applyBorder="1" applyAlignment="1">
      <alignment horizontal="center" vertical="center"/>
    </xf>
    <xf numFmtId="0" fontId="4" fillId="0" borderId="0" xfId="59" applyFont="1" applyAlignment="1">
      <alignment/>
      <protection/>
    </xf>
    <xf numFmtId="0" fontId="0" fillId="0" borderId="0" xfId="59" applyFont="1" applyAlignment="1">
      <alignment/>
      <protection/>
    </xf>
    <xf numFmtId="14" fontId="3" fillId="33" borderId="15" xfId="59" applyNumberFormat="1" applyFont="1" applyFill="1" applyBorder="1" applyAlignment="1" applyProtection="1">
      <alignment horizontal="center" vertical="center"/>
      <protection hidden="1" locked="0"/>
    </xf>
    <xf numFmtId="0" fontId="4" fillId="0" borderId="16" xfId="59" applyFont="1" applyFill="1" applyBorder="1" applyAlignment="1" applyProtection="1">
      <alignment horizontal="center" vertical="center"/>
      <protection hidden="1" locked="0"/>
    </xf>
    <xf numFmtId="0" fontId="4" fillId="0" borderId="0" xfId="59" applyFont="1" applyFill="1" applyBorder="1" applyAlignment="1" applyProtection="1">
      <alignment horizontal="left" vertical="center" wrapText="1"/>
      <protection hidden="1"/>
    </xf>
    <xf numFmtId="0" fontId="4" fillId="0" borderId="0" xfId="59" applyFont="1" applyFill="1" applyBorder="1" applyAlignment="1" applyProtection="1">
      <alignment vertical="center"/>
      <protection hidden="1"/>
    </xf>
    <xf numFmtId="0" fontId="4" fillId="0" borderId="0" xfId="59" applyFont="1" applyFill="1" applyBorder="1" applyAlignment="1" applyProtection="1">
      <alignment horizontal="center" vertical="center" wrapText="1"/>
      <protection hidden="1"/>
    </xf>
    <xf numFmtId="0" fontId="4" fillId="0" borderId="0" xfId="59" applyFont="1" applyBorder="1" applyAlignment="1" applyProtection="1">
      <alignment horizontal="left" vertical="center" wrapText="1"/>
      <protection hidden="1"/>
    </xf>
    <xf numFmtId="0" fontId="4" fillId="0" borderId="0" xfId="59" applyFont="1" applyBorder="1" applyAlignment="1" applyProtection="1">
      <alignment/>
      <protection hidden="1"/>
    </xf>
    <xf numFmtId="0" fontId="4" fillId="0" borderId="0" xfId="59" applyFont="1" applyAlignment="1" applyProtection="1">
      <alignment/>
      <protection hidden="1"/>
    </xf>
    <xf numFmtId="0" fontId="12" fillId="0" borderId="0" xfId="59" applyFont="1" applyBorder="1" applyAlignment="1" applyProtection="1">
      <alignment horizontal="right" vertical="center" wrapText="1"/>
      <protection hidden="1"/>
    </xf>
    <xf numFmtId="0" fontId="12" fillId="0" borderId="0" xfId="59" applyFont="1" applyAlignment="1" applyProtection="1">
      <alignment horizontal="right"/>
      <protection hidden="1"/>
    </xf>
    <xf numFmtId="0" fontId="12" fillId="0" borderId="0" xfId="59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9" applyFont="1" applyFill="1" applyBorder="1" applyAlignment="1" applyProtection="1">
      <alignment horizontal="left" vertical="center"/>
      <protection hidden="1"/>
    </xf>
    <xf numFmtId="0" fontId="4" fillId="0" borderId="0" xfId="59" applyFont="1" applyFill="1" applyBorder="1" applyAlignment="1" applyProtection="1">
      <alignment/>
      <protection hidden="1"/>
    </xf>
    <xf numFmtId="0" fontId="4" fillId="0" borderId="0" xfId="59" applyFont="1" applyAlignment="1" applyProtection="1">
      <alignment horizontal="right" vertical="center"/>
      <protection hidden="1"/>
    </xf>
    <xf numFmtId="0" fontId="4" fillId="0" borderId="0" xfId="59" applyFont="1" applyAlignment="1" applyProtection="1">
      <alignment wrapText="1"/>
      <protection hidden="1"/>
    </xf>
    <xf numFmtId="0" fontId="4" fillId="0" borderId="0" xfId="59" applyFont="1" applyAlignment="1" applyProtection="1">
      <alignment horizontal="right"/>
      <protection hidden="1"/>
    </xf>
    <xf numFmtId="0" fontId="4" fillId="0" borderId="0" xfId="59" applyFont="1" applyAlignment="1" applyProtection="1">
      <alignment horizontal="right" wrapText="1"/>
      <protection hidden="1"/>
    </xf>
    <xf numFmtId="0" fontId="4" fillId="0" borderId="0" xfId="59" applyFont="1" applyBorder="1" applyAlignment="1" applyProtection="1">
      <alignment horizontal="left"/>
      <protection hidden="1"/>
    </xf>
    <xf numFmtId="0" fontId="4" fillId="0" borderId="0" xfId="59" applyFont="1" applyBorder="1" applyAlignment="1" applyProtection="1">
      <alignment vertical="top"/>
      <protection hidden="1"/>
    </xf>
    <xf numFmtId="1" fontId="3" fillId="33" borderId="17" xfId="59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9" applyFont="1" applyFill="1" applyBorder="1" applyAlignment="1" applyProtection="1">
      <alignment horizontal="right" vertical="center"/>
      <protection hidden="1" locked="0"/>
    </xf>
    <xf numFmtId="0" fontId="4" fillId="0" borderId="0" xfId="59" applyFont="1" applyBorder="1" applyAlignment="1" applyProtection="1">
      <alignment/>
      <protection hidden="1"/>
    </xf>
    <xf numFmtId="0" fontId="3" fillId="33" borderId="17" xfId="59" applyFont="1" applyFill="1" applyBorder="1" applyAlignment="1" applyProtection="1">
      <alignment horizontal="center" vertical="center"/>
      <protection hidden="1" locked="0"/>
    </xf>
    <xf numFmtId="0" fontId="3" fillId="0" borderId="0" xfId="59" applyFont="1" applyBorder="1" applyAlignment="1" applyProtection="1">
      <alignment vertical="top"/>
      <protection hidden="1"/>
    </xf>
    <xf numFmtId="0" fontId="4" fillId="0" borderId="0" xfId="59" applyFont="1" applyAlignment="1" applyProtection="1">
      <alignment/>
      <protection hidden="1"/>
    </xf>
    <xf numFmtId="0" fontId="4" fillId="0" borderId="0" xfId="59" applyFont="1" applyBorder="1" applyAlignment="1" applyProtection="1">
      <alignment horizontal="left" vertical="top" wrapText="1"/>
      <protection hidden="1"/>
    </xf>
    <xf numFmtId="0" fontId="4" fillId="0" borderId="0" xfId="59" applyFont="1" applyBorder="1" applyAlignment="1" applyProtection="1">
      <alignment horizontal="center" vertical="center"/>
      <protection hidden="1" locked="0"/>
    </xf>
    <xf numFmtId="0" fontId="4" fillId="0" borderId="0" xfId="59" applyFont="1" applyBorder="1" applyAlignment="1" applyProtection="1">
      <alignment horizontal="right" vertical="top"/>
      <protection hidden="1"/>
    </xf>
    <xf numFmtId="0" fontId="4" fillId="0" borderId="0" xfId="59" applyFont="1" applyBorder="1" applyAlignment="1" applyProtection="1">
      <alignment horizontal="center" vertical="top"/>
      <protection hidden="1"/>
    </xf>
    <xf numFmtId="0" fontId="4" fillId="0" borderId="0" xfId="59" applyFont="1" applyBorder="1" applyAlignment="1" applyProtection="1">
      <alignment horizontal="center"/>
      <protection hidden="1"/>
    </xf>
    <xf numFmtId="0" fontId="3" fillId="33" borderId="0" xfId="59" applyFont="1" applyFill="1" applyBorder="1" applyAlignment="1" applyProtection="1">
      <alignment horizontal="right" vertical="center"/>
      <protection hidden="1" locked="0"/>
    </xf>
    <xf numFmtId="0" fontId="4" fillId="0" borderId="0" xfId="59" applyFont="1" applyBorder="1" applyAlignment="1">
      <alignment/>
      <protection/>
    </xf>
    <xf numFmtId="49" fontId="3" fillId="33" borderId="0" xfId="59" applyNumberFormat="1" applyFont="1" applyFill="1" applyBorder="1" applyAlignment="1" applyProtection="1">
      <alignment horizontal="center" vertical="center"/>
      <protection hidden="1" locked="0"/>
    </xf>
    <xf numFmtId="49" fontId="3" fillId="0" borderId="0" xfId="59" applyNumberFormat="1" applyFont="1" applyBorder="1" applyAlignment="1" applyProtection="1">
      <alignment horizontal="center" vertical="center"/>
      <protection hidden="1" locked="0"/>
    </xf>
    <xf numFmtId="0" fontId="4" fillId="0" borderId="0" xfId="59" applyFont="1" applyBorder="1" applyAlignment="1" applyProtection="1">
      <alignment horizontal="left" vertical="top"/>
      <protection hidden="1"/>
    </xf>
    <xf numFmtId="0" fontId="4" fillId="0" borderId="18" xfId="59" applyFont="1" applyBorder="1" applyAlignment="1" applyProtection="1">
      <alignment/>
      <protection hidden="1"/>
    </xf>
    <xf numFmtId="0" fontId="4" fillId="0" borderId="0" xfId="59" applyFont="1" applyAlignment="1" applyProtection="1">
      <alignment horizontal="left"/>
      <protection hidden="1"/>
    </xf>
    <xf numFmtId="0" fontId="4" fillId="0" borderId="0" xfId="59" applyFont="1" applyBorder="1" applyAlignment="1" applyProtection="1">
      <alignment vertical="center"/>
      <protection hidden="1"/>
    </xf>
    <xf numFmtId="0" fontId="4" fillId="0" borderId="0" xfId="59" applyFont="1" applyFill="1" applyBorder="1" applyAlignment="1" applyProtection="1">
      <alignment vertical="center"/>
      <protection hidden="1"/>
    </xf>
    <xf numFmtId="0" fontId="3" fillId="0" borderId="0" xfId="59" applyFont="1" applyAlignment="1" applyProtection="1">
      <alignment vertical="center"/>
      <protection hidden="1"/>
    </xf>
    <xf numFmtId="0" fontId="4" fillId="0" borderId="19" xfId="59" applyFont="1" applyBorder="1" applyAlignment="1" applyProtection="1">
      <alignment/>
      <protection hidden="1"/>
    </xf>
    <xf numFmtId="0" fontId="4" fillId="0" borderId="19" xfId="59" applyFont="1" applyBorder="1" applyAlignment="1">
      <alignment/>
      <protection/>
    </xf>
    <xf numFmtId="0" fontId="4" fillId="0" borderId="0" xfId="59" applyFont="1" applyFill="1" applyBorder="1" applyAlignment="1" applyProtection="1">
      <alignment horizontal="right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3" fillId="34" borderId="20" xfId="0" applyFont="1" applyFill="1" applyBorder="1" applyAlignment="1" applyProtection="1">
      <alignment horizontal="center" vertical="center" wrapText="1"/>
      <protection hidden="1"/>
    </xf>
    <xf numFmtId="0" fontId="6" fillId="34" borderId="21" xfId="0" applyFont="1" applyFill="1" applyBorder="1" applyAlignment="1" applyProtection="1">
      <alignment horizontal="center" vertical="center" wrapText="1"/>
      <protection hidden="1"/>
    </xf>
    <xf numFmtId="0" fontId="6" fillId="34" borderId="20" xfId="0" applyFont="1" applyFill="1" applyBorder="1" applyAlignment="1" applyProtection="1">
      <alignment horizontal="center" vertical="center" wrapText="1"/>
      <protection hidden="1"/>
    </xf>
    <xf numFmtId="0" fontId="6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2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3" xfId="0" applyFont="1" applyFill="1" applyBorder="1" applyAlignment="1">
      <alignment horizontal="center" vertical="top" wrapText="1"/>
    </xf>
    <xf numFmtId="0" fontId="0" fillId="0" borderId="23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wrapText="1"/>
    </xf>
    <xf numFmtId="0" fontId="3" fillId="34" borderId="20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/>
    </xf>
    <xf numFmtId="49" fontId="6" fillId="34" borderId="22" xfId="0" applyNumberFormat="1" applyFont="1" applyFill="1" applyBorder="1" applyAlignment="1">
      <alignment horizontal="center" vertical="center" wrapText="1"/>
    </xf>
    <xf numFmtId="0" fontId="9" fillId="0" borderId="0" xfId="64">
      <alignment vertical="top"/>
      <protection/>
    </xf>
    <xf numFmtId="0" fontId="9" fillId="0" borderId="0" xfId="64" applyAlignment="1">
      <alignment/>
      <protection/>
    </xf>
    <xf numFmtId="0" fontId="15" fillId="0" borderId="0" xfId="64" applyFont="1" applyAlignment="1">
      <alignment/>
      <protection/>
    </xf>
    <xf numFmtId="0" fontId="10" fillId="0" borderId="0" xfId="64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64" applyFont="1" applyAlignment="1">
      <alignment wrapText="1"/>
      <protection/>
    </xf>
    <xf numFmtId="0" fontId="0" fillId="0" borderId="0" xfId="0" applyFont="1" applyAlignment="1">
      <alignment/>
    </xf>
    <xf numFmtId="0" fontId="7" fillId="0" borderId="0" xfId="64" applyFont="1" applyFill="1" applyBorder="1" applyAlignment="1" applyProtection="1">
      <alignment horizontal="center" vertical="center"/>
      <protection hidden="1"/>
    </xf>
    <xf numFmtId="14" fontId="7" fillId="33" borderId="0" xfId="64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4" applyFont="1" applyBorder="1" applyAlignment="1">
      <alignment wrapText="1"/>
      <protection/>
    </xf>
    <xf numFmtId="0" fontId="3" fillId="34" borderId="24" xfId="0" applyFont="1" applyFill="1" applyBorder="1" applyAlignment="1">
      <alignment horizontal="center" vertical="center" wrapText="1"/>
    </xf>
    <xf numFmtId="49" fontId="6" fillId="34" borderId="22" xfId="0" applyNumberFormat="1" applyFont="1" applyFill="1" applyBorder="1" applyAlignment="1">
      <alignment horizontal="center" vertical="center" wrapText="1"/>
    </xf>
    <xf numFmtId="49" fontId="6" fillId="34" borderId="22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4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0" fontId="13" fillId="0" borderId="0" xfId="58" applyFont="1" applyBorder="1" applyAlignment="1" applyProtection="1">
      <alignment vertical="center"/>
      <protection hidden="1"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3" fillId="0" borderId="0" xfId="59" applyFont="1" applyFill="1" applyBorder="1" applyAlignment="1" applyProtection="1">
      <alignment vertical="center"/>
      <protection hidden="1"/>
    </xf>
    <xf numFmtId="0" fontId="13" fillId="0" borderId="0" xfId="59" applyFont="1" applyFill="1" applyBorder="1" applyAlignment="1" applyProtection="1">
      <alignment/>
      <protection hidden="1"/>
    </xf>
    <xf numFmtId="0" fontId="9" fillId="0" borderId="0" xfId="59" applyFill="1" applyAlignment="1">
      <alignment/>
      <protection/>
    </xf>
    <xf numFmtId="0" fontId="6" fillId="34" borderId="24" xfId="0" applyFont="1" applyFill="1" applyBorder="1" applyAlignment="1">
      <alignment horizontal="center" vertical="center" wrapText="1"/>
    </xf>
    <xf numFmtId="0" fontId="3" fillId="0" borderId="0" xfId="59" applyFont="1" applyFill="1" applyBorder="1" applyAlignment="1" applyProtection="1">
      <alignment horizontal="center" vertical="center"/>
      <protection hidden="1"/>
    </xf>
    <xf numFmtId="0" fontId="3" fillId="0" borderId="25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left" vertical="center"/>
    </xf>
    <xf numFmtId="0" fontId="13" fillId="0" borderId="0" xfId="59" applyFont="1" applyFill="1" applyAlignment="1" applyProtection="1">
      <alignment/>
      <protection hidden="1"/>
    </xf>
    <xf numFmtId="0" fontId="4" fillId="0" borderId="0" xfId="59" applyFont="1" applyAlignment="1" applyProtection="1">
      <alignment horizontal="left"/>
      <protection hidden="1"/>
    </xf>
    <xf numFmtId="49" fontId="3" fillId="33" borderId="17" xfId="56" applyNumberFormat="1" applyFont="1" applyFill="1" applyBorder="1" applyAlignment="1" applyProtection="1">
      <alignment horizontal="right" vertical="center"/>
      <protection hidden="1" locked="0"/>
    </xf>
    <xf numFmtId="3" fontId="3" fillId="33" borderId="17" xfId="59" applyNumberFormat="1" applyFont="1" applyFill="1" applyBorder="1" applyAlignment="1" applyProtection="1">
      <alignment horizontal="right" vertical="center"/>
      <protection hidden="1" locked="0"/>
    </xf>
    <xf numFmtId="0" fontId="4" fillId="0" borderId="0" xfId="59" applyFont="1" applyBorder="1" applyAlignment="1" applyProtection="1">
      <alignment horizontal="right"/>
      <protection hidden="1"/>
    </xf>
    <xf numFmtId="0" fontId="4" fillId="0" borderId="0" xfId="59" applyFont="1" applyBorder="1" applyAlignment="1" applyProtection="1">
      <alignment vertical="top"/>
      <protection hidden="1"/>
    </xf>
    <xf numFmtId="0" fontId="4" fillId="0" borderId="0" xfId="59" applyFont="1" applyBorder="1" applyAlignment="1" applyProtection="1">
      <alignment vertical="top" wrapText="1"/>
      <protection hidden="1"/>
    </xf>
    <xf numFmtId="0" fontId="4" fillId="0" borderId="0" xfId="59" applyFont="1" applyBorder="1" applyAlignment="1" applyProtection="1">
      <alignment wrapText="1"/>
      <protection hidden="1"/>
    </xf>
    <xf numFmtId="0" fontId="4" fillId="0" borderId="0" xfId="59" applyFont="1" applyAlignment="1" applyProtection="1">
      <alignment horizontal="left" vertical="top" indent="2"/>
      <protection hidden="1"/>
    </xf>
    <xf numFmtId="0" fontId="4" fillId="0" borderId="0" xfId="59" applyFont="1" applyAlignment="1" applyProtection="1">
      <alignment horizontal="left" vertical="top" wrapText="1" indent="2"/>
      <protection hidden="1"/>
    </xf>
    <xf numFmtId="0" fontId="4" fillId="0" borderId="0" xfId="59" applyFont="1" applyBorder="1" applyAlignment="1" applyProtection="1">
      <alignment horizontal="right" vertical="top"/>
      <protection hidden="1"/>
    </xf>
    <xf numFmtId="0" fontId="4" fillId="0" borderId="0" xfId="59" applyFont="1" applyBorder="1" applyAlignment="1" applyProtection="1">
      <alignment horizontal="center" vertical="top"/>
      <protection hidden="1"/>
    </xf>
    <xf numFmtId="0" fontId="4" fillId="0" borderId="0" xfId="59" applyFont="1" applyBorder="1" applyAlignment="1" applyProtection="1">
      <alignment horizontal="center"/>
      <protection hidden="1"/>
    </xf>
    <xf numFmtId="3" fontId="2" fillId="0" borderId="25" xfId="0" applyNumberFormat="1" applyFont="1" applyFill="1" applyBorder="1" applyAlignment="1" applyProtection="1">
      <alignment vertical="center"/>
      <protection locked="0"/>
    </xf>
    <xf numFmtId="164" fontId="3" fillId="35" borderId="10" xfId="0" applyNumberFormat="1" applyFont="1" applyFill="1" applyBorder="1" applyAlignment="1">
      <alignment horizontal="center" vertical="center"/>
    </xf>
    <xf numFmtId="3" fontId="2" fillId="36" borderId="10" xfId="0" applyNumberFormat="1" applyFont="1" applyFill="1" applyBorder="1" applyAlignment="1" applyProtection="1">
      <alignment vertical="center"/>
      <protection hidden="1"/>
    </xf>
    <xf numFmtId="3" fontId="2" fillId="33" borderId="25" xfId="0" applyNumberFormat="1" applyFont="1" applyFill="1" applyBorder="1" applyAlignment="1" applyProtection="1">
      <alignment vertical="center"/>
      <protection hidden="1"/>
    </xf>
    <xf numFmtId="3" fontId="2" fillId="33" borderId="28" xfId="0" applyNumberFormat="1" applyFont="1" applyFill="1" applyBorder="1" applyAlignment="1" applyProtection="1">
      <alignment vertical="center"/>
      <protection hidden="1"/>
    </xf>
    <xf numFmtId="3" fontId="2" fillId="0" borderId="10" xfId="0" applyNumberFormat="1" applyFont="1" applyFill="1" applyBorder="1" applyAlignment="1" applyProtection="1">
      <alignment vertical="center"/>
      <protection hidden="1"/>
    </xf>
    <xf numFmtId="0" fontId="5" fillId="33" borderId="29" xfId="52" applyFill="1" applyBorder="1" applyAlignment="1" applyProtection="1">
      <alignment/>
      <protection hidden="1" locked="0"/>
    </xf>
    <xf numFmtId="0" fontId="3" fillId="0" borderId="23" xfId="56" applyFont="1" applyBorder="1" applyAlignment="1" applyProtection="1">
      <alignment/>
      <protection hidden="1" locked="0"/>
    </xf>
    <xf numFmtId="0" fontId="3" fillId="0" borderId="30" xfId="56" applyFont="1" applyBorder="1" applyAlignment="1" applyProtection="1">
      <alignment/>
      <protection hidden="1" locked="0"/>
    </xf>
    <xf numFmtId="0" fontId="3" fillId="33" borderId="29" xfId="56" applyFont="1" applyFill="1" applyBorder="1" applyAlignment="1" applyProtection="1">
      <alignment horizontal="left" vertical="center"/>
      <protection hidden="1" locked="0"/>
    </xf>
    <xf numFmtId="0" fontId="4" fillId="0" borderId="16" xfId="59" applyFont="1" applyBorder="1" applyAlignment="1" applyProtection="1">
      <alignment horizontal="right" vertical="center"/>
      <protection hidden="1"/>
    </xf>
    <xf numFmtId="0" fontId="4" fillId="0" borderId="0" xfId="59" applyFont="1" applyBorder="1" applyAlignment="1" applyProtection="1">
      <alignment horizontal="right"/>
      <protection hidden="1"/>
    </xf>
    <xf numFmtId="0" fontId="4" fillId="0" borderId="0" xfId="59" applyFont="1" applyAlignment="1" applyProtection="1">
      <alignment horizontal="right" vertical="center"/>
      <protection hidden="1"/>
    </xf>
    <xf numFmtId="0" fontId="4" fillId="0" borderId="31" xfId="59" applyFont="1" applyBorder="1" applyAlignment="1" applyProtection="1">
      <alignment horizontal="right"/>
      <protection hidden="1"/>
    </xf>
    <xf numFmtId="0" fontId="4" fillId="0" borderId="0" xfId="59" applyFont="1" applyAlignment="1" applyProtection="1">
      <alignment horizontal="center" vertical="center"/>
      <protection hidden="1"/>
    </xf>
    <xf numFmtId="0" fontId="4" fillId="0" borderId="0" xfId="59" applyFont="1" applyAlignment="1">
      <alignment horizontal="center" vertical="center"/>
      <protection/>
    </xf>
    <xf numFmtId="0" fontId="4" fillId="0" borderId="0" xfId="59" applyFont="1" applyAlignment="1">
      <alignment horizontal="center"/>
      <protection/>
    </xf>
    <xf numFmtId="0" fontId="4" fillId="0" borderId="0" xfId="59" applyFont="1" applyAlignment="1">
      <alignment horizontal="center" vertical="center"/>
      <protection/>
    </xf>
    <xf numFmtId="0" fontId="4" fillId="0" borderId="0" xfId="59" applyFont="1" applyAlignment="1">
      <alignment vertical="center"/>
      <protection/>
    </xf>
    <xf numFmtId="49" fontId="3" fillId="33" borderId="29" xfId="56" applyNumberFormat="1" applyFont="1" applyFill="1" applyBorder="1" applyAlignment="1" applyProtection="1">
      <alignment horizontal="center" vertical="center"/>
      <protection hidden="1" locked="0"/>
    </xf>
    <xf numFmtId="49" fontId="3" fillId="0" borderId="30" xfId="56" applyNumberFormat="1" applyFont="1" applyBorder="1" applyAlignment="1" applyProtection="1">
      <alignment horizontal="center" vertical="center"/>
      <protection hidden="1" locked="0"/>
    </xf>
    <xf numFmtId="0" fontId="4" fillId="0" borderId="23" xfId="56" applyFont="1" applyBorder="1" applyAlignment="1">
      <alignment horizontal="left" vertical="center"/>
      <protection/>
    </xf>
    <xf numFmtId="0" fontId="4" fillId="0" borderId="30" xfId="56" applyFont="1" applyBorder="1" applyAlignment="1">
      <alignment horizontal="left" vertical="center"/>
      <protection/>
    </xf>
    <xf numFmtId="1" fontId="3" fillId="33" borderId="29" xfId="56" applyNumberFormat="1" applyFont="1" applyFill="1" applyBorder="1" applyAlignment="1" applyProtection="1">
      <alignment horizontal="center" vertical="center"/>
      <protection hidden="1" locked="0"/>
    </xf>
    <xf numFmtId="1" fontId="3" fillId="33" borderId="30" xfId="56" applyNumberFormat="1" applyFont="1" applyFill="1" applyBorder="1" applyAlignment="1" applyProtection="1">
      <alignment horizontal="center" vertical="center"/>
      <protection hidden="1" locked="0"/>
    </xf>
    <xf numFmtId="0" fontId="4" fillId="0" borderId="0" xfId="59" applyFont="1" applyBorder="1" applyAlignment="1" applyProtection="1">
      <alignment horizontal="right" vertical="center" wrapText="1"/>
      <protection hidden="1"/>
    </xf>
    <xf numFmtId="0" fontId="4" fillId="0" borderId="0" xfId="59" applyFont="1" applyBorder="1" applyAlignment="1" applyProtection="1">
      <alignment horizontal="right" wrapText="1"/>
      <protection hidden="1"/>
    </xf>
    <xf numFmtId="0" fontId="4" fillId="0" borderId="0" xfId="59" applyFont="1" applyAlignment="1" applyProtection="1">
      <alignment horizontal="right" wrapText="1"/>
      <protection hidden="1"/>
    </xf>
    <xf numFmtId="0" fontId="3" fillId="0" borderId="0" xfId="59" applyFont="1" applyFill="1" applyBorder="1" applyAlignment="1" applyProtection="1">
      <alignment horizontal="left" vertical="center" wrapText="1"/>
      <protection hidden="1"/>
    </xf>
    <xf numFmtId="0" fontId="3" fillId="0" borderId="31" xfId="59" applyFont="1" applyFill="1" applyBorder="1" applyAlignment="1" applyProtection="1">
      <alignment horizontal="left" vertical="center" wrapText="1"/>
      <protection hidden="1"/>
    </xf>
    <xf numFmtId="0" fontId="11" fillId="0" borderId="0" xfId="59" applyFont="1" applyBorder="1" applyAlignment="1" applyProtection="1">
      <alignment horizontal="center" vertical="center" wrapText="1"/>
      <protection hidden="1"/>
    </xf>
    <xf numFmtId="0" fontId="4" fillId="0" borderId="0" xfId="59" applyFont="1" applyAlignment="1" applyProtection="1">
      <alignment wrapText="1"/>
      <protection hidden="1"/>
    </xf>
    <xf numFmtId="0" fontId="2" fillId="0" borderId="0" xfId="59" applyFont="1" applyBorder="1" applyAlignment="1" applyProtection="1">
      <alignment horizontal="right" vertical="center" wrapText="1"/>
      <protection hidden="1"/>
    </xf>
    <xf numFmtId="0" fontId="2" fillId="0" borderId="31" xfId="59" applyFont="1" applyBorder="1" applyAlignment="1" applyProtection="1">
      <alignment horizontal="right" wrapText="1"/>
      <protection hidden="1"/>
    </xf>
    <xf numFmtId="49" fontId="3" fillId="33" borderId="29" xfId="57" applyNumberFormat="1" applyFont="1" applyFill="1" applyBorder="1" applyAlignment="1" applyProtection="1">
      <alignment horizontal="center" vertical="center"/>
      <protection hidden="1" locked="0"/>
    </xf>
    <xf numFmtId="49" fontId="3" fillId="0" borderId="30" xfId="57" applyNumberFormat="1" applyFont="1" applyBorder="1" applyAlignment="1" applyProtection="1">
      <alignment horizontal="center" vertical="center"/>
      <protection hidden="1" locked="0"/>
    </xf>
    <xf numFmtId="0" fontId="3" fillId="33" borderId="29" xfId="59" applyFont="1" applyFill="1" applyBorder="1" applyAlignment="1" applyProtection="1">
      <alignment horizontal="right" vertical="center"/>
      <protection hidden="1" locked="0"/>
    </xf>
    <xf numFmtId="0" fontId="4" fillId="0" borderId="23" xfId="59" applyFont="1" applyBorder="1" applyAlignment="1">
      <alignment/>
      <protection/>
    </xf>
    <xf numFmtId="0" fontId="4" fillId="0" borderId="30" xfId="59" applyFont="1" applyBorder="1" applyAlignment="1">
      <alignment/>
      <protection/>
    </xf>
    <xf numFmtId="49" fontId="3" fillId="33" borderId="29" xfId="59" applyNumberFormat="1" applyFont="1" applyFill="1" applyBorder="1" applyAlignment="1" applyProtection="1">
      <alignment horizontal="center" vertical="center"/>
      <protection hidden="1" locked="0"/>
    </xf>
    <xf numFmtId="49" fontId="3" fillId="0" borderId="30" xfId="59" applyNumberFormat="1" applyFont="1" applyBorder="1" applyAlignment="1" applyProtection="1">
      <alignment horizontal="center" vertical="center"/>
      <protection hidden="1" locked="0"/>
    </xf>
    <xf numFmtId="0" fontId="3" fillId="33" borderId="29" xfId="59" applyFont="1" applyFill="1" applyBorder="1" applyAlignment="1" applyProtection="1">
      <alignment horizontal="left" vertical="center"/>
      <protection hidden="1" locked="0"/>
    </xf>
    <xf numFmtId="0" fontId="4" fillId="0" borderId="23" xfId="59" applyFont="1" applyBorder="1" applyAlignment="1">
      <alignment horizontal="left"/>
      <protection/>
    </xf>
    <xf numFmtId="0" fontId="4" fillId="0" borderId="30" xfId="59" applyFont="1" applyBorder="1" applyAlignment="1">
      <alignment horizontal="left"/>
      <protection/>
    </xf>
    <xf numFmtId="0" fontId="4" fillId="0" borderId="0" xfId="59" applyFont="1" applyAlignment="1">
      <alignment horizontal="center"/>
      <protection/>
    </xf>
    <xf numFmtId="0" fontId="4" fillId="0" borderId="0" xfId="59" applyFont="1" applyBorder="1" applyAlignment="1" applyProtection="1">
      <alignment vertical="top" wrapText="1"/>
      <protection hidden="1"/>
    </xf>
    <xf numFmtId="0" fontId="4" fillId="0" borderId="0" xfId="59" applyFont="1" applyBorder="1" applyAlignment="1" applyProtection="1">
      <alignment wrapText="1"/>
      <protection hidden="1"/>
    </xf>
    <xf numFmtId="0" fontId="4" fillId="0" borderId="0" xfId="59" applyFont="1" applyAlignment="1" applyProtection="1">
      <alignment horizontal="right" vertical="center" wrapText="1"/>
      <protection hidden="1"/>
    </xf>
    <xf numFmtId="0" fontId="4" fillId="0" borderId="31" xfId="59" applyFont="1" applyBorder="1" applyAlignment="1" applyProtection="1">
      <alignment horizontal="right" wrapText="1"/>
      <protection hidden="1"/>
    </xf>
    <xf numFmtId="0" fontId="10" fillId="0" borderId="0" xfId="59" applyFont="1" applyAlignment="1">
      <alignment/>
      <protection/>
    </xf>
    <xf numFmtId="0" fontId="4" fillId="0" borderId="23" xfId="59" applyFont="1" applyBorder="1" applyAlignment="1">
      <alignment/>
      <protection/>
    </xf>
    <xf numFmtId="0" fontId="4" fillId="0" borderId="30" xfId="59" applyFont="1" applyBorder="1" applyAlignment="1">
      <alignment/>
      <protection/>
    </xf>
    <xf numFmtId="0" fontId="4" fillId="0" borderId="0" xfId="59" applyFont="1" applyBorder="1" applyAlignment="1" applyProtection="1">
      <alignment horizontal="center" vertical="top"/>
      <protection hidden="1"/>
    </xf>
    <xf numFmtId="0" fontId="4" fillId="0" borderId="0" xfId="59" applyFont="1" applyBorder="1" applyAlignment="1" applyProtection="1">
      <alignment horizontal="center"/>
      <protection hidden="1"/>
    </xf>
    <xf numFmtId="0" fontId="4" fillId="0" borderId="18" xfId="59" applyFont="1" applyBorder="1" applyAlignment="1" applyProtection="1">
      <alignment horizontal="center"/>
      <protection hidden="1"/>
    </xf>
    <xf numFmtId="0" fontId="4" fillId="0" borderId="0" xfId="59" applyFont="1" applyBorder="1" applyAlignment="1" applyProtection="1">
      <alignment horizontal="center" vertical="top"/>
      <protection hidden="1"/>
    </xf>
    <xf numFmtId="0" fontId="4" fillId="0" borderId="0" xfId="59" applyFont="1" applyBorder="1" applyAlignment="1" applyProtection="1">
      <alignment horizontal="center"/>
      <protection hidden="1"/>
    </xf>
    <xf numFmtId="0" fontId="4" fillId="0" borderId="0" xfId="59" applyFont="1" applyFill="1" applyBorder="1" applyAlignment="1" applyProtection="1">
      <alignment horizontal="center" vertical="top"/>
      <protection hidden="1"/>
    </xf>
    <xf numFmtId="0" fontId="4" fillId="0" borderId="0" xfId="59" applyFont="1" applyFill="1" applyBorder="1" applyAlignment="1" applyProtection="1">
      <alignment horizontal="center"/>
      <protection hidden="1"/>
    </xf>
    <xf numFmtId="0" fontId="16" fillId="0" borderId="0" xfId="59" applyFont="1" applyFill="1" applyAlignment="1" applyProtection="1">
      <alignment horizontal="left"/>
      <protection hidden="1"/>
    </xf>
    <xf numFmtId="0" fontId="7" fillId="0" borderId="0" xfId="59" applyFont="1" applyFill="1" applyAlignment="1">
      <alignment/>
      <protection/>
    </xf>
    <xf numFmtId="0" fontId="4" fillId="0" borderId="32" xfId="59" applyFont="1" applyBorder="1" applyAlignment="1" applyProtection="1">
      <alignment horizontal="center" vertical="top"/>
      <protection hidden="1"/>
    </xf>
    <xf numFmtId="0" fontId="4" fillId="0" borderId="32" xfId="59" applyFont="1" applyBorder="1" applyAlignment="1">
      <alignment horizontal="center"/>
      <protection/>
    </xf>
    <xf numFmtId="0" fontId="4" fillId="0" borderId="32" xfId="59" applyFont="1" applyBorder="1" applyAlignment="1">
      <alignment/>
      <protection/>
    </xf>
    <xf numFmtId="0" fontId="13" fillId="0" borderId="0" xfId="58" applyFont="1" applyBorder="1" applyAlignment="1" applyProtection="1">
      <alignment horizontal="left" vertical="center"/>
      <protection hidden="1"/>
    </xf>
    <xf numFmtId="49" fontId="5" fillId="33" borderId="29" xfId="52" applyNumberFormat="1" applyFill="1" applyBorder="1" applyAlignment="1" applyProtection="1">
      <alignment horizontal="left" vertical="center"/>
      <protection hidden="1" locked="0"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37" borderId="36" xfId="0" applyFont="1" applyFill="1" applyBorder="1" applyAlignment="1">
      <alignment horizontal="left" vertical="center" wrapText="1"/>
    </xf>
    <xf numFmtId="0" fontId="3" fillId="37" borderId="37" xfId="0" applyFont="1" applyFill="1" applyBorder="1" applyAlignment="1">
      <alignment horizontal="left" vertical="center" wrapText="1"/>
    </xf>
    <xf numFmtId="0" fontId="0" fillId="37" borderId="37" xfId="0" applyFont="1" applyFill="1" applyBorder="1" applyAlignment="1">
      <alignment horizontal="left" vertical="center" wrapText="1"/>
    </xf>
    <xf numFmtId="0" fontId="0" fillId="37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4" fillId="0" borderId="28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 indent="1"/>
    </xf>
    <xf numFmtId="0" fontId="4" fillId="0" borderId="26" xfId="0" applyFont="1" applyFill="1" applyBorder="1" applyAlignment="1">
      <alignment horizontal="left" vertical="center" wrapText="1" indent="1"/>
    </xf>
    <xf numFmtId="0" fontId="4" fillId="0" borderId="27" xfId="0" applyFont="1" applyFill="1" applyBorder="1" applyAlignment="1">
      <alignment horizontal="left" vertical="center" wrapText="1" indent="1"/>
    </xf>
    <xf numFmtId="0" fontId="3" fillId="0" borderId="28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0" fillId="37" borderId="37" xfId="0" applyFont="1" applyFill="1" applyBorder="1" applyAlignment="1">
      <alignment vertical="center"/>
    </xf>
    <xf numFmtId="0" fontId="0" fillId="37" borderId="38" xfId="0" applyFont="1" applyFill="1" applyBorder="1" applyAlignment="1">
      <alignment vertical="center"/>
    </xf>
    <xf numFmtId="0" fontId="3" fillId="0" borderId="4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7" fillId="0" borderId="23" xfId="0" applyFont="1" applyFill="1" applyBorder="1" applyAlignment="1" applyProtection="1">
      <alignment horizontal="center" vertical="top" wrapText="1"/>
      <protection hidden="1"/>
    </xf>
    <xf numFmtId="0" fontId="7" fillId="33" borderId="36" xfId="0" applyFont="1" applyFill="1" applyBorder="1" applyAlignment="1" applyProtection="1">
      <alignment vertical="center" wrapText="1"/>
      <protection hidden="1"/>
    </xf>
    <xf numFmtId="0" fontId="7" fillId="33" borderId="37" xfId="0" applyFont="1" applyFill="1" applyBorder="1" applyAlignment="1" applyProtection="1">
      <alignment vertical="center" wrapText="1"/>
      <protection hidden="1"/>
    </xf>
    <xf numFmtId="0" fontId="7" fillId="33" borderId="38" xfId="0" applyFont="1" applyFill="1" applyBorder="1" applyAlignment="1" applyProtection="1">
      <alignment vertical="center" wrapText="1"/>
      <protection hidden="1"/>
    </xf>
    <xf numFmtId="0" fontId="3" fillId="34" borderId="21" xfId="0" applyFont="1" applyFill="1" applyBorder="1" applyAlignment="1" applyProtection="1">
      <alignment horizontal="center" vertical="center" wrapText="1"/>
      <protection hidden="1"/>
    </xf>
    <xf numFmtId="0" fontId="3" fillId="34" borderId="44" xfId="0" applyFont="1" applyFill="1" applyBorder="1" applyAlignment="1" applyProtection="1">
      <alignment horizontal="center" vertical="center" wrapText="1"/>
      <protection hidden="1"/>
    </xf>
    <xf numFmtId="0" fontId="3" fillId="34" borderId="45" xfId="0" applyFont="1" applyFill="1" applyBorder="1" applyAlignment="1" applyProtection="1">
      <alignment horizontal="center" vertical="center" wrapText="1"/>
      <protection hidden="1"/>
    </xf>
    <xf numFmtId="0" fontId="6" fillId="34" borderId="22" xfId="0" applyFont="1" applyFill="1" applyBorder="1" applyAlignment="1" applyProtection="1">
      <alignment horizontal="center" vertical="center" wrapText="1"/>
      <protection hidden="1"/>
    </xf>
    <xf numFmtId="0" fontId="3" fillId="37" borderId="29" xfId="0" applyFont="1" applyFill="1" applyBorder="1" applyAlignment="1">
      <alignment horizontal="left" vertical="center" wrapText="1"/>
    </xf>
    <xf numFmtId="0" fontId="0" fillId="37" borderId="23" xfId="0" applyFont="1" applyFill="1" applyBorder="1" applyAlignment="1">
      <alignment horizontal="left" vertical="center" wrapText="1"/>
    </xf>
    <xf numFmtId="0" fontId="0" fillId="37" borderId="30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 indent="1"/>
    </xf>
    <xf numFmtId="0" fontId="3" fillId="0" borderId="26" xfId="0" applyFont="1" applyFill="1" applyBorder="1" applyAlignment="1">
      <alignment horizontal="left" vertical="center" wrapText="1" indent="1"/>
    </xf>
    <xf numFmtId="0" fontId="3" fillId="0" borderId="27" xfId="0" applyFont="1" applyFill="1" applyBorder="1" applyAlignment="1">
      <alignment horizontal="left" vertical="center" wrapText="1" indent="1"/>
    </xf>
    <xf numFmtId="0" fontId="3" fillId="0" borderId="28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37" borderId="37" xfId="0" applyFont="1" applyFill="1" applyBorder="1" applyAlignment="1">
      <alignment vertical="center" wrapText="1"/>
    </xf>
    <xf numFmtId="0" fontId="7" fillId="37" borderId="38" xfId="0" applyFont="1" applyFill="1" applyBorder="1" applyAlignment="1">
      <alignment vertical="center" wrapText="1"/>
    </xf>
    <xf numFmtId="0" fontId="4" fillId="0" borderId="33" xfId="0" applyFont="1" applyFill="1" applyBorder="1" applyAlignment="1">
      <alignment horizontal="left" vertical="center" wrapText="1" indent="1"/>
    </xf>
    <xf numFmtId="0" fontId="4" fillId="0" borderId="34" xfId="0" applyFont="1" applyFill="1" applyBorder="1" applyAlignment="1">
      <alignment horizontal="left" vertical="center" wrapText="1" indent="1"/>
    </xf>
    <xf numFmtId="0" fontId="4" fillId="0" borderId="35" xfId="0" applyFont="1" applyFill="1" applyBorder="1" applyAlignment="1">
      <alignment horizontal="left" vertical="center" wrapText="1" indent="1"/>
    </xf>
    <xf numFmtId="0" fontId="3" fillId="35" borderId="25" xfId="0" applyFont="1" applyFill="1" applyBorder="1" applyAlignment="1">
      <alignment horizontal="left" vertical="center" wrapText="1"/>
    </xf>
    <xf numFmtId="0" fontId="3" fillId="35" borderId="26" xfId="0" applyFont="1" applyFill="1" applyBorder="1" applyAlignment="1">
      <alignment horizontal="left" vertical="center" wrapText="1"/>
    </xf>
    <xf numFmtId="0" fontId="3" fillId="35" borderId="27" xfId="0" applyFont="1" applyFill="1" applyBorder="1" applyAlignment="1">
      <alignment horizontal="left" vertical="center" wrapText="1"/>
    </xf>
    <xf numFmtId="0" fontId="7" fillId="38" borderId="36" xfId="0" applyFont="1" applyFill="1" applyBorder="1" applyAlignment="1" applyProtection="1">
      <alignment vertical="center" wrapText="1"/>
      <protection hidden="1"/>
    </xf>
    <xf numFmtId="0" fontId="7" fillId="38" borderId="37" xfId="0" applyFont="1" applyFill="1" applyBorder="1" applyAlignment="1" applyProtection="1">
      <alignment vertical="center" wrapText="1"/>
      <protection hidden="1"/>
    </xf>
    <xf numFmtId="0" fontId="7" fillId="38" borderId="38" xfId="0" applyFont="1" applyFill="1" applyBorder="1" applyAlignment="1" applyProtection="1">
      <alignment vertical="center" wrapText="1"/>
      <protection hidden="1"/>
    </xf>
    <xf numFmtId="0" fontId="3" fillId="34" borderId="20" xfId="0" applyFont="1" applyFill="1" applyBorder="1" applyAlignment="1" applyProtection="1">
      <alignment horizontal="center" vertical="center" wrapText="1"/>
      <protection hidden="1"/>
    </xf>
    <xf numFmtId="0" fontId="3" fillId="39" borderId="36" xfId="0" applyFont="1" applyFill="1" applyBorder="1" applyAlignment="1">
      <alignment horizontal="left" vertical="center" wrapText="1"/>
    </xf>
    <xf numFmtId="0" fontId="3" fillId="39" borderId="37" xfId="0" applyFont="1" applyFill="1" applyBorder="1" applyAlignment="1">
      <alignment horizontal="left" vertical="center" wrapText="1"/>
    </xf>
    <xf numFmtId="0" fontId="0" fillId="39" borderId="37" xfId="0" applyFont="1" applyFill="1" applyBorder="1" applyAlignment="1">
      <alignment vertical="center" wrapText="1"/>
    </xf>
    <xf numFmtId="0" fontId="0" fillId="39" borderId="38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51" fillId="36" borderId="36" xfId="0" applyFont="1" applyFill="1" applyBorder="1" applyAlignment="1" applyProtection="1">
      <alignment vertical="center" wrapText="1"/>
      <protection hidden="1"/>
    </xf>
    <xf numFmtId="0" fontId="51" fillId="36" borderId="37" xfId="0" applyFont="1" applyFill="1" applyBorder="1" applyAlignment="1" applyProtection="1">
      <alignment vertical="center" wrapText="1"/>
      <protection hidden="1"/>
    </xf>
    <xf numFmtId="0" fontId="51" fillId="36" borderId="38" xfId="0" applyFont="1" applyFill="1" applyBorder="1" applyAlignment="1" applyProtection="1">
      <alignment vertical="center" wrapText="1"/>
      <protection hidden="1"/>
    </xf>
    <xf numFmtId="0" fontId="3" fillId="34" borderId="20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 vertical="center" wrapText="1"/>
    </xf>
    <xf numFmtId="49" fontId="6" fillId="34" borderId="22" xfId="0" applyNumberFormat="1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8" xfId="0" applyFont="1" applyBorder="1" applyAlignment="1">
      <alignment vertical="center" wrapText="1"/>
    </xf>
    <xf numFmtId="0" fontId="10" fillId="0" borderId="0" xfId="64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64" applyFont="1" applyFill="1" applyBorder="1" applyAlignment="1" applyProtection="1">
      <alignment horizontal="center" vertical="center"/>
      <protection hidden="1"/>
    </xf>
    <xf numFmtId="0" fontId="7" fillId="0" borderId="0" xfId="64" applyFont="1" applyFill="1" applyBorder="1" applyAlignment="1" applyProtection="1">
      <alignment horizontal="center" vertical="center"/>
      <protection hidden="1"/>
    </xf>
    <xf numFmtId="14" fontId="7" fillId="33" borderId="0" xfId="64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4" applyFont="1" applyBorder="1" applyAlignment="1">
      <alignment vertical="center"/>
      <protection/>
    </xf>
    <xf numFmtId="0" fontId="4" fillId="0" borderId="39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10" fillId="0" borderId="0" xfId="64" applyFont="1" applyAlignment="1">
      <alignment/>
      <protection/>
    </xf>
    <xf numFmtId="0" fontId="14" fillId="0" borderId="0" xfId="64" applyFont="1" applyBorder="1" applyAlignment="1">
      <alignment horizontal="justify" vertical="top" wrapText="1"/>
      <protection/>
    </xf>
    <xf numFmtId="0" fontId="9" fillId="0" borderId="0" xfId="64" applyAlignment="1">
      <alignment/>
      <protection/>
    </xf>
    <xf numFmtId="0" fontId="3" fillId="0" borderId="23" xfId="59" applyFont="1" applyBorder="1" applyAlignment="1" applyProtection="1">
      <alignment horizontal="left" vertical="center"/>
      <protection hidden="1" locked="0"/>
    </xf>
    <xf numFmtId="0" fontId="4" fillId="0" borderId="0" xfId="59" applyFont="1" applyAlignment="1" applyProtection="1">
      <alignment vertical="top"/>
      <protection hidden="1"/>
    </xf>
    <xf numFmtId="49" fontId="3" fillId="33" borderId="29" xfId="59" applyNumberFormat="1" applyFont="1" applyFill="1" applyBorder="1" applyAlignment="1" applyProtection="1">
      <alignment horizontal="left" vertical="center"/>
      <protection hidden="1" locked="0"/>
    </xf>
    <xf numFmtId="49" fontId="3" fillId="0" borderId="23" xfId="59" applyNumberFormat="1" applyFont="1" applyBorder="1" applyAlignment="1" applyProtection="1">
      <alignment horizontal="left" vertical="center"/>
      <protection hidden="1" locked="0"/>
    </xf>
    <xf numFmtId="49" fontId="3" fillId="0" borderId="30" xfId="59" applyNumberFormat="1" applyFont="1" applyBorder="1" applyAlignment="1" applyProtection="1">
      <alignment horizontal="left" vertical="center"/>
      <protection hidden="1" locked="0"/>
    </xf>
    <xf numFmtId="0" fontId="4" fillId="0" borderId="0" xfId="59" applyFont="1" applyAlignment="1" applyProtection="1">
      <alignment horizontal="right" vertical="center"/>
      <protection hidden="1"/>
    </xf>
    <xf numFmtId="0" fontId="4" fillId="0" borderId="30" xfId="59" applyFont="1" applyBorder="1" applyAlignment="1">
      <alignment horizontal="left" vertical="center"/>
      <protection/>
    </xf>
    <xf numFmtId="0" fontId="4" fillId="0" borderId="0" xfId="59" applyFont="1" applyBorder="1" applyAlignment="1" applyProtection="1">
      <alignment vertical="center"/>
      <protection hidden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rmal_TFI-KI" xfId="58"/>
    <cellStyle name="Normal_TFI-POD" xfId="59"/>
    <cellStyle name="Note" xfId="60"/>
    <cellStyle name="Obično_Knjiga2" xfId="61"/>
    <cellStyle name="Output" xfId="62"/>
    <cellStyle name="Percent" xfId="63"/>
    <cellStyle name="Style 1" xfId="64"/>
    <cellStyle name="Title" xfId="65"/>
    <cellStyle name="Total" xfId="66"/>
    <cellStyle name="Warning Text" xfId="67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ranolio@granolio.hr" TargetMode="External" /><Relationship Id="rId2" Type="http://schemas.openxmlformats.org/officeDocument/2006/relationships/hyperlink" Target="http://www.granolio.hr/" TargetMode="External" /><Relationship Id="rId3" Type="http://schemas.openxmlformats.org/officeDocument/2006/relationships/hyperlink" Target="mailto:jkordic@granolio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tabSelected="1" zoomScaleSheetLayoutView="70" zoomScalePageLayoutView="0" workbookViewId="0" topLeftCell="A16">
      <selection activeCell="N46" sqref="N46"/>
    </sheetView>
  </sheetViews>
  <sheetFormatPr defaultColWidth="9.140625" defaultRowHeight="12.75"/>
  <cols>
    <col min="1" max="1" width="9.140625" style="17" customWidth="1"/>
    <col min="2" max="2" width="25.140625" style="17" customWidth="1"/>
    <col min="3" max="3" width="9.57421875" style="17" customWidth="1"/>
    <col min="4" max="4" width="9.421875" style="17" customWidth="1"/>
    <col min="5" max="5" width="13.421875" style="17" customWidth="1"/>
    <col min="6" max="6" width="8.421875" style="17" customWidth="1"/>
    <col min="7" max="7" width="23.7109375" style="17" customWidth="1"/>
    <col min="8" max="8" width="14.140625" style="17" customWidth="1"/>
    <col min="9" max="9" width="14.421875" style="17" customWidth="1"/>
    <col min="10" max="16384" width="9.140625" style="17" customWidth="1"/>
  </cols>
  <sheetData>
    <row r="1" spans="1:12" ht="15.75">
      <c r="A1" s="165" t="s">
        <v>7</v>
      </c>
      <c r="B1" s="165"/>
      <c r="C1" s="165"/>
      <c r="D1" s="16"/>
      <c r="E1" s="16"/>
      <c r="F1" s="16"/>
      <c r="G1" s="16"/>
      <c r="H1" s="16"/>
      <c r="I1" s="16"/>
      <c r="J1" s="16"/>
      <c r="K1" s="16"/>
      <c r="L1" s="16"/>
    </row>
    <row r="2" spans="1:12" ht="12.75">
      <c r="A2" s="144" t="s">
        <v>8</v>
      </c>
      <c r="B2" s="144"/>
      <c r="C2" s="144"/>
      <c r="D2" s="145"/>
      <c r="E2" s="18">
        <v>41640</v>
      </c>
      <c r="F2" s="19"/>
      <c r="G2" s="99" t="s">
        <v>277</v>
      </c>
      <c r="H2" s="18">
        <v>42004</v>
      </c>
      <c r="I2" s="20"/>
      <c r="J2" s="16"/>
      <c r="K2" s="16"/>
      <c r="L2" s="16"/>
    </row>
    <row r="3" spans="1:12" ht="12.75">
      <c r="A3" s="21"/>
      <c r="B3" s="21"/>
      <c r="C3" s="21"/>
      <c r="D3" s="21"/>
      <c r="E3" s="22"/>
      <c r="F3" s="22"/>
      <c r="G3" s="21"/>
      <c r="H3" s="21"/>
      <c r="I3" s="23"/>
      <c r="J3" s="16"/>
      <c r="K3" s="16"/>
      <c r="L3" s="16"/>
    </row>
    <row r="4" spans="1:12" ht="15">
      <c r="A4" s="146" t="s">
        <v>6</v>
      </c>
      <c r="B4" s="146"/>
      <c r="C4" s="146"/>
      <c r="D4" s="146"/>
      <c r="E4" s="146"/>
      <c r="F4" s="146"/>
      <c r="G4" s="146"/>
      <c r="H4" s="146"/>
      <c r="I4" s="146"/>
      <c r="J4" s="16"/>
      <c r="K4" s="16"/>
      <c r="L4" s="16"/>
    </row>
    <row r="5" spans="1:12" ht="12.75">
      <c r="A5" s="24"/>
      <c r="B5" s="24"/>
      <c r="C5" s="24"/>
      <c r="D5" s="25"/>
      <c r="E5" s="26"/>
      <c r="F5" s="27"/>
      <c r="G5" s="28"/>
      <c r="H5" s="29"/>
      <c r="I5" s="30"/>
      <c r="J5" s="16"/>
      <c r="K5" s="16"/>
      <c r="L5" s="16"/>
    </row>
    <row r="6" spans="1:12" ht="12.75">
      <c r="A6" s="128" t="s">
        <v>9</v>
      </c>
      <c r="B6" s="129"/>
      <c r="C6" s="150" t="s">
        <v>287</v>
      </c>
      <c r="D6" s="151"/>
      <c r="E6" s="147"/>
      <c r="F6" s="147"/>
      <c r="G6" s="147"/>
      <c r="H6" s="147"/>
      <c r="I6" s="32"/>
      <c r="J6" s="16"/>
      <c r="K6" s="16"/>
      <c r="L6" s="16"/>
    </row>
    <row r="7" spans="1:12" ht="12.75">
      <c r="A7" s="33"/>
      <c r="B7" s="33"/>
      <c r="C7" s="24"/>
      <c r="D7" s="24"/>
      <c r="E7" s="147"/>
      <c r="F7" s="147"/>
      <c r="G7" s="147"/>
      <c r="H7" s="147"/>
      <c r="I7" s="32"/>
      <c r="J7" s="16"/>
      <c r="K7" s="16"/>
      <c r="L7" s="16"/>
    </row>
    <row r="8" spans="1:12" ht="15.75" customHeight="1">
      <c r="A8" s="148" t="s">
        <v>10</v>
      </c>
      <c r="B8" s="149"/>
      <c r="C8" s="135" t="s">
        <v>288</v>
      </c>
      <c r="D8" s="136"/>
      <c r="E8" s="147"/>
      <c r="F8" s="147"/>
      <c r="G8" s="147"/>
      <c r="H8" s="147"/>
      <c r="I8" s="25"/>
      <c r="J8" s="16"/>
      <c r="K8" s="16"/>
      <c r="L8" s="16"/>
    </row>
    <row r="9" spans="1:12" ht="12.75">
      <c r="A9" s="34"/>
      <c r="B9" s="34"/>
      <c r="C9" s="35"/>
      <c r="D9" s="24"/>
      <c r="E9" s="24"/>
      <c r="F9" s="24"/>
      <c r="G9" s="24"/>
      <c r="H9" s="24"/>
      <c r="I9" s="24"/>
      <c r="J9" s="16"/>
      <c r="K9" s="16"/>
      <c r="L9" s="16"/>
    </row>
    <row r="10" spans="1:12" ht="12.75">
      <c r="A10" s="141" t="s">
        <v>11</v>
      </c>
      <c r="B10" s="142"/>
      <c r="C10" s="135" t="s">
        <v>289</v>
      </c>
      <c r="D10" s="136"/>
      <c r="E10" s="24"/>
      <c r="F10" s="24"/>
      <c r="G10" s="24"/>
      <c r="H10" s="24"/>
      <c r="I10" s="24"/>
      <c r="J10" s="16"/>
      <c r="K10" s="16"/>
      <c r="L10" s="16"/>
    </row>
    <row r="11" spans="1:12" ht="12.75">
      <c r="A11" s="143"/>
      <c r="B11" s="143"/>
      <c r="C11" s="24"/>
      <c r="D11" s="24"/>
      <c r="E11" s="24"/>
      <c r="F11" s="24"/>
      <c r="G11" s="24"/>
      <c r="H11" s="24"/>
      <c r="I11" s="24"/>
      <c r="J11" s="16"/>
      <c r="K11" s="16"/>
      <c r="L11" s="16"/>
    </row>
    <row r="12" spans="1:12" ht="12.75">
      <c r="A12" s="128" t="s">
        <v>12</v>
      </c>
      <c r="B12" s="129"/>
      <c r="C12" s="125" t="s">
        <v>290</v>
      </c>
      <c r="D12" s="137"/>
      <c r="E12" s="137"/>
      <c r="F12" s="137"/>
      <c r="G12" s="137"/>
      <c r="H12" s="137"/>
      <c r="I12" s="138"/>
      <c r="J12" s="16"/>
      <c r="K12" s="16"/>
      <c r="L12" s="16"/>
    </row>
    <row r="13" spans="1:12" ht="12.75">
      <c r="A13" s="33"/>
      <c r="B13" s="33"/>
      <c r="C13" s="36"/>
      <c r="D13" s="24"/>
      <c r="E13" s="24"/>
      <c r="F13" s="24"/>
      <c r="G13" s="24"/>
      <c r="H13" s="24"/>
      <c r="I13" s="24"/>
      <c r="J13" s="16"/>
      <c r="K13" s="16"/>
      <c r="L13" s="16"/>
    </row>
    <row r="14" spans="1:12" ht="12.75">
      <c r="A14" s="128" t="s">
        <v>13</v>
      </c>
      <c r="B14" s="129"/>
      <c r="C14" s="139">
        <v>10000</v>
      </c>
      <c r="D14" s="140"/>
      <c r="E14" s="24"/>
      <c r="F14" s="125" t="s">
        <v>283</v>
      </c>
      <c r="G14" s="137"/>
      <c r="H14" s="137"/>
      <c r="I14" s="138"/>
      <c r="J14" s="16"/>
      <c r="K14" s="16"/>
      <c r="L14" s="16"/>
    </row>
    <row r="15" spans="1:12" ht="12.75">
      <c r="A15" s="33"/>
      <c r="B15" s="33"/>
      <c r="C15" s="24"/>
      <c r="D15" s="24"/>
      <c r="E15" s="24"/>
      <c r="F15" s="24"/>
      <c r="G15" s="24"/>
      <c r="H15" s="24"/>
      <c r="I15" s="24"/>
      <c r="J15" s="16"/>
      <c r="K15" s="16"/>
      <c r="L15" s="16"/>
    </row>
    <row r="16" spans="1:12" ht="12.75">
      <c r="A16" s="128" t="s">
        <v>14</v>
      </c>
      <c r="B16" s="129"/>
      <c r="C16" s="125" t="s">
        <v>291</v>
      </c>
      <c r="D16" s="137"/>
      <c r="E16" s="137"/>
      <c r="F16" s="137"/>
      <c r="G16" s="137"/>
      <c r="H16" s="137"/>
      <c r="I16" s="138"/>
      <c r="J16" s="16"/>
      <c r="K16" s="16"/>
      <c r="L16" s="16"/>
    </row>
    <row r="17" spans="1:12" ht="12.75">
      <c r="A17" s="33"/>
      <c r="B17" s="33"/>
      <c r="C17" s="24"/>
      <c r="D17" s="24"/>
      <c r="E17" s="24"/>
      <c r="F17" s="24"/>
      <c r="G17" s="24"/>
      <c r="H17" s="24"/>
      <c r="I17" s="24"/>
      <c r="J17" s="16"/>
      <c r="K17" s="16"/>
      <c r="L17" s="16"/>
    </row>
    <row r="18" spans="1:12" ht="12.75">
      <c r="A18" s="128" t="s">
        <v>15</v>
      </c>
      <c r="B18" s="129"/>
      <c r="C18" s="122" t="s">
        <v>292</v>
      </c>
      <c r="D18" s="123"/>
      <c r="E18" s="123"/>
      <c r="F18" s="123"/>
      <c r="G18" s="123"/>
      <c r="H18" s="123"/>
      <c r="I18" s="124"/>
      <c r="J18" s="16"/>
      <c r="K18" s="16"/>
      <c r="L18" s="16"/>
    </row>
    <row r="19" spans="1:12" ht="12.75">
      <c r="A19" s="33"/>
      <c r="B19" s="33"/>
      <c r="C19" s="36"/>
      <c r="D19" s="24"/>
      <c r="E19" s="24"/>
      <c r="F19" s="24"/>
      <c r="G19" s="24"/>
      <c r="H19" s="24"/>
      <c r="I19" s="24"/>
      <c r="J19" s="16"/>
      <c r="K19" s="16"/>
      <c r="L19" s="16"/>
    </row>
    <row r="20" spans="1:12" ht="12.75">
      <c r="A20" s="128" t="s">
        <v>16</v>
      </c>
      <c r="B20" s="129"/>
      <c r="C20" s="122" t="s">
        <v>293</v>
      </c>
      <c r="D20" s="123"/>
      <c r="E20" s="123"/>
      <c r="F20" s="123"/>
      <c r="G20" s="123"/>
      <c r="H20" s="123"/>
      <c r="I20" s="124"/>
      <c r="J20" s="16"/>
      <c r="K20" s="16"/>
      <c r="L20" s="16"/>
    </row>
    <row r="21" spans="1:12" ht="12.75">
      <c r="A21" s="33"/>
      <c r="B21" s="33"/>
      <c r="C21" s="36"/>
      <c r="D21" s="24"/>
      <c r="E21" s="24"/>
      <c r="F21" s="24"/>
      <c r="G21" s="24"/>
      <c r="H21" s="24"/>
      <c r="I21" s="24"/>
      <c r="J21" s="16"/>
      <c r="K21" s="16"/>
      <c r="L21" s="16"/>
    </row>
    <row r="22" spans="1:12" ht="12.75">
      <c r="A22" s="128" t="s">
        <v>17</v>
      </c>
      <c r="B22" s="129"/>
      <c r="C22" s="37">
        <v>133</v>
      </c>
      <c r="D22" s="157" t="s">
        <v>283</v>
      </c>
      <c r="E22" s="158"/>
      <c r="F22" s="159"/>
      <c r="G22" s="126"/>
      <c r="H22" s="127"/>
      <c r="I22" s="38"/>
      <c r="J22" s="16"/>
      <c r="K22" s="16"/>
      <c r="L22" s="16"/>
    </row>
    <row r="23" spans="1:12" ht="12.75">
      <c r="A23" s="33"/>
      <c r="B23" s="33"/>
      <c r="C23" s="24"/>
      <c r="D23" s="39"/>
      <c r="E23" s="39"/>
      <c r="F23" s="39"/>
      <c r="G23" s="39"/>
      <c r="H23" s="24"/>
      <c r="I23" s="25"/>
      <c r="J23" s="16"/>
      <c r="K23" s="16"/>
      <c r="L23" s="16"/>
    </row>
    <row r="24" spans="1:12" ht="12.75">
      <c r="A24" s="128" t="s">
        <v>18</v>
      </c>
      <c r="B24" s="129"/>
      <c r="C24" s="37">
        <v>21</v>
      </c>
      <c r="D24" s="157" t="s">
        <v>283</v>
      </c>
      <c r="E24" s="158"/>
      <c r="F24" s="158"/>
      <c r="G24" s="159"/>
      <c r="H24" s="31" t="s">
        <v>20</v>
      </c>
      <c r="I24" s="106">
        <v>185</v>
      </c>
      <c r="J24" s="16"/>
      <c r="K24" s="16"/>
      <c r="L24" s="16"/>
    </row>
    <row r="25" spans="1:12" ht="12.75">
      <c r="A25" s="33"/>
      <c r="B25" s="33"/>
      <c r="C25" s="24"/>
      <c r="D25" s="39"/>
      <c r="E25" s="39"/>
      <c r="F25" s="39"/>
      <c r="G25" s="33"/>
      <c r="H25" s="33" t="s">
        <v>21</v>
      </c>
      <c r="I25" s="36"/>
      <c r="J25" s="16"/>
      <c r="K25" s="16"/>
      <c r="L25" s="16"/>
    </row>
    <row r="26" spans="1:12" ht="12.75">
      <c r="A26" s="128" t="s">
        <v>19</v>
      </c>
      <c r="B26" s="129"/>
      <c r="C26" s="40" t="s">
        <v>295</v>
      </c>
      <c r="D26" s="41"/>
      <c r="E26" s="16"/>
      <c r="F26" s="42"/>
      <c r="G26" s="128" t="s">
        <v>22</v>
      </c>
      <c r="H26" s="129"/>
      <c r="I26" s="105" t="s">
        <v>294</v>
      </c>
      <c r="J26" s="16"/>
      <c r="K26" s="16"/>
      <c r="L26" s="16"/>
    </row>
    <row r="27" spans="1:12" ht="12.75">
      <c r="A27" s="33"/>
      <c r="B27" s="33"/>
      <c r="C27" s="24"/>
      <c r="D27" s="42"/>
      <c r="E27" s="42"/>
      <c r="F27" s="42"/>
      <c r="G27" s="42"/>
      <c r="H27" s="24"/>
      <c r="I27" s="43"/>
      <c r="J27" s="16"/>
      <c r="K27" s="16"/>
      <c r="L27" s="16"/>
    </row>
    <row r="28" spans="1:12" ht="12.75">
      <c r="A28" s="130" t="s">
        <v>23</v>
      </c>
      <c r="B28" s="131"/>
      <c r="C28" s="132"/>
      <c r="D28" s="132"/>
      <c r="E28" s="133"/>
      <c r="F28" s="134"/>
      <c r="G28" s="134"/>
      <c r="H28" s="160" t="s">
        <v>24</v>
      </c>
      <c r="I28" s="160"/>
      <c r="J28" s="16"/>
      <c r="K28" s="16"/>
      <c r="L28" s="16"/>
    </row>
    <row r="29" spans="1:12" ht="12.75">
      <c r="A29" s="16"/>
      <c r="B29" s="16"/>
      <c r="C29" s="16"/>
      <c r="D29" s="30"/>
      <c r="E29" s="24"/>
      <c r="F29" s="24"/>
      <c r="G29" s="24"/>
      <c r="H29" s="44"/>
      <c r="I29" s="43"/>
      <c r="J29" s="16"/>
      <c r="K29" s="16"/>
      <c r="L29" s="16"/>
    </row>
    <row r="30" spans="1:12" ht="12.75">
      <c r="A30" s="152"/>
      <c r="B30" s="153"/>
      <c r="C30" s="153"/>
      <c r="D30" s="154"/>
      <c r="E30" s="152"/>
      <c r="F30" s="153"/>
      <c r="G30" s="153"/>
      <c r="H30" s="155"/>
      <c r="I30" s="156"/>
      <c r="J30" s="16"/>
      <c r="K30" s="16"/>
      <c r="L30" s="16"/>
    </row>
    <row r="31" spans="1:12" ht="12.75">
      <c r="A31" s="107"/>
      <c r="B31" s="107"/>
      <c r="C31" s="108"/>
      <c r="D31" s="161"/>
      <c r="E31" s="161"/>
      <c r="F31" s="161"/>
      <c r="G31" s="162"/>
      <c r="H31" s="39"/>
      <c r="I31" s="111"/>
      <c r="J31" s="16"/>
      <c r="K31" s="16"/>
      <c r="L31" s="16"/>
    </row>
    <row r="32" spans="1:12" ht="12.75">
      <c r="A32" s="152"/>
      <c r="B32" s="153"/>
      <c r="C32" s="153"/>
      <c r="D32" s="154"/>
      <c r="E32" s="152"/>
      <c r="F32" s="153"/>
      <c r="G32" s="153"/>
      <c r="H32" s="155"/>
      <c r="I32" s="156"/>
      <c r="J32" s="16"/>
      <c r="K32" s="16"/>
      <c r="L32" s="16"/>
    </row>
    <row r="33" spans="1:12" ht="12.75">
      <c r="A33" s="107"/>
      <c r="B33" s="107"/>
      <c r="C33" s="108"/>
      <c r="D33" s="109"/>
      <c r="E33" s="109"/>
      <c r="F33" s="109"/>
      <c r="G33" s="110"/>
      <c r="H33" s="39"/>
      <c r="I33" s="112"/>
      <c r="J33" s="16"/>
      <c r="K33" s="16"/>
      <c r="L33" s="16"/>
    </row>
    <row r="34" spans="1:12" ht="12.75">
      <c r="A34" s="152"/>
      <c r="B34" s="153"/>
      <c r="C34" s="153"/>
      <c r="D34" s="154"/>
      <c r="E34" s="152"/>
      <c r="F34" s="153"/>
      <c r="G34" s="153"/>
      <c r="H34" s="155"/>
      <c r="I34" s="156"/>
      <c r="J34" s="16"/>
      <c r="K34" s="16"/>
      <c r="L34" s="16"/>
    </row>
    <row r="35" spans="1:12" ht="12.75">
      <c r="A35" s="107"/>
      <c r="B35" s="107"/>
      <c r="C35" s="108"/>
      <c r="D35" s="109"/>
      <c r="E35" s="109"/>
      <c r="F35" s="109"/>
      <c r="G35" s="110"/>
      <c r="H35" s="39"/>
      <c r="I35" s="112"/>
      <c r="J35" s="16"/>
      <c r="K35" s="16"/>
      <c r="L35" s="16"/>
    </row>
    <row r="36" spans="1:12" ht="12.75">
      <c r="A36" s="152"/>
      <c r="B36" s="153"/>
      <c r="C36" s="153"/>
      <c r="D36" s="154"/>
      <c r="E36" s="152"/>
      <c r="F36" s="153"/>
      <c r="G36" s="153"/>
      <c r="H36" s="155"/>
      <c r="I36" s="156"/>
      <c r="J36" s="16"/>
      <c r="K36" s="16"/>
      <c r="L36" s="16"/>
    </row>
    <row r="37" spans="1:12" ht="12.75">
      <c r="A37" s="113"/>
      <c r="B37" s="113"/>
      <c r="C37" s="171"/>
      <c r="D37" s="172"/>
      <c r="E37" s="39"/>
      <c r="F37" s="171"/>
      <c r="G37" s="172"/>
      <c r="H37" s="39"/>
      <c r="I37" s="39"/>
      <c r="J37" s="16"/>
      <c r="K37" s="16"/>
      <c r="L37" s="16"/>
    </row>
    <row r="38" spans="1:12" ht="12.75">
      <c r="A38" s="152"/>
      <c r="B38" s="153"/>
      <c r="C38" s="153"/>
      <c r="D38" s="154"/>
      <c r="E38" s="152"/>
      <c r="F38" s="153"/>
      <c r="G38" s="153"/>
      <c r="H38" s="155"/>
      <c r="I38" s="156"/>
      <c r="J38" s="16"/>
      <c r="K38" s="16"/>
      <c r="L38" s="16"/>
    </row>
    <row r="39" spans="1:12" ht="12.75">
      <c r="A39" s="113"/>
      <c r="B39" s="113"/>
      <c r="C39" s="114"/>
      <c r="D39" s="115"/>
      <c r="E39" s="39"/>
      <c r="F39" s="114"/>
      <c r="G39" s="115"/>
      <c r="H39" s="39"/>
      <c r="I39" s="39"/>
      <c r="J39" s="16"/>
      <c r="K39" s="16"/>
      <c r="L39" s="16"/>
    </row>
    <row r="40" spans="1:12" ht="12.75">
      <c r="A40" s="152"/>
      <c r="B40" s="153"/>
      <c r="C40" s="153"/>
      <c r="D40" s="154"/>
      <c r="E40" s="152"/>
      <c r="F40" s="153"/>
      <c r="G40" s="153"/>
      <c r="H40" s="155"/>
      <c r="I40" s="156"/>
      <c r="J40" s="16"/>
      <c r="K40" s="16"/>
      <c r="L40" s="16"/>
    </row>
    <row r="41" spans="1:12" ht="12.75">
      <c r="A41" s="48"/>
      <c r="B41" s="49"/>
      <c r="C41" s="49"/>
      <c r="D41" s="49"/>
      <c r="E41" s="48"/>
      <c r="F41" s="49"/>
      <c r="G41" s="49"/>
      <c r="H41" s="50"/>
      <c r="I41" s="51"/>
      <c r="J41" s="16"/>
      <c r="K41" s="16"/>
      <c r="L41" s="16"/>
    </row>
    <row r="42" spans="1:12" ht="12.75">
      <c r="A42" s="45"/>
      <c r="B42" s="45"/>
      <c r="C42" s="46"/>
      <c r="D42" s="47"/>
      <c r="E42" s="24"/>
      <c r="F42" s="46"/>
      <c r="G42" s="47"/>
      <c r="H42" s="24"/>
      <c r="I42" s="24"/>
      <c r="J42" s="16"/>
      <c r="K42" s="16"/>
      <c r="L42" s="16"/>
    </row>
    <row r="43" spans="1:12" ht="12.75">
      <c r="A43" s="52"/>
      <c r="B43" s="52"/>
      <c r="C43" s="52"/>
      <c r="D43" s="35"/>
      <c r="E43" s="35"/>
      <c r="F43" s="52"/>
      <c r="G43" s="35"/>
      <c r="H43" s="35"/>
      <c r="I43" s="35"/>
      <c r="J43" s="16"/>
      <c r="K43" s="16"/>
      <c r="L43" s="16"/>
    </row>
    <row r="44" spans="1:12" ht="12.75">
      <c r="A44" s="163" t="s">
        <v>25</v>
      </c>
      <c r="B44" s="164"/>
      <c r="C44" s="155"/>
      <c r="D44" s="156"/>
      <c r="E44" s="25"/>
      <c r="F44" s="157"/>
      <c r="G44" s="166"/>
      <c r="H44" s="166"/>
      <c r="I44" s="167"/>
      <c r="J44" s="16"/>
      <c r="K44" s="16"/>
      <c r="L44" s="16"/>
    </row>
    <row r="45" spans="1:12" ht="12.75">
      <c r="A45" s="45"/>
      <c r="B45" s="45"/>
      <c r="C45" s="168"/>
      <c r="D45" s="169"/>
      <c r="E45" s="24"/>
      <c r="F45" s="168"/>
      <c r="G45" s="170"/>
      <c r="H45" s="53"/>
      <c r="I45" s="53"/>
      <c r="J45" s="16"/>
      <c r="K45" s="16"/>
      <c r="L45" s="16"/>
    </row>
    <row r="46" spans="1:12" ht="12.75">
      <c r="A46" s="163" t="s">
        <v>26</v>
      </c>
      <c r="B46" s="164"/>
      <c r="C46" s="157" t="s">
        <v>297</v>
      </c>
      <c r="D46" s="288"/>
      <c r="E46" s="288"/>
      <c r="F46" s="288"/>
      <c r="G46" s="288"/>
      <c r="H46" s="288"/>
      <c r="I46" s="288"/>
      <c r="J46" s="16"/>
      <c r="K46" s="16"/>
      <c r="L46" s="16"/>
    </row>
    <row r="47" spans="1:12" ht="12.75">
      <c r="A47" s="33"/>
      <c r="B47" s="33"/>
      <c r="C47" s="289" t="s">
        <v>298</v>
      </c>
      <c r="D47" s="42"/>
      <c r="E47" s="42"/>
      <c r="F47" s="42"/>
      <c r="G47" s="42"/>
      <c r="H47" s="42"/>
      <c r="I47" s="42"/>
      <c r="J47" s="16"/>
      <c r="K47" s="16"/>
      <c r="L47" s="16"/>
    </row>
    <row r="48" spans="1:12" ht="12.75">
      <c r="A48" s="163" t="s">
        <v>27</v>
      </c>
      <c r="B48" s="164"/>
      <c r="C48" s="290" t="s">
        <v>299</v>
      </c>
      <c r="D48" s="291"/>
      <c r="E48" s="292"/>
      <c r="F48" s="42"/>
      <c r="G48" s="293" t="s">
        <v>300</v>
      </c>
      <c r="H48" s="290" t="s">
        <v>301</v>
      </c>
      <c r="I48" s="292"/>
      <c r="J48" s="16"/>
      <c r="K48" s="16"/>
      <c r="L48" s="16"/>
    </row>
    <row r="49" spans="1:12" ht="12.75">
      <c r="A49" s="33"/>
      <c r="B49" s="33"/>
      <c r="C49" s="289"/>
      <c r="D49" s="42"/>
      <c r="E49" s="42"/>
      <c r="F49" s="42"/>
      <c r="G49" s="42"/>
      <c r="H49" s="42"/>
      <c r="I49" s="42"/>
      <c r="J49" s="16"/>
      <c r="K49" s="16"/>
      <c r="L49" s="16"/>
    </row>
    <row r="50" spans="1:12" ht="12.75">
      <c r="A50" s="163" t="s">
        <v>28</v>
      </c>
      <c r="B50" s="164"/>
      <c r="C50" s="181" t="s">
        <v>302</v>
      </c>
      <c r="D50" s="291"/>
      <c r="E50" s="291"/>
      <c r="F50" s="291"/>
      <c r="G50" s="291"/>
      <c r="H50" s="291"/>
      <c r="I50" s="292"/>
      <c r="J50" s="16"/>
      <c r="K50" s="16"/>
      <c r="L50" s="16"/>
    </row>
    <row r="51" spans="1:12" ht="12.75">
      <c r="A51" s="33"/>
      <c r="B51" s="33"/>
      <c r="C51" s="42"/>
      <c r="D51" s="42"/>
      <c r="E51" s="42"/>
      <c r="F51" s="42"/>
      <c r="G51" s="42"/>
      <c r="H51" s="42"/>
      <c r="I51" s="42"/>
      <c r="J51" s="16"/>
      <c r="K51" s="16"/>
      <c r="L51" s="16"/>
    </row>
    <row r="52" spans="1:12" ht="12.75">
      <c r="A52" s="128" t="s">
        <v>29</v>
      </c>
      <c r="B52" s="129"/>
      <c r="C52" s="290" t="s">
        <v>303</v>
      </c>
      <c r="D52" s="291"/>
      <c r="E52" s="291"/>
      <c r="F52" s="291"/>
      <c r="G52" s="291"/>
      <c r="H52" s="291"/>
      <c r="I52" s="294"/>
      <c r="J52" s="16"/>
      <c r="K52" s="16"/>
      <c r="L52" s="16"/>
    </row>
    <row r="53" spans="1:12" ht="12.75">
      <c r="A53" s="54"/>
      <c r="B53" s="54"/>
      <c r="C53" s="295" t="s">
        <v>304</v>
      </c>
      <c r="D53" s="295"/>
      <c r="E53" s="295"/>
      <c r="F53" s="295"/>
      <c r="G53" s="295"/>
      <c r="H53" s="295"/>
      <c r="I53" s="21"/>
      <c r="J53" s="16"/>
      <c r="K53" s="16"/>
      <c r="L53" s="16"/>
    </row>
    <row r="54" spans="1:12" ht="12.75">
      <c r="A54" s="54"/>
      <c r="B54" s="54"/>
      <c r="C54" s="55"/>
      <c r="D54" s="55"/>
      <c r="E54" s="55"/>
      <c r="F54" s="55"/>
      <c r="G54" s="55"/>
      <c r="H54" s="55"/>
      <c r="I54" s="56"/>
      <c r="J54" s="16"/>
      <c r="K54" s="16"/>
      <c r="L54" s="16"/>
    </row>
    <row r="55" spans="1:12" ht="12.75">
      <c r="A55" s="54"/>
      <c r="B55" s="175" t="s">
        <v>30</v>
      </c>
      <c r="C55" s="176"/>
      <c r="D55" s="176"/>
      <c r="E55" s="176"/>
      <c r="F55" s="95"/>
      <c r="G55" s="95"/>
      <c r="H55" s="91"/>
      <c r="I55" s="91"/>
      <c r="J55" s="16"/>
      <c r="K55" s="16"/>
      <c r="L55" s="16"/>
    </row>
    <row r="56" spans="1:12" ht="12.75">
      <c r="A56" s="54"/>
      <c r="B56" s="96" t="s">
        <v>282</v>
      </c>
      <c r="C56" s="97"/>
      <c r="D56" s="97"/>
      <c r="E56" s="97"/>
      <c r="F56" s="97"/>
      <c r="G56" s="97"/>
      <c r="H56" s="180"/>
      <c r="I56" s="180"/>
      <c r="J56" s="16"/>
      <c r="K56" s="16"/>
      <c r="L56" s="16"/>
    </row>
    <row r="57" spans="1:12" ht="12.75">
      <c r="A57" s="54"/>
      <c r="B57" s="96" t="s">
        <v>281</v>
      </c>
      <c r="C57" s="97"/>
      <c r="D57" s="97"/>
      <c r="E57" s="97"/>
      <c r="F57" s="97"/>
      <c r="G57" s="97"/>
      <c r="H57" s="180"/>
      <c r="I57" s="180"/>
      <c r="J57" s="16"/>
      <c r="K57" s="16"/>
      <c r="L57" s="16"/>
    </row>
    <row r="58" spans="1:12" ht="12.75">
      <c r="A58" s="54"/>
      <c r="B58" s="96" t="s">
        <v>280</v>
      </c>
      <c r="C58" s="97"/>
      <c r="D58" s="97"/>
      <c r="E58" s="97"/>
      <c r="F58" s="97"/>
      <c r="G58" s="97"/>
      <c r="H58" s="180"/>
      <c r="I58" s="180"/>
      <c r="J58" s="16"/>
      <c r="K58" s="16"/>
      <c r="L58" s="16"/>
    </row>
    <row r="59" spans="1:12" ht="12.75">
      <c r="A59" s="54"/>
      <c r="B59" s="96" t="s">
        <v>278</v>
      </c>
      <c r="C59" s="103"/>
      <c r="D59" s="103"/>
      <c r="E59" s="103"/>
      <c r="F59" s="103"/>
      <c r="G59" s="103"/>
      <c r="H59" s="180"/>
      <c r="I59" s="180"/>
      <c r="J59" s="16"/>
      <c r="K59" s="16"/>
      <c r="L59" s="16"/>
    </row>
    <row r="60" spans="1:12" ht="12.75">
      <c r="A60" s="54"/>
      <c r="B60" s="96" t="s">
        <v>279</v>
      </c>
      <c r="C60" s="103"/>
      <c r="D60" s="103"/>
      <c r="E60" s="103"/>
      <c r="F60" s="103"/>
      <c r="G60" s="103"/>
      <c r="H60" s="180"/>
      <c r="I60" s="180"/>
      <c r="J60" s="16"/>
      <c r="K60" s="16"/>
      <c r="L60" s="16"/>
    </row>
    <row r="61" spans="1:12" ht="12.75">
      <c r="A61" s="54"/>
      <c r="B61" s="104"/>
      <c r="C61" s="55"/>
      <c r="D61" s="55"/>
      <c r="E61" s="55"/>
      <c r="F61" s="55"/>
      <c r="G61" s="55"/>
      <c r="H61" s="55"/>
      <c r="I61" s="56"/>
      <c r="J61" s="16"/>
      <c r="K61" s="16"/>
      <c r="L61" s="16"/>
    </row>
    <row r="62" spans="1:12" ht="13.5" thickBot="1">
      <c r="A62" s="57" t="s">
        <v>2</v>
      </c>
      <c r="B62" s="25"/>
      <c r="C62" s="25"/>
      <c r="D62" s="25"/>
      <c r="E62" s="25"/>
      <c r="F62" s="25"/>
      <c r="G62" s="58"/>
      <c r="H62" s="59"/>
      <c r="I62" s="58"/>
      <c r="J62" s="16"/>
      <c r="K62" s="16"/>
      <c r="L62" s="16"/>
    </row>
    <row r="63" spans="1:12" ht="12.75">
      <c r="A63" s="25"/>
      <c r="B63" s="25"/>
      <c r="C63" s="25"/>
      <c r="D63" s="25"/>
      <c r="E63" s="54" t="s">
        <v>3</v>
      </c>
      <c r="F63" s="16"/>
      <c r="G63" s="177" t="s">
        <v>31</v>
      </c>
      <c r="H63" s="178"/>
      <c r="I63" s="179"/>
      <c r="J63" s="16"/>
      <c r="K63" s="16"/>
      <c r="L63" s="16"/>
    </row>
    <row r="64" spans="1:12" ht="12.75">
      <c r="A64" s="60"/>
      <c r="B64" s="60"/>
      <c r="C64" s="30"/>
      <c r="D64" s="30"/>
      <c r="E64" s="30"/>
      <c r="F64" s="30"/>
      <c r="G64" s="173"/>
      <c r="H64" s="174"/>
      <c r="I64" s="30"/>
      <c r="J64" s="16"/>
      <c r="K64" s="16"/>
      <c r="L64" s="16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1">
    <mergeCell ref="G64:H64"/>
    <mergeCell ref="A50:B50"/>
    <mergeCell ref="A52:B52"/>
    <mergeCell ref="B55:E55"/>
    <mergeCell ref="C53:H53"/>
    <mergeCell ref="G63:I63"/>
    <mergeCell ref="H56:I60"/>
    <mergeCell ref="C50:I50"/>
    <mergeCell ref="C52:I52"/>
    <mergeCell ref="F45:G45"/>
    <mergeCell ref="C37:D37"/>
    <mergeCell ref="F37:G37"/>
    <mergeCell ref="A38:D38"/>
    <mergeCell ref="E38:G38"/>
    <mergeCell ref="H38:I38"/>
    <mergeCell ref="A36:D36"/>
    <mergeCell ref="E36:G36"/>
    <mergeCell ref="H36:I36"/>
    <mergeCell ref="A48:B48"/>
    <mergeCell ref="A1:C1"/>
    <mergeCell ref="A46:B46"/>
    <mergeCell ref="A44:B44"/>
    <mergeCell ref="C44:D44"/>
    <mergeCell ref="F44:I44"/>
    <mergeCell ref="C45:D45"/>
    <mergeCell ref="A30:D30"/>
    <mergeCell ref="E30:G30"/>
    <mergeCell ref="H30:I30"/>
    <mergeCell ref="A40:D40"/>
    <mergeCell ref="E40:G40"/>
    <mergeCell ref="H40:I40"/>
    <mergeCell ref="D31:G31"/>
    <mergeCell ref="A34:D34"/>
    <mergeCell ref="E34:G34"/>
    <mergeCell ref="H34:I34"/>
    <mergeCell ref="A20:B20"/>
    <mergeCell ref="A32:D32"/>
    <mergeCell ref="E32:G32"/>
    <mergeCell ref="H32:I32"/>
    <mergeCell ref="A24:B24"/>
    <mergeCell ref="D24:G24"/>
    <mergeCell ref="A26:B26"/>
    <mergeCell ref="A22:B22"/>
    <mergeCell ref="D22:F22"/>
    <mergeCell ref="H28:I28"/>
    <mergeCell ref="A16:B16"/>
    <mergeCell ref="A10:B11"/>
    <mergeCell ref="A2:D2"/>
    <mergeCell ref="A4:I4"/>
    <mergeCell ref="A6:B6"/>
    <mergeCell ref="E6:H8"/>
    <mergeCell ref="A8:B8"/>
    <mergeCell ref="A12:B12"/>
    <mergeCell ref="A14:B14"/>
    <mergeCell ref="C6:D6"/>
    <mergeCell ref="C8:D8"/>
    <mergeCell ref="C10:D10"/>
    <mergeCell ref="C12:I12"/>
    <mergeCell ref="C14:D14"/>
    <mergeCell ref="F14:I14"/>
    <mergeCell ref="C16:I16"/>
    <mergeCell ref="C18:I18"/>
    <mergeCell ref="C20:I20"/>
    <mergeCell ref="C46:I46"/>
    <mergeCell ref="C48:E48"/>
    <mergeCell ref="H48:I48"/>
    <mergeCell ref="G22:H22"/>
    <mergeCell ref="G26:H26"/>
    <mergeCell ref="A28:D28"/>
    <mergeCell ref="E28:G28"/>
    <mergeCell ref="A18:B1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granolio@granolio.hr"/>
    <hyperlink ref="C20" r:id="rId2" display="www.granolio.hr"/>
    <hyperlink ref="C50" r:id="rId3" display="jkordic@granolio.hr"/>
  </hyperlink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65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5"/>
  <sheetViews>
    <sheetView zoomScale="115" zoomScaleNormal="115" zoomScaleSheetLayoutView="110" zoomScalePageLayoutView="0" workbookViewId="0" topLeftCell="A91">
      <selection activeCell="K115" sqref="K115"/>
    </sheetView>
  </sheetViews>
  <sheetFormatPr defaultColWidth="9.140625" defaultRowHeight="12.75"/>
  <cols>
    <col min="7" max="7" width="2.57421875" style="0" customWidth="1"/>
    <col min="8" max="8" width="9.140625" style="0" hidden="1" customWidth="1"/>
    <col min="10" max="10" width="12.7109375" style="0" customWidth="1"/>
    <col min="11" max="11" width="12.140625" style="0" customWidth="1"/>
    <col min="13" max="13" width="10.7109375" style="0" bestFit="1" customWidth="1"/>
  </cols>
  <sheetData>
    <row r="1" spans="1:11" ht="12.75">
      <c r="A1" s="213" t="s">
        <v>32</v>
      </c>
      <c r="B1" s="214"/>
      <c r="C1" s="214"/>
      <c r="D1" s="214"/>
      <c r="E1" s="214"/>
      <c r="F1" s="214"/>
      <c r="G1" s="214"/>
      <c r="H1" s="214"/>
      <c r="I1" s="214"/>
      <c r="J1" s="214"/>
      <c r="K1" s="215"/>
    </row>
    <row r="2" spans="1:11" ht="12.75">
      <c r="A2" s="217" t="s">
        <v>284</v>
      </c>
      <c r="B2" s="218"/>
      <c r="C2" s="218"/>
      <c r="D2" s="218"/>
      <c r="E2" s="218"/>
      <c r="F2" s="218"/>
      <c r="G2" s="218"/>
      <c r="H2" s="218"/>
      <c r="I2" s="218"/>
      <c r="J2" s="218"/>
      <c r="K2" s="216"/>
    </row>
    <row r="3" spans="1:11" ht="7.5" customHeight="1">
      <c r="A3" s="219"/>
      <c r="B3" s="219"/>
      <c r="C3" s="219"/>
      <c r="D3" s="219"/>
      <c r="E3" s="219"/>
      <c r="F3" s="219"/>
      <c r="G3" s="219"/>
      <c r="H3" s="219"/>
      <c r="I3" s="219"/>
      <c r="J3" s="219"/>
      <c r="K3" s="219"/>
    </row>
    <row r="4" spans="1:11" ht="12.75">
      <c r="A4" s="220" t="s">
        <v>296</v>
      </c>
      <c r="B4" s="221"/>
      <c r="C4" s="221"/>
      <c r="D4" s="221"/>
      <c r="E4" s="221"/>
      <c r="F4" s="221"/>
      <c r="G4" s="221"/>
      <c r="H4" s="221"/>
      <c r="I4" s="221"/>
      <c r="J4" s="221"/>
      <c r="K4" s="222"/>
    </row>
    <row r="5" spans="1:11" ht="33" customHeight="1" thickBot="1">
      <c r="A5" s="223" t="s">
        <v>33</v>
      </c>
      <c r="B5" s="224"/>
      <c r="C5" s="224"/>
      <c r="D5" s="224"/>
      <c r="E5" s="224"/>
      <c r="F5" s="224"/>
      <c r="G5" s="224"/>
      <c r="H5" s="225"/>
      <c r="I5" s="62" t="s">
        <v>34</v>
      </c>
      <c r="J5" s="63" t="s">
        <v>35</v>
      </c>
      <c r="K5" s="64" t="s">
        <v>36</v>
      </c>
    </row>
    <row r="6" spans="1:11" ht="12.75">
      <c r="A6" s="226">
        <v>1</v>
      </c>
      <c r="B6" s="226"/>
      <c r="C6" s="226"/>
      <c r="D6" s="226"/>
      <c r="E6" s="226"/>
      <c r="F6" s="226"/>
      <c r="G6" s="226"/>
      <c r="H6" s="226"/>
      <c r="I6" s="66">
        <v>2</v>
      </c>
      <c r="J6" s="65">
        <v>3</v>
      </c>
      <c r="K6" s="65">
        <v>4</v>
      </c>
    </row>
    <row r="7" spans="1:11" ht="11.25" customHeight="1">
      <c r="A7" s="227" t="s">
        <v>38</v>
      </c>
      <c r="B7" s="228"/>
      <c r="C7" s="228"/>
      <c r="D7" s="228"/>
      <c r="E7" s="228"/>
      <c r="F7" s="228"/>
      <c r="G7" s="228"/>
      <c r="H7" s="228"/>
      <c r="I7" s="228"/>
      <c r="J7" s="228"/>
      <c r="K7" s="229"/>
    </row>
    <row r="8" spans="1:11" ht="12.75">
      <c r="A8" s="197" t="s">
        <v>37</v>
      </c>
      <c r="B8" s="198"/>
      <c r="C8" s="198"/>
      <c r="D8" s="198"/>
      <c r="E8" s="198"/>
      <c r="F8" s="198"/>
      <c r="G8" s="198"/>
      <c r="H8" s="212"/>
      <c r="I8" s="6">
        <v>1</v>
      </c>
      <c r="J8" s="8"/>
      <c r="K8" s="8"/>
    </row>
    <row r="9" spans="1:13" ht="12.75">
      <c r="A9" s="185" t="s">
        <v>39</v>
      </c>
      <c r="B9" s="186"/>
      <c r="C9" s="186"/>
      <c r="D9" s="186"/>
      <c r="E9" s="186"/>
      <c r="F9" s="186"/>
      <c r="G9" s="186"/>
      <c r="H9" s="187"/>
      <c r="I9" s="4">
        <v>2</v>
      </c>
      <c r="J9" s="9">
        <f>J10+J17+J27+J36+J40</f>
        <v>268233736</v>
      </c>
      <c r="K9" s="9">
        <f>K10+K17+K27+K36+K40</f>
        <v>459457934</v>
      </c>
      <c r="L9" s="93"/>
      <c r="M9" s="93"/>
    </row>
    <row r="10" spans="1:13" ht="12.75">
      <c r="A10" s="182" t="s">
        <v>40</v>
      </c>
      <c r="B10" s="183"/>
      <c r="C10" s="183"/>
      <c r="D10" s="183"/>
      <c r="E10" s="183"/>
      <c r="F10" s="183"/>
      <c r="G10" s="183"/>
      <c r="H10" s="184"/>
      <c r="I10" s="4">
        <v>3</v>
      </c>
      <c r="J10" s="9">
        <f>SUM(J11:J16)</f>
        <v>140752</v>
      </c>
      <c r="K10" s="9">
        <f>SUM(K11:K16)</f>
        <v>189501298</v>
      </c>
      <c r="L10" s="93"/>
      <c r="M10" s="93"/>
    </row>
    <row r="11" spans="1:13" ht="12.75">
      <c r="A11" s="182" t="s">
        <v>41</v>
      </c>
      <c r="B11" s="183"/>
      <c r="C11" s="183"/>
      <c r="D11" s="183"/>
      <c r="E11" s="183"/>
      <c r="F11" s="183"/>
      <c r="G11" s="183"/>
      <c r="H11" s="184"/>
      <c r="I11" s="4">
        <v>4</v>
      </c>
      <c r="J11" s="10"/>
      <c r="K11" s="10"/>
      <c r="L11" s="93"/>
      <c r="M11" s="93"/>
    </row>
    <row r="12" spans="1:13" ht="12.75">
      <c r="A12" s="182" t="s">
        <v>42</v>
      </c>
      <c r="B12" s="183"/>
      <c r="C12" s="183"/>
      <c r="D12" s="183"/>
      <c r="E12" s="183"/>
      <c r="F12" s="183"/>
      <c r="G12" s="183"/>
      <c r="H12" s="184"/>
      <c r="I12" s="4">
        <v>5</v>
      </c>
      <c r="J12" s="10"/>
      <c r="K12" s="10">
        <v>129027778</v>
      </c>
      <c r="L12" s="93"/>
      <c r="M12" s="93"/>
    </row>
    <row r="13" spans="1:13" ht="12.75">
      <c r="A13" s="182" t="s">
        <v>0</v>
      </c>
      <c r="B13" s="183"/>
      <c r="C13" s="183"/>
      <c r="D13" s="183"/>
      <c r="E13" s="183"/>
      <c r="F13" s="183"/>
      <c r="G13" s="183"/>
      <c r="H13" s="184"/>
      <c r="I13" s="4">
        <v>6</v>
      </c>
      <c r="J13" s="10"/>
      <c r="K13" s="10">
        <v>60379072</v>
      </c>
      <c r="L13" s="93"/>
      <c r="M13" s="93"/>
    </row>
    <row r="14" spans="1:13" ht="12.75">
      <c r="A14" s="182" t="s">
        <v>43</v>
      </c>
      <c r="B14" s="183"/>
      <c r="C14" s="183"/>
      <c r="D14" s="183"/>
      <c r="E14" s="183"/>
      <c r="F14" s="183"/>
      <c r="G14" s="183"/>
      <c r="H14" s="184"/>
      <c r="I14" s="4">
        <v>7</v>
      </c>
      <c r="J14" s="10"/>
      <c r="K14" s="10"/>
      <c r="L14" s="93"/>
      <c r="M14" s="93"/>
    </row>
    <row r="15" spans="1:13" ht="12.75">
      <c r="A15" s="182" t="s">
        <v>44</v>
      </c>
      <c r="B15" s="183"/>
      <c r="C15" s="183"/>
      <c r="D15" s="183"/>
      <c r="E15" s="183"/>
      <c r="F15" s="183"/>
      <c r="G15" s="183"/>
      <c r="H15" s="184"/>
      <c r="I15" s="4">
        <v>8</v>
      </c>
      <c r="J15" s="10"/>
      <c r="K15" s="10"/>
      <c r="L15" s="93"/>
      <c r="M15" s="93"/>
    </row>
    <row r="16" spans="1:13" ht="12.75">
      <c r="A16" s="182" t="s">
        <v>45</v>
      </c>
      <c r="B16" s="183"/>
      <c r="C16" s="183"/>
      <c r="D16" s="183"/>
      <c r="E16" s="183"/>
      <c r="F16" s="183"/>
      <c r="G16" s="183"/>
      <c r="H16" s="184"/>
      <c r="I16" s="4">
        <v>9</v>
      </c>
      <c r="J16" s="10">
        <v>140752</v>
      </c>
      <c r="K16" s="10">
        <v>94448</v>
      </c>
      <c r="L16" s="93"/>
      <c r="M16" s="93"/>
    </row>
    <row r="17" spans="1:13" ht="12.75">
      <c r="A17" s="182" t="s">
        <v>46</v>
      </c>
      <c r="B17" s="183"/>
      <c r="C17" s="183"/>
      <c r="D17" s="183"/>
      <c r="E17" s="183"/>
      <c r="F17" s="183"/>
      <c r="G17" s="183"/>
      <c r="H17" s="184"/>
      <c r="I17" s="4">
        <v>10</v>
      </c>
      <c r="J17" s="9">
        <f>SUM(J18:J26)</f>
        <v>146020117</v>
      </c>
      <c r="K17" s="9">
        <f>SUM(K18:K26)</f>
        <v>148433387</v>
      </c>
      <c r="L17" s="93"/>
      <c r="M17" s="93"/>
    </row>
    <row r="18" spans="1:13" ht="12.75">
      <c r="A18" s="182" t="s">
        <v>47</v>
      </c>
      <c r="B18" s="183"/>
      <c r="C18" s="183"/>
      <c r="D18" s="183"/>
      <c r="E18" s="183"/>
      <c r="F18" s="183"/>
      <c r="G18" s="183"/>
      <c r="H18" s="184"/>
      <c r="I18" s="4">
        <v>11</v>
      </c>
      <c r="J18" s="10">
        <v>8182140</v>
      </c>
      <c r="K18" s="10">
        <v>8182140</v>
      </c>
      <c r="L18" s="93"/>
      <c r="M18" s="93"/>
    </row>
    <row r="19" spans="1:13" ht="12.75">
      <c r="A19" s="182" t="s">
        <v>48</v>
      </c>
      <c r="B19" s="183"/>
      <c r="C19" s="183"/>
      <c r="D19" s="183"/>
      <c r="E19" s="183"/>
      <c r="F19" s="183"/>
      <c r="G19" s="183"/>
      <c r="H19" s="184"/>
      <c r="I19" s="4">
        <v>12</v>
      </c>
      <c r="J19" s="10">
        <v>119060690</v>
      </c>
      <c r="K19" s="10">
        <v>116824540</v>
      </c>
      <c r="L19" s="93"/>
      <c r="M19" s="93"/>
    </row>
    <row r="20" spans="1:13" ht="12.75">
      <c r="A20" s="182" t="s">
        <v>49</v>
      </c>
      <c r="B20" s="183"/>
      <c r="C20" s="183"/>
      <c r="D20" s="183"/>
      <c r="E20" s="183"/>
      <c r="F20" s="183"/>
      <c r="G20" s="183"/>
      <c r="H20" s="184"/>
      <c r="I20" s="4">
        <v>13</v>
      </c>
      <c r="J20" s="10">
        <v>17694110</v>
      </c>
      <c r="K20" s="10">
        <v>21189304</v>
      </c>
      <c r="L20" s="93"/>
      <c r="M20" s="93"/>
    </row>
    <row r="21" spans="1:13" ht="12.75">
      <c r="A21" s="182" t="s">
        <v>50</v>
      </c>
      <c r="B21" s="183"/>
      <c r="C21" s="183"/>
      <c r="D21" s="183"/>
      <c r="E21" s="183"/>
      <c r="F21" s="183"/>
      <c r="G21" s="183"/>
      <c r="H21" s="184"/>
      <c r="I21" s="4">
        <v>14</v>
      </c>
      <c r="J21" s="10">
        <v>787448</v>
      </c>
      <c r="K21" s="10">
        <v>565791</v>
      </c>
      <c r="L21" s="93"/>
      <c r="M21" s="93"/>
    </row>
    <row r="22" spans="1:13" ht="12.75">
      <c r="A22" s="182" t="s">
        <v>51</v>
      </c>
      <c r="B22" s="183"/>
      <c r="C22" s="183"/>
      <c r="D22" s="183"/>
      <c r="E22" s="183"/>
      <c r="F22" s="183"/>
      <c r="G22" s="183"/>
      <c r="H22" s="184"/>
      <c r="I22" s="4">
        <v>15</v>
      </c>
      <c r="J22" s="10"/>
      <c r="K22" s="10"/>
      <c r="L22" s="93"/>
      <c r="M22" s="93"/>
    </row>
    <row r="23" spans="1:13" ht="12.75">
      <c r="A23" s="182" t="s">
        <v>52</v>
      </c>
      <c r="B23" s="183"/>
      <c r="C23" s="183"/>
      <c r="D23" s="183"/>
      <c r="E23" s="183"/>
      <c r="F23" s="183"/>
      <c r="G23" s="183"/>
      <c r="H23" s="184"/>
      <c r="I23" s="4">
        <v>16</v>
      </c>
      <c r="J23" s="10"/>
      <c r="K23" s="10"/>
      <c r="L23" s="93"/>
      <c r="M23" s="93"/>
    </row>
    <row r="24" spans="1:13" ht="12.75">
      <c r="A24" s="182" t="s">
        <v>53</v>
      </c>
      <c r="B24" s="183"/>
      <c r="C24" s="183"/>
      <c r="D24" s="183"/>
      <c r="E24" s="183"/>
      <c r="F24" s="183"/>
      <c r="G24" s="183"/>
      <c r="H24" s="184"/>
      <c r="I24" s="4">
        <v>17</v>
      </c>
      <c r="J24" s="10">
        <v>245469</v>
      </c>
      <c r="K24" s="10">
        <v>1590810</v>
      </c>
      <c r="L24" s="93"/>
      <c r="M24" s="93"/>
    </row>
    <row r="25" spans="1:13" ht="12.75">
      <c r="A25" s="182" t="s">
        <v>54</v>
      </c>
      <c r="B25" s="183"/>
      <c r="C25" s="183"/>
      <c r="D25" s="183"/>
      <c r="E25" s="183"/>
      <c r="F25" s="183"/>
      <c r="G25" s="183"/>
      <c r="H25" s="184"/>
      <c r="I25" s="4">
        <v>18</v>
      </c>
      <c r="J25" s="10">
        <v>50260</v>
      </c>
      <c r="K25" s="10">
        <v>80802</v>
      </c>
      <c r="L25" s="93"/>
      <c r="M25" s="93"/>
    </row>
    <row r="26" spans="1:13" ht="12.75">
      <c r="A26" s="182" t="s">
        <v>55</v>
      </c>
      <c r="B26" s="183"/>
      <c r="C26" s="183"/>
      <c r="D26" s="183"/>
      <c r="E26" s="183"/>
      <c r="F26" s="183"/>
      <c r="G26" s="183"/>
      <c r="H26" s="184"/>
      <c r="I26" s="4">
        <v>19</v>
      </c>
      <c r="J26" s="10"/>
      <c r="K26" s="10"/>
      <c r="L26" s="93"/>
      <c r="M26" s="93"/>
    </row>
    <row r="27" spans="1:13" ht="12.75">
      <c r="A27" s="182" t="s">
        <v>56</v>
      </c>
      <c r="B27" s="183"/>
      <c r="C27" s="183"/>
      <c r="D27" s="183"/>
      <c r="E27" s="183"/>
      <c r="F27" s="183"/>
      <c r="G27" s="183"/>
      <c r="H27" s="184"/>
      <c r="I27" s="4">
        <v>20</v>
      </c>
      <c r="J27" s="9">
        <f>SUM(J28:J35)</f>
        <v>122057867</v>
      </c>
      <c r="K27" s="9">
        <f>SUM(K28:K35)</f>
        <v>120159808</v>
      </c>
      <c r="L27" s="93"/>
      <c r="M27" s="93"/>
    </row>
    <row r="28" spans="1:13" ht="12.75">
      <c r="A28" s="182" t="s">
        <v>57</v>
      </c>
      <c r="B28" s="183"/>
      <c r="C28" s="183"/>
      <c r="D28" s="183"/>
      <c r="E28" s="183"/>
      <c r="F28" s="183"/>
      <c r="G28" s="183"/>
      <c r="H28" s="184"/>
      <c r="I28" s="4">
        <v>21</v>
      </c>
      <c r="J28" s="10">
        <v>98420126</v>
      </c>
      <c r="K28" s="10">
        <v>98952813</v>
      </c>
      <c r="L28" s="93"/>
      <c r="M28" s="93"/>
    </row>
    <row r="29" spans="1:13" ht="12.75">
      <c r="A29" s="182" t="s">
        <v>58</v>
      </c>
      <c r="B29" s="183"/>
      <c r="C29" s="183"/>
      <c r="D29" s="183"/>
      <c r="E29" s="183"/>
      <c r="F29" s="183"/>
      <c r="G29" s="183"/>
      <c r="H29" s="184"/>
      <c r="I29" s="4">
        <v>22</v>
      </c>
      <c r="J29" s="10"/>
      <c r="K29" s="10"/>
      <c r="L29" s="93"/>
      <c r="M29" s="93"/>
    </row>
    <row r="30" spans="1:13" ht="12.75">
      <c r="A30" s="182" t="s">
        <v>59</v>
      </c>
      <c r="B30" s="183"/>
      <c r="C30" s="183"/>
      <c r="D30" s="183"/>
      <c r="E30" s="183"/>
      <c r="F30" s="183"/>
      <c r="G30" s="183"/>
      <c r="H30" s="184"/>
      <c r="I30" s="4">
        <v>23</v>
      </c>
      <c r="J30" s="10">
        <v>22904753</v>
      </c>
      <c r="K30" s="10">
        <v>20461690</v>
      </c>
      <c r="L30" s="93"/>
      <c r="M30" s="93"/>
    </row>
    <row r="31" spans="1:13" ht="12.75">
      <c r="A31" s="182" t="s">
        <v>60</v>
      </c>
      <c r="B31" s="183"/>
      <c r="C31" s="183"/>
      <c r="D31" s="183"/>
      <c r="E31" s="183"/>
      <c r="F31" s="183"/>
      <c r="G31" s="183"/>
      <c r="H31" s="184"/>
      <c r="I31" s="4">
        <v>24</v>
      </c>
      <c r="J31" s="10"/>
      <c r="K31" s="10"/>
      <c r="L31" s="93"/>
      <c r="M31" s="93"/>
    </row>
    <row r="32" spans="1:13" ht="12.75">
      <c r="A32" s="182" t="s">
        <v>61</v>
      </c>
      <c r="B32" s="183"/>
      <c r="C32" s="183"/>
      <c r="D32" s="183"/>
      <c r="E32" s="183"/>
      <c r="F32" s="183"/>
      <c r="G32" s="183"/>
      <c r="H32" s="184"/>
      <c r="I32" s="4">
        <v>25</v>
      </c>
      <c r="J32" s="10"/>
      <c r="K32" s="10"/>
      <c r="L32" s="93"/>
      <c r="M32" s="93"/>
    </row>
    <row r="33" spans="1:13" ht="12.75">
      <c r="A33" s="182" t="s">
        <v>62</v>
      </c>
      <c r="B33" s="183"/>
      <c r="C33" s="183"/>
      <c r="D33" s="183"/>
      <c r="E33" s="183"/>
      <c r="F33" s="183"/>
      <c r="G33" s="183"/>
      <c r="H33" s="184"/>
      <c r="I33" s="4">
        <v>26</v>
      </c>
      <c r="J33" s="10">
        <v>732988</v>
      </c>
      <c r="K33" s="10">
        <v>745305</v>
      </c>
      <c r="L33" s="93"/>
      <c r="M33" s="93"/>
    </row>
    <row r="34" spans="1:13" ht="12.75">
      <c r="A34" s="182" t="s">
        <v>63</v>
      </c>
      <c r="B34" s="183"/>
      <c r="C34" s="183"/>
      <c r="D34" s="183"/>
      <c r="E34" s="183"/>
      <c r="F34" s="183"/>
      <c r="G34" s="183"/>
      <c r="H34" s="184"/>
      <c r="I34" s="4">
        <v>27</v>
      </c>
      <c r="J34" s="10"/>
      <c r="K34" s="10"/>
      <c r="L34" s="93"/>
      <c r="M34" s="93"/>
    </row>
    <row r="35" spans="1:13" ht="12.75">
      <c r="A35" s="182" t="s">
        <v>64</v>
      </c>
      <c r="B35" s="183"/>
      <c r="C35" s="183"/>
      <c r="D35" s="183"/>
      <c r="E35" s="183"/>
      <c r="F35" s="183"/>
      <c r="G35" s="183"/>
      <c r="H35" s="184"/>
      <c r="I35" s="4">
        <v>28</v>
      </c>
      <c r="J35" s="10"/>
      <c r="K35" s="10"/>
      <c r="L35" s="93"/>
      <c r="M35" s="93"/>
    </row>
    <row r="36" spans="1:13" ht="12.75">
      <c r="A36" s="182" t="s">
        <v>65</v>
      </c>
      <c r="B36" s="183"/>
      <c r="C36" s="183"/>
      <c r="D36" s="183"/>
      <c r="E36" s="183"/>
      <c r="F36" s="183"/>
      <c r="G36" s="183"/>
      <c r="H36" s="184"/>
      <c r="I36" s="4">
        <v>29</v>
      </c>
      <c r="J36" s="9">
        <f>SUM(J37:J39)</f>
        <v>15000</v>
      </c>
      <c r="K36" s="9">
        <f>SUM(K37:K39)</f>
        <v>1363441</v>
      </c>
      <c r="L36" s="93"/>
      <c r="M36" s="93"/>
    </row>
    <row r="37" spans="1:13" ht="12.75">
      <c r="A37" s="182" t="s">
        <v>66</v>
      </c>
      <c r="B37" s="183"/>
      <c r="C37" s="183"/>
      <c r="D37" s="183"/>
      <c r="E37" s="183"/>
      <c r="F37" s="183"/>
      <c r="G37" s="183"/>
      <c r="H37" s="184"/>
      <c r="I37" s="4">
        <v>30</v>
      </c>
      <c r="J37" s="10"/>
      <c r="K37" s="10"/>
      <c r="L37" s="93"/>
      <c r="M37" s="93"/>
    </row>
    <row r="38" spans="1:13" ht="12.75">
      <c r="A38" s="182" t="s">
        <v>67</v>
      </c>
      <c r="B38" s="183"/>
      <c r="C38" s="183"/>
      <c r="D38" s="183"/>
      <c r="E38" s="183"/>
      <c r="F38" s="183"/>
      <c r="G38" s="183"/>
      <c r="H38" s="184"/>
      <c r="I38" s="4">
        <v>31</v>
      </c>
      <c r="J38" s="10"/>
      <c r="K38" s="10"/>
      <c r="L38" s="93"/>
      <c r="M38" s="93"/>
    </row>
    <row r="39" spans="1:13" ht="12.75">
      <c r="A39" s="182" t="s">
        <v>68</v>
      </c>
      <c r="B39" s="183"/>
      <c r="C39" s="183"/>
      <c r="D39" s="183"/>
      <c r="E39" s="183"/>
      <c r="F39" s="183"/>
      <c r="G39" s="183"/>
      <c r="H39" s="184"/>
      <c r="I39" s="4">
        <v>32</v>
      </c>
      <c r="J39" s="10">
        <v>15000</v>
      </c>
      <c r="K39" s="10">
        <v>1363441</v>
      </c>
      <c r="L39" s="93"/>
      <c r="M39" s="93"/>
    </row>
    <row r="40" spans="1:13" ht="12.75">
      <c r="A40" s="182" t="s">
        <v>69</v>
      </c>
      <c r="B40" s="183"/>
      <c r="C40" s="183"/>
      <c r="D40" s="183"/>
      <c r="E40" s="183"/>
      <c r="F40" s="183"/>
      <c r="G40" s="183"/>
      <c r="H40" s="184"/>
      <c r="I40" s="4">
        <v>33</v>
      </c>
      <c r="J40" s="10"/>
      <c r="K40" s="10"/>
      <c r="L40" s="93"/>
      <c r="M40" s="93"/>
    </row>
    <row r="41" spans="1:13" ht="12.75">
      <c r="A41" s="185" t="s">
        <v>70</v>
      </c>
      <c r="B41" s="186"/>
      <c r="C41" s="186"/>
      <c r="D41" s="186"/>
      <c r="E41" s="186"/>
      <c r="F41" s="186"/>
      <c r="G41" s="186"/>
      <c r="H41" s="187"/>
      <c r="I41" s="4">
        <v>34</v>
      </c>
      <c r="J41" s="9">
        <f>J42+J50+J57+J65</f>
        <v>317004662</v>
      </c>
      <c r="K41" s="9">
        <f>K42+K50+K57+K65</f>
        <v>311452447</v>
      </c>
      <c r="L41" s="93"/>
      <c r="M41" s="93"/>
    </row>
    <row r="42" spans="1:13" ht="12.75">
      <c r="A42" s="182" t="s">
        <v>71</v>
      </c>
      <c r="B42" s="183"/>
      <c r="C42" s="183"/>
      <c r="D42" s="183"/>
      <c r="E42" s="183"/>
      <c r="F42" s="183"/>
      <c r="G42" s="183"/>
      <c r="H42" s="184"/>
      <c r="I42" s="4">
        <v>35</v>
      </c>
      <c r="J42" s="9">
        <f>SUM(J43:J49)</f>
        <v>85432482</v>
      </c>
      <c r="K42" s="9">
        <f>SUM(K43:K49)</f>
        <v>97912059</v>
      </c>
      <c r="L42" s="93"/>
      <c r="M42" s="93"/>
    </row>
    <row r="43" spans="1:13" ht="12.75">
      <c r="A43" s="182" t="s">
        <v>72</v>
      </c>
      <c r="B43" s="183"/>
      <c r="C43" s="183"/>
      <c r="D43" s="183"/>
      <c r="E43" s="183"/>
      <c r="F43" s="183"/>
      <c r="G43" s="183"/>
      <c r="H43" s="184"/>
      <c r="I43" s="4">
        <v>36</v>
      </c>
      <c r="J43" s="10">
        <v>27683319</v>
      </c>
      <c r="K43" s="10">
        <v>11433117</v>
      </c>
      <c r="L43" s="93"/>
      <c r="M43" s="93"/>
    </row>
    <row r="44" spans="1:13" ht="12.75">
      <c r="A44" s="182" t="s">
        <v>73</v>
      </c>
      <c r="B44" s="183"/>
      <c r="C44" s="183"/>
      <c r="D44" s="183"/>
      <c r="E44" s="183"/>
      <c r="F44" s="183"/>
      <c r="G44" s="183"/>
      <c r="H44" s="184"/>
      <c r="I44" s="4">
        <v>37</v>
      </c>
      <c r="J44" s="10">
        <v>1220905</v>
      </c>
      <c r="K44" s="10">
        <v>857040</v>
      </c>
      <c r="L44" s="93"/>
      <c r="M44" s="93"/>
    </row>
    <row r="45" spans="1:13" ht="12.75">
      <c r="A45" s="182" t="s">
        <v>74</v>
      </c>
      <c r="B45" s="183"/>
      <c r="C45" s="183"/>
      <c r="D45" s="183"/>
      <c r="E45" s="183"/>
      <c r="F45" s="183"/>
      <c r="G45" s="183"/>
      <c r="H45" s="184"/>
      <c r="I45" s="4">
        <v>38</v>
      </c>
      <c r="J45" s="10">
        <v>2043479</v>
      </c>
      <c r="K45" s="10">
        <v>3169954</v>
      </c>
      <c r="L45" s="93"/>
      <c r="M45" s="93"/>
    </row>
    <row r="46" spans="1:13" ht="12.75">
      <c r="A46" s="182" t="s">
        <v>75</v>
      </c>
      <c r="B46" s="183"/>
      <c r="C46" s="183"/>
      <c r="D46" s="183"/>
      <c r="E46" s="183"/>
      <c r="F46" s="183"/>
      <c r="G46" s="183"/>
      <c r="H46" s="184"/>
      <c r="I46" s="4">
        <v>39</v>
      </c>
      <c r="J46" s="10">
        <v>54484779</v>
      </c>
      <c r="K46" s="10">
        <v>82451948</v>
      </c>
      <c r="L46" s="93"/>
      <c r="M46" s="93"/>
    </row>
    <row r="47" spans="1:13" ht="12.75">
      <c r="A47" s="182" t="s">
        <v>76</v>
      </c>
      <c r="B47" s="183"/>
      <c r="C47" s="183"/>
      <c r="D47" s="183"/>
      <c r="E47" s="183"/>
      <c r="F47" s="183"/>
      <c r="G47" s="183"/>
      <c r="H47" s="184"/>
      <c r="I47" s="4">
        <v>40</v>
      </c>
      <c r="J47" s="10"/>
      <c r="K47" s="10"/>
      <c r="L47" s="93"/>
      <c r="M47" s="93"/>
    </row>
    <row r="48" spans="1:13" ht="12.75">
      <c r="A48" s="182" t="s">
        <v>77</v>
      </c>
      <c r="B48" s="183"/>
      <c r="C48" s="183"/>
      <c r="D48" s="183"/>
      <c r="E48" s="183"/>
      <c r="F48" s="183"/>
      <c r="G48" s="183"/>
      <c r="H48" s="184"/>
      <c r="I48" s="4">
        <v>41</v>
      </c>
      <c r="J48" s="10"/>
      <c r="K48" s="10"/>
      <c r="L48" s="93"/>
      <c r="M48" s="93"/>
    </row>
    <row r="49" spans="1:13" ht="12.75">
      <c r="A49" s="182" t="s">
        <v>78</v>
      </c>
      <c r="B49" s="183"/>
      <c r="C49" s="183"/>
      <c r="D49" s="183"/>
      <c r="E49" s="183"/>
      <c r="F49" s="183"/>
      <c r="G49" s="183"/>
      <c r="H49" s="184"/>
      <c r="I49" s="4">
        <v>42</v>
      </c>
      <c r="J49" s="10"/>
      <c r="K49" s="10"/>
      <c r="L49" s="93"/>
      <c r="M49" s="93"/>
    </row>
    <row r="50" spans="1:13" ht="12.75">
      <c r="A50" s="182" t="s">
        <v>79</v>
      </c>
      <c r="B50" s="183"/>
      <c r="C50" s="183"/>
      <c r="D50" s="183"/>
      <c r="E50" s="183"/>
      <c r="F50" s="183"/>
      <c r="G50" s="183"/>
      <c r="H50" s="184"/>
      <c r="I50" s="4">
        <v>43</v>
      </c>
      <c r="J50" s="9">
        <f>SUM(J51:J56)</f>
        <v>113697902</v>
      </c>
      <c r="K50" s="9">
        <f>SUM(K51:K56)</f>
        <v>111382131</v>
      </c>
      <c r="L50" s="93"/>
      <c r="M50" s="93"/>
    </row>
    <row r="51" spans="1:13" ht="12.75">
      <c r="A51" s="182" t="s">
        <v>80</v>
      </c>
      <c r="B51" s="183"/>
      <c r="C51" s="183"/>
      <c r="D51" s="183"/>
      <c r="E51" s="183"/>
      <c r="F51" s="183"/>
      <c r="G51" s="183"/>
      <c r="H51" s="184"/>
      <c r="I51" s="4">
        <v>44</v>
      </c>
      <c r="J51" s="10">
        <v>5295173</v>
      </c>
      <c r="K51" s="10">
        <v>5137735</v>
      </c>
      <c r="L51" s="93"/>
      <c r="M51" s="93"/>
    </row>
    <row r="52" spans="1:13" ht="12.75">
      <c r="A52" s="182" t="s">
        <v>81</v>
      </c>
      <c r="B52" s="183"/>
      <c r="C52" s="183"/>
      <c r="D52" s="183"/>
      <c r="E52" s="183"/>
      <c r="F52" s="183"/>
      <c r="G52" s="183"/>
      <c r="H52" s="184"/>
      <c r="I52" s="4">
        <v>45</v>
      </c>
      <c r="J52" s="10">
        <v>87118596</v>
      </c>
      <c r="K52" s="10">
        <v>100831972</v>
      </c>
      <c r="L52" s="93"/>
      <c r="M52" s="93"/>
    </row>
    <row r="53" spans="1:13" ht="12.75">
      <c r="A53" s="182" t="s">
        <v>82</v>
      </c>
      <c r="B53" s="183"/>
      <c r="C53" s="183"/>
      <c r="D53" s="183"/>
      <c r="E53" s="183"/>
      <c r="F53" s="183"/>
      <c r="G53" s="183"/>
      <c r="H53" s="184"/>
      <c r="I53" s="4">
        <v>46</v>
      </c>
      <c r="J53" s="10"/>
      <c r="K53" s="10"/>
      <c r="L53" s="93"/>
      <c r="M53" s="93"/>
    </row>
    <row r="54" spans="1:13" ht="12.75">
      <c r="A54" s="182" t="s">
        <v>83</v>
      </c>
      <c r="B54" s="183"/>
      <c r="C54" s="183"/>
      <c r="D54" s="183"/>
      <c r="E54" s="183"/>
      <c r="F54" s="183"/>
      <c r="G54" s="183"/>
      <c r="H54" s="184"/>
      <c r="I54" s="4">
        <v>47</v>
      </c>
      <c r="J54" s="10"/>
      <c r="K54" s="10"/>
      <c r="L54" s="93"/>
      <c r="M54" s="93"/>
    </row>
    <row r="55" spans="1:13" ht="12.75">
      <c r="A55" s="182" t="s">
        <v>84</v>
      </c>
      <c r="B55" s="183"/>
      <c r="C55" s="183"/>
      <c r="D55" s="183"/>
      <c r="E55" s="183"/>
      <c r="F55" s="183"/>
      <c r="G55" s="183"/>
      <c r="H55" s="184"/>
      <c r="I55" s="4">
        <v>48</v>
      </c>
      <c r="J55" s="10">
        <v>13876802</v>
      </c>
      <c r="K55" s="10">
        <v>1810766</v>
      </c>
      <c r="L55" s="93"/>
      <c r="M55" s="93"/>
    </row>
    <row r="56" spans="1:13" ht="12.75">
      <c r="A56" s="182" t="s">
        <v>85</v>
      </c>
      <c r="B56" s="183"/>
      <c r="C56" s="183"/>
      <c r="D56" s="183"/>
      <c r="E56" s="183"/>
      <c r="F56" s="183"/>
      <c r="G56" s="183"/>
      <c r="H56" s="184"/>
      <c r="I56" s="4">
        <v>49</v>
      </c>
      <c r="J56" s="10">
        <v>7407331</v>
      </c>
      <c r="K56" s="10">
        <v>3601658</v>
      </c>
      <c r="L56" s="93"/>
      <c r="M56" s="93"/>
    </row>
    <row r="57" spans="1:13" ht="12.75">
      <c r="A57" s="182" t="s">
        <v>86</v>
      </c>
      <c r="B57" s="183"/>
      <c r="C57" s="183"/>
      <c r="D57" s="183"/>
      <c r="E57" s="183"/>
      <c r="F57" s="183"/>
      <c r="G57" s="183"/>
      <c r="H57" s="184"/>
      <c r="I57" s="4">
        <v>50</v>
      </c>
      <c r="J57" s="9">
        <f>SUM(J58:J64)</f>
        <v>110964069</v>
      </c>
      <c r="K57" s="9">
        <f>SUM(K58:K64)</f>
        <v>100944420</v>
      </c>
      <c r="L57" s="93"/>
      <c r="M57" s="93"/>
    </row>
    <row r="58" spans="1:13" ht="12.75">
      <c r="A58" s="182" t="s">
        <v>87</v>
      </c>
      <c r="B58" s="183"/>
      <c r="C58" s="183"/>
      <c r="D58" s="183"/>
      <c r="E58" s="183"/>
      <c r="F58" s="183"/>
      <c r="G58" s="183"/>
      <c r="H58" s="184"/>
      <c r="I58" s="4">
        <v>51</v>
      </c>
      <c r="J58" s="10"/>
      <c r="K58" s="10"/>
      <c r="L58" s="93"/>
      <c r="M58" s="93"/>
    </row>
    <row r="59" spans="1:13" ht="12.75">
      <c r="A59" s="182" t="s">
        <v>88</v>
      </c>
      <c r="B59" s="183"/>
      <c r="C59" s="183"/>
      <c r="D59" s="183"/>
      <c r="E59" s="183"/>
      <c r="F59" s="183"/>
      <c r="G59" s="183"/>
      <c r="H59" s="184"/>
      <c r="I59" s="4">
        <v>52</v>
      </c>
      <c r="J59" s="10">
        <v>51785305</v>
      </c>
      <c r="K59" s="10">
        <v>51316792</v>
      </c>
      <c r="L59" s="93"/>
      <c r="M59" s="93"/>
    </row>
    <row r="60" spans="1:13" ht="12.75">
      <c r="A60" s="182" t="s">
        <v>89</v>
      </c>
      <c r="B60" s="183"/>
      <c r="C60" s="183"/>
      <c r="D60" s="183"/>
      <c r="E60" s="183"/>
      <c r="F60" s="183"/>
      <c r="G60" s="183"/>
      <c r="H60" s="184"/>
      <c r="I60" s="4">
        <v>53</v>
      </c>
      <c r="J60" s="10"/>
      <c r="K60" s="10"/>
      <c r="L60" s="93"/>
      <c r="M60" s="93"/>
    </row>
    <row r="61" spans="1:13" ht="20.25" customHeight="1">
      <c r="A61" s="182" t="s">
        <v>60</v>
      </c>
      <c r="B61" s="183"/>
      <c r="C61" s="183"/>
      <c r="D61" s="183"/>
      <c r="E61" s="183"/>
      <c r="F61" s="183"/>
      <c r="G61" s="183"/>
      <c r="H61" s="184"/>
      <c r="I61" s="4">
        <v>54</v>
      </c>
      <c r="J61" s="10"/>
      <c r="K61" s="10"/>
      <c r="L61" s="93"/>
      <c r="M61" s="93"/>
    </row>
    <row r="62" spans="1:13" ht="12.75">
      <c r="A62" s="182" t="s">
        <v>61</v>
      </c>
      <c r="B62" s="183"/>
      <c r="C62" s="183"/>
      <c r="D62" s="183"/>
      <c r="E62" s="183"/>
      <c r="F62" s="183"/>
      <c r="G62" s="183"/>
      <c r="H62" s="184"/>
      <c r="I62" s="4">
        <v>55</v>
      </c>
      <c r="J62" s="10">
        <v>4457455</v>
      </c>
      <c r="K62" s="10">
        <v>875279</v>
      </c>
      <c r="L62" s="93"/>
      <c r="M62" s="93"/>
    </row>
    <row r="63" spans="1:13" ht="12.75">
      <c r="A63" s="182" t="s">
        <v>90</v>
      </c>
      <c r="B63" s="183"/>
      <c r="C63" s="183"/>
      <c r="D63" s="183"/>
      <c r="E63" s="183"/>
      <c r="F63" s="183"/>
      <c r="G63" s="183"/>
      <c r="H63" s="184"/>
      <c r="I63" s="4">
        <v>56</v>
      </c>
      <c r="J63" s="10">
        <v>54721309</v>
      </c>
      <c r="K63" s="10">
        <v>48752349</v>
      </c>
      <c r="L63" s="93"/>
      <c r="M63" s="93"/>
    </row>
    <row r="64" spans="1:13" ht="12.75">
      <c r="A64" s="182" t="s">
        <v>91</v>
      </c>
      <c r="B64" s="183"/>
      <c r="C64" s="183"/>
      <c r="D64" s="183"/>
      <c r="E64" s="183"/>
      <c r="F64" s="183"/>
      <c r="G64" s="183"/>
      <c r="H64" s="184"/>
      <c r="I64" s="4">
        <v>57</v>
      </c>
      <c r="J64" s="10"/>
      <c r="K64" s="10"/>
      <c r="L64" s="93"/>
      <c r="M64" s="93"/>
    </row>
    <row r="65" spans="1:13" ht="12.75">
      <c r="A65" s="182" t="s">
        <v>92</v>
      </c>
      <c r="B65" s="183"/>
      <c r="C65" s="183"/>
      <c r="D65" s="183"/>
      <c r="E65" s="183"/>
      <c r="F65" s="183"/>
      <c r="G65" s="183"/>
      <c r="H65" s="184"/>
      <c r="I65" s="4">
        <v>58</v>
      </c>
      <c r="J65" s="10">
        <v>6910209</v>
      </c>
      <c r="K65" s="10">
        <v>1213837</v>
      </c>
      <c r="L65" s="93"/>
      <c r="M65" s="93"/>
    </row>
    <row r="66" spans="1:13" ht="12.75">
      <c r="A66" s="185" t="s">
        <v>93</v>
      </c>
      <c r="B66" s="186"/>
      <c r="C66" s="186"/>
      <c r="D66" s="186"/>
      <c r="E66" s="186"/>
      <c r="F66" s="186"/>
      <c r="G66" s="186"/>
      <c r="H66" s="187"/>
      <c r="I66" s="4">
        <v>59</v>
      </c>
      <c r="J66" s="10">
        <v>860765</v>
      </c>
      <c r="K66" s="10">
        <v>1373823</v>
      </c>
      <c r="L66" s="93"/>
      <c r="M66" s="93"/>
    </row>
    <row r="67" spans="1:13" ht="12.75">
      <c r="A67" s="185" t="s">
        <v>94</v>
      </c>
      <c r="B67" s="186"/>
      <c r="C67" s="186"/>
      <c r="D67" s="186"/>
      <c r="E67" s="186"/>
      <c r="F67" s="186"/>
      <c r="G67" s="186"/>
      <c r="H67" s="187"/>
      <c r="I67" s="4">
        <v>60</v>
      </c>
      <c r="J67" s="9">
        <f>J8+J9+J41+J66</f>
        <v>586099163</v>
      </c>
      <c r="K67" s="9">
        <f>K8+K9+K41+K66</f>
        <v>772284204</v>
      </c>
      <c r="L67" s="93"/>
      <c r="M67" s="93"/>
    </row>
    <row r="68" spans="1:13" ht="12.75">
      <c r="A68" s="207" t="s">
        <v>95</v>
      </c>
      <c r="B68" s="208"/>
      <c r="C68" s="208"/>
      <c r="D68" s="208"/>
      <c r="E68" s="208"/>
      <c r="F68" s="208"/>
      <c r="G68" s="208"/>
      <c r="H68" s="209"/>
      <c r="I68" s="7">
        <v>61</v>
      </c>
      <c r="J68" s="11"/>
      <c r="K68" s="11"/>
      <c r="L68" s="93"/>
      <c r="M68" s="93"/>
    </row>
    <row r="69" spans="1:13" ht="12.75">
      <c r="A69" s="193" t="s">
        <v>96</v>
      </c>
      <c r="B69" s="210"/>
      <c r="C69" s="210"/>
      <c r="D69" s="210"/>
      <c r="E69" s="210"/>
      <c r="F69" s="210"/>
      <c r="G69" s="210"/>
      <c r="H69" s="210"/>
      <c r="I69" s="210"/>
      <c r="J69" s="210"/>
      <c r="K69" s="211"/>
      <c r="L69" s="93"/>
      <c r="M69" s="93"/>
    </row>
    <row r="70" spans="1:13" ht="12.75">
      <c r="A70" s="197" t="s">
        <v>97</v>
      </c>
      <c r="B70" s="198"/>
      <c r="C70" s="198"/>
      <c r="D70" s="198"/>
      <c r="E70" s="198"/>
      <c r="F70" s="198"/>
      <c r="G70" s="198"/>
      <c r="H70" s="212"/>
      <c r="I70" s="6">
        <v>62</v>
      </c>
      <c r="J70" s="14">
        <f>J71+J72+J73+J79+J80+J83+J86</f>
        <v>105974733</v>
      </c>
      <c r="K70" s="14">
        <f>K71+K72+K73+K79+K80+K83+K86</f>
        <v>161246144</v>
      </c>
      <c r="L70" s="93"/>
      <c r="M70" s="93"/>
    </row>
    <row r="71" spans="1:13" ht="12.75">
      <c r="A71" s="182" t="s">
        <v>98</v>
      </c>
      <c r="B71" s="183"/>
      <c r="C71" s="183"/>
      <c r="D71" s="183"/>
      <c r="E71" s="183"/>
      <c r="F71" s="183"/>
      <c r="G71" s="183"/>
      <c r="H71" s="184"/>
      <c r="I71" s="4">
        <v>63</v>
      </c>
      <c r="J71" s="10">
        <v>12000000</v>
      </c>
      <c r="K71" s="10">
        <v>19016430</v>
      </c>
      <c r="L71" s="93"/>
      <c r="M71" s="93"/>
    </row>
    <row r="72" spans="1:13" ht="12.75">
      <c r="A72" s="182" t="s">
        <v>99</v>
      </c>
      <c r="B72" s="183"/>
      <c r="C72" s="183"/>
      <c r="D72" s="183"/>
      <c r="E72" s="183"/>
      <c r="F72" s="183"/>
      <c r="G72" s="183"/>
      <c r="H72" s="184"/>
      <c r="I72" s="4">
        <v>64</v>
      </c>
      <c r="J72" s="10"/>
      <c r="K72" s="10">
        <v>85379031</v>
      </c>
      <c r="L72" s="93"/>
      <c r="M72" s="93"/>
    </row>
    <row r="73" spans="1:13" ht="12.75">
      <c r="A73" s="182" t="s">
        <v>100</v>
      </c>
      <c r="B73" s="183"/>
      <c r="C73" s="183"/>
      <c r="D73" s="183"/>
      <c r="E73" s="183"/>
      <c r="F73" s="183"/>
      <c r="G73" s="183"/>
      <c r="H73" s="184"/>
      <c r="I73" s="4">
        <v>65</v>
      </c>
      <c r="J73" s="9">
        <f>J74+J75-J76+J77+J78</f>
        <v>160917</v>
      </c>
      <c r="K73" s="9">
        <f>K74+K75-K76+K77+K78</f>
        <v>183484</v>
      </c>
      <c r="L73" s="93"/>
      <c r="M73" s="93"/>
    </row>
    <row r="74" spans="1:13" ht="12.75">
      <c r="A74" s="182" t="s">
        <v>101</v>
      </c>
      <c r="B74" s="183"/>
      <c r="C74" s="183"/>
      <c r="D74" s="183"/>
      <c r="E74" s="183"/>
      <c r="F74" s="183"/>
      <c r="G74" s="183"/>
      <c r="H74" s="184"/>
      <c r="I74" s="4">
        <v>66</v>
      </c>
      <c r="J74" s="10">
        <v>160917</v>
      </c>
      <c r="K74" s="10">
        <v>183484</v>
      </c>
      <c r="L74" s="93"/>
      <c r="M74" s="93"/>
    </row>
    <row r="75" spans="1:13" ht="12.75">
      <c r="A75" s="182" t="s">
        <v>102</v>
      </c>
      <c r="B75" s="183"/>
      <c r="C75" s="183"/>
      <c r="D75" s="183"/>
      <c r="E75" s="183"/>
      <c r="F75" s="183"/>
      <c r="G75" s="183"/>
      <c r="H75" s="184"/>
      <c r="I75" s="4">
        <v>67</v>
      </c>
      <c r="J75" s="10"/>
      <c r="K75" s="10"/>
      <c r="L75" s="93"/>
      <c r="M75" s="93"/>
    </row>
    <row r="76" spans="1:13" ht="12.75">
      <c r="A76" s="182" t="s">
        <v>103</v>
      </c>
      <c r="B76" s="183"/>
      <c r="C76" s="183"/>
      <c r="D76" s="183"/>
      <c r="E76" s="183"/>
      <c r="F76" s="183"/>
      <c r="G76" s="183"/>
      <c r="H76" s="184"/>
      <c r="I76" s="4">
        <v>68</v>
      </c>
      <c r="J76" s="10"/>
      <c r="K76" s="10"/>
      <c r="L76" s="93"/>
      <c r="M76" s="93"/>
    </row>
    <row r="77" spans="1:13" ht="12.75">
      <c r="A77" s="182" t="s">
        <v>104</v>
      </c>
      <c r="B77" s="183"/>
      <c r="C77" s="183"/>
      <c r="D77" s="183"/>
      <c r="E77" s="183"/>
      <c r="F77" s="183"/>
      <c r="G77" s="183"/>
      <c r="H77" s="184"/>
      <c r="I77" s="4">
        <v>69</v>
      </c>
      <c r="J77" s="10"/>
      <c r="K77" s="10"/>
      <c r="L77" s="93"/>
      <c r="M77" s="93"/>
    </row>
    <row r="78" spans="1:13" ht="12.75">
      <c r="A78" s="182" t="s">
        <v>105</v>
      </c>
      <c r="B78" s="183"/>
      <c r="C78" s="183"/>
      <c r="D78" s="183"/>
      <c r="E78" s="183"/>
      <c r="F78" s="183"/>
      <c r="G78" s="183"/>
      <c r="H78" s="184"/>
      <c r="I78" s="4">
        <v>70</v>
      </c>
      <c r="J78" s="10"/>
      <c r="K78" s="10"/>
      <c r="L78" s="93"/>
      <c r="M78" s="93"/>
    </row>
    <row r="79" spans="1:13" ht="12.75">
      <c r="A79" s="182" t="s">
        <v>106</v>
      </c>
      <c r="B79" s="183"/>
      <c r="C79" s="183"/>
      <c r="D79" s="183"/>
      <c r="E79" s="183"/>
      <c r="F79" s="183"/>
      <c r="G79" s="183"/>
      <c r="H79" s="184"/>
      <c r="I79" s="4">
        <v>71</v>
      </c>
      <c r="J79" s="10">
        <v>83504118</v>
      </c>
      <c r="K79" s="10">
        <v>67384068</v>
      </c>
      <c r="L79" s="93"/>
      <c r="M79" s="93"/>
    </row>
    <row r="80" spans="1:13" ht="12.75">
      <c r="A80" s="182" t="s">
        <v>107</v>
      </c>
      <c r="B80" s="183"/>
      <c r="C80" s="183"/>
      <c r="D80" s="183"/>
      <c r="E80" s="183"/>
      <c r="F80" s="183"/>
      <c r="G80" s="183"/>
      <c r="H80" s="184"/>
      <c r="I80" s="4">
        <v>72</v>
      </c>
      <c r="J80" s="9">
        <f>J81-J82</f>
        <v>13395339</v>
      </c>
      <c r="K80" s="9">
        <f>K81-K82</f>
        <v>32142333</v>
      </c>
      <c r="L80" s="93"/>
      <c r="M80" s="93"/>
    </row>
    <row r="81" spans="1:13" ht="12.75">
      <c r="A81" s="204" t="s">
        <v>108</v>
      </c>
      <c r="B81" s="205"/>
      <c r="C81" s="205"/>
      <c r="D81" s="205"/>
      <c r="E81" s="205"/>
      <c r="F81" s="205"/>
      <c r="G81" s="205"/>
      <c r="H81" s="206"/>
      <c r="I81" s="4">
        <v>73</v>
      </c>
      <c r="J81" s="10">
        <v>13395339</v>
      </c>
      <c r="K81" s="10">
        <v>32142333</v>
      </c>
      <c r="L81" s="93"/>
      <c r="M81" s="93"/>
    </row>
    <row r="82" spans="1:13" ht="12.75">
      <c r="A82" s="204" t="s">
        <v>109</v>
      </c>
      <c r="B82" s="205"/>
      <c r="C82" s="205"/>
      <c r="D82" s="205"/>
      <c r="E82" s="205"/>
      <c r="F82" s="205"/>
      <c r="G82" s="205"/>
      <c r="H82" s="206"/>
      <c r="I82" s="4">
        <v>74</v>
      </c>
      <c r="J82" s="10"/>
      <c r="K82" s="10"/>
      <c r="L82" s="93"/>
      <c r="M82" s="93"/>
    </row>
    <row r="83" spans="1:13" ht="12.75">
      <c r="A83" s="182" t="s">
        <v>110</v>
      </c>
      <c r="B83" s="183"/>
      <c r="C83" s="183"/>
      <c r="D83" s="183"/>
      <c r="E83" s="183"/>
      <c r="F83" s="183"/>
      <c r="G83" s="183"/>
      <c r="H83" s="184"/>
      <c r="I83" s="4">
        <v>75</v>
      </c>
      <c r="J83" s="9">
        <f>J84-J85</f>
        <v>-3085641</v>
      </c>
      <c r="K83" s="9">
        <f>K84-K85</f>
        <v>-42859202</v>
      </c>
      <c r="L83" s="93"/>
      <c r="M83" s="93"/>
    </row>
    <row r="84" spans="1:13" ht="12.75">
      <c r="A84" s="204" t="s">
        <v>111</v>
      </c>
      <c r="B84" s="205"/>
      <c r="C84" s="205"/>
      <c r="D84" s="205"/>
      <c r="E84" s="205"/>
      <c r="F84" s="205"/>
      <c r="G84" s="205"/>
      <c r="H84" s="206"/>
      <c r="I84" s="4">
        <v>76</v>
      </c>
      <c r="J84" s="10"/>
      <c r="K84" s="10"/>
      <c r="L84" s="93"/>
      <c r="M84" s="93"/>
    </row>
    <row r="85" spans="1:13" ht="12.75">
      <c r="A85" s="204" t="s">
        <v>112</v>
      </c>
      <c r="B85" s="205"/>
      <c r="C85" s="205"/>
      <c r="D85" s="205"/>
      <c r="E85" s="205"/>
      <c r="F85" s="205"/>
      <c r="G85" s="205"/>
      <c r="H85" s="206"/>
      <c r="I85" s="4">
        <v>77</v>
      </c>
      <c r="J85" s="10">
        <v>3085641</v>
      </c>
      <c r="K85" s="10">
        <v>42859202</v>
      </c>
      <c r="L85" s="93"/>
      <c r="M85" s="93"/>
    </row>
    <row r="86" spans="1:13" ht="12.75">
      <c r="A86" s="182" t="s">
        <v>113</v>
      </c>
      <c r="B86" s="183"/>
      <c r="C86" s="183"/>
      <c r="D86" s="183"/>
      <c r="E86" s="183"/>
      <c r="F86" s="183"/>
      <c r="G86" s="183"/>
      <c r="H86" s="184"/>
      <c r="I86" s="4">
        <v>78</v>
      </c>
      <c r="J86" s="10"/>
      <c r="K86" s="10"/>
      <c r="L86" s="93"/>
      <c r="M86" s="93"/>
    </row>
    <row r="87" spans="1:13" ht="12.75">
      <c r="A87" s="185" t="s">
        <v>114</v>
      </c>
      <c r="B87" s="186"/>
      <c r="C87" s="186"/>
      <c r="D87" s="186"/>
      <c r="E87" s="186"/>
      <c r="F87" s="186"/>
      <c r="G87" s="186"/>
      <c r="H87" s="187"/>
      <c r="I87" s="4">
        <v>79</v>
      </c>
      <c r="J87" s="9">
        <f>SUM(J88:J90)</f>
        <v>0</v>
      </c>
      <c r="K87" s="9">
        <f>SUM(K88:K90)</f>
        <v>0</v>
      </c>
      <c r="L87" s="93"/>
      <c r="M87" s="93"/>
    </row>
    <row r="88" spans="1:13" ht="12.75">
      <c r="A88" s="182" t="s">
        <v>115</v>
      </c>
      <c r="B88" s="183"/>
      <c r="C88" s="183"/>
      <c r="D88" s="183"/>
      <c r="E88" s="183"/>
      <c r="F88" s="183"/>
      <c r="G88" s="183"/>
      <c r="H88" s="184"/>
      <c r="I88" s="4">
        <v>80</v>
      </c>
      <c r="J88" s="10"/>
      <c r="K88" s="10"/>
      <c r="L88" s="93"/>
      <c r="M88" s="93"/>
    </row>
    <row r="89" spans="1:13" ht="12.75">
      <c r="A89" s="182" t="s">
        <v>116</v>
      </c>
      <c r="B89" s="183"/>
      <c r="C89" s="183"/>
      <c r="D89" s="183"/>
      <c r="E89" s="183"/>
      <c r="F89" s="183"/>
      <c r="G89" s="183"/>
      <c r="H89" s="184"/>
      <c r="I89" s="4">
        <v>81</v>
      </c>
      <c r="J89" s="10"/>
      <c r="K89" s="10"/>
      <c r="L89" s="93"/>
      <c r="M89" s="93"/>
    </row>
    <row r="90" spans="1:13" ht="12.75">
      <c r="A90" s="182" t="s">
        <v>117</v>
      </c>
      <c r="B90" s="183"/>
      <c r="C90" s="183"/>
      <c r="D90" s="183"/>
      <c r="E90" s="183"/>
      <c r="F90" s="183"/>
      <c r="G90" s="183"/>
      <c r="H90" s="184"/>
      <c r="I90" s="4">
        <v>82</v>
      </c>
      <c r="J90" s="10"/>
      <c r="K90" s="10"/>
      <c r="L90" s="93"/>
      <c r="M90" s="93"/>
    </row>
    <row r="91" spans="1:13" ht="12.75">
      <c r="A91" s="185" t="s">
        <v>118</v>
      </c>
      <c r="B91" s="186"/>
      <c r="C91" s="186"/>
      <c r="D91" s="186"/>
      <c r="E91" s="186"/>
      <c r="F91" s="186"/>
      <c r="G91" s="186"/>
      <c r="H91" s="187"/>
      <c r="I91" s="4">
        <v>83</v>
      </c>
      <c r="J91" s="9">
        <f>SUM(J92:J100)</f>
        <v>119544043</v>
      </c>
      <c r="K91" s="9">
        <f>SUM(K92:K100)</f>
        <v>79362283</v>
      </c>
      <c r="L91" s="93"/>
      <c r="M91" s="93"/>
    </row>
    <row r="92" spans="1:13" ht="12.75">
      <c r="A92" s="182" t="s">
        <v>119</v>
      </c>
      <c r="B92" s="183"/>
      <c r="C92" s="183"/>
      <c r="D92" s="183"/>
      <c r="E92" s="183"/>
      <c r="F92" s="183"/>
      <c r="G92" s="183"/>
      <c r="H92" s="184"/>
      <c r="I92" s="4">
        <v>84</v>
      </c>
      <c r="J92" s="10">
        <v>13364866</v>
      </c>
      <c r="K92" s="10">
        <v>10852931</v>
      </c>
      <c r="L92" s="93"/>
      <c r="M92" s="93"/>
    </row>
    <row r="93" spans="1:13" ht="12.75">
      <c r="A93" s="182" t="s">
        <v>120</v>
      </c>
      <c r="B93" s="183"/>
      <c r="C93" s="183"/>
      <c r="D93" s="183"/>
      <c r="E93" s="183"/>
      <c r="F93" s="183"/>
      <c r="G93" s="183"/>
      <c r="H93" s="184"/>
      <c r="I93" s="4">
        <v>85</v>
      </c>
      <c r="J93" s="10"/>
      <c r="K93" s="10"/>
      <c r="L93" s="93"/>
      <c r="M93" s="93"/>
    </row>
    <row r="94" spans="1:13" ht="12.75">
      <c r="A94" s="182" t="s">
        <v>121</v>
      </c>
      <c r="B94" s="183"/>
      <c r="C94" s="183"/>
      <c r="D94" s="183"/>
      <c r="E94" s="183"/>
      <c r="F94" s="183"/>
      <c r="G94" s="183"/>
      <c r="H94" s="184"/>
      <c r="I94" s="4">
        <v>86</v>
      </c>
      <c r="J94" s="10">
        <v>84501913</v>
      </c>
      <c r="K94" s="10">
        <v>51663335</v>
      </c>
      <c r="L94" s="93"/>
      <c r="M94" s="93"/>
    </row>
    <row r="95" spans="1:13" ht="12.75">
      <c r="A95" s="182" t="s">
        <v>122</v>
      </c>
      <c r="B95" s="183"/>
      <c r="C95" s="183"/>
      <c r="D95" s="183"/>
      <c r="E95" s="183"/>
      <c r="F95" s="183"/>
      <c r="G95" s="183"/>
      <c r="H95" s="184"/>
      <c r="I95" s="4">
        <v>87</v>
      </c>
      <c r="J95" s="10"/>
      <c r="K95" s="10"/>
      <c r="L95" s="93"/>
      <c r="M95" s="93"/>
    </row>
    <row r="96" spans="1:13" ht="12.75">
      <c r="A96" s="182" t="s">
        <v>123</v>
      </c>
      <c r="B96" s="183"/>
      <c r="C96" s="183"/>
      <c r="D96" s="183"/>
      <c r="E96" s="183"/>
      <c r="F96" s="183"/>
      <c r="G96" s="183"/>
      <c r="H96" s="184"/>
      <c r="I96" s="4">
        <v>88</v>
      </c>
      <c r="J96" s="10"/>
      <c r="K96" s="10"/>
      <c r="L96" s="93"/>
      <c r="M96" s="93"/>
    </row>
    <row r="97" spans="1:13" ht="12.75">
      <c r="A97" s="182" t="s">
        <v>124</v>
      </c>
      <c r="B97" s="183"/>
      <c r="C97" s="183"/>
      <c r="D97" s="183"/>
      <c r="E97" s="183"/>
      <c r="F97" s="183"/>
      <c r="G97" s="183"/>
      <c r="H97" s="184"/>
      <c r="I97" s="4">
        <v>89</v>
      </c>
      <c r="J97" s="10"/>
      <c r="K97" s="10"/>
      <c r="L97" s="93"/>
      <c r="M97" s="93"/>
    </row>
    <row r="98" spans="1:13" ht="12.75">
      <c r="A98" s="182" t="s">
        <v>125</v>
      </c>
      <c r="B98" s="183"/>
      <c r="C98" s="183"/>
      <c r="D98" s="183"/>
      <c r="E98" s="183"/>
      <c r="F98" s="183"/>
      <c r="G98" s="183"/>
      <c r="H98" s="184"/>
      <c r="I98" s="4">
        <v>90</v>
      </c>
      <c r="J98" s="10"/>
      <c r="K98" s="10"/>
      <c r="L98" s="93"/>
      <c r="M98" s="93"/>
    </row>
    <row r="99" spans="1:13" ht="12.75">
      <c r="A99" s="182" t="s">
        <v>126</v>
      </c>
      <c r="B99" s="183"/>
      <c r="C99" s="183"/>
      <c r="D99" s="183"/>
      <c r="E99" s="183"/>
      <c r="F99" s="183"/>
      <c r="G99" s="183"/>
      <c r="H99" s="184"/>
      <c r="I99" s="4">
        <v>91</v>
      </c>
      <c r="J99" s="10"/>
      <c r="K99" s="10"/>
      <c r="L99" s="93"/>
      <c r="M99" s="93"/>
    </row>
    <row r="100" spans="1:13" ht="12.75">
      <c r="A100" s="182" t="s">
        <v>127</v>
      </c>
      <c r="B100" s="183"/>
      <c r="C100" s="183"/>
      <c r="D100" s="183"/>
      <c r="E100" s="183"/>
      <c r="F100" s="183"/>
      <c r="G100" s="183"/>
      <c r="H100" s="184"/>
      <c r="I100" s="4">
        <v>92</v>
      </c>
      <c r="J100" s="10">
        <v>21677264</v>
      </c>
      <c r="K100" s="10">
        <v>16846017</v>
      </c>
      <c r="L100" s="93"/>
      <c r="M100" s="93"/>
    </row>
    <row r="101" spans="1:13" ht="12.75">
      <c r="A101" s="185" t="s">
        <v>128</v>
      </c>
      <c r="B101" s="186"/>
      <c r="C101" s="186"/>
      <c r="D101" s="186"/>
      <c r="E101" s="186"/>
      <c r="F101" s="186"/>
      <c r="G101" s="186"/>
      <c r="H101" s="187"/>
      <c r="I101" s="4">
        <v>93</v>
      </c>
      <c r="J101" s="9">
        <f>SUM(J102:J113)</f>
        <v>360570947</v>
      </c>
      <c r="K101" s="9">
        <f>SUM(K102:K113)</f>
        <v>531675777</v>
      </c>
      <c r="L101" s="93"/>
      <c r="M101" s="93"/>
    </row>
    <row r="102" spans="1:13" ht="12.75">
      <c r="A102" s="182" t="s">
        <v>119</v>
      </c>
      <c r="B102" s="183"/>
      <c r="C102" s="183"/>
      <c r="D102" s="183"/>
      <c r="E102" s="183"/>
      <c r="F102" s="183"/>
      <c r="G102" s="183"/>
      <c r="H102" s="184"/>
      <c r="I102" s="4">
        <v>94</v>
      </c>
      <c r="J102" s="10">
        <v>3333031</v>
      </c>
      <c r="K102" s="10">
        <v>5303932</v>
      </c>
      <c r="L102" s="93"/>
      <c r="M102" s="93"/>
    </row>
    <row r="103" spans="1:13" ht="12.75">
      <c r="A103" s="182" t="s">
        <v>120</v>
      </c>
      <c r="B103" s="183"/>
      <c r="C103" s="183"/>
      <c r="D103" s="183"/>
      <c r="E103" s="183"/>
      <c r="F103" s="183"/>
      <c r="G103" s="183"/>
      <c r="H103" s="184"/>
      <c r="I103" s="4">
        <v>95</v>
      </c>
      <c r="J103" s="10">
        <v>2880000</v>
      </c>
      <c r="K103" s="10"/>
      <c r="L103" s="93"/>
      <c r="M103" s="93"/>
    </row>
    <row r="104" spans="1:13" ht="12.75">
      <c r="A104" s="182" t="s">
        <v>121</v>
      </c>
      <c r="B104" s="183"/>
      <c r="C104" s="183"/>
      <c r="D104" s="183"/>
      <c r="E104" s="183"/>
      <c r="F104" s="183"/>
      <c r="G104" s="183"/>
      <c r="H104" s="184"/>
      <c r="I104" s="4">
        <v>96</v>
      </c>
      <c r="J104" s="10">
        <v>228296841</v>
      </c>
      <c r="K104" s="10">
        <v>288337259</v>
      </c>
      <c r="L104" s="93"/>
      <c r="M104" s="93"/>
    </row>
    <row r="105" spans="1:13" ht="12.75">
      <c r="A105" s="182" t="s">
        <v>122</v>
      </c>
      <c r="B105" s="183"/>
      <c r="C105" s="183"/>
      <c r="D105" s="183"/>
      <c r="E105" s="183"/>
      <c r="F105" s="183"/>
      <c r="G105" s="183"/>
      <c r="H105" s="184"/>
      <c r="I105" s="4">
        <v>97</v>
      </c>
      <c r="J105" s="10">
        <v>3760218</v>
      </c>
      <c r="K105" s="10">
        <v>2713586</v>
      </c>
      <c r="L105" s="93"/>
      <c r="M105" s="93"/>
    </row>
    <row r="106" spans="1:13" ht="12.75">
      <c r="A106" s="182" t="s">
        <v>123</v>
      </c>
      <c r="B106" s="183"/>
      <c r="C106" s="183"/>
      <c r="D106" s="183"/>
      <c r="E106" s="183"/>
      <c r="F106" s="183"/>
      <c r="G106" s="183"/>
      <c r="H106" s="184"/>
      <c r="I106" s="4">
        <v>98</v>
      </c>
      <c r="J106" s="10">
        <v>105638554</v>
      </c>
      <c r="K106" s="10">
        <v>115320681</v>
      </c>
      <c r="L106" s="93"/>
      <c r="M106" s="93"/>
    </row>
    <row r="107" spans="1:13" ht="12.75">
      <c r="A107" s="182" t="s">
        <v>124</v>
      </c>
      <c r="B107" s="183"/>
      <c r="C107" s="183"/>
      <c r="D107" s="183"/>
      <c r="E107" s="183"/>
      <c r="F107" s="183"/>
      <c r="G107" s="183"/>
      <c r="H107" s="184"/>
      <c r="I107" s="4">
        <v>99</v>
      </c>
      <c r="J107" s="10">
        <v>13044377</v>
      </c>
      <c r="K107" s="10">
        <v>109802353</v>
      </c>
      <c r="L107" s="93"/>
      <c r="M107" s="93"/>
    </row>
    <row r="108" spans="1:13" ht="12.75">
      <c r="A108" s="182" t="s">
        <v>125</v>
      </c>
      <c r="B108" s="183"/>
      <c r="C108" s="183"/>
      <c r="D108" s="183"/>
      <c r="E108" s="183"/>
      <c r="F108" s="183"/>
      <c r="G108" s="183"/>
      <c r="H108" s="184"/>
      <c r="I108" s="4">
        <v>100</v>
      </c>
      <c r="J108" s="10"/>
      <c r="K108" s="10"/>
      <c r="L108" s="93"/>
      <c r="M108" s="93"/>
    </row>
    <row r="109" spans="1:13" ht="12.75">
      <c r="A109" s="182" t="s">
        <v>129</v>
      </c>
      <c r="B109" s="183"/>
      <c r="C109" s="183"/>
      <c r="D109" s="183"/>
      <c r="E109" s="183"/>
      <c r="F109" s="183"/>
      <c r="G109" s="183"/>
      <c r="H109" s="184"/>
      <c r="I109" s="4">
        <v>101</v>
      </c>
      <c r="J109" s="10">
        <v>803516</v>
      </c>
      <c r="K109" s="10">
        <v>995667</v>
      </c>
      <c r="L109" s="93"/>
      <c r="M109" s="93"/>
    </row>
    <row r="110" spans="1:13" ht="12.75">
      <c r="A110" s="182" t="s">
        <v>130</v>
      </c>
      <c r="B110" s="183"/>
      <c r="C110" s="183"/>
      <c r="D110" s="183"/>
      <c r="E110" s="183"/>
      <c r="F110" s="183"/>
      <c r="G110" s="183"/>
      <c r="H110" s="184"/>
      <c r="I110" s="4">
        <v>102</v>
      </c>
      <c r="J110" s="10">
        <v>685556</v>
      </c>
      <c r="K110" s="10">
        <v>4300847</v>
      </c>
      <c r="L110" s="93"/>
      <c r="M110" s="93"/>
    </row>
    <row r="111" spans="1:13" ht="12.75">
      <c r="A111" s="182" t="s">
        <v>131</v>
      </c>
      <c r="B111" s="183"/>
      <c r="C111" s="183"/>
      <c r="D111" s="183"/>
      <c r="E111" s="183"/>
      <c r="F111" s="183"/>
      <c r="G111" s="183"/>
      <c r="H111" s="184"/>
      <c r="I111" s="4">
        <v>103</v>
      </c>
      <c r="J111" s="10"/>
      <c r="K111" s="10"/>
      <c r="L111" s="93"/>
      <c r="M111" s="93"/>
    </row>
    <row r="112" spans="1:13" ht="12.75">
      <c r="A112" s="182" t="s">
        <v>132</v>
      </c>
      <c r="B112" s="183"/>
      <c r="C112" s="183"/>
      <c r="D112" s="183"/>
      <c r="E112" s="183"/>
      <c r="F112" s="183"/>
      <c r="G112" s="183"/>
      <c r="H112" s="184"/>
      <c r="I112" s="4">
        <v>104</v>
      </c>
      <c r="J112" s="10"/>
      <c r="K112" s="10"/>
      <c r="L112" s="93"/>
      <c r="M112" s="93"/>
    </row>
    <row r="113" spans="1:13" ht="12.75">
      <c r="A113" s="182" t="s">
        <v>133</v>
      </c>
      <c r="B113" s="183"/>
      <c r="C113" s="183"/>
      <c r="D113" s="183"/>
      <c r="E113" s="183"/>
      <c r="F113" s="183"/>
      <c r="G113" s="183"/>
      <c r="H113" s="184"/>
      <c r="I113" s="4">
        <v>105</v>
      </c>
      <c r="J113" s="10">
        <v>2128854</v>
      </c>
      <c r="K113" s="10">
        <v>4901452</v>
      </c>
      <c r="L113" s="93"/>
      <c r="M113" s="93"/>
    </row>
    <row r="114" spans="1:13" ht="24" customHeight="1">
      <c r="A114" s="185" t="s">
        <v>134</v>
      </c>
      <c r="B114" s="186"/>
      <c r="C114" s="186"/>
      <c r="D114" s="186"/>
      <c r="E114" s="186"/>
      <c r="F114" s="186"/>
      <c r="G114" s="186"/>
      <c r="H114" s="187"/>
      <c r="I114" s="4">
        <v>106</v>
      </c>
      <c r="J114" s="10">
        <v>9440</v>
      </c>
      <c r="K114" s="10">
        <v>0</v>
      </c>
      <c r="L114" s="93"/>
      <c r="M114" s="93"/>
    </row>
    <row r="115" spans="1:13" ht="12.75">
      <c r="A115" s="185" t="s">
        <v>135</v>
      </c>
      <c r="B115" s="186"/>
      <c r="C115" s="186"/>
      <c r="D115" s="186"/>
      <c r="E115" s="186"/>
      <c r="F115" s="186"/>
      <c r="G115" s="186"/>
      <c r="H115" s="187"/>
      <c r="I115" s="4">
        <v>107</v>
      </c>
      <c r="J115" s="9">
        <f>J70+J87+J91+J101+J114</f>
        <v>586099163</v>
      </c>
      <c r="K115" s="9">
        <f>K70+K87+K91+K101+K114</f>
        <v>772284204</v>
      </c>
      <c r="L115" s="93"/>
      <c r="M115" s="93"/>
    </row>
    <row r="116" spans="1:13" ht="12.75">
      <c r="A116" s="190" t="s">
        <v>136</v>
      </c>
      <c r="B116" s="191"/>
      <c r="C116" s="191"/>
      <c r="D116" s="191"/>
      <c r="E116" s="191"/>
      <c r="F116" s="191"/>
      <c r="G116" s="191"/>
      <c r="H116" s="192"/>
      <c r="I116" s="5">
        <v>108</v>
      </c>
      <c r="J116" s="11"/>
      <c r="K116" s="11"/>
      <c r="L116" s="93"/>
      <c r="M116" s="93"/>
    </row>
    <row r="117" spans="1:13" ht="22.5" customHeight="1">
      <c r="A117" s="193" t="s">
        <v>137</v>
      </c>
      <c r="B117" s="194"/>
      <c r="C117" s="194"/>
      <c r="D117" s="194"/>
      <c r="E117" s="194"/>
      <c r="F117" s="194"/>
      <c r="G117" s="194"/>
      <c r="H117" s="194"/>
      <c r="I117" s="195"/>
      <c r="J117" s="195"/>
      <c r="K117" s="196"/>
      <c r="L117" s="93"/>
      <c r="M117" s="93"/>
    </row>
    <row r="118" spans="1:13" ht="12.75">
      <c r="A118" s="197" t="s">
        <v>138</v>
      </c>
      <c r="B118" s="198"/>
      <c r="C118" s="198"/>
      <c r="D118" s="198"/>
      <c r="E118" s="198"/>
      <c r="F118" s="198"/>
      <c r="G118" s="198"/>
      <c r="H118" s="198"/>
      <c r="I118" s="199"/>
      <c r="J118" s="199"/>
      <c r="K118" s="200"/>
      <c r="L118" s="93"/>
      <c r="M118" s="93"/>
    </row>
    <row r="119" spans="1:13" ht="12.75">
      <c r="A119" s="182" t="s">
        <v>139</v>
      </c>
      <c r="B119" s="183"/>
      <c r="C119" s="183"/>
      <c r="D119" s="183"/>
      <c r="E119" s="183"/>
      <c r="F119" s="183"/>
      <c r="G119" s="183"/>
      <c r="H119" s="184"/>
      <c r="I119" s="4">
        <v>109</v>
      </c>
      <c r="J119" s="10"/>
      <c r="K119" s="10"/>
      <c r="L119" s="93"/>
      <c r="M119" s="93"/>
    </row>
    <row r="120" spans="1:13" ht="12.75">
      <c r="A120" s="201" t="s">
        <v>140</v>
      </c>
      <c r="B120" s="202"/>
      <c r="C120" s="202"/>
      <c r="D120" s="202"/>
      <c r="E120" s="202"/>
      <c r="F120" s="202"/>
      <c r="G120" s="202"/>
      <c r="H120" s="203"/>
      <c r="I120" s="7">
        <v>110</v>
      </c>
      <c r="J120" s="11"/>
      <c r="K120" s="11"/>
      <c r="L120" s="93"/>
      <c r="M120" s="93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188"/>
      <c r="B122" s="189"/>
      <c r="C122" s="189"/>
      <c r="D122" s="189"/>
      <c r="E122" s="189"/>
      <c r="F122" s="189"/>
      <c r="G122" s="189"/>
      <c r="H122" s="189"/>
      <c r="I122" s="189"/>
      <c r="J122" s="189"/>
      <c r="K122" s="189"/>
    </row>
    <row r="123" spans="1:11" ht="12.75">
      <c r="A123" s="188"/>
      <c r="B123" s="189"/>
      <c r="C123" s="189"/>
      <c r="D123" s="189"/>
      <c r="E123" s="189"/>
      <c r="F123" s="189"/>
      <c r="G123" s="189"/>
      <c r="H123" s="189"/>
      <c r="I123" s="189"/>
      <c r="J123" s="189"/>
      <c r="K123" s="189"/>
    </row>
    <row r="125" spans="10:11" ht="12.75">
      <c r="J125" s="93"/>
      <c r="K125" s="93"/>
    </row>
  </sheetData>
  <sheetProtection/>
  <mergeCells count="123">
    <mergeCell ref="A14:H14"/>
    <mergeCell ref="A15:H15"/>
    <mergeCell ref="A16:H16"/>
    <mergeCell ref="A17:H17"/>
    <mergeCell ref="A8:H8"/>
    <mergeCell ref="A9:H9"/>
    <mergeCell ref="A10:H10"/>
    <mergeCell ref="A11:H11"/>
    <mergeCell ref="A12:H12"/>
    <mergeCell ref="A13:H13"/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  <mergeCell ref="A28:H28"/>
    <mergeCell ref="A29:H29"/>
    <mergeCell ref="A30:H30"/>
    <mergeCell ref="A31:H31"/>
    <mergeCell ref="A32:H32"/>
    <mergeCell ref="A33:H33"/>
    <mergeCell ref="A34:H34"/>
    <mergeCell ref="A35:H35"/>
    <mergeCell ref="A20:H20"/>
    <mergeCell ref="A21:H21"/>
    <mergeCell ref="A22:H22"/>
    <mergeCell ref="A23:H23"/>
    <mergeCell ref="A24:H24"/>
    <mergeCell ref="A25:H25"/>
    <mergeCell ref="A26:H26"/>
    <mergeCell ref="A27:H27"/>
    <mergeCell ref="A44:H44"/>
    <mergeCell ref="A45:H45"/>
    <mergeCell ref="A46:H46"/>
    <mergeCell ref="A47:H47"/>
    <mergeCell ref="A48:H48"/>
    <mergeCell ref="A49:H49"/>
    <mergeCell ref="A50:H50"/>
    <mergeCell ref="A51:H51"/>
    <mergeCell ref="A36:H36"/>
    <mergeCell ref="A37:H37"/>
    <mergeCell ref="A38:H38"/>
    <mergeCell ref="A39:H39"/>
    <mergeCell ref="A40:H40"/>
    <mergeCell ref="A41:H41"/>
    <mergeCell ref="A42:H42"/>
    <mergeCell ref="A43:H43"/>
    <mergeCell ref="A60:H60"/>
    <mergeCell ref="A61:H61"/>
    <mergeCell ref="A62:H62"/>
    <mergeCell ref="A63:H63"/>
    <mergeCell ref="A64:H64"/>
    <mergeCell ref="A65:H65"/>
    <mergeCell ref="A66:H66"/>
    <mergeCell ref="A67:H67"/>
    <mergeCell ref="A52:H52"/>
    <mergeCell ref="A53:H53"/>
    <mergeCell ref="A54:H54"/>
    <mergeCell ref="A55:H55"/>
    <mergeCell ref="A56:H56"/>
    <mergeCell ref="A57:H57"/>
    <mergeCell ref="A58:H58"/>
    <mergeCell ref="A59:H59"/>
    <mergeCell ref="A76:H76"/>
    <mergeCell ref="A77:H77"/>
    <mergeCell ref="A78:H78"/>
    <mergeCell ref="A79:H79"/>
    <mergeCell ref="A80:H80"/>
    <mergeCell ref="A81:H81"/>
    <mergeCell ref="A82:H82"/>
    <mergeCell ref="A83:H83"/>
    <mergeCell ref="A68:H68"/>
    <mergeCell ref="A69:K69"/>
    <mergeCell ref="A70:H70"/>
    <mergeCell ref="A71:H71"/>
    <mergeCell ref="A72:H72"/>
    <mergeCell ref="A73:H73"/>
    <mergeCell ref="A74:H74"/>
    <mergeCell ref="A75:H75"/>
    <mergeCell ref="A92:H92"/>
    <mergeCell ref="A93:H93"/>
    <mergeCell ref="A94:H94"/>
    <mergeCell ref="A95:H95"/>
    <mergeCell ref="A96:H96"/>
    <mergeCell ref="A97:H97"/>
    <mergeCell ref="A98:H98"/>
    <mergeCell ref="A99:H99"/>
    <mergeCell ref="A84:H84"/>
    <mergeCell ref="A85:H85"/>
    <mergeCell ref="A86:H86"/>
    <mergeCell ref="A87:H87"/>
    <mergeCell ref="A88:H88"/>
    <mergeCell ref="A89:H89"/>
    <mergeCell ref="A90:H90"/>
    <mergeCell ref="A91:H91"/>
    <mergeCell ref="A107:H107"/>
    <mergeCell ref="A108:H108"/>
    <mergeCell ref="A109:H109"/>
    <mergeCell ref="A114:H114"/>
    <mergeCell ref="A115:H115"/>
    <mergeCell ref="A111:H111"/>
    <mergeCell ref="A123:K123"/>
    <mergeCell ref="A116:H116"/>
    <mergeCell ref="A117:K117"/>
    <mergeCell ref="A118:K118"/>
    <mergeCell ref="A119:H119"/>
    <mergeCell ref="A110:H110"/>
    <mergeCell ref="A122:K122"/>
    <mergeCell ref="A112:H112"/>
    <mergeCell ref="A113:H113"/>
    <mergeCell ref="A120:H120"/>
    <mergeCell ref="A106:H106"/>
    <mergeCell ref="A100:H100"/>
    <mergeCell ref="A101:H101"/>
    <mergeCell ref="A102:H102"/>
    <mergeCell ref="A103:H103"/>
    <mergeCell ref="A104:H104"/>
    <mergeCell ref="A105:H105"/>
  </mergeCells>
  <dataValidations count="5">
    <dataValidation type="whole" operator="notEqual" allowBlank="1" showInputMessage="1" showErrorMessage="1" errorTitle="Pogrešan unos" error="Mogu se unijeti samo cjelobrojne vrijednosti." sqref="J84:K84 J119 K119:K12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K102:K116 J85:K85 J73:K77 J71:K71 J80:K80 J82:K83 J103:J106 J87:K101 J108:J110 K8:K11 K17 J112:J116 J8:J57 K27:K57 J58:K68">
      <formula1>0</formula1>
    </dataValidation>
    <dataValidation allowBlank="1" sqref="J72:K72 J107 J81:K81 J86:K86 J102 J111 J78 J120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2"/>
  <sheetViews>
    <sheetView zoomScale="115" zoomScaleNormal="115" zoomScaleSheetLayoutView="110" zoomScalePageLayoutView="0" workbookViewId="0" topLeftCell="A7">
      <selection activeCell="K115" sqref="K115"/>
    </sheetView>
  </sheetViews>
  <sheetFormatPr defaultColWidth="9.140625" defaultRowHeight="12.75"/>
  <cols>
    <col min="3" max="3" width="5.140625" style="0" customWidth="1"/>
    <col min="7" max="7" width="21.28125" style="0" customWidth="1"/>
    <col min="8" max="8" width="9.140625" style="0" hidden="1" customWidth="1"/>
    <col min="9" max="9" width="5.7109375" style="0" customWidth="1"/>
    <col min="10" max="11" width="10.8515625" style="0" customWidth="1"/>
    <col min="12" max="12" width="11.140625" style="0" bestFit="1" customWidth="1"/>
  </cols>
  <sheetData>
    <row r="1" spans="1:11" ht="12.75">
      <c r="A1" s="213" t="s">
        <v>141</v>
      </c>
      <c r="B1" s="214"/>
      <c r="C1" s="214"/>
      <c r="D1" s="214"/>
      <c r="E1" s="214"/>
      <c r="F1" s="214"/>
      <c r="G1" s="214"/>
      <c r="H1" s="214"/>
      <c r="I1" s="214"/>
      <c r="J1" s="214"/>
      <c r="K1" s="215"/>
    </row>
    <row r="2" spans="1:11" ht="12.75">
      <c r="A2" s="217" t="s">
        <v>285</v>
      </c>
      <c r="B2" s="218"/>
      <c r="C2" s="218"/>
      <c r="D2" s="218"/>
      <c r="E2" s="218"/>
      <c r="F2" s="218"/>
      <c r="G2" s="218"/>
      <c r="H2" s="218"/>
      <c r="I2" s="218"/>
      <c r="J2" s="218"/>
      <c r="K2" s="216"/>
    </row>
    <row r="3" spans="1:11" ht="12.75">
      <c r="A3" s="61"/>
      <c r="B3" s="67"/>
      <c r="C3" s="67"/>
      <c r="D3" s="67"/>
      <c r="E3" s="67"/>
      <c r="F3" s="67"/>
      <c r="G3" s="67"/>
      <c r="H3" s="67"/>
      <c r="I3" s="67"/>
      <c r="J3" s="67"/>
      <c r="K3" s="12"/>
    </row>
    <row r="4" spans="1:11" ht="12.75">
      <c r="A4" s="244" t="s">
        <v>296</v>
      </c>
      <c r="B4" s="245"/>
      <c r="C4" s="245"/>
      <c r="D4" s="245"/>
      <c r="E4" s="245"/>
      <c r="F4" s="245"/>
      <c r="G4" s="245"/>
      <c r="H4" s="245"/>
      <c r="I4" s="245"/>
      <c r="J4" s="245"/>
      <c r="K4" s="246"/>
    </row>
    <row r="5" spans="1:11" ht="24.75" thickBot="1">
      <c r="A5" s="247" t="s">
        <v>33</v>
      </c>
      <c r="B5" s="247"/>
      <c r="C5" s="247"/>
      <c r="D5" s="247"/>
      <c r="E5" s="247"/>
      <c r="F5" s="247"/>
      <c r="G5" s="247"/>
      <c r="H5" s="247"/>
      <c r="I5" s="62" t="s">
        <v>34</v>
      </c>
      <c r="J5" s="64" t="s">
        <v>142</v>
      </c>
      <c r="K5" s="64" t="s">
        <v>143</v>
      </c>
    </row>
    <row r="6" spans="1:11" ht="12.75">
      <c r="A6" s="226">
        <v>1</v>
      </c>
      <c r="B6" s="226"/>
      <c r="C6" s="226"/>
      <c r="D6" s="226"/>
      <c r="E6" s="226"/>
      <c r="F6" s="226"/>
      <c r="G6" s="226"/>
      <c r="H6" s="226"/>
      <c r="I6" s="66">
        <v>2</v>
      </c>
      <c r="J6" s="65">
        <v>3</v>
      </c>
      <c r="K6" s="65">
        <v>4</v>
      </c>
    </row>
    <row r="7" spans="1:13" ht="12.75">
      <c r="A7" s="197" t="s">
        <v>144</v>
      </c>
      <c r="B7" s="198"/>
      <c r="C7" s="198"/>
      <c r="D7" s="198"/>
      <c r="E7" s="198"/>
      <c r="F7" s="198"/>
      <c r="G7" s="198"/>
      <c r="H7" s="212"/>
      <c r="I7" s="6">
        <v>111</v>
      </c>
      <c r="J7" s="14">
        <f>SUM(J8:J9)</f>
        <v>550798151</v>
      </c>
      <c r="K7" s="14">
        <f>SUM(K8:K9)</f>
        <v>605142118</v>
      </c>
      <c r="L7" s="93"/>
      <c r="M7" s="93"/>
    </row>
    <row r="8" spans="1:13" ht="12.75">
      <c r="A8" s="185" t="s">
        <v>145</v>
      </c>
      <c r="B8" s="186"/>
      <c r="C8" s="186"/>
      <c r="D8" s="186"/>
      <c r="E8" s="186"/>
      <c r="F8" s="186"/>
      <c r="G8" s="186"/>
      <c r="H8" s="187"/>
      <c r="I8" s="4">
        <v>112</v>
      </c>
      <c r="J8" s="10">
        <v>542149953</v>
      </c>
      <c r="K8" s="10">
        <v>597087294</v>
      </c>
      <c r="L8" s="93"/>
      <c r="M8" s="93"/>
    </row>
    <row r="9" spans="1:13" ht="12.75">
      <c r="A9" s="185" t="s">
        <v>146</v>
      </c>
      <c r="B9" s="186"/>
      <c r="C9" s="186"/>
      <c r="D9" s="186"/>
      <c r="E9" s="186"/>
      <c r="F9" s="186"/>
      <c r="G9" s="186"/>
      <c r="H9" s="187"/>
      <c r="I9" s="4">
        <v>113</v>
      </c>
      <c r="J9" s="10">
        <v>8648198</v>
      </c>
      <c r="K9" s="10">
        <v>8054824</v>
      </c>
      <c r="L9" s="93"/>
      <c r="M9" s="93"/>
    </row>
    <row r="10" spans="1:13" ht="12.75">
      <c r="A10" s="185" t="s">
        <v>147</v>
      </c>
      <c r="B10" s="186"/>
      <c r="C10" s="186"/>
      <c r="D10" s="186"/>
      <c r="E10" s="186"/>
      <c r="F10" s="186"/>
      <c r="G10" s="186"/>
      <c r="H10" s="187"/>
      <c r="I10" s="4">
        <v>114</v>
      </c>
      <c r="J10" s="9">
        <f>J11+J12+J16+J20+J21+J22+J25+J26</f>
        <v>537001610</v>
      </c>
      <c r="K10" s="9">
        <f>K11+K12+K16+K20+K21+K22+K25+K26</f>
        <v>610203298</v>
      </c>
      <c r="L10" s="93"/>
      <c r="M10" s="93"/>
    </row>
    <row r="11" spans="1:13" ht="15" customHeight="1">
      <c r="A11" s="100" t="s">
        <v>148</v>
      </c>
      <c r="B11" s="101"/>
      <c r="C11" s="101"/>
      <c r="D11" s="101"/>
      <c r="E11" s="101"/>
      <c r="F11" s="101"/>
      <c r="G11" s="101"/>
      <c r="H11" s="102"/>
      <c r="I11" s="4">
        <v>115</v>
      </c>
      <c r="J11" s="10">
        <v>725311</v>
      </c>
      <c r="K11" s="10">
        <v>-3979665</v>
      </c>
      <c r="L11" s="93"/>
      <c r="M11" s="93"/>
    </row>
    <row r="12" spans="1:13" ht="12.75">
      <c r="A12" s="185" t="s">
        <v>149</v>
      </c>
      <c r="B12" s="186"/>
      <c r="C12" s="186"/>
      <c r="D12" s="186"/>
      <c r="E12" s="186"/>
      <c r="F12" s="186"/>
      <c r="G12" s="186"/>
      <c r="H12" s="187"/>
      <c r="I12" s="4">
        <v>116</v>
      </c>
      <c r="J12" s="9">
        <f>SUM(J13:J15)</f>
        <v>485433160</v>
      </c>
      <c r="K12" s="9">
        <f>SUM(K13:K15)</f>
        <v>563913975</v>
      </c>
      <c r="L12" s="93"/>
      <c r="M12" s="93"/>
    </row>
    <row r="13" spans="1:13" ht="12.75">
      <c r="A13" s="182" t="s">
        <v>150</v>
      </c>
      <c r="B13" s="183"/>
      <c r="C13" s="183"/>
      <c r="D13" s="183"/>
      <c r="E13" s="183"/>
      <c r="F13" s="183"/>
      <c r="G13" s="183"/>
      <c r="H13" s="184"/>
      <c r="I13" s="4">
        <v>117</v>
      </c>
      <c r="J13" s="10">
        <v>164865207</v>
      </c>
      <c r="K13" s="10">
        <v>220771234</v>
      </c>
      <c r="L13" s="93"/>
      <c r="M13" s="93"/>
    </row>
    <row r="14" spans="1:13" ht="12.75">
      <c r="A14" s="182" t="s">
        <v>151</v>
      </c>
      <c r="B14" s="183"/>
      <c r="C14" s="183"/>
      <c r="D14" s="183"/>
      <c r="E14" s="183"/>
      <c r="F14" s="183"/>
      <c r="G14" s="183"/>
      <c r="H14" s="184"/>
      <c r="I14" s="4">
        <v>118</v>
      </c>
      <c r="J14" s="10">
        <v>290393844</v>
      </c>
      <c r="K14" s="10">
        <v>301387713</v>
      </c>
      <c r="L14" s="93"/>
      <c r="M14" s="93"/>
    </row>
    <row r="15" spans="1:13" ht="12.75">
      <c r="A15" s="182" t="s">
        <v>152</v>
      </c>
      <c r="B15" s="183"/>
      <c r="C15" s="183"/>
      <c r="D15" s="183"/>
      <c r="E15" s="183"/>
      <c r="F15" s="183"/>
      <c r="G15" s="183"/>
      <c r="H15" s="184"/>
      <c r="I15" s="4">
        <v>119</v>
      </c>
      <c r="J15" s="10">
        <v>30174109</v>
      </c>
      <c r="K15" s="10">
        <v>41755028</v>
      </c>
      <c r="L15" s="93"/>
      <c r="M15" s="93"/>
    </row>
    <row r="16" spans="1:13" ht="12.75">
      <c r="A16" s="185" t="s">
        <v>153</v>
      </c>
      <c r="B16" s="186"/>
      <c r="C16" s="186"/>
      <c r="D16" s="186"/>
      <c r="E16" s="186"/>
      <c r="F16" s="186"/>
      <c r="G16" s="186"/>
      <c r="H16" s="187"/>
      <c r="I16" s="4">
        <v>120</v>
      </c>
      <c r="J16" s="9">
        <f>SUM(J17:J19)</f>
        <v>18896032</v>
      </c>
      <c r="K16" s="9">
        <f>SUM(K17:K19)</f>
        <v>16528754</v>
      </c>
      <c r="L16" s="93"/>
      <c r="M16" s="93"/>
    </row>
    <row r="17" spans="1:13" ht="12.75">
      <c r="A17" s="182" t="s">
        <v>154</v>
      </c>
      <c r="B17" s="183"/>
      <c r="C17" s="183"/>
      <c r="D17" s="183"/>
      <c r="E17" s="183"/>
      <c r="F17" s="183"/>
      <c r="G17" s="183"/>
      <c r="H17" s="184"/>
      <c r="I17" s="4">
        <v>121</v>
      </c>
      <c r="J17" s="10">
        <v>10642717</v>
      </c>
      <c r="K17" s="10">
        <v>10107166</v>
      </c>
      <c r="L17" s="93"/>
      <c r="M17" s="93"/>
    </row>
    <row r="18" spans="1:13" ht="12.75">
      <c r="A18" s="182" t="s">
        <v>155</v>
      </c>
      <c r="B18" s="183"/>
      <c r="C18" s="183"/>
      <c r="D18" s="183"/>
      <c r="E18" s="183"/>
      <c r="F18" s="183"/>
      <c r="G18" s="183"/>
      <c r="H18" s="184"/>
      <c r="I18" s="4">
        <v>122</v>
      </c>
      <c r="J18" s="10">
        <v>5769015</v>
      </c>
      <c r="K18" s="10">
        <v>4069190</v>
      </c>
      <c r="L18" s="93"/>
      <c r="M18" s="93"/>
    </row>
    <row r="19" spans="1:13" ht="12.75">
      <c r="A19" s="182" t="s">
        <v>156</v>
      </c>
      <c r="B19" s="183"/>
      <c r="C19" s="183"/>
      <c r="D19" s="183"/>
      <c r="E19" s="183"/>
      <c r="F19" s="183"/>
      <c r="G19" s="183"/>
      <c r="H19" s="184"/>
      <c r="I19" s="4">
        <v>123</v>
      </c>
      <c r="J19" s="10">
        <v>2484300</v>
      </c>
      <c r="K19" s="10">
        <v>2352398</v>
      </c>
      <c r="L19" s="93"/>
      <c r="M19" s="93"/>
    </row>
    <row r="20" spans="1:13" ht="12.75">
      <c r="A20" s="185" t="s">
        <v>157</v>
      </c>
      <c r="B20" s="186"/>
      <c r="C20" s="186"/>
      <c r="D20" s="186"/>
      <c r="E20" s="186"/>
      <c r="F20" s="186"/>
      <c r="G20" s="186"/>
      <c r="H20" s="187"/>
      <c r="I20" s="4">
        <v>124</v>
      </c>
      <c r="J20" s="10">
        <v>9917571</v>
      </c>
      <c r="K20" s="10">
        <v>9251764</v>
      </c>
      <c r="L20" s="93"/>
      <c r="M20" s="93"/>
    </row>
    <row r="21" spans="1:13" ht="12.75">
      <c r="A21" s="185" t="s">
        <v>158</v>
      </c>
      <c r="B21" s="186"/>
      <c r="C21" s="186"/>
      <c r="D21" s="186"/>
      <c r="E21" s="186"/>
      <c r="F21" s="186"/>
      <c r="G21" s="186"/>
      <c r="H21" s="187"/>
      <c r="I21" s="4">
        <v>125</v>
      </c>
      <c r="J21" s="10">
        <v>4233165</v>
      </c>
      <c r="K21" s="10">
        <v>5035990</v>
      </c>
      <c r="L21" s="93"/>
      <c r="M21" s="93"/>
    </row>
    <row r="22" spans="1:13" ht="12.75">
      <c r="A22" s="185" t="s">
        <v>159</v>
      </c>
      <c r="B22" s="186"/>
      <c r="C22" s="186"/>
      <c r="D22" s="186"/>
      <c r="E22" s="186"/>
      <c r="F22" s="186"/>
      <c r="G22" s="186"/>
      <c r="H22" s="187"/>
      <c r="I22" s="4">
        <v>126</v>
      </c>
      <c r="J22" s="9">
        <f>SUM(J23:J24)</f>
        <v>6249392</v>
      </c>
      <c r="K22" s="9">
        <f>SUM(K23:K24)</f>
        <v>13000555</v>
      </c>
      <c r="L22" s="93"/>
      <c r="M22" s="93"/>
    </row>
    <row r="23" spans="1:13" ht="12.75">
      <c r="A23" s="182" t="s">
        <v>160</v>
      </c>
      <c r="B23" s="183"/>
      <c r="C23" s="183"/>
      <c r="D23" s="183"/>
      <c r="E23" s="183"/>
      <c r="F23" s="183"/>
      <c r="G23" s="183"/>
      <c r="H23" s="184"/>
      <c r="I23" s="4">
        <v>127</v>
      </c>
      <c r="J23" s="10"/>
      <c r="K23" s="10"/>
      <c r="L23" s="93"/>
      <c r="M23" s="93"/>
    </row>
    <row r="24" spans="1:13" ht="12.75">
      <c r="A24" s="182" t="s">
        <v>161</v>
      </c>
      <c r="B24" s="183"/>
      <c r="C24" s="183"/>
      <c r="D24" s="183"/>
      <c r="E24" s="183"/>
      <c r="F24" s="183"/>
      <c r="G24" s="183"/>
      <c r="H24" s="184"/>
      <c r="I24" s="4">
        <v>128</v>
      </c>
      <c r="J24" s="10">
        <v>6249392</v>
      </c>
      <c r="K24" s="10">
        <v>13000555</v>
      </c>
      <c r="L24" s="93"/>
      <c r="M24" s="93"/>
    </row>
    <row r="25" spans="1:13" ht="12.75">
      <c r="A25" s="185" t="s">
        <v>162</v>
      </c>
      <c r="B25" s="186"/>
      <c r="C25" s="186"/>
      <c r="D25" s="186"/>
      <c r="E25" s="186"/>
      <c r="F25" s="186"/>
      <c r="G25" s="186"/>
      <c r="H25" s="187"/>
      <c r="I25" s="4">
        <v>129</v>
      </c>
      <c r="J25" s="10"/>
      <c r="K25" s="10"/>
      <c r="L25" s="93"/>
      <c r="M25" s="93"/>
    </row>
    <row r="26" spans="1:13" ht="12.75">
      <c r="A26" s="185" t="s">
        <v>163</v>
      </c>
      <c r="B26" s="186"/>
      <c r="C26" s="186"/>
      <c r="D26" s="186"/>
      <c r="E26" s="186"/>
      <c r="F26" s="186"/>
      <c r="G26" s="186"/>
      <c r="H26" s="187"/>
      <c r="I26" s="4">
        <v>130</v>
      </c>
      <c r="J26" s="10">
        <v>11546979</v>
      </c>
      <c r="K26" s="10">
        <v>6451925</v>
      </c>
      <c r="L26" s="93"/>
      <c r="M26" s="93"/>
    </row>
    <row r="27" spans="1:13" ht="12.75">
      <c r="A27" s="185" t="s">
        <v>164</v>
      </c>
      <c r="B27" s="186"/>
      <c r="C27" s="186"/>
      <c r="D27" s="186"/>
      <c r="E27" s="186"/>
      <c r="F27" s="186"/>
      <c r="G27" s="186"/>
      <c r="H27" s="187"/>
      <c r="I27" s="4">
        <v>131</v>
      </c>
      <c r="J27" s="9">
        <f>SUM(J28:J32)</f>
        <v>7188314</v>
      </c>
      <c r="K27" s="9">
        <f>SUM(K28:K32)</f>
        <v>6777069</v>
      </c>
      <c r="L27" s="93"/>
      <c r="M27" s="93"/>
    </row>
    <row r="28" spans="1:13" ht="12.75">
      <c r="A28" s="185" t="s">
        <v>165</v>
      </c>
      <c r="B28" s="186"/>
      <c r="C28" s="186"/>
      <c r="D28" s="186"/>
      <c r="E28" s="186"/>
      <c r="F28" s="186"/>
      <c r="G28" s="186"/>
      <c r="H28" s="187"/>
      <c r="I28" s="4">
        <v>132</v>
      </c>
      <c r="J28" s="10">
        <v>2332824</v>
      </c>
      <c r="K28" s="10">
        <v>2138930</v>
      </c>
      <c r="L28" s="93"/>
      <c r="M28" s="93"/>
    </row>
    <row r="29" spans="1:13" ht="12.75">
      <c r="A29" s="185" t="s">
        <v>166</v>
      </c>
      <c r="B29" s="186"/>
      <c r="C29" s="186"/>
      <c r="D29" s="186"/>
      <c r="E29" s="186"/>
      <c r="F29" s="186"/>
      <c r="G29" s="186"/>
      <c r="H29" s="187"/>
      <c r="I29" s="4">
        <v>133</v>
      </c>
      <c r="J29" s="10">
        <v>4637923</v>
      </c>
      <c r="K29" s="10">
        <v>4320755</v>
      </c>
      <c r="L29" s="93"/>
      <c r="M29" s="93"/>
    </row>
    <row r="30" spans="1:13" ht="12.75">
      <c r="A30" s="185" t="s">
        <v>167</v>
      </c>
      <c r="B30" s="186"/>
      <c r="C30" s="186"/>
      <c r="D30" s="186"/>
      <c r="E30" s="186"/>
      <c r="F30" s="186"/>
      <c r="G30" s="186"/>
      <c r="H30" s="187"/>
      <c r="I30" s="4">
        <v>134</v>
      </c>
      <c r="J30" s="10"/>
      <c r="K30" s="10"/>
      <c r="L30" s="93"/>
      <c r="M30" s="93"/>
    </row>
    <row r="31" spans="1:13" ht="12.75">
      <c r="A31" s="185" t="s">
        <v>168</v>
      </c>
      <c r="B31" s="186"/>
      <c r="C31" s="186"/>
      <c r="D31" s="186"/>
      <c r="E31" s="186"/>
      <c r="F31" s="186"/>
      <c r="G31" s="186"/>
      <c r="H31" s="187"/>
      <c r="I31" s="4">
        <v>135</v>
      </c>
      <c r="J31" s="10"/>
      <c r="K31" s="10"/>
      <c r="L31" s="93"/>
      <c r="M31" s="93"/>
    </row>
    <row r="32" spans="1:13" ht="12.75">
      <c r="A32" s="185" t="s">
        <v>169</v>
      </c>
      <c r="B32" s="186"/>
      <c r="C32" s="186"/>
      <c r="D32" s="186"/>
      <c r="E32" s="186"/>
      <c r="F32" s="186"/>
      <c r="G32" s="186"/>
      <c r="H32" s="187"/>
      <c r="I32" s="4">
        <v>136</v>
      </c>
      <c r="J32" s="10">
        <v>217567</v>
      </c>
      <c r="K32" s="10">
        <v>317384</v>
      </c>
      <c r="L32" s="93"/>
      <c r="M32" s="93"/>
    </row>
    <row r="33" spans="1:13" ht="12.75" customHeight="1">
      <c r="A33" s="185" t="s">
        <v>170</v>
      </c>
      <c r="B33" s="186"/>
      <c r="C33" s="186"/>
      <c r="D33" s="186"/>
      <c r="E33" s="186"/>
      <c r="F33" s="186"/>
      <c r="G33" s="186"/>
      <c r="H33" s="187"/>
      <c r="I33" s="4">
        <v>137</v>
      </c>
      <c r="J33" s="121">
        <f>SUM(J34:J37)</f>
        <v>22423650</v>
      </c>
      <c r="K33" s="121">
        <f>SUM(K34:K37)</f>
        <v>42575092</v>
      </c>
      <c r="L33" s="93"/>
      <c r="M33" s="93"/>
    </row>
    <row r="34" spans="1:13" ht="12.75">
      <c r="A34" s="185" t="s">
        <v>171</v>
      </c>
      <c r="B34" s="186"/>
      <c r="C34" s="186"/>
      <c r="D34" s="186"/>
      <c r="E34" s="186"/>
      <c r="F34" s="186"/>
      <c r="G34" s="186"/>
      <c r="H34" s="187"/>
      <c r="I34" s="4">
        <v>138</v>
      </c>
      <c r="J34" s="10">
        <v>3649</v>
      </c>
      <c r="K34" s="10"/>
      <c r="L34" s="93"/>
      <c r="M34" s="93"/>
    </row>
    <row r="35" spans="1:13" ht="12.75">
      <c r="A35" s="185" t="s">
        <v>172</v>
      </c>
      <c r="B35" s="186"/>
      <c r="C35" s="186"/>
      <c r="D35" s="186"/>
      <c r="E35" s="186"/>
      <c r="F35" s="186"/>
      <c r="G35" s="186"/>
      <c r="H35" s="187"/>
      <c r="I35" s="4">
        <v>139</v>
      </c>
      <c r="J35" s="10">
        <v>22416861</v>
      </c>
      <c r="K35" s="10">
        <v>28109401</v>
      </c>
      <c r="L35" s="93"/>
      <c r="M35" s="93"/>
    </row>
    <row r="36" spans="1:13" ht="12.75">
      <c r="A36" s="185" t="s">
        <v>173</v>
      </c>
      <c r="B36" s="186"/>
      <c r="C36" s="186"/>
      <c r="D36" s="186"/>
      <c r="E36" s="186"/>
      <c r="F36" s="186"/>
      <c r="G36" s="186"/>
      <c r="H36" s="187"/>
      <c r="I36" s="4">
        <v>140</v>
      </c>
      <c r="J36" s="10"/>
      <c r="K36" s="10"/>
      <c r="L36" s="93"/>
      <c r="M36" s="93"/>
    </row>
    <row r="37" spans="1:13" ht="12.75">
      <c r="A37" s="185" t="s">
        <v>174</v>
      </c>
      <c r="B37" s="186"/>
      <c r="C37" s="186"/>
      <c r="D37" s="186"/>
      <c r="E37" s="186"/>
      <c r="F37" s="186"/>
      <c r="G37" s="186"/>
      <c r="H37" s="187"/>
      <c r="I37" s="4">
        <v>141</v>
      </c>
      <c r="J37" s="10">
        <v>3140</v>
      </c>
      <c r="K37" s="10">
        <v>14465691</v>
      </c>
      <c r="L37" s="93"/>
      <c r="M37" s="93"/>
    </row>
    <row r="38" spans="1:13" ht="12.75">
      <c r="A38" s="185" t="s">
        <v>175</v>
      </c>
      <c r="B38" s="186"/>
      <c r="C38" s="186"/>
      <c r="D38" s="186"/>
      <c r="E38" s="186"/>
      <c r="F38" s="186"/>
      <c r="G38" s="186"/>
      <c r="H38" s="187"/>
      <c r="I38" s="4">
        <v>142</v>
      </c>
      <c r="J38" s="10"/>
      <c r="K38" s="10"/>
      <c r="L38" s="93"/>
      <c r="M38" s="93"/>
    </row>
    <row r="39" spans="1:13" ht="12.75">
      <c r="A39" s="185" t="s">
        <v>176</v>
      </c>
      <c r="B39" s="186"/>
      <c r="C39" s="186"/>
      <c r="D39" s="186"/>
      <c r="E39" s="186"/>
      <c r="F39" s="186"/>
      <c r="G39" s="186"/>
      <c r="H39" s="187"/>
      <c r="I39" s="4">
        <v>143</v>
      </c>
      <c r="J39" s="10"/>
      <c r="K39" s="10"/>
      <c r="L39" s="93"/>
      <c r="M39" s="93"/>
    </row>
    <row r="40" spans="1:13" ht="12.75">
      <c r="A40" s="185" t="s">
        <v>177</v>
      </c>
      <c r="B40" s="186"/>
      <c r="C40" s="186"/>
      <c r="D40" s="186"/>
      <c r="E40" s="186"/>
      <c r="F40" s="186"/>
      <c r="G40" s="186"/>
      <c r="H40" s="187"/>
      <c r="I40" s="4">
        <v>144</v>
      </c>
      <c r="J40" s="10"/>
      <c r="K40" s="10"/>
      <c r="L40" s="93"/>
      <c r="M40" s="93"/>
    </row>
    <row r="41" spans="1:13" ht="12.75">
      <c r="A41" s="185" t="s">
        <v>178</v>
      </c>
      <c r="B41" s="186"/>
      <c r="C41" s="186"/>
      <c r="D41" s="186"/>
      <c r="E41" s="186"/>
      <c r="F41" s="186"/>
      <c r="G41" s="186"/>
      <c r="H41" s="187"/>
      <c r="I41" s="4">
        <v>145</v>
      </c>
      <c r="J41" s="10"/>
      <c r="K41" s="10"/>
      <c r="L41" s="93"/>
      <c r="M41" s="93"/>
    </row>
    <row r="42" spans="1:13" ht="12.75">
      <c r="A42" s="185" t="s">
        <v>179</v>
      </c>
      <c r="B42" s="186"/>
      <c r="C42" s="186"/>
      <c r="D42" s="186"/>
      <c r="E42" s="186"/>
      <c r="F42" s="186"/>
      <c r="G42" s="186"/>
      <c r="H42" s="187"/>
      <c r="I42" s="4">
        <v>146</v>
      </c>
      <c r="J42" s="9">
        <f>J7+J27+J38+J40</f>
        <v>557986465</v>
      </c>
      <c r="K42" s="9">
        <f>K7+K27+K38+K40</f>
        <v>611919187</v>
      </c>
      <c r="L42" s="93"/>
      <c r="M42" s="93"/>
    </row>
    <row r="43" spans="1:13" ht="12.75">
      <c r="A43" s="185" t="s">
        <v>180</v>
      </c>
      <c r="B43" s="186"/>
      <c r="C43" s="186"/>
      <c r="D43" s="186"/>
      <c r="E43" s="186"/>
      <c r="F43" s="186"/>
      <c r="G43" s="186"/>
      <c r="H43" s="187"/>
      <c r="I43" s="4">
        <v>147</v>
      </c>
      <c r="J43" s="9">
        <f>J10+J33+J39+J41</f>
        <v>559425260</v>
      </c>
      <c r="K43" s="9">
        <f>K10+K33+K39+K41</f>
        <v>652778390</v>
      </c>
      <c r="L43" s="93"/>
      <c r="M43" s="93"/>
    </row>
    <row r="44" spans="1:13" ht="12.75">
      <c r="A44" s="185" t="s">
        <v>181</v>
      </c>
      <c r="B44" s="186"/>
      <c r="C44" s="186"/>
      <c r="D44" s="186"/>
      <c r="E44" s="186"/>
      <c r="F44" s="186"/>
      <c r="G44" s="186"/>
      <c r="H44" s="187"/>
      <c r="I44" s="4">
        <v>148</v>
      </c>
      <c r="J44" s="9">
        <f>J42-J43</f>
        <v>-1438795</v>
      </c>
      <c r="K44" s="9">
        <f>K42-K43</f>
        <v>-40859203</v>
      </c>
      <c r="L44" s="93"/>
      <c r="M44" s="93"/>
    </row>
    <row r="45" spans="1:13" ht="12.75">
      <c r="A45" s="204" t="s">
        <v>182</v>
      </c>
      <c r="B45" s="205"/>
      <c r="C45" s="205"/>
      <c r="D45" s="205"/>
      <c r="E45" s="205"/>
      <c r="F45" s="205"/>
      <c r="G45" s="205"/>
      <c r="H45" s="206"/>
      <c r="I45" s="4">
        <v>149</v>
      </c>
      <c r="J45" s="9">
        <f>IF(J42&gt;J43,J42-J43,0)</f>
        <v>0</v>
      </c>
      <c r="K45" s="9">
        <f>IF(K42&gt;K43,K42-K43,0)</f>
        <v>0</v>
      </c>
      <c r="L45" s="93"/>
      <c r="M45" s="93"/>
    </row>
    <row r="46" spans="1:13" ht="12.75">
      <c r="A46" s="204" t="s">
        <v>183</v>
      </c>
      <c r="B46" s="205"/>
      <c r="C46" s="205"/>
      <c r="D46" s="205"/>
      <c r="E46" s="205"/>
      <c r="F46" s="205"/>
      <c r="G46" s="205"/>
      <c r="H46" s="206"/>
      <c r="I46" s="4">
        <v>150</v>
      </c>
      <c r="J46" s="9">
        <f>IF(J43&gt;J42,J43-J42,0)</f>
        <v>1438795</v>
      </c>
      <c r="K46" s="9">
        <f>IF(K43&gt;K42,K43-K42,0)</f>
        <v>40859203</v>
      </c>
      <c r="L46" s="93"/>
      <c r="M46" s="93"/>
    </row>
    <row r="47" spans="1:13" ht="12.75">
      <c r="A47" s="185" t="s">
        <v>184</v>
      </c>
      <c r="B47" s="186"/>
      <c r="C47" s="186"/>
      <c r="D47" s="186"/>
      <c r="E47" s="186"/>
      <c r="F47" s="186"/>
      <c r="G47" s="186"/>
      <c r="H47" s="187"/>
      <c r="I47" s="4">
        <v>151</v>
      </c>
      <c r="J47" s="10">
        <v>1646844</v>
      </c>
      <c r="K47" s="10"/>
      <c r="L47" s="93"/>
      <c r="M47" s="93"/>
    </row>
    <row r="48" spans="1:13" ht="12.75">
      <c r="A48" s="241" t="s">
        <v>185</v>
      </c>
      <c r="B48" s="242"/>
      <c r="C48" s="242"/>
      <c r="D48" s="242"/>
      <c r="E48" s="242"/>
      <c r="F48" s="242"/>
      <c r="G48" s="242"/>
      <c r="H48" s="243"/>
      <c r="I48" s="117">
        <v>152</v>
      </c>
      <c r="J48" s="118">
        <f>J44-J47</f>
        <v>-3085639</v>
      </c>
      <c r="K48" s="118">
        <f>K44-K47</f>
        <v>-40859203</v>
      </c>
      <c r="L48" s="93"/>
      <c r="M48" s="93"/>
    </row>
    <row r="49" spans="1:13" ht="12.75">
      <c r="A49" s="204" t="s">
        <v>186</v>
      </c>
      <c r="B49" s="205"/>
      <c r="C49" s="205"/>
      <c r="D49" s="205"/>
      <c r="E49" s="205"/>
      <c r="F49" s="205"/>
      <c r="G49" s="205"/>
      <c r="H49" s="206"/>
      <c r="I49" s="4">
        <v>153</v>
      </c>
      <c r="J49" s="9">
        <f>IF(J48&gt;0,J48,0)</f>
        <v>0</v>
      </c>
      <c r="K49" s="9">
        <f>IF(K48&gt;0,K48,0)</f>
        <v>0</v>
      </c>
      <c r="L49" s="93"/>
      <c r="M49" s="93"/>
    </row>
    <row r="50" spans="1:13" ht="12.75">
      <c r="A50" s="238" t="s">
        <v>187</v>
      </c>
      <c r="B50" s="239"/>
      <c r="C50" s="239"/>
      <c r="D50" s="239"/>
      <c r="E50" s="239"/>
      <c r="F50" s="239"/>
      <c r="G50" s="239"/>
      <c r="H50" s="240"/>
      <c r="I50" s="5">
        <v>154</v>
      </c>
      <c r="J50" s="13">
        <f>IF(J48&lt;0,-J48,0)</f>
        <v>3085639</v>
      </c>
      <c r="K50" s="13">
        <f>IF(K48&lt;0,-K48,0)</f>
        <v>40859203</v>
      </c>
      <c r="L50" s="93"/>
      <c r="M50" s="93"/>
    </row>
    <row r="51" spans="1:13" ht="12.75">
      <c r="A51" s="193" t="s">
        <v>188</v>
      </c>
      <c r="B51" s="194"/>
      <c r="C51" s="194"/>
      <c r="D51" s="194"/>
      <c r="E51" s="194"/>
      <c r="F51" s="194"/>
      <c r="G51" s="194"/>
      <c r="H51" s="194"/>
      <c r="I51" s="236"/>
      <c r="J51" s="236"/>
      <c r="K51" s="237"/>
      <c r="L51" s="93"/>
      <c r="M51" s="93"/>
    </row>
    <row r="52" spans="1:13" ht="12.75">
      <c r="A52" s="197" t="s">
        <v>189</v>
      </c>
      <c r="B52" s="198"/>
      <c r="C52" s="198"/>
      <c r="D52" s="198"/>
      <c r="E52" s="198"/>
      <c r="F52" s="198"/>
      <c r="G52" s="198"/>
      <c r="H52" s="198"/>
      <c r="I52" s="199"/>
      <c r="J52" s="199"/>
      <c r="K52" s="200"/>
      <c r="L52" s="93"/>
      <c r="M52" s="93"/>
    </row>
    <row r="53" spans="1:13" ht="12.75">
      <c r="A53" s="230" t="s">
        <v>190</v>
      </c>
      <c r="B53" s="231"/>
      <c r="C53" s="231"/>
      <c r="D53" s="231"/>
      <c r="E53" s="231"/>
      <c r="F53" s="231"/>
      <c r="G53" s="231"/>
      <c r="H53" s="232"/>
      <c r="I53" s="4">
        <v>155</v>
      </c>
      <c r="J53" s="10"/>
      <c r="K53" s="10"/>
      <c r="L53" s="93"/>
      <c r="M53" s="93"/>
    </row>
    <row r="54" spans="1:13" ht="12.75">
      <c r="A54" s="230" t="s">
        <v>191</v>
      </c>
      <c r="B54" s="231"/>
      <c r="C54" s="231"/>
      <c r="D54" s="231"/>
      <c r="E54" s="231"/>
      <c r="F54" s="231"/>
      <c r="G54" s="231"/>
      <c r="H54" s="232"/>
      <c r="I54" s="4">
        <v>156</v>
      </c>
      <c r="J54" s="11"/>
      <c r="K54" s="11"/>
      <c r="L54" s="93"/>
      <c r="M54" s="93"/>
    </row>
    <row r="55" spans="1:13" ht="12.75">
      <c r="A55" s="193" t="s">
        <v>192</v>
      </c>
      <c r="B55" s="194"/>
      <c r="C55" s="194"/>
      <c r="D55" s="194"/>
      <c r="E55" s="194"/>
      <c r="F55" s="194"/>
      <c r="G55" s="194"/>
      <c r="H55" s="194"/>
      <c r="I55" s="236"/>
      <c r="J55" s="236"/>
      <c r="K55" s="237"/>
      <c r="L55" s="93"/>
      <c r="M55" s="93"/>
    </row>
    <row r="56" spans="1:13" ht="12.75">
      <c r="A56" s="197" t="s">
        <v>193</v>
      </c>
      <c r="B56" s="198"/>
      <c r="C56" s="198"/>
      <c r="D56" s="198"/>
      <c r="E56" s="198"/>
      <c r="F56" s="198"/>
      <c r="G56" s="198"/>
      <c r="H56" s="212"/>
      <c r="I56" s="15">
        <v>157</v>
      </c>
      <c r="J56" s="8">
        <v>-3085639</v>
      </c>
      <c r="K56" s="8">
        <v>-42859202</v>
      </c>
      <c r="L56" s="93"/>
      <c r="M56" s="93"/>
    </row>
    <row r="57" spans="1:13" ht="12.75">
      <c r="A57" s="185" t="s">
        <v>194</v>
      </c>
      <c r="B57" s="186"/>
      <c r="C57" s="186"/>
      <c r="D57" s="186"/>
      <c r="E57" s="186"/>
      <c r="F57" s="186"/>
      <c r="G57" s="186"/>
      <c r="H57" s="187"/>
      <c r="I57" s="4">
        <v>158</v>
      </c>
      <c r="J57" s="9">
        <f>SUM(J58:J64)</f>
        <v>-3204919</v>
      </c>
      <c r="K57" s="9">
        <f>SUM(K58:K64)</f>
        <v>3204919</v>
      </c>
      <c r="L57" s="93"/>
      <c r="M57" s="93"/>
    </row>
    <row r="58" spans="1:13" ht="12.75">
      <c r="A58" s="185" t="s">
        <v>195</v>
      </c>
      <c r="B58" s="186"/>
      <c r="C58" s="186"/>
      <c r="D58" s="186"/>
      <c r="E58" s="186"/>
      <c r="F58" s="186"/>
      <c r="G58" s="186"/>
      <c r="H58" s="187"/>
      <c r="I58" s="4">
        <v>159</v>
      </c>
      <c r="J58" s="10"/>
      <c r="K58" s="10"/>
      <c r="L58" s="93"/>
      <c r="M58" s="93"/>
    </row>
    <row r="59" spans="1:13" ht="12.75">
      <c r="A59" s="185" t="s">
        <v>196</v>
      </c>
      <c r="B59" s="186"/>
      <c r="C59" s="186"/>
      <c r="D59" s="186"/>
      <c r="E59" s="186"/>
      <c r="F59" s="186"/>
      <c r="G59" s="186"/>
      <c r="H59" s="187"/>
      <c r="I59" s="4">
        <v>160</v>
      </c>
      <c r="J59" s="10"/>
      <c r="K59" s="10"/>
      <c r="L59" s="93"/>
      <c r="M59" s="93"/>
    </row>
    <row r="60" spans="1:13" ht="12.75">
      <c r="A60" s="185" t="s">
        <v>197</v>
      </c>
      <c r="B60" s="186"/>
      <c r="C60" s="186"/>
      <c r="D60" s="186"/>
      <c r="E60" s="186"/>
      <c r="F60" s="186"/>
      <c r="G60" s="186"/>
      <c r="H60" s="187"/>
      <c r="I60" s="4">
        <v>161</v>
      </c>
      <c r="J60" s="10">
        <v>-3204919</v>
      </c>
      <c r="K60" s="10">
        <v>3204919</v>
      </c>
      <c r="L60" s="93"/>
      <c r="M60" s="93"/>
    </row>
    <row r="61" spans="1:13" ht="12.75">
      <c r="A61" s="185" t="s">
        <v>198</v>
      </c>
      <c r="B61" s="186"/>
      <c r="C61" s="186"/>
      <c r="D61" s="186"/>
      <c r="E61" s="186"/>
      <c r="F61" s="186"/>
      <c r="G61" s="186"/>
      <c r="H61" s="187"/>
      <c r="I61" s="4">
        <v>162</v>
      </c>
      <c r="J61" s="10"/>
      <c r="K61" s="10"/>
      <c r="L61" s="93"/>
      <c r="M61" s="93"/>
    </row>
    <row r="62" spans="1:13" ht="12.75">
      <c r="A62" s="185" t="s">
        <v>199</v>
      </c>
      <c r="B62" s="186"/>
      <c r="C62" s="186"/>
      <c r="D62" s="186"/>
      <c r="E62" s="186"/>
      <c r="F62" s="186"/>
      <c r="G62" s="186"/>
      <c r="H62" s="187"/>
      <c r="I62" s="4">
        <v>163</v>
      </c>
      <c r="J62" s="10"/>
      <c r="K62" s="10"/>
      <c r="L62" s="93"/>
      <c r="M62" s="93"/>
    </row>
    <row r="63" spans="1:13" ht="12.75">
      <c r="A63" s="185" t="s">
        <v>200</v>
      </c>
      <c r="B63" s="186"/>
      <c r="C63" s="186"/>
      <c r="D63" s="186"/>
      <c r="E63" s="186"/>
      <c r="F63" s="186"/>
      <c r="G63" s="186"/>
      <c r="H63" s="187"/>
      <c r="I63" s="4">
        <v>164</v>
      </c>
      <c r="J63" s="10"/>
      <c r="K63" s="10"/>
      <c r="L63" s="93"/>
      <c r="M63" s="93"/>
    </row>
    <row r="64" spans="1:13" ht="12.75">
      <c r="A64" s="185" t="s">
        <v>201</v>
      </c>
      <c r="B64" s="186"/>
      <c r="C64" s="186"/>
      <c r="D64" s="186"/>
      <c r="E64" s="186"/>
      <c r="F64" s="186"/>
      <c r="G64" s="186"/>
      <c r="H64" s="187"/>
      <c r="I64" s="4">
        <v>165</v>
      </c>
      <c r="J64" s="10"/>
      <c r="K64" s="10"/>
      <c r="L64" s="93"/>
      <c r="M64" s="93"/>
    </row>
    <row r="65" spans="1:13" ht="12.75">
      <c r="A65" s="185" t="s">
        <v>202</v>
      </c>
      <c r="B65" s="186"/>
      <c r="C65" s="186"/>
      <c r="D65" s="186"/>
      <c r="E65" s="186"/>
      <c r="F65" s="186"/>
      <c r="G65" s="186"/>
      <c r="H65" s="187"/>
      <c r="I65" s="4">
        <v>166</v>
      </c>
      <c r="J65" s="10"/>
      <c r="K65" s="10"/>
      <c r="L65" s="93"/>
      <c r="M65" s="93"/>
    </row>
    <row r="66" spans="1:13" ht="12.75">
      <c r="A66" s="185" t="s">
        <v>203</v>
      </c>
      <c r="B66" s="186"/>
      <c r="C66" s="186"/>
      <c r="D66" s="186"/>
      <c r="E66" s="186"/>
      <c r="F66" s="186"/>
      <c r="G66" s="186"/>
      <c r="H66" s="187"/>
      <c r="I66" s="4">
        <v>167</v>
      </c>
      <c r="J66" s="9">
        <f>J57-J65</f>
        <v>-3204919</v>
      </c>
      <c r="K66" s="9">
        <f>K57-K65</f>
        <v>3204919</v>
      </c>
      <c r="L66" s="93"/>
      <c r="M66" s="93"/>
    </row>
    <row r="67" spans="1:13" ht="12.75">
      <c r="A67" s="185" t="s">
        <v>204</v>
      </c>
      <c r="B67" s="186"/>
      <c r="C67" s="186"/>
      <c r="D67" s="186"/>
      <c r="E67" s="186"/>
      <c r="F67" s="186"/>
      <c r="G67" s="186"/>
      <c r="H67" s="187"/>
      <c r="I67" s="4">
        <v>168</v>
      </c>
      <c r="J67" s="13">
        <f>J56+J66</f>
        <v>-6290558</v>
      </c>
      <c r="K67" s="13">
        <f>K56+K66</f>
        <v>-39654283</v>
      </c>
      <c r="L67" s="93"/>
      <c r="M67" s="93"/>
    </row>
    <row r="68" spans="1:13" ht="12.75">
      <c r="A68" s="193" t="s">
        <v>205</v>
      </c>
      <c r="B68" s="194"/>
      <c r="C68" s="194"/>
      <c r="D68" s="194"/>
      <c r="E68" s="194"/>
      <c r="F68" s="194"/>
      <c r="G68" s="194"/>
      <c r="H68" s="194"/>
      <c r="I68" s="236"/>
      <c r="J68" s="236"/>
      <c r="K68" s="237"/>
      <c r="L68" s="93"/>
      <c r="M68" s="93"/>
    </row>
    <row r="69" spans="1:13" ht="12.75">
      <c r="A69" s="197" t="s">
        <v>206</v>
      </c>
      <c r="B69" s="198"/>
      <c r="C69" s="198"/>
      <c r="D69" s="198"/>
      <c r="E69" s="198"/>
      <c r="F69" s="198"/>
      <c r="G69" s="198"/>
      <c r="H69" s="198"/>
      <c r="I69" s="199"/>
      <c r="J69" s="199"/>
      <c r="K69" s="200"/>
      <c r="L69" s="93"/>
      <c r="M69" s="93"/>
    </row>
    <row r="70" spans="1:13" ht="12.75">
      <c r="A70" s="230" t="s">
        <v>190</v>
      </c>
      <c r="B70" s="231"/>
      <c r="C70" s="231"/>
      <c r="D70" s="231"/>
      <c r="E70" s="231"/>
      <c r="F70" s="231"/>
      <c r="G70" s="231"/>
      <c r="H70" s="232"/>
      <c r="I70" s="4">
        <v>169</v>
      </c>
      <c r="J70" s="10"/>
      <c r="K70" s="10"/>
      <c r="L70" s="93"/>
      <c r="M70" s="93"/>
    </row>
    <row r="71" spans="1:13" ht="12.75">
      <c r="A71" s="233" t="s">
        <v>191</v>
      </c>
      <c r="B71" s="234"/>
      <c r="C71" s="234"/>
      <c r="D71" s="234"/>
      <c r="E71" s="234"/>
      <c r="F71" s="234"/>
      <c r="G71" s="234"/>
      <c r="H71" s="235"/>
      <c r="I71" s="7">
        <v>170</v>
      </c>
      <c r="J71" s="11"/>
      <c r="K71" s="11"/>
      <c r="L71" s="93"/>
      <c r="M71" s="93"/>
    </row>
    <row r="72" ht="12.75">
      <c r="K72" s="93"/>
    </row>
  </sheetData>
  <sheetProtection/>
  <mergeCells count="70">
    <mergeCell ref="A12:H12"/>
    <mergeCell ref="A13:H13"/>
    <mergeCell ref="A14:H14"/>
    <mergeCell ref="A15:H15"/>
    <mergeCell ref="A16:H16"/>
    <mergeCell ref="A1:J1"/>
    <mergeCell ref="A8:H8"/>
    <mergeCell ref="A9:H9"/>
    <mergeCell ref="A10:H10"/>
    <mergeCell ref="K1:K2"/>
    <mergeCell ref="A2:J2"/>
    <mergeCell ref="A4:K4"/>
    <mergeCell ref="A5:H5"/>
    <mergeCell ref="A6:H6"/>
    <mergeCell ref="A7:H7"/>
    <mergeCell ref="A25:H25"/>
    <mergeCell ref="A26:H26"/>
    <mergeCell ref="A27:H27"/>
    <mergeCell ref="A22:H22"/>
    <mergeCell ref="A23:H23"/>
    <mergeCell ref="A24:H24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57:H57"/>
    <mergeCell ref="A58:H58"/>
    <mergeCell ref="A59:H59"/>
    <mergeCell ref="A60:H60"/>
    <mergeCell ref="A61:H61"/>
    <mergeCell ref="A62:H62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69:K69"/>
    <mergeCell ref="A70:H70"/>
    <mergeCell ref="A71:H71"/>
    <mergeCell ref="A65:H65"/>
    <mergeCell ref="A66:H66"/>
    <mergeCell ref="A67:H67"/>
    <mergeCell ref="A68:K68"/>
  </mergeCells>
  <dataValidations count="3">
    <dataValidation type="whole" operator="notEqual" allowBlank="1" showInputMessage="1" showErrorMessage="1" errorTitle="Pogrešan unos" error="Mogu se unijeti samo cjelobrojne vrijednosti." sqref="J56:K67 J47:K47 J54:K54 J70:K71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K50 J7:K10 J12:K46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4"/>
  <sheetViews>
    <sheetView zoomScaleSheetLayoutView="110" zoomScalePageLayoutView="0" workbookViewId="0" topLeftCell="A1">
      <selection activeCell="M46" sqref="M46"/>
    </sheetView>
  </sheetViews>
  <sheetFormatPr defaultColWidth="9.140625" defaultRowHeight="12.75"/>
  <cols>
    <col min="3" max="3" width="5.00390625" style="0" customWidth="1"/>
    <col min="7" max="7" width="3.57421875" style="0" customWidth="1"/>
    <col min="8" max="8" width="2.7109375" style="0" customWidth="1"/>
    <col min="9" max="9" width="6.140625" style="0" customWidth="1"/>
    <col min="10" max="11" width="10.8515625" style="0" bestFit="1" customWidth="1"/>
    <col min="12" max="12" width="10.7109375" style="0" bestFit="1" customWidth="1"/>
    <col min="16" max="16" width="10.00390625" style="0" bestFit="1" customWidth="1"/>
  </cols>
  <sheetData>
    <row r="1" spans="1:11" ht="12.75">
      <c r="A1" s="252" t="s">
        <v>207</v>
      </c>
      <c r="B1" s="253"/>
      <c r="C1" s="253"/>
      <c r="D1" s="253"/>
      <c r="E1" s="253"/>
      <c r="F1" s="253"/>
      <c r="G1" s="253"/>
      <c r="H1" s="253"/>
      <c r="I1" s="253"/>
      <c r="J1" s="254"/>
      <c r="K1" s="215"/>
    </row>
    <row r="2" spans="1:11" ht="12.75">
      <c r="A2" s="256" t="s">
        <v>285</v>
      </c>
      <c r="B2" s="257"/>
      <c r="C2" s="257"/>
      <c r="D2" s="257"/>
      <c r="E2" s="257"/>
      <c r="F2" s="257"/>
      <c r="G2" s="257"/>
      <c r="H2" s="257"/>
      <c r="I2" s="257"/>
      <c r="J2" s="254"/>
      <c r="K2" s="255"/>
    </row>
    <row r="3" spans="1:11" ht="12.75">
      <c r="A3" s="68"/>
      <c r="B3" s="69"/>
      <c r="C3" s="69"/>
      <c r="D3" s="69"/>
      <c r="E3" s="69"/>
      <c r="F3" s="69"/>
      <c r="G3" s="69"/>
      <c r="H3" s="69"/>
      <c r="I3" s="69"/>
      <c r="J3" s="70"/>
      <c r="K3" s="3"/>
    </row>
    <row r="4" spans="1:11" ht="12.75">
      <c r="A4" s="258" t="s">
        <v>296</v>
      </c>
      <c r="B4" s="259"/>
      <c r="C4" s="259"/>
      <c r="D4" s="259"/>
      <c r="E4" s="259"/>
      <c r="F4" s="259"/>
      <c r="G4" s="259"/>
      <c r="H4" s="259"/>
      <c r="I4" s="259"/>
      <c r="J4" s="259"/>
      <c r="K4" s="260"/>
    </row>
    <row r="5" spans="1:11" ht="24.75" thickBot="1">
      <c r="A5" s="261" t="s">
        <v>33</v>
      </c>
      <c r="B5" s="261"/>
      <c r="C5" s="261"/>
      <c r="D5" s="261"/>
      <c r="E5" s="261"/>
      <c r="F5" s="261"/>
      <c r="G5" s="261"/>
      <c r="H5" s="261"/>
      <c r="I5" s="71" t="s">
        <v>34</v>
      </c>
      <c r="J5" s="72" t="s">
        <v>142</v>
      </c>
      <c r="K5" s="72" t="s">
        <v>143</v>
      </c>
    </row>
    <row r="6" spans="1:11" ht="12.75">
      <c r="A6" s="262">
        <v>1</v>
      </c>
      <c r="B6" s="262"/>
      <c r="C6" s="262"/>
      <c r="D6" s="262"/>
      <c r="E6" s="262"/>
      <c r="F6" s="262"/>
      <c r="G6" s="262"/>
      <c r="H6" s="262"/>
      <c r="I6" s="73">
        <v>2</v>
      </c>
      <c r="J6" s="74" t="s">
        <v>4</v>
      </c>
      <c r="K6" s="74" t="s">
        <v>5</v>
      </c>
    </row>
    <row r="7" spans="1:16" ht="12.75">
      <c r="A7" s="248" t="s">
        <v>208</v>
      </c>
      <c r="B7" s="249"/>
      <c r="C7" s="249"/>
      <c r="D7" s="249"/>
      <c r="E7" s="249"/>
      <c r="F7" s="249"/>
      <c r="G7" s="249"/>
      <c r="H7" s="249"/>
      <c r="I7" s="250"/>
      <c r="J7" s="250"/>
      <c r="K7" s="251"/>
      <c r="P7" s="94"/>
    </row>
    <row r="8" spans="1:16" ht="12.75">
      <c r="A8" s="182" t="s">
        <v>209</v>
      </c>
      <c r="B8" s="183"/>
      <c r="C8" s="183"/>
      <c r="D8" s="183"/>
      <c r="E8" s="183"/>
      <c r="F8" s="183"/>
      <c r="G8" s="183"/>
      <c r="H8" s="183"/>
      <c r="I8" s="4">
        <v>1</v>
      </c>
      <c r="J8" s="116">
        <v>-3085638.74000013</v>
      </c>
      <c r="K8" s="10">
        <v>-42859203</v>
      </c>
      <c r="L8" s="93"/>
      <c r="M8" s="93"/>
      <c r="P8" s="94"/>
    </row>
    <row r="9" spans="1:16" ht="12.75">
      <c r="A9" s="182" t="s">
        <v>210</v>
      </c>
      <c r="B9" s="183"/>
      <c r="C9" s="183"/>
      <c r="D9" s="183"/>
      <c r="E9" s="183"/>
      <c r="F9" s="183"/>
      <c r="G9" s="183"/>
      <c r="H9" s="183"/>
      <c r="I9" s="4">
        <v>2</v>
      </c>
      <c r="J9" s="116">
        <v>9917571</v>
      </c>
      <c r="K9" s="10">
        <v>9251764</v>
      </c>
      <c r="L9" s="93"/>
      <c r="M9" s="93"/>
      <c r="P9" s="94"/>
    </row>
    <row r="10" spans="1:13" ht="12.75">
      <c r="A10" s="182" t="s">
        <v>211</v>
      </c>
      <c r="B10" s="183"/>
      <c r="C10" s="183"/>
      <c r="D10" s="183"/>
      <c r="E10" s="183"/>
      <c r="F10" s="183"/>
      <c r="G10" s="183"/>
      <c r="H10" s="183"/>
      <c r="I10" s="4">
        <v>3</v>
      </c>
      <c r="J10" s="116">
        <v>25173100</v>
      </c>
      <c r="K10" s="10">
        <v>13871112</v>
      </c>
      <c r="L10" s="93"/>
      <c r="M10" s="93"/>
    </row>
    <row r="11" spans="1:13" ht="12.75">
      <c r="A11" s="182" t="s">
        <v>212</v>
      </c>
      <c r="B11" s="183"/>
      <c r="C11" s="183"/>
      <c r="D11" s="183"/>
      <c r="E11" s="183"/>
      <c r="F11" s="183"/>
      <c r="G11" s="183"/>
      <c r="H11" s="183"/>
      <c r="I11" s="4">
        <v>4</v>
      </c>
      <c r="J11" s="116"/>
      <c r="K11" s="10"/>
      <c r="L11" s="93"/>
      <c r="M11" s="93"/>
    </row>
    <row r="12" spans="1:13" ht="12.75">
      <c r="A12" s="182" t="s">
        <v>213</v>
      </c>
      <c r="B12" s="183"/>
      <c r="C12" s="183"/>
      <c r="D12" s="183"/>
      <c r="E12" s="183"/>
      <c r="F12" s="183"/>
      <c r="G12" s="183"/>
      <c r="H12" s="183"/>
      <c r="I12" s="4">
        <v>5</v>
      </c>
      <c r="J12" s="116"/>
      <c r="K12" s="10"/>
      <c r="L12" s="93"/>
      <c r="M12" s="93"/>
    </row>
    <row r="13" spans="1:13" ht="12.75">
      <c r="A13" s="182" t="s">
        <v>214</v>
      </c>
      <c r="B13" s="183"/>
      <c r="C13" s="183"/>
      <c r="D13" s="183"/>
      <c r="E13" s="183"/>
      <c r="F13" s="183"/>
      <c r="G13" s="183"/>
      <c r="H13" s="183"/>
      <c r="I13" s="4">
        <v>6</v>
      </c>
      <c r="J13" s="116">
        <v>39911</v>
      </c>
      <c r="K13" s="10">
        <v>29431112</v>
      </c>
      <c r="L13" s="93"/>
      <c r="M13" s="93"/>
    </row>
    <row r="14" spans="1:13" ht="12.75">
      <c r="A14" s="185" t="s">
        <v>215</v>
      </c>
      <c r="B14" s="186"/>
      <c r="C14" s="186"/>
      <c r="D14" s="186"/>
      <c r="E14" s="186"/>
      <c r="F14" s="186"/>
      <c r="G14" s="186"/>
      <c r="H14" s="186"/>
      <c r="I14" s="4">
        <v>7</v>
      </c>
      <c r="J14" s="119">
        <f>SUM(J8:J13)</f>
        <v>32044943.25999987</v>
      </c>
      <c r="K14" s="119">
        <f>SUM(K8:K13)</f>
        <v>9694785</v>
      </c>
      <c r="L14" s="93"/>
      <c r="M14" s="93"/>
    </row>
    <row r="15" spans="1:13" ht="12.75">
      <c r="A15" s="182" t="s">
        <v>216</v>
      </c>
      <c r="B15" s="183"/>
      <c r="C15" s="183"/>
      <c r="D15" s="183"/>
      <c r="E15" s="183"/>
      <c r="F15" s="183"/>
      <c r="G15" s="183"/>
      <c r="H15" s="183"/>
      <c r="I15" s="4">
        <v>8</v>
      </c>
      <c r="J15" s="116"/>
      <c r="K15" s="10"/>
      <c r="L15" s="93"/>
      <c r="M15" s="93"/>
    </row>
    <row r="16" spans="1:13" ht="12.75">
      <c r="A16" s="182" t="s">
        <v>217</v>
      </c>
      <c r="B16" s="183"/>
      <c r="C16" s="183"/>
      <c r="D16" s="183"/>
      <c r="E16" s="183"/>
      <c r="F16" s="183"/>
      <c r="G16" s="183"/>
      <c r="H16" s="183"/>
      <c r="I16" s="4">
        <v>9</v>
      </c>
      <c r="J16" s="116">
        <v>20482015</v>
      </c>
      <c r="K16" s="10">
        <v>5251010</v>
      </c>
      <c r="L16" s="93"/>
      <c r="M16" s="93"/>
    </row>
    <row r="17" spans="1:13" ht="12.75">
      <c r="A17" s="182" t="s">
        <v>218</v>
      </c>
      <c r="B17" s="183"/>
      <c r="C17" s="183"/>
      <c r="D17" s="183"/>
      <c r="E17" s="183"/>
      <c r="F17" s="183"/>
      <c r="G17" s="183"/>
      <c r="H17" s="183"/>
      <c r="I17" s="4">
        <v>10</v>
      </c>
      <c r="J17" s="116">
        <v>4963115</v>
      </c>
      <c r="K17" s="10">
        <v>12479577.22999999</v>
      </c>
      <c r="L17" s="93"/>
      <c r="M17" s="93"/>
    </row>
    <row r="18" spans="1:13" ht="12.75">
      <c r="A18" s="182" t="s">
        <v>219</v>
      </c>
      <c r="B18" s="183"/>
      <c r="C18" s="183"/>
      <c r="D18" s="183"/>
      <c r="E18" s="183"/>
      <c r="F18" s="183"/>
      <c r="G18" s="183"/>
      <c r="H18" s="183"/>
      <c r="I18" s="4">
        <v>11</v>
      </c>
      <c r="J18" s="116">
        <v>619115</v>
      </c>
      <c r="K18" s="10">
        <v>522875</v>
      </c>
      <c r="L18" s="93"/>
      <c r="M18" s="93"/>
    </row>
    <row r="19" spans="1:13" ht="12.75">
      <c r="A19" s="185" t="s">
        <v>220</v>
      </c>
      <c r="B19" s="186"/>
      <c r="C19" s="186"/>
      <c r="D19" s="186"/>
      <c r="E19" s="186"/>
      <c r="F19" s="186"/>
      <c r="G19" s="186"/>
      <c r="H19" s="186"/>
      <c r="I19" s="4">
        <v>12</v>
      </c>
      <c r="J19" s="119">
        <f>SUM(J15:J18)</f>
        <v>26064245</v>
      </c>
      <c r="K19" s="119">
        <f>SUM(K15:K18)</f>
        <v>18253462.22999999</v>
      </c>
      <c r="L19" s="93"/>
      <c r="M19" s="93"/>
    </row>
    <row r="20" spans="1:13" ht="12.75">
      <c r="A20" s="185" t="s">
        <v>221</v>
      </c>
      <c r="B20" s="186"/>
      <c r="C20" s="186"/>
      <c r="D20" s="186"/>
      <c r="E20" s="186"/>
      <c r="F20" s="186"/>
      <c r="G20" s="186"/>
      <c r="H20" s="186"/>
      <c r="I20" s="4">
        <v>13</v>
      </c>
      <c r="J20" s="119">
        <f>J14-J19</f>
        <v>5980698.259999871</v>
      </c>
      <c r="K20" s="9">
        <v>0</v>
      </c>
      <c r="L20" s="93"/>
      <c r="M20" s="93"/>
    </row>
    <row r="21" spans="1:13" ht="12.75">
      <c r="A21" s="185" t="s">
        <v>222</v>
      </c>
      <c r="B21" s="186"/>
      <c r="C21" s="186"/>
      <c r="D21" s="186"/>
      <c r="E21" s="186"/>
      <c r="F21" s="186"/>
      <c r="G21" s="186"/>
      <c r="H21" s="186"/>
      <c r="I21" s="4">
        <v>14</v>
      </c>
      <c r="J21" s="119">
        <v>0</v>
      </c>
      <c r="K21" s="9">
        <f>K19-K14</f>
        <v>8558677.22999999</v>
      </c>
      <c r="L21" s="93"/>
      <c r="M21" s="93"/>
    </row>
    <row r="22" spans="1:13" ht="12.75">
      <c r="A22" s="248" t="s">
        <v>223</v>
      </c>
      <c r="B22" s="249"/>
      <c r="C22" s="249"/>
      <c r="D22" s="249"/>
      <c r="E22" s="249"/>
      <c r="F22" s="249"/>
      <c r="G22" s="249"/>
      <c r="H22" s="249"/>
      <c r="I22" s="250"/>
      <c r="J22" s="250"/>
      <c r="K22" s="251"/>
      <c r="L22" s="93"/>
      <c r="M22" s="93"/>
    </row>
    <row r="23" spans="1:13" ht="12.75">
      <c r="A23" s="182" t="s">
        <v>224</v>
      </c>
      <c r="B23" s="183"/>
      <c r="C23" s="183"/>
      <c r="D23" s="183"/>
      <c r="E23" s="183"/>
      <c r="F23" s="183"/>
      <c r="G23" s="183"/>
      <c r="H23" s="183"/>
      <c r="I23" s="4">
        <v>15</v>
      </c>
      <c r="J23" s="116">
        <v>1360870</v>
      </c>
      <c r="K23" s="10"/>
      <c r="L23" s="93"/>
      <c r="M23" s="93"/>
    </row>
    <row r="24" spans="1:13" ht="12.75">
      <c r="A24" s="182" t="s">
        <v>225</v>
      </c>
      <c r="B24" s="183"/>
      <c r="C24" s="183"/>
      <c r="D24" s="183"/>
      <c r="E24" s="183"/>
      <c r="F24" s="183"/>
      <c r="G24" s="183"/>
      <c r="H24" s="183"/>
      <c r="I24" s="4">
        <v>16</v>
      </c>
      <c r="J24" s="116">
        <v>134498112</v>
      </c>
      <c r="K24" s="10">
        <v>460971769</v>
      </c>
      <c r="L24" s="93"/>
      <c r="M24" s="93"/>
    </row>
    <row r="25" spans="1:13" ht="12.75">
      <c r="A25" s="182" t="s">
        <v>226</v>
      </c>
      <c r="B25" s="183"/>
      <c r="C25" s="183"/>
      <c r="D25" s="183"/>
      <c r="E25" s="183"/>
      <c r="F25" s="183"/>
      <c r="G25" s="183"/>
      <c r="H25" s="183"/>
      <c r="I25" s="4">
        <v>17</v>
      </c>
      <c r="J25" s="116"/>
      <c r="K25" s="10"/>
      <c r="L25" s="93"/>
      <c r="M25" s="93"/>
    </row>
    <row r="26" spans="1:13" ht="12.75">
      <c r="A26" s="182" t="s">
        <v>227</v>
      </c>
      <c r="B26" s="183"/>
      <c r="C26" s="183"/>
      <c r="D26" s="183"/>
      <c r="E26" s="183"/>
      <c r="F26" s="183"/>
      <c r="G26" s="183"/>
      <c r="H26" s="183"/>
      <c r="I26" s="4">
        <v>18</v>
      </c>
      <c r="J26" s="116"/>
      <c r="K26" s="10"/>
      <c r="L26" s="93"/>
      <c r="M26" s="93"/>
    </row>
    <row r="27" spans="1:13" ht="12.75">
      <c r="A27" s="182" t="s">
        <v>228</v>
      </c>
      <c r="B27" s="183"/>
      <c r="C27" s="183"/>
      <c r="D27" s="183"/>
      <c r="E27" s="183"/>
      <c r="F27" s="183"/>
      <c r="G27" s="183"/>
      <c r="H27" s="183"/>
      <c r="I27" s="4">
        <v>19</v>
      </c>
      <c r="J27" s="116"/>
      <c r="K27" s="10"/>
      <c r="L27" s="93"/>
      <c r="M27" s="93"/>
    </row>
    <row r="28" spans="1:13" ht="12.75">
      <c r="A28" s="185" t="s">
        <v>229</v>
      </c>
      <c r="B28" s="186"/>
      <c r="C28" s="186"/>
      <c r="D28" s="186"/>
      <c r="E28" s="186"/>
      <c r="F28" s="186"/>
      <c r="G28" s="186"/>
      <c r="H28" s="186"/>
      <c r="I28" s="4">
        <v>20</v>
      </c>
      <c r="J28" s="119">
        <f>SUM(J23:J27)</f>
        <v>135858982</v>
      </c>
      <c r="K28" s="9">
        <f>SUM(K23:K27)</f>
        <v>460971769</v>
      </c>
      <c r="L28" s="93"/>
      <c r="M28" s="93"/>
    </row>
    <row r="29" spans="1:13" ht="12.75">
      <c r="A29" s="182" t="s">
        <v>230</v>
      </c>
      <c r="B29" s="183"/>
      <c r="C29" s="183"/>
      <c r="D29" s="183"/>
      <c r="E29" s="183"/>
      <c r="F29" s="183"/>
      <c r="G29" s="183"/>
      <c r="H29" s="183"/>
      <c r="I29" s="4">
        <v>21</v>
      </c>
      <c r="J29" s="116">
        <v>3062615</v>
      </c>
      <c r="K29" s="10">
        <v>201063214</v>
      </c>
      <c r="L29" s="93"/>
      <c r="M29" s="93"/>
    </row>
    <row r="30" spans="1:13" ht="12.75">
      <c r="A30" s="182" t="s">
        <v>231</v>
      </c>
      <c r="B30" s="183"/>
      <c r="C30" s="183"/>
      <c r="D30" s="183"/>
      <c r="E30" s="183"/>
      <c r="F30" s="183"/>
      <c r="G30" s="183"/>
      <c r="H30" s="183"/>
      <c r="I30" s="4">
        <v>22</v>
      </c>
      <c r="J30" s="116">
        <v>141186107</v>
      </c>
      <c r="K30" s="10">
        <v>468924198</v>
      </c>
      <c r="L30" s="93"/>
      <c r="M30" s="93"/>
    </row>
    <row r="31" spans="1:13" ht="12.75">
      <c r="A31" s="182" t="s">
        <v>232</v>
      </c>
      <c r="B31" s="183"/>
      <c r="C31" s="183"/>
      <c r="D31" s="183"/>
      <c r="E31" s="183"/>
      <c r="F31" s="183"/>
      <c r="G31" s="183"/>
      <c r="H31" s="183"/>
      <c r="I31" s="4">
        <v>23</v>
      </c>
      <c r="J31" s="116"/>
      <c r="K31" s="10"/>
      <c r="L31" s="93"/>
      <c r="M31" s="93"/>
    </row>
    <row r="32" spans="1:13" ht="12.75">
      <c r="A32" s="185" t="s">
        <v>233</v>
      </c>
      <c r="B32" s="186"/>
      <c r="C32" s="186"/>
      <c r="D32" s="186"/>
      <c r="E32" s="186"/>
      <c r="F32" s="186"/>
      <c r="G32" s="186"/>
      <c r="H32" s="186"/>
      <c r="I32" s="4">
        <v>24</v>
      </c>
      <c r="J32" s="119">
        <f>SUM(J29:J31)</f>
        <v>144248722</v>
      </c>
      <c r="K32" s="9">
        <f>SUM(K29:K31)</f>
        <v>669987412</v>
      </c>
      <c r="L32" s="93"/>
      <c r="M32" s="93"/>
    </row>
    <row r="33" spans="1:13" ht="12.75">
      <c r="A33" s="185" t="s">
        <v>234</v>
      </c>
      <c r="B33" s="186"/>
      <c r="C33" s="186"/>
      <c r="D33" s="186"/>
      <c r="E33" s="186"/>
      <c r="F33" s="186"/>
      <c r="G33" s="186"/>
      <c r="H33" s="186"/>
      <c r="I33" s="4">
        <v>25</v>
      </c>
      <c r="J33" s="119">
        <f>IF(J28&gt;J32,J28-J32,0)</f>
        <v>0</v>
      </c>
      <c r="K33" s="9">
        <f>IF(K28&gt;K32,K28-K32,0)</f>
        <v>0</v>
      </c>
      <c r="L33" s="93"/>
      <c r="M33" s="93"/>
    </row>
    <row r="34" spans="1:13" ht="12.75">
      <c r="A34" s="185" t="s">
        <v>235</v>
      </c>
      <c r="B34" s="186"/>
      <c r="C34" s="186"/>
      <c r="D34" s="186"/>
      <c r="E34" s="186"/>
      <c r="F34" s="186"/>
      <c r="G34" s="186"/>
      <c r="H34" s="186"/>
      <c r="I34" s="4">
        <v>26</v>
      </c>
      <c r="J34" s="119">
        <f>IF(J32&gt;J28,J32-J28,0)</f>
        <v>8389740</v>
      </c>
      <c r="K34" s="9">
        <f>IF(K32&gt;K28,K32-K28,0)</f>
        <v>209015643</v>
      </c>
      <c r="L34" s="93"/>
      <c r="M34" s="93"/>
    </row>
    <row r="35" spans="1:13" ht="12.75">
      <c r="A35" s="248" t="s">
        <v>236</v>
      </c>
      <c r="B35" s="249"/>
      <c r="C35" s="249"/>
      <c r="D35" s="249"/>
      <c r="E35" s="249"/>
      <c r="F35" s="249"/>
      <c r="G35" s="249"/>
      <c r="H35" s="249"/>
      <c r="I35" s="250"/>
      <c r="J35" s="250"/>
      <c r="K35" s="251"/>
      <c r="L35" s="93"/>
      <c r="M35" s="93"/>
    </row>
    <row r="36" spans="1:13" ht="12.75">
      <c r="A36" s="182" t="s">
        <v>237</v>
      </c>
      <c r="B36" s="183"/>
      <c r="C36" s="183"/>
      <c r="D36" s="183"/>
      <c r="E36" s="183"/>
      <c r="F36" s="183"/>
      <c r="G36" s="183"/>
      <c r="H36" s="183"/>
      <c r="I36" s="4">
        <v>27</v>
      </c>
      <c r="J36" s="116"/>
      <c r="K36" s="10">
        <v>94020073</v>
      </c>
      <c r="L36" s="93"/>
      <c r="M36" s="93"/>
    </row>
    <row r="37" spans="1:13" ht="12.75">
      <c r="A37" s="182" t="s">
        <v>238</v>
      </c>
      <c r="B37" s="183"/>
      <c r="C37" s="183"/>
      <c r="D37" s="183"/>
      <c r="E37" s="183"/>
      <c r="F37" s="183"/>
      <c r="G37" s="183"/>
      <c r="H37" s="183"/>
      <c r="I37" s="4">
        <v>28</v>
      </c>
      <c r="J37" s="116">
        <v>776297118</v>
      </c>
      <c r="K37" s="10">
        <v>1015876110</v>
      </c>
      <c r="L37" s="93"/>
      <c r="M37" s="93"/>
    </row>
    <row r="38" spans="1:13" ht="12.75">
      <c r="A38" s="182" t="s">
        <v>239</v>
      </c>
      <c r="B38" s="183"/>
      <c r="C38" s="183"/>
      <c r="D38" s="183"/>
      <c r="E38" s="183"/>
      <c r="F38" s="183"/>
      <c r="G38" s="183"/>
      <c r="H38" s="183"/>
      <c r="I38" s="4">
        <v>29</v>
      </c>
      <c r="J38" s="116">
        <v>6570975</v>
      </c>
      <c r="K38" s="10">
        <v>97749598</v>
      </c>
      <c r="L38" s="93"/>
      <c r="M38" s="93"/>
    </row>
    <row r="39" spans="1:13" ht="12.75">
      <c r="A39" s="185" t="s">
        <v>240</v>
      </c>
      <c r="B39" s="186"/>
      <c r="C39" s="186"/>
      <c r="D39" s="186"/>
      <c r="E39" s="186"/>
      <c r="F39" s="186"/>
      <c r="G39" s="186"/>
      <c r="H39" s="186"/>
      <c r="I39" s="4">
        <v>30</v>
      </c>
      <c r="J39" s="119">
        <f>SUM(J36:J38)</f>
        <v>782868093</v>
      </c>
      <c r="K39" s="9">
        <f>SUM(K36:K38)</f>
        <v>1207645781</v>
      </c>
      <c r="L39" s="93"/>
      <c r="M39" s="93"/>
    </row>
    <row r="40" spans="1:13" ht="12.75">
      <c r="A40" s="182" t="s">
        <v>241</v>
      </c>
      <c r="B40" s="183"/>
      <c r="C40" s="183"/>
      <c r="D40" s="183"/>
      <c r="E40" s="183"/>
      <c r="F40" s="183"/>
      <c r="G40" s="183"/>
      <c r="H40" s="183"/>
      <c r="I40" s="4">
        <v>31</v>
      </c>
      <c r="J40" s="116">
        <v>780586113</v>
      </c>
      <c r="K40" s="10">
        <v>991744417</v>
      </c>
      <c r="L40" s="93"/>
      <c r="M40" s="93"/>
    </row>
    <row r="41" spans="1:13" ht="12.75">
      <c r="A41" s="182" t="s">
        <v>242</v>
      </c>
      <c r="B41" s="183"/>
      <c r="C41" s="183"/>
      <c r="D41" s="183"/>
      <c r="E41" s="183"/>
      <c r="F41" s="183"/>
      <c r="G41" s="183"/>
      <c r="H41" s="183"/>
      <c r="I41" s="4">
        <v>32</v>
      </c>
      <c r="J41" s="116"/>
      <c r="K41" s="10">
        <v>2398715</v>
      </c>
      <c r="L41" s="93"/>
      <c r="M41" s="93"/>
    </row>
    <row r="42" spans="1:13" ht="12.75">
      <c r="A42" s="182" t="s">
        <v>243</v>
      </c>
      <c r="B42" s="183"/>
      <c r="C42" s="183"/>
      <c r="D42" s="183"/>
      <c r="E42" s="183"/>
      <c r="F42" s="183"/>
      <c r="G42" s="183"/>
      <c r="H42" s="183"/>
      <c r="I42" s="4">
        <v>33</v>
      </c>
      <c r="J42" s="116"/>
      <c r="K42" s="10"/>
      <c r="L42" s="93"/>
      <c r="M42" s="93"/>
    </row>
    <row r="43" spans="1:13" ht="12.75">
      <c r="A43" s="182" t="s">
        <v>244</v>
      </c>
      <c r="B43" s="183"/>
      <c r="C43" s="183"/>
      <c r="D43" s="183"/>
      <c r="E43" s="183"/>
      <c r="F43" s="183"/>
      <c r="G43" s="183"/>
      <c r="H43" s="183"/>
      <c r="I43" s="4">
        <v>34</v>
      </c>
      <c r="J43" s="116"/>
      <c r="K43" s="10"/>
      <c r="L43" s="93"/>
      <c r="M43" s="93"/>
    </row>
    <row r="44" spans="1:13" ht="12.75">
      <c r="A44" s="182" t="s">
        <v>245</v>
      </c>
      <c r="B44" s="183"/>
      <c r="C44" s="183"/>
      <c r="D44" s="183"/>
      <c r="E44" s="183"/>
      <c r="F44" s="183"/>
      <c r="G44" s="183"/>
      <c r="H44" s="183"/>
      <c r="I44" s="4">
        <v>35</v>
      </c>
      <c r="J44" s="116"/>
      <c r="K44" s="10">
        <v>1624701</v>
      </c>
      <c r="L44" s="93"/>
      <c r="M44" s="93"/>
    </row>
    <row r="45" spans="1:13" ht="12.75">
      <c r="A45" s="185" t="s">
        <v>246</v>
      </c>
      <c r="B45" s="186"/>
      <c r="C45" s="186"/>
      <c r="D45" s="186"/>
      <c r="E45" s="186"/>
      <c r="F45" s="186"/>
      <c r="G45" s="186"/>
      <c r="H45" s="186"/>
      <c r="I45" s="4">
        <v>36</v>
      </c>
      <c r="J45" s="119">
        <f>SUM(J40:J44)</f>
        <v>780586113</v>
      </c>
      <c r="K45" s="9">
        <f>SUM(K40:K44)</f>
        <v>995767833</v>
      </c>
      <c r="L45" s="93"/>
      <c r="M45" s="93"/>
    </row>
    <row r="46" spans="1:13" ht="12.75">
      <c r="A46" s="185" t="s">
        <v>247</v>
      </c>
      <c r="B46" s="186"/>
      <c r="C46" s="186"/>
      <c r="D46" s="186"/>
      <c r="E46" s="186"/>
      <c r="F46" s="186"/>
      <c r="G46" s="186"/>
      <c r="H46" s="186"/>
      <c r="I46" s="4">
        <v>37</v>
      </c>
      <c r="J46" s="119">
        <f>IF(J39&gt;J45,J39-J45,0)</f>
        <v>2281980</v>
      </c>
      <c r="K46" s="9">
        <f>IF(K39&gt;K45,K39-K45,0)</f>
        <v>211877948</v>
      </c>
      <c r="L46" s="93"/>
      <c r="M46" s="93"/>
    </row>
    <row r="47" spans="1:13" ht="12.75">
      <c r="A47" s="185" t="s">
        <v>248</v>
      </c>
      <c r="B47" s="186"/>
      <c r="C47" s="186"/>
      <c r="D47" s="186"/>
      <c r="E47" s="186"/>
      <c r="F47" s="186"/>
      <c r="G47" s="186"/>
      <c r="H47" s="186"/>
      <c r="I47" s="4">
        <v>38</v>
      </c>
      <c r="J47" s="119">
        <f>IF(J45&gt;J39,J45-J39,0)</f>
        <v>0</v>
      </c>
      <c r="K47" s="9">
        <f>IF(K45&gt;K39,K45-K39,0)</f>
        <v>0</v>
      </c>
      <c r="L47" s="93"/>
      <c r="M47" s="93"/>
    </row>
    <row r="48" spans="1:13" ht="12.75">
      <c r="A48" s="182" t="s">
        <v>249</v>
      </c>
      <c r="B48" s="183"/>
      <c r="C48" s="183"/>
      <c r="D48" s="183"/>
      <c r="E48" s="183"/>
      <c r="F48" s="183"/>
      <c r="G48" s="183"/>
      <c r="H48" s="183"/>
      <c r="I48" s="4">
        <v>39</v>
      </c>
      <c r="J48" s="119">
        <f>IF(J20-J21+J33-J34+J46-J47&gt;0,J20-J21+J33-J34+J46-J47,0)</f>
        <v>0</v>
      </c>
      <c r="K48" s="9">
        <f>IF(K20-K21+K33-K34+K46-K47&gt;0,K20-K21+K33-K34+K46-K47,0)</f>
        <v>0</v>
      </c>
      <c r="L48" s="93"/>
      <c r="M48" s="93"/>
    </row>
    <row r="49" spans="1:14" ht="12.75">
      <c r="A49" s="182" t="s">
        <v>250</v>
      </c>
      <c r="B49" s="183"/>
      <c r="C49" s="183"/>
      <c r="D49" s="183"/>
      <c r="E49" s="183"/>
      <c r="F49" s="183"/>
      <c r="G49" s="183"/>
      <c r="H49" s="183"/>
      <c r="I49" s="4">
        <v>40</v>
      </c>
      <c r="J49" s="119">
        <f>IF(J21-J20+J34-J33+J47-J46&gt;0,J21-J20+J34-J33+J47-J46,0)</f>
        <v>127061.74000012875</v>
      </c>
      <c r="K49" s="9">
        <f>IF(K21-K20+K34-K33+K47-K46&gt;0,K21-K20+K34-K33+K47-K46,0)</f>
        <v>5696372.229999989</v>
      </c>
      <c r="L49" s="93"/>
      <c r="M49" s="93"/>
      <c r="N49" s="93"/>
    </row>
    <row r="50" spans="1:13" ht="12.75">
      <c r="A50" s="182" t="s">
        <v>251</v>
      </c>
      <c r="B50" s="183"/>
      <c r="C50" s="183"/>
      <c r="D50" s="183"/>
      <c r="E50" s="183"/>
      <c r="F50" s="183"/>
      <c r="G50" s="183"/>
      <c r="H50" s="183"/>
      <c r="I50" s="4">
        <v>41</v>
      </c>
      <c r="J50" s="116">
        <v>7037270.45</v>
      </c>
      <c r="K50" s="10">
        <v>6910208.869999999</v>
      </c>
      <c r="L50" s="93"/>
      <c r="M50" s="93"/>
    </row>
    <row r="51" spans="1:13" ht="12.75">
      <c r="A51" s="182" t="s">
        <v>252</v>
      </c>
      <c r="B51" s="183"/>
      <c r="C51" s="183"/>
      <c r="D51" s="183"/>
      <c r="E51" s="183"/>
      <c r="F51" s="183"/>
      <c r="G51" s="183"/>
      <c r="H51" s="183"/>
      <c r="I51" s="4">
        <v>42</v>
      </c>
      <c r="J51" s="116"/>
      <c r="K51" s="10"/>
      <c r="L51" s="93"/>
      <c r="M51" s="93"/>
    </row>
    <row r="52" spans="1:13" ht="12.75">
      <c r="A52" s="182" t="s">
        <v>253</v>
      </c>
      <c r="B52" s="183"/>
      <c r="C52" s="183"/>
      <c r="D52" s="183"/>
      <c r="E52" s="183"/>
      <c r="F52" s="183"/>
      <c r="G52" s="183"/>
      <c r="H52" s="183"/>
      <c r="I52" s="4">
        <v>43</v>
      </c>
      <c r="J52" s="116">
        <v>127474.74000012875</v>
      </c>
      <c r="K52" s="10">
        <v>5695540.229999989</v>
      </c>
      <c r="L52" s="93"/>
      <c r="M52" s="93"/>
    </row>
    <row r="53" spans="1:13" ht="12.75">
      <c r="A53" s="201" t="s">
        <v>254</v>
      </c>
      <c r="B53" s="202"/>
      <c r="C53" s="202"/>
      <c r="D53" s="202"/>
      <c r="E53" s="202"/>
      <c r="F53" s="202"/>
      <c r="G53" s="202"/>
      <c r="H53" s="202"/>
      <c r="I53" s="7">
        <v>44</v>
      </c>
      <c r="J53" s="120">
        <f>J50+J51-J52</f>
        <v>6909795.709999871</v>
      </c>
      <c r="K53" s="13">
        <f>K50+K51-K52</f>
        <v>1214668.64000001</v>
      </c>
      <c r="L53" s="93"/>
      <c r="M53" s="93"/>
    </row>
    <row r="54" spans="10:11" ht="12.75">
      <c r="J54" s="93"/>
      <c r="K54" s="93"/>
    </row>
  </sheetData>
  <sheetProtection/>
  <mergeCells count="53">
    <mergeCell ref="A7:K7"/>
    <mergeCell ref="A8:H8"/>
    <mergeCell ref="A19:H19"/>
    <mergeCell ref="A20:H20"/>
    <mergeCell ref="A11:H11"/>
    <mergeCell ref="A12:H12"/>
    <mergeCell ref="A9:H9"/>
    <mergeCell ref="A10:H10"/>
    <mergeCell ref="A1:J1"/>
    <mergeCell ref="K1:K2"/>
    <mergeCell ref="A2:J2"/>
    <mergeCell ref="A4:K4"/>
    <mergeCell ref="A5:H5"/>
    <mergeCell ref="A6:H6"/>
    <mergeCell ref="A27:H27"/>
    <mergeCell ref="A28:H28"/>
    <mergeCell ref="A13:H13"/>
    <mergeCell ref="A14:H14"/>
    <mergeCell ref="A15:H15"/>
    <mergeCell ref="A16:H16"/>
    <mergeCell ref="A17:H17"/>
    <mergeCell ref="A18:H18"/>
    <mergeCell ref="A29:H29"/>
    <mergeCell ref="A30:H30"/>
    <mergeCell ref="A31:H31"/>
    <mergeCell ref="A32:H32"/>
    <mergeCell ref="A21:H21"/>
    <mergeCell ref="A22:K22"/>
    <mergeCell ref="A23:H23"/>
    <mergeCell ref="A24:H24"/>
    <mergeCell ref="A25:H25"/>
    <mergeCell ref="A26:H26"/>
    <mergeCell ref="A33:H33"/>
    <mergeCell ref="A34:H34"/>
    <mergeCell ref="A41:H41"/>
    <mergeCell ref="A42:H42"/>
    <mergeCell ref="A45:H45"/>
    <mergeCell ref="A46:H46"/>
    <mergeCell ref="A47:H47"/>
    <mergeCell ref="A43:H43"/>
    <mergeCell ref="A44:H44"/>
    <mergeCell ref="A35:K35"/>
    <mergeCell ref="A36:H36"/>
    <mergeCell ref="A37:H37"/>
    <mergeCell ref="A38:H38"/>
    <mergeCell ref="A39:H39"/>
    <mergeCell ref="A40:H40"/>
    <mergeCell ref="A53:H53"/>
    <mergeCell ref="A49:H49"/>
    <mergeCell ref="A50:H50"/>
    <mergeCell ref="A51:H51"/>
    <mergeCell ref="A52:H52"/>
    <mergeCell ref="A48:H48"/>
  </mergeCells>
  <dataValidations count="2">
    <dataValidation type="whole" operator="notEqual" allowBlank="1" showInputMessage="1" showErrorMessage="1" errorTitle="Pogrešan unos" error="Mogu se unijeti samo cjelobrojne vrijednosti." sqref="J15:K18 J23:K27 J29:K31 J8:K13 J50:K52 J40:K44 J36:K38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4:K14 J28:K28 J32:K34 J19:K21 J53:K53 J45:K49 J39:K39">
      <formula1>0</formula1>
    </dataValidation>
  </dataValidation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7"/>
  <sheetViews>
    <sheetView zoomScaleSheetLayoutView="110" zoomScalePageLayoutView="0" workbookViewId="0" topLeftCell="A1">
      <selection activeCell="J5" sqref="J5:K21"/>
    </sheetView>
  </sheetViews>
  <sheetFormatPr defaultColWidth="9.140625" defaultRowHeight="12.75"/>
  <cols>
    <col min="1" max="3" width="9.140625" style="81" customWidth="1"/>
    <col min="4" max="4" width="5.421875" style="81" customWidth="1"/>
    <col min="5" max="5" width="10.140625" style="81" bestFit="1" customWidth="1"/>
    <col min="6" max="6" width="5.28125" style="81" customWidth="1"/>
    <col min="7" max="7" width="13.8515625" style="81" customWidth="1"/>
    <col min="8" max="8" width="9.140625" style="81" hidden="1" customWidth="1"/>
    <col min="9" max="9" width="6.00390625" style="81" customWidth="1"/>
    <col min="10" max="11" width="12.00390625" style="81" customWidth="1"/>
    <col min="12" max="12" width="10.140625" style="81" bestFit="1" customWidth="1"/>
    <col min="13" max="13" width="11.140625" style="81" bestFit="1" customWidth="1"/>
    <col min="14" max="16384" width="9.140625" style="81" customWidth="1"/>
  </cols>
  <sheetData>
    <row r="1" spans="1:12" ht="12.75">
      <c r="A1" s="269" t="s">
        <v>255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80"/>
    </row>
    <row r="2" spans="1:12" ht="15.75">
      <c r="A2" s="78"/>
      <c r="B2" s="79"/>
      <c r="C2" s="277" t="s">
        <v>256</v>
      </c>
      <c r="D2" s="278"/>
      <c r="E2" s="83">
        <v>41640</v>
      </c>
      <c r="F2" s="82" t="s">
        <v>1</v>
      </c>
      <c r="G2" s="279">
        <v>42004</v>
      </c>
      <c r="H2" s="280"/>
      <c r="I2" s="79"/>
      <c r="J2" s="79"/>
      <c r="K2" s="79"/>
      <c r="L2" s="84"/>
    </row>
    <row r="3" spans="1:11" ht="31.5" customHeight="1" thickBot="1">
      <c r="A3" s="263" t="s">
        <v>33</v>
      </c>
      <c r="B3" s="263"/>
      <c r="C3" s="263"/>
      <c r="D3" s="263"/>
      <c r="E3" s="263"/>
      <c r="F3" s="263"/>
      <c r="G3" s="263"/>
      <c r="H3" s="263"/>
      <c r="I3" s="85" t="s">
        <v>34</v>
      </c>
      <c r="J3" s="98" t="s">
        <v>142</v>
      </c>
      <c r="K3" s="98" t="s">
        <v>143</v>
      </c>
    </row>
    <row r="4" spans="1:11" ht="12.75">
      <c r="A4" s="264">
        <v>1</v>
      </c>
      <c r="B4" s="264"/>
      <c r="C4" s="264"/>
      <c r="D4" s="264"/>
      <c r="E4" s="264"/>
      <c r="F4" s="264"/>
      <c r="G4" s="264"/>
      <c r="H4" s="264"/>
      <c r="I4" s="87">
        <v>2</v>
      </c>
      <c r="J4" s="86" t="s">
        <v>4</v>
      </c>
      <c r="K4" s="86" t="s">
        <v>5</v>
      </c>
    </row>
    <row r="5" spans="1:13" ht="12.75">
      <c r="A5" s="265" t="s">
        <v>257</v>
      </c>
      <c r="B5" s="266"/>
      <c r="C5" s="266"/>
      <c r="D5" s="266"/>
      <c r="E5" s="266"/>
      <c r="F5" s="266"/>
      <c r="G5" s="266"/>
      <c r="H5" s="266"/>
      <c r="I5" s="88">
        <v>1</v>
      </c>
      <c r="J5" s="10">
        <v>12000000</v>
      </c>
      <c r="K5" s="10">
        <v>19016430</v>
      </c>
      <c r="L5" s="92"/>
      <c r="M5" s="92"/>
    </row>
    <row r="6" spans="1:13" ht="12.75">
      <c r="A6" s="265" t="s">
        <v>258</v>
      </c>
      <c r="B6" s="266"/>
      <c r="C6" s="266"/>
      <c r="D6" s="266"/>
      <c r="E6" s="266"/>
      <c r="F6" s="266"/>
      <c r="G6" s="266"/>
      <c r="H6" s="266"/>
      <c r="I6" s="88">
        <v>2</v>
      </c>
      <c r="J6" s="10"/>
      <c r="K6" s="10">
        <v>85379031</v>
      </c>
      <c r="L6" s="92"/>
      <c r="M6" s="92"/>
    </row>
    <row r="7" spans="1:13" ht="12.75">
      <c r="A7" s="265" t="s">
        <v>259</v>
      </c>
      <c r="B7" s="266"/>
      <c r="C7" s="266"/>
      <c r="D7" s="266"/>
      <c r="E7" s="266"/>
      <c r="F7" s="266"/>
      <c r="G7" s="266"/>
      <c r="H7" s="266"/>
      <c r="I7" s="88">
        <v>3</v>
      </c>
      <c r="J7" s="10">
        <v>160917</v>
      </c>
      <c r="K7" s="10">
        <v>183484</v>
      </c>
      <c r="L7" s="92"/>
      <c r="M7" s="92"/>
    </row>
    <row r="8" spans="1:13" ht="12.75">
      <c r="A8" s="265" t="s">
        <v>260</v>
      </c>
      <c r="B8" s="266"/>
      <c r="C8" s="266"/>
      <c r="D8" s="266"/>
      <c r="E8" s="266"/>
      <c r="F8" s="266"/>
      <c r="G8" s="266"/>
      <c r="H8" s="266"/>
      <c r="I8" s="88">
        <v>4</v>
      </c>
      <c r="J8" s="10">
        <v>13395339</v>
      </c>
      <c r="K8" s="10">
        <v>32142333</v>
      </c>
      <c r="L8" s="92"/>
      <c r="M8" s="92"/>
    </row>
    <row r="9" spans="1:13" ht="12.75">
      <c r="A9" s="265" t="s">
        <v>261</v>
      </c>
      <c r="B9" s="266"/>
      <c r="C9" s="266"/>
      <c r="D9" s="266"/>
      <c r="E9" s="266"/>
      <c r="F9" s="266"/>
      <c r="G9" s="266"/>
      <c r="H9" s="266"/>
      <c r="I9" s="88">
        <v>5</v>
      </c>
      <c r="J9" s="10">
        <v>-3085640.5400000056</v>
      </c>
      <c r="K9" s="10">
        <v>-42859202</v>
      </c>
      <c r="L9" s="92"/>
      <c r="M9" s="92"/>
    </row>
    <row r="10" spans="1:13" ht="12.75">
      <c r="A10" s="265" t="s">
        <v>262</v>
      </c>
      <c r="B10" s="266"/>
      <c r="C10" s="266"/>
      <c r="D10" s="266"/>
      <c r="E10" s="266"/>
      <c r="F10" s="266"/>
      <c r="G10" s="266"/>
      <c r="H10" s="266"/>
      <c r="I10" s="88">
        <v>6</v>
      </c>
      <c r="J10" s="10">
        <v>83504118</v>
      </c>
      <c r="K10" s="10">
        <v>67384068</v>
      </c>
      <c r="L10" s="92"/>
      <c r="M10" s="92"/>
    </row>
    <row r="11" spans="1:13" ht="12.75">
      <c r="A11" s="265" t="s">
        <v>263</v>
      </c>
      <c r="B11" s="266"/>
      <c r="C11" s="266"/>
      <c r="D11" s="266"/>
      <c r="E11" s="266"/>
      <c r="F11" s="266"/>
      <c r="G11" s="266"/>
      <c r="H11" s="266"/>
      <c r="I11" s="88">
        <v>7</v>
      </c>
      <c r="J11" s="10"/>
      <c r="K11" s="10"/>
      <c r="L11" s="92"/>
      <c r="M11" s="92"/>
    </row>
    <row r="12" spans="1:13" ht="12.75">
      <c r="A12" s="265" t="s">
        <v>264</v>
      </c>
      <c r="B12" s="266"/>
      <c r="C12" s="266"/>
      <c r="D12" s="266"/>
      <c r="E12" s="266"/>
      <c r="F12" s="266"/>
      <c r="G12" s="266"/>
      <c r="H12" s="266"/>
      <c r="I12" s="88">
        <v>8</v>
      </c>
      <c r="J12" s="10"/>
      <c r="K12" s="10"/>
      <c r="L12" s="92"/>
      <c r="M12" s="92"/>
    </row>
    <row r="13" spans="1:13" ht="12.75">
      <c r="A13" s="265" t="s">
        <v>265</v>
      </c>
      <c r="B13" s="266"/>
      <c r="C13" s="266"/>
      <c r="D13" s="266"/>
      <c r="E13" s="266"/>
      <c r="F13" s="266"/>
      <c r="G13" s="266"/>
      <c r="H13" s="266"/>
      <c r="I13" s="88">
        <v>9</v>
      </c>
      <c r="J13" s="10"/>
      <c r="K13" s="10"/>
      <c r="L13" s="92"/>
      <c r="M13" s="92"/>
    </row>
    <row r="14" spans="1:13" ht="12.75">
      <c r="A14" s="271" t="s">
        <v>266</v>
      </c>
      <c r="B14" s="272"/>
      <c r="C14" s="272"/>
      <c r="D14" s="272"/>
      <c r="E14" s="272"/>
      <c r="F14" s="272"/>
      <c r="G14" s="272"/>
      <c r="H14" s="272"/>
      <c r="I14" s="88">
        <v>10</v>
      </c>
      <c r="J14" s="9">
        <f>SUM(J5:J13)</f>
        <v>105974733.46</v>
      </c>
      <c r="K14" s="9">
        <f>SUM(K5:K13)</f>
        <v>161246144</v>
      </c>
      <c r="L14" s="92"/>
      <c r="M14" s="92"/>
    </row>
    <row r="15" spans="1:13" ht="12.75">
      <c r="A15" s="265" t="s">
        <v>267</v>
      </c>
      <c r="B15" s="266"/>
      <c r="C15" s="266"/>
      <c r="D15" s="266"/>
      <c r="E15" s="266"/>
      <c r="F15" s="266"/>
      <c r="G15" s="266"/>
      <c r="H15" s="266"/>
      <c r="I15" s="88">
        <v>11</v>
      </c>
      <c r="J15" s="10"/>
      <c r="K15" s="10"/>
      <c r="L15" s="92"/>
      <c r="M15" s="92"/>
    </row>
    <row r="16" spans="1:13" ht="12.75">
      <c r="A16" s="265" t="s">
        <v>268</v>
      </c>
      <c r="B16" s="266"/>
      <c r="C16" s="266"/>
      <c r="D16" s="266"/>
      <c r="E16" s="266"/>
      <c r="F16" s="266"/>
      <c r="G16" s="266"/>
      <c r="H16" s="266"/>
      <c r="I16" s="88">
        <v>12</v>
      </c>
      <c r="J16" s="10">
        <v>728000</v>
      </c>
      <c r="K16" s="10">
        <v>4930010</v>
      </c>
      <c r="L16" s="92"/>
      <c r="M16" s="92"/>
    </row>
    <row r="17" spans="1:13" ht="12.75">
      <c r="A17" s="265" t="s">
        <v>269</v>
      </c>
      <c r="B17" s="266"/>
      <c r="C17" s="266"/>
      <c r="D17" s="266"/>
      <c r="E17" s="266"/>
      <c r="F17" s="266"/>
      <c r="G17" s="266"/>
      <c r="H17" s="266"/>
      <c r="I17" s="88">
        <v>13</v>
      </c>
      <c r="J17" s="10"/>
      <c r="K17" s="10"/>
      <c r="L17" s="92"/>
      <c r="M17" s="92"/>
    </row>
    <row r="18" spans="1:13" ht="12.75">
      <c r="A18" s="265" t="s">
        <v>270</v>
      </c>
      <c r="B18" s="266"/>
      <c r="C18" s="266"/>
      <c r="D18" s="266"/>
      <c r="E18" s="266"/>
      <c r="F18" s="266"/>
      <c r="G18" s="266"/>
      <c r="H18" s="266"/>
      <c r="I18" s="88">
        <v>14</v>
      </c>
      <c r="J18" s="10"/>
      <c r="K18" s="10"/>
      <c r="L18" s="92"/>
      <c r="M18" s="92"/>
    </row>
    <row r="19" spans="1:13" ht="12.75">
      <c r="A19" s="265" t="s">
        <v>271</v>
      </c>
      <c r="B19" s="266"/>
      <c r="C19" s="266"/>
      <c r="D19" s="266"/>
      <c r="E19" s="266"/>
      <c r="F19" s="266"/>
      <c r="G19" s="266"/>
      <c r="H19" s="266"/>
      <c r="I19" s="88">
        <v>15</v>
      </c>
      <c r="J19" s="10"/>
      <c r="K19" s="10"/>
      <c r="L19" s="92"/>
      <c r="M19" s="92"/>
    </row>
    <row r="20" spans="1:13" ht="12.75">
      <c r="A20" s="265" t="s">
        <v>272</v>
      </c>
      <c r="B20" s="266"/>
      <c r="C20" s="266"/>
      <c r="D20" s="266"/>
      <c r="E20" s="266"/>
      <c r="F20" s="266"/>
      <c r="G20" s="266"/>
      <c r="H20" s="266"/>
      <c r="I20" s="88">
        <v>16</v>
      </c>
      <c r="J20" s="10">
        <v>4835100</v>
      </c>
      <c r="K20" s="10">
        <v>50341401</v>
      </c>
      <c r="L20" s="92"/>
      <c r="M20" s="92"/>
    </row>
    <row r="21" spans="1:13" ht="12.75">
      <c r="A21" s="271" t="s">
        <v>273</v>
      </c>
      <c r="B21" s="272"/>
      <c r="C21" s="272"/>
      <c r="D21" s="272"/>
      <c r="E21" s="272"/>
      <c r="F21" s="272"/>
      <c r="G21" s="272"/>
      <c r="H21" s="272"/>
      <c r="I21" s="88">
        <v>17</v>
      </c>
      <c r="J21" s="13">
        <f>+J20+J16</f>
        <v>5563100</v>
      </c>
      <c r="K21" s="13">
        <f>+K20+K16</f>
        <v>55271411</v>
      </c>
      <c r="L21" s="92"/>
      <c r="M21" s="92"/>
    </row>
    <row r="22" spans="1:11" ht="12.75">
      <c r="A22" s="273"/>
      <c r="B22" s="274"/>
      <c r="C22" s="274"/>
      <c r="D22" s="274"/>
      <c r="E22" s="274"/>
      <c r="F22" s="274"/>
      <c r="G22" s="274"/>
      <c r="H22" s="274"/>
      <c r="I22" s="275"/>
      <c r="J22" s="275"/>
      <c r="K22" s="276"/>
    </row>
    <row r="23" spans="1:13" ht="12.75">
      <c r="A23" s="281" t="s">
        <v>274</v>
      </c>
      <c r="B23" s="282"/>
      <c r="C23" s="282"/>
      <c r="D23" s="282"/>
      <c r="E23" s="282"/>
      <c r="F23" s="282"/>
      <c r="G23" s="282"/>
      <c r="H23" s="282"/>
      <c r="I23" s="89">
        <v>18</v>
      </c>
      <c r="J23" s="8"/>
      <c r="K23" s="8"/>
      <c r="L23" s="92"/>
      <c r="M23" s="92"/>
    </row>
    <row r="24" spans="1:13" ht="23.25" customHeight="1">
      <c r="A24" s="283" t="s">
        <v>275</v>
      </c>
      <c r="B24" s="284"/>
      <c r="C24" s="284"/>
      <c r="D24" s="284"/>
      <c r="E24" s="284"/>
      <c r="F24" s="284"/>
      <c r="G24" s="284"/>
      <c r="H24" s="284"/>
      <c r="I24" s="90">
        <v>19</v>
      </c>
      <c r="J24" s="13"/>
      <c r="K24" s="13"/>
      <c r="L24" s="92"/>
      <c r="M24" s="92"/>
    </row>
    <row r="25" spans="1:11" ht="30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</row>
    <row r="26" ht="12.75">
      <c r="K26" s="92"/>
    </row>
    <row r="27" ht="12.75">
      <c r="K27" s="92"/>
    </row>
  </sheetData>
  <sheetProtection/>
  <protectedRanges>
    <protectedRange sqref="E2" name="Range1_1"/>
    <protectedRange sqref="G2:H2" name="Range1"/>
  </protectedRanges>
  <mergeCells count="26">
    <mergeCell ref="A13:H13"/>
    <mergeCell ref="A14:H14"/>
    <mergeCell ref="A23:H23"/>
    <mergeCell ref="A24:H24"/>
    <mergeCell ref="A17:H17"/>
    <mergeCell ref="A18:H18"/>
    <mergeCell ref="A15:H15"/>
    <mergeCell ref="A16:H16"/>
    <mergeCell ref="A25:K25"/>
    <mergeCell ref="A1:K1"/>
    <mergeCell ref="A19:H19"/>
    <mergeCell ref="A20:H20"/>
    <mergeCell ref="A21:H21"/>
    <mergeCell ref="A22:K22"/>
    <mergeCell ref="C2:D2"/>
    <mergeCell ref="G2:H2"/>
    <mergeCell ref="A7:H7"/>
    <mergeCell ref="A8:H8"/>
    <mergeCell ref="A3:H3"/>
    <mergeCell ref="A4:H4"/>
    <mergeCell ref="A11:H11"/>
    <mergeCell ref="A12:H12"/>
    <mergeCell ref="A5:H5"/>
    <mergeCell ref="A6:H6"/>
    <mergeCell ref="A9:H9"/>
    <mergeCell ref="A10:H10"/>
  </mergeCells>
  <conditionalFormatting sqref="G2">
    <cfRule type="cellIs" priority="1" dxfId="0" operator="lessThan" stopIfTrue="1">
      <formula>#REF!</formula>
    </cfRule>
  </conditionalFormatting>
  <dataValidations count="6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11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 J7:K9 J5:K5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  <dataValidation type="whole" operator="notEqual" allowBlank="1" showInputMessage="1" showErrorMessage="1" errorTitle="Pogrešan unos" error="Mogu se unijeti samo cjelobrojne pozitivne ili negativne vrijednosti." sqref="J6:K6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10:K10">
      <formula1>9999999999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2"/>
  <sheetViews>
    <sheetView zoomScaleSheetLayoutView="110" zoomScalePageLayoutView="0" workbookViewId="0" topLeftCell="A1">
      <selection activeCell="F32" sqref="F32"/>
    </sheetView>
  </sheetViews>
  <sheetFormatPr defaultColWidth="9.140625" defaultRowHeight="12.75"/>
  <sheetData>
    <row r="1" spans="1:10" ht="12.75">
      <c r="A1" s="75"/>
      <c r="B1" s="75"/>
      <c r="C1" s="75"/>
      <c r="D1" s="75"/>
      <c r="E1" s="75"/>
      <c r="F1" s="75"/>
      <c r="G1" s="75"/>
      <c r="H1" s="75"/>
      <c r="I1" s="75"/>
      <c r="J1" s="75"/>
    </row>
    <row r="2" spans="1:10" ht="15.75">
      <c r="A2" s="285" t="s">
        <v>276</v>
      </c>
      <c r="B2" s="285"/>
      <c r="C2" s="285"/>
      <c r="D2" s="285"/>
      <c r="E2" s="285"/>
      <c r="F2" s="285"/>
      <c r="G2" s="285"/>
      <c r="H2" s="285"/>
      <c r="I2" s="285"/>
      <c r="J2" s="285"/>
    </row>
    <row r="3" spans="1:10" ht="12.75">
      <c r="A3" s="75"/>
      <c r="B3" s="75"/>
      <c r="C3" s="75"/>
      <c r="D3" s="75"/>
      <c r="E3" s="75"/>
      <c r="F3" s="75"/>
      <c r="G3" s="75"/>
      <c r="H3" s="75"/>
      <c r="I3" s="75"/>
      <c r="J3" s="75"/>
    </row>
    <row r="4" spans="1:10" ht="12.75" customHeight="1">
      <c r="A4" s="286" t="s">
        <v>286</v>
      </c>
      <c r="B4" s="286"/>
      <c r="C4" s="286"/>
      <c r="D4" s="286"/>
      <c r="E4" s="286"/>
      <c r="F4" s="286"/>
      <c r="G4" s="286"/>
      <c r="H4" s="286"/>
      <c r="I4" s="286"/>
      <c r="J4" s="286"/>
    </row>
    <row r="5" spans="1:10" ht="12.75">
      <c r="A5" s="287"/>
      <c r="B5" s="287"/>
      <c r="C5" s="287"/>
      <c r="D5" s="287"/>
      <c r="E5" s="287"/>
      <c r="F5" s="287"/>
      <c r="G5" s="287"/>
      <c r="H5" s="287"/>
      <c r="I5" s="287"/>
      <c r="J5" s="287"/>
    </row>
    <row r="6" spans="1:10" ht="12.75">
      <c r="A6" s="76"/>
      <c r="B6" s="76"/>
      <c r="C6" s="76"/>
      <c r="D6" s="76"/>
      <c r="E6" s="76"/>
      <c r="F6" s="76"/>
      <c r="G6" s="76"/>
      <c r="H6" s="76"/>
      <c r="I6" s="76"/>
      <c r="J6" s="76"/>
    </row>
    <row r="7" spans="1:10" ht="12.75">
      <c r="A7" s="76"/>
      <c r="B7" s="76"/>
      <c r="C7" s="76"/>
      <c r="D7" s="76"/>
      <c r="E7" s="76"/>
      <c r="F7" s="76"/>
      <c r="G7" s="76"/>
      <c r="H7" s="76"/>
      <c r="I7" s="76"/>
      <c r="J7" s="76"/>
    </row>
    <row r="8" spans="1:10" ht="12.75">
      <c r="A8" s="76"/>
      <c r="B8" s="76"/>
      <c r="C8" s="76"/>
      <c r="D8" s="76"/>
      <c r="E8" s="76"/>
      <c r="F8" s="76"/>
      <c r="G8" s="76"/>
      <c r="H8" s="76"/>
      <c r="I8" s="76"/>
      <c r="J8" s="76"/>
    </row>
    <row r="9" spans="1:10" ht="12.75">
      <c r="A9" s="76"/>
      <c r="B9" s="76"/>
      <c r="C9" s="76"/>
      <c r="D9" s="76"/>
      <c r="E9" s="76"/>
      <c r="F9" s="76"/>
      <c r="G9" s="76"/>
      <c r="H9" s="76"/>
      <c r="I9" s="76"/>
      <c r="J9" s="76"/>
    </row>
    <row r="10" spans="1:10" ht="12.75">
      <c r="A10" s="76"/>
      <c r="B10" s="76"/>
      <c r="C10" s="76"/>
      <c r="D10" s="76"/>
      <c r="E10" s="76"/>
      <c r="F10" s="76"/>
      <c r="G10" s="76"/>
      <c r="H10" s="76"/>
      <c r="I10" s="76"/>
      <c r="J10" s="76"/>
    </row>
    <row r="11" spans="1:10" ht="12.75">
      <c r="A11" s="76"/>
      <c r="B11" s="76"/>
      <c r="C11" s="76"/>
      <c r="D11" s="76"/>
      <c r="E11" s="76"/>
      <c r="F11" s="76"/>
      <c r="G11" s="76"/>
      <c r="H11" s="76"/>
      <c r="I11" s="76"/>
      <c r="J11" s="76"/>
    </row>
    <row r="12" spans="1:10" ht="12.75">
      <c r="A12" s="76"/>
      <c r="B12" s="76"/>
      <c r="C12" s="76"/>
      <c r="D12" s="76"/>
      <c r="E12" s="76"/>
      <c r="F12" s="76"/>
      <c r="G12" s="76"/>
      <c r="H12" s="76"/>
      <c r="I12" s="76"/>
      <c r="J12" s="76"/>
    </row>
    <row r="13" spans="1:10" ht="12.75">
      <c r="A13" s="76"/>
      <c r="B13" s="76"/>
      <c r="C13" s="76"/>
      <c r="D13" s="76"/>
      <c r="E13" s="76"/>
      <c r="F13" s="76"/>
      <c r="G13" s="76"/>
      <c r="H13" s="76"/>
      <c r="I13" s="76"/>
      <c r="J13" s="76"/>
    </row>
    <row r="14" spans="1:10" ht="12.75">
      <c r="A14" s="76"/>
      <c r="B14" s="76"/>
      <c r="C14" s="76"/>
      <c r="D14" s="76"/>
      <c r="E14" s="76"/>
      <c r="F14" s="76"/>
      <c r="G14" s="76"/>
      <c r="H14" s="76"/>
      <c r="I14" s="76"/>
      <c r="J14" s="76"/>
    </row>
    <row r="15" spans="1:10" ht="12.75">
      <c r="A15" s="76"/>
      <c r="B15" s="76"/>
      <c r="C15" s="76"/>
      <c r="D15" s="76"/>
      <c r="E15" s="76"/>
      <c r="F15" s="76"/>
      <c r="G15" s="76"/>
      <c r="H15" s="76"/>
      <c r="I15" s="76"/>
      <c r="J15" s="76"/>
    </row>
    <row r="16" spans="1:10" ht="12.75">
      <c r="A16" s="76"/>
      <c r="B16" s="76"/>
      <c r="C16" s="76"/>
      <c r="D16" s="76"/>
      <c r="E16" s="76"/>
      <c r="F16" s="76"/>
      <c r="G16" s="76"/>
      <c r="H16" s="76"/>
      <c r="I16" s="76"/>
      <c r="J16" s="76"/>
    </row>
    <row r="17" spans="1:10" ht="12.75">
      <c r="A17" s="76"/>
      <c r="B17" s="76"/>
      <c r="C17" s="76"/>
      <c r="D17" s="76"/>
      <c r="E17" s="76"/>
      <c r="F17" s="76"/>
      <c r="G17" s="76"/>
      <c r="H17" s="76"/>
      <c r="I17" s="76"/>
      <c r="J17" s="76"/>
    </row>
    <row r="18" spans="1:10" ht="12.75">
      <c r="A18" s="76"/>
      <c r="B18" s="76"/>
      <c r="C18" s="76"/>
      <c r="D18" s="76"/>
      <c r="E18" s="76"/>
      <c r="F18" s="76"/>
      <c r="G18" s="76"/>
      <c r="H18" s="76"/>
      <c r="I18" s="76"/>
      <c r="J18" s="76"/>
    </row>
    <row r="19" spans="1:10" ht="12.75">
      <c r="A19" s="76"/>
      <c r="B19" s="76"/>
      <c r="C19" s="76"/>
      <c r="D19" s="76"/>
      <c r="E19" s="76"/>
      <c r="F19" s="76"/>
      <c r="G19" s="76"/>
      <c r="H19" s="76"/>
      <c r="I19" s="76"/>
      <c r="J19" s="76"/>
    </row>
    <row r="20" spans="1:10" ht="15">
      <c r="A20" s="76"/>
      <c r="B20" s="76"/>
      <c r="C20" s="76"/>
      <c r="D20" s="76"/>
      <c r="E20" s="76"/>
      <c r="F20" s="76"/>
      <c r="G20" s="76"/>
      <c r="H20" s="76"/>
      <c r="I20" s="77"/>
      <c r="J20" s="76"/>
    </row>
    <row r="21" spans="1:10" ht="12.75">
      <c r="A21" s="76"/>
      <c r="B21" s="76"/>
      <c r="C21" s="76"/>
      <c r="D21" s="76"/>
      <c r="E21" s="76"/>
      <c r="F21" s="76"/>
      <c r="G21" s="76"/>
      <c r="H21" s="76"/>
      <c r="I21" s="76"/>
      <c r="J21" s="76"/>
    </row>
    <row r="22" spans="1:10" ht="12.75">
      <c r="A22" s="76"/>
      <c r="B22" s="76"/>
      <c r="C22" s="76"/>
      <c r="D22" s="76"/>
      <c r="E22" s="76"/>
      <c r="F22" s="76"/>
      <c r="G22" s="76"/>
      <c r="H22" s="76"/>
      <c r="I22" s="76"/>
      <c r="J22" s="76"/>
    </row>
  </sheetData>
  <sheetProtection/>
  <mergeCells count="3">
    <mergeCell ref="A2:J2"/>
    <mergeCell ref="A4:J4"/>
    <mergeCell ref="A5:J5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Zdravka Krizmanić</cp:lastModifiedBy>
  <cp:lastPrinted>2015-04-30T12:53:46Z</cp:lastPrinted>
  <dcterms:created xsi:type="dcterms:W3CDTF">2008-10-17T11:51:54Z</dcterms:created>
  <dcterms:modified xsi:type="dcterms:W3CDTF">2015-04-30T16:59:30Z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