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definedNames>
    <definedName name="_xlnm.Print_Area" localSheetId="6">'IB'!$A$1:$F$20</definedName>
    <definedName name="_xlnm.Print_Area" localSheetId="2">'IFP'!$A$1:$E$75</definedName>
    <definedName name="_xlnm.Print_Area" localSheetId="4">'INTi'!$A$1:$D$40</definedName>
    <definedName name="_xlnm.Print_Area" localSheetId="5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<sst xmlns="http://schemas.openxmlformats.org/spreadsheetml/2006/main" count="333" uniqueCount="287">
  <si>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</si>
  <si>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</si>
  <si>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</si>
  <si>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</si>
  <si>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</si>
  <si>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</si>
  <si>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</si>
  <si>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</si>
  <si>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</si>
  <si>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</si>
  <si>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</si>
  <si>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</si>
  <si>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</si>
  <si>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</si>
  <si>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</si>
  <si>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</si>
  <si>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</si>
  <si>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</si>
  <si>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</si>
  <si>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</si>
  <si>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</si>
  <si>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</si>
  <si>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</si>
  <si>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</si>
  <si>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</si>
  <si>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</si>
  <si>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</si>
  <si>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</si>
  <si>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</si>
  <si>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</si>
  <si>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</si>
  <si>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</si>
  <si>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</si>
  <si>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</si>
  <si>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</si>
  <si>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</si>
  <si>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</si>
  <si>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</si>
  <si>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</si>
  <si>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</si>
  <si>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</si>
  <si>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</si>
  <si>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</si>
  <si>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</si>
  <si>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</si>
  <si>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</si>
  <si>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</si>
  <si>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</si>
  <si>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</si>
  <si>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</si>
  <si>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</si>
  <si>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</si>
  <si>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</si>
  <si>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</si>
  <si>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</si>
  <si>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</si>
  <si>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</si>
  <si>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</si>
  <si>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</si>
  <si>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</si>
  <si>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</si>
  <si>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</si>
  <si>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</si>
  <si>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</si>
  <si>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</si>
  <si>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</si>
  <si>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</si>
  <si>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</si>
  <si>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</si>
  <si>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</si>
  <si>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</si>
  <si>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</si>
  <si>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</si>
  <si>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</si>
  <si>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</si>
  <si>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</si>
  <si>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</si>
  <si>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</si>
  <si>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</si>
  <si>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</si>
  <si>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</si>
  <si>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</si>
  <si>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</si>
  <si>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</si>
  <si>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</si>
  <si>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</si>
  <si>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</si>
  <si>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</si>
  <si>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</si>
  <si>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</si>
  <si>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</si>
  <si>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</si>
  <si>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</si>
  <si>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</si>
  <si>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</si>
  <si>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</si>
  <si>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</si>
  <si>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</si>
  <si>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</si>
  <si>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</si>
  <si>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</si>
  <si>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</si>
  <si>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</si>
  <si>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</si>
  <si>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</si>
  <si>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</si>
  <si>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</si>
  <si>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</si>
  <si>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</si>
  <si>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</si>
  <si>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</si>
  <si>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</si>
  <si>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</si>
  <si>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</si>
  <si>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</si>
  <si>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</si>
  <si>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</si>
  <si>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</si>
  <si>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</si>
  <si>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</si>
  <si>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</si>
  <si>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</si>
  <si>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</si>
  <si>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</si>
  <si>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</si>
  <si>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</si>
  <si>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</si>
  <si>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</si>
  <si>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</si>
  <si>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</si>
  <si>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</si>
  <si>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</si>
  <si>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</si>
  <si>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</si>
  <si>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</si>
  <si>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</si>
  <si>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</si>
  <si>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</si>
  <si>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</si>
  <si>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</si>
  <si>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</si>
  <si>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</si>
  <si>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</si>
  <si>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</si>
  <si>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</si>
  <si>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</si>
  <si>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</si>
  <si>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</si>
  <si>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</si>
  <si>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</si>
  <si>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</si>
  <si>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</si>
  <si>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</si>
  <si>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</si>
  <si>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</si>
  <si>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</si>
  <si>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</si>
  <si>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</si>
  <si>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</si>
  <si>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</si>
  <si>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</si>
  <si>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</si>
  <si>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</si>
  <si>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</si>
  <si>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</si>
  <si>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</si>
  <si>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</si>
  <si>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</si>
  <si>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</si>
  <si>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</si>
  <si>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</si>
  <si>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</si>
  <si>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</si>
  <si>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</si>
  <si>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</si>
  <si>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</si>
  <si>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</si>
  <si>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</si>
  <si>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</si>
  <si>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</si>
  <si>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</si>
  <si>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</si>
  <si>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</si>
  <si>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</si>
  <si>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</si>
  <si>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</si>
  <si>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</si>
  <si>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</si>
  <si>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</si>
  <si>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</si>
  <si>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</si>
  <si>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</si>
  <si>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</si>
  <si>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</si>
  <si>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</si>
  <si>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</si>
  <si>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</si>
  <si>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</si>
  <si>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</si>
  <si>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</si>
  <si>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</si>
  <si>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</si>
  <si>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</si>
  <si>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</si>
  <si>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</si>
  <si>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</si>
  <si>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</si>
  <si>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</si>
  <si>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</si>
  <si>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</si>
  <si>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</si>
  <si>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</si>
  <si>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</si>
  <si>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</si>
  <si>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</si>
  <si>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</si>
  <si>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</si>
  <si>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</si>
  <si>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</si>
  <si>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</si>
  <si>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</si>
  <si>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</si>
  <si>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</si>
  <si>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</si>
  <si>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</si>
  <si>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</si>
  <si>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</si>
  <si>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</si>
  <si>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</si>
  <si>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</si>
  <si>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</si>
  <si>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</si>
  <si>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</si>
  <si>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</si>
  <si>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</si>
  <si>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</si>
  <si>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</si>
  <si>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</si>
  <si>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</si>
  <si>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</si>
  <si>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</si>
  <si>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</si>
  <si>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</si>
  <si>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</si>
  <si>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</si>
  <si>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</si>
  <si>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</si>
  <si>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</si>
  <si>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</si>
  <si>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</si>
  <si>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</si>
  <si>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</si>
  <si>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</si>
  <si>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</si>
  <si>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</si>
  <si>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</si>
  <si>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</si>
  <si>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</si>
  <si>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VARAŽDIN</t>
  </si>
  <si>
    <t>info@fgi.hr</t>
  </si>
  <si>
    <t>www.fgi.hr</t>
  </si>
  <si>
    <t>VARAŽDINSKA</t>
  </si>
  <si>
    <t>NE</t>
  </si>
  <si>
    <t>042660908</t>
  </si>
  <si>
    <t>042203187</t>
  </si>
  <si>
    <t>apotrebica@fgi.hr</t>
  </si>
  <si>
    <t>Nije bilo promjena računovodsvenih politika.</t>
  </si>
  <si>
    <t xml:space="preserve">Sastavio: Andrea Potrebica  </t>
  </si>
  <si>
    <t>Telefon:   042660908</t>
  </si>
  <si>
    <t>OIB fonda: 56903349567</t>
  </si>
  <si>
    <t xml:space="preserve">Naziv društva za upravljanje investicijskim fondom: Fima Global Invest d.o.o. </t>
  </si>
  <si>
    <t>OIB: 56903349567</t>
  </si>
  <si>
    <t>6430</t>
  </si>
  <si>
    <t>Vrijednosna usklađenja (amortizacija)</t>
  </si>
  <si>
    <t>Prihodi od fer vrednovanja ulaganja u nekretnine</t>
  </si>
  <si>
    <t>Kostel Kristina</t>
  </si>
  <si>
    <t>Potrebica Andrea</t>
  </si>
  <si>
    <t>STANKA VRAZA 25</t>
  </si>
  <si>
    <t>Izvještajno razdoblje: 01.01.2014.-30.06.2014.</t>
  </si>
  <si>
    <t>Datum izvješća: 30.06.2014.</t>
  </si>
  <si>
    <t xml:space="preserve">Za razdoblje:  01.01.2014.-30.06.2014.       </t>
  </si>
  <si>
    <t>Neto vrijednost po dionici iznosi  63,77 kuna.</t>
  </si>
  <si>
    <t xml:space="preserve"> ZAIF PROPRIUS D.D.</t>
  </si>
  <si>
    <t>Naziv fonda: ZAIF Proprius d.d.</t>
  </si>
  <si>
    <t>Naziv fonda: ZAIF  Proprius d.d.</t>
  </si>
  <si>
    <t>Naziv fonda:   ZAIF Proprius d.d.</t>
  </si>
  <si>
    <t xml:space="preserve">Naziv fonda:   ZAIF Proprius d.d.    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</si>
</sst>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[$¥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7" fillId="0" borderId="11" xfId="57" applyFont="1" applyFill="1" applyBorder="1" applyAlignment="1" applyProtection="1">
      <alignment horizontal="center" vertical="center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0" xfId="57" applyFont="1" applyFill="1" applyBorder="1" applyProtection="1">
      <alignment vertical="top"/>
      <protection hidden="1"/>
    </xf>
    <xf numFmtId="0" fontId="7" fillId="0" borderId="0" xfId="57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64" applyFont="1" applyFill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14" fontId="9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1" fontId="9" fillId="0" borderId="12" xfId="57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/>
      <protection hidden="1"/>
    </xf>
    <xf numFmtId="49" fontId="9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left" vertical="top" wrapText="1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12" fillId="0" borderId="0" xfId="57" applyFont="1" applyFill="1" applyBorder="1" applyAlignment="1" applyProtection="1">
      <alignment horizontal="right" vertical="top"/>
      <protection hidden="1"/>
    </xf>
    <xf numFmtId="0" fontId="12" fillId="0" borderId="0" xfId="57" applyFont="1" applyFill="1" applyBorder="1" applyAlignment="1" applyProtection="1">
      <alignment horizontal="left" vertical="top"/>
      <protection hidden="1"/>
    </xf>
    <xf numFmtId="0" fontId="13" fillId="0" borderId="0" xfId="57" applyFont="1" applyFill="1" applyBorder="1" applyAlignment="1" applyProtection="1">
      <alignment horizontal="left" vertical="top"/>
      <protection hidden="1"/>
    </xf>
    <xf numFmtId="0" fontId="7" fillId="0" borderId="13" xfId="57" applyFont="1" applyFill="1" applyBorder="1" applyProtection="1">
      <alignment vertical="top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12" fillId="0" borderId="0" xfId="64" applyFont="1" applyFill="1" applyBorder="1" applyAlignment="1" applyProtection="1">
      <alignment/>
      <protection hidden="1"/>
    </xf>
    <xf numFmtId="0" fontId="7" fillId="0" borderId="0" xfId="64" applyFill="1" applyBorder="1" applyAlignment="1">
      <alignment/>
      <protection/>
    </xf>
    <xf numFmtId="0" fontId="12" fillId="0" borderId="0" xfId="59" applyFont="1" applyFill="1" applyBorder="1" applyAlignment="1" applyProtection="1">
      <alignment/>
      <protection hidden="1"/>
    </xf>
    <xf numFmtId="0" fontId="12" fillId="0" borderId="0" xfId="58" applyFont="1" applyFill="1" applyBorder="1" applyAlignment="1" applyProtection="1">
      <alignment vertical="center"/>
      <protection hidden="1"/>
    </xf>
    <xf numFmtId="0" fontId="7" fillId="0" borderId="14" xfId="57" applyFont="1" applyFill="1" applyBorder="1" applyProtection="1">
      <alignment vertical="top"/>
      <protection hidden="1"/>
    </xf>
    <xf numFmtId="0" fontId="7" fillId="0" borderId="14" xfId="57" applyFont="1" applyFill="1" applyBorder="1">
      <alignment vertical="top"/>
      <protection/>
    </xf>
    <xf numFmtId="0" fontId="7" fillId="0" borderId="13" xfId="57" applyFont="1" applyFill="1" applyBorder="1">
      <alignment vertical="top"/>
      <protection/>
    </xf>
    <xf numFmtId="0" fontId="7" fillId="0" borderId="15" xfId="57" applyFont="1" applyFill="1" applyBorder="1" applyAlignment="1">
      <alignment/>
      <protection/>
    </xf>
    <xf numFmtId="0" fontId="7" fillId="0" borderId="16" xfId="57" applyFont="1" applyFill="1" applyBorder="1" applyAlignment="1">
      <alignment/>
      <protection/>
    </xf>
    <xf numFmtId="0" fontId="11" fillId="0" borderId="11" xfId="57" applyFont="1" applyFill="1" applyBorder="1" applyAlignment="1" applyProtection="1">
      <alignment vertical="center"/>
      <protection hidden="1"/>
    </xf>
    <xf numFmtId="0" fontId="7" fillId="0" borderId="11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>
      <alignment horizontal="center"/>
      <protection/>
    </xf>
    <xf numFmtId="0" fontId="7" fillId="0" borderId="16" xfId="57" applyFont="1" applyFill="1" applyBorder="1" applyAlignment="1">
      <alignment horizontal="center"/>
      <protection/>
    </xf>
    <xf numFmtId="0" fontId="12" fillId="0" borderId="11" xfId="57" applyFont="1" applyFill="1" applyBorder="1" applyAlignment="1" applyProtection="1">
      <alignment horizontal="right"/>
      <protection hidden="1"/>
    </xf>
    <xf numFmtId="0" fontId="12" fillId="0" borderId="11" xfId="57" applyFont="1" applyFill="1" applyBorder="1" applyAlignment="1" applyProtection="1">
      <alignment horizontal="right" wrapText="1"/>
      <protection hidden="1"/>
    </xf>
    <xf numFmtId="0" fontId="12" fillId="0" borderId="0" xfId="57" applyFont="1" applyFill="1" applyBorder="1" applyAlignment="1" applyProtection="1">
      <alignment horizontal="right" wrapText="1"/>
      <protection hidden="1"/>
    </xf>
    <xf numFmtId="0" fontId="7" fillId="0" borderId="0" xfId="57" applyFont="1" applyFill="1" applyBorder="1" applyAlignment="1">
      <alignment/>
      <protection/>
    </xf>
    <xf numFmtId="0" fontId="11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>
      <alignment vertical="top"/>
      <protection/>
    </xf>
    <xf numFmtId="0" fontId="7" fillId="0" borderId="0" xfId="57" applyFont="1" applyFill="1" applyBorder="1" applyAlignment="1" applyProtection="1">
      <alignment/>
      <protection hidden="1"/>
    </xf>
    <xf numFmtId="0" fontId="7" fillId="0" borderId="11" xfId="57" applyFont="1" applyFill="1" applyBorder="1">
      <alignment vertical="top"/>
      <protection/>
    </xf>
    <xf numFmtId="0" fontId="7" fillId="0" borderId="0" xfId="57" applyFont="1" applyFill="1" applyBorder="1" applyAlignment="1" applyProtection="1">
      <alignment horizontal="left" vertical="top" indent="2"/>
      <protection hidden="1"/>
    </xf>
    <xf numFmtId="0" fontId="7" fillId="0" borderId="0" xfId="57" applyFont="1" applyFill="1" applyBorder="1" applyAlignment="1" applyProtection="1">
      <alignment horizontal="left" vertical="top" wrapText="1" indent="2"/>
      <protection hidden="1"/>
    </xf>
    <xf numFmtId="0" fontId="12" fillId="0" borderId="11" xfId="57" applyFont="1" applyFill="1" applyBorder="1" applyAlignment="1" applyProtection="1">
      <alignment horizontal="right" vertical="top"/>
      <protection hidden="1"/>
    </xf>
    <xf numFmtId="0" fontId="12" fillId="0" borderId="11" xfId="57" applyFont="1" applyFill="1" applyBorder="1" applyAlignment="1" applyProtection="1">
      <alignment horizontal="left" vertical="top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right"/>
      <protection hidden="1"/>
    </xf>
    <xf numFmtId="0" fontId="0" fillId="0" borderId="11" xfId="57" applyFont="1" applyFill="1" applyBorder="1" applyAlignment="1" applyProtection="1">
      <alignment horizontal="right" vertical="top"/>
      <protection hidden="1"/>
    </xf>
    <xf numFmtId="0" fontId="12" fillId="0" borderId="0" xfId="57" applyFont="1" applyFill="1" applyBorder="1" applyAlignment="1" applyProtection="1">
      <alignment horizontal="left"/>
      <protection hidden="1"/>
    </xf>
    <xf numFmtId="0" fontId="15" fillId="0" borderId="11" xfId="57" applyFont="1" applyFill="1" applyBorder="1" applyAlignment="1" applyProtection="1">
      <alignment vertical="center"/>
      <protection hidden="1"/>
    </xf>
    <xf numFmtId="0" fontId="7" fillId="0" borderId="17" xfId="57" applyFont="1" applyFill="1" applyBorder="1" applyProtection="1">
      <alignment vertical="top"/>
      <protection hidden="1"/>
    </xf>
    <xf numFmtId="0" fontId="7" fillId="0" borderId="18" xfId="57" applyFont="1" applyFill="1" applyBorder="1" applyProtection="1">
      <alignment vertical="top"/>
      <protection hidden="1"/>
    </xf>
    <xf numFmtId="0" fontId="7" fillId="0" borderId="18" xfId="57" applyFont="1" applyFill="1" applyBorder="1" applyAlignment="1" applyProtection="1">
      <alignment horizontal="left"/>
      <protection hidden="1"/>
    </xf>
    <xf numFmtId="0" fontId="7" fillId="0" borderId="18" xfId="57" applyFont="1" applyFill="1" applyBorder="1">
      <alignment vertical="top"/>
      <protection/>
    </xf>
    <xf numFmtId="0" fontId="7" fillId="0" borderId="19" xfId="57" applyFont="1" applyFill="1" applyBorder="1" applyAlignment="1">
      <alignment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Alignment="1">
      <alignment vertical="center" wrapText="1"/>
    </xf>
    <xf numFmtId="3" fontId="21" fillId="35" borderId="10" xfId="0" applyNumberFormat="1" applyFont="1" applyFill="1" applyBorder="1" applyAlignment="1">
      <alignment horizontal="right" vertical="center" wrapText="1"/>
    </xf>
    <xf numFmtId="0" fontId="18" fillId="0" borderId="0" xfId="61" applyFont="1" applyFill="1" applyAlignment="1">
      <alignment vertical="center" wrapText="1"/>
      <protection/>
    </xf>
    <xf numFmtId="4" fontId="18" fillId="0" borderId="0" xfId="61" applyNumberFormat="1" applyFont="1" applyFill="1" applyAlignment="1">
      <alignment vertical="center" wrapText="1"/>
      <protection/>
    </xf>
    <xf numFmtId="4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Font="1" applyFill="1" applyAlignment="1">
      <alignment horizontal="center" vertical="center" wrapText="1"/>
      <protection/>
    </xf>
    <xf numFmtId="4" fontId="18" fillId="0" borderId="0" xfId="61" applyNumberFormat="1" applyFont="1" applyFill="1" applyBorder="1" applyAlignment="1">
      <alignment horizontal="right" vertical="center" wrapText="1"/>
      <protection/>
    </xf>
    <xf numFmtId="0" fontId="18" fillId="0" borderId="0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 wrapText="1"/>
      <protection/>
    </xf>
    <xf numFmtId="3" fontId="19" fillId="0" borderId="10" xfId="61" applyNumberFormat="1" applyFont="1" applyFill="1" applyBorder="1" applyAlignment="1">
      <alignment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9" fillId="0" borderId="10" xfId="61" applyFont="1" applyFill="1" applyBorder="1" applyAlignment="1">
      <alignment vertical="center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3" fontId="18" fillId="0" borderId="10" xfId="61" applyNumberFormat="1" applyFont="1" applyFill="1" applyBorder="1" applyAlignment="1">
      <alignment horizontal="right" vertical="center" wrapText="1"/>
      <protection/>
    </xf>
    <xf numFmtId="4" fontId="18" fillId="0" borderId="10" xfId="61" applyNumberFormat="1" applyFont="1" applyFill="1" applyBorder="1" applyAlignment="1">
      <alignment horizontal="right" vertical="center" wrapText="1"/>
      <protection/>
    </xf>
    <xf numFmtId="0" fontId="18" fillId="0" borderId="10" xfId="61" applyFont="1" applyFill="1" applyBorder="1" applyAlignment="1">
      <alignment vertical="center" wrapText="1"/>
      <protection/>
    </xf>
    <xf numFmtId="3" fontId="18" fillId="0" borderId="10" xfId="61" applyNumberFormat="1" applyFont="1" applyFill="1" applyBorder="1" applyAlignment="1">
      <alignment vertical="center" wrapText="1"/>
      <protection/>
    </xf>
    <xf numFmtId="3" fontId="19" fillId="0" borderId="10" xfId="61" applyNumberFormat="1" applyFont="1" applyFill="1" applyBorder="1" applyAlignment="1">
      <alignment horizontal="right" vertical="center" wrapText="1"/>
      <protection/>
    </xf>
    <xf numFmtId="3" fontId="18" fillId="0" borderId="10" xfId="61" applyNumberFormat="1" applyFont="1" applyBorder="1" applyAlignment="1">
      <alignment horizontal="right" vertical="center" wrapText="1"/>
      <protection/>
    </xf>
    <xf numFmtId="4" fontId="18" fillId="0" borderId="10" xfId="61" applyNumberFormat="1" applyFont="1" applyFill="1" applyBorder="1" applyAlignment="1">
      <alignment horizontal="center" vertical="center" wrapText="1"/>
      <protection/>
    </xf>
    <xf numFmtId="4" fontId="20" fillId="0" borderId="0" xfId="61" applyNumberFormat="1" applyFont="1" applyFill="1" applyBorder="1" applyAlignment="1">
      <alignment horizontal="right" vertical="center" wrapText="1"/>
      <protection/>
    </xf>
    <xf numFmtId="4" fontId="19" fillId="0" borderId="0" xfId="61" applyNumberFormat="1" applyFont="1" applyFill="1" applyBorder="1" applyAlignment="1">
      <alignment vertical="center" wrapText="1"/>
      <protection/>
    </xf>
    <xf numFmtId="4" fontId="19" fillId="0" borderId="0" xfId="61" applyNumberFormat="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horizontal="center" vertical="center" wrapText="1"/>
      <protection/>
    </xf>
    <xf numFmtId="4" fontId="19" fillId="0" borderId="0" xfId="61" applyNumberFormat="1" applyFont="1" applyFill="1" applyBorder="1" applyAlignment="1">
      <alignment horizontal="right" vertical="center" wrapText="1"/>
      <protection/>
    </xf>
    <xf numFmtId="0" fontId="18" fillId="36" borderId="0" xfId="0" applyFont="1" applyFill="1" applyAlignment="1">
      <alignment vertical="center" wrapText="1"/>
    </xf>
    <xf numFmtId="0" fontId="19" fillId="36" borderId="0" xfId="0" applyFont="1" applyFill="1" applyBorder="1" applyAlignment="1">
      <alignment vertical="center" wrapText="1"/>
    </xf>
    <xf numFmtId="3" fontId="61" fillId="0" borderId="10" xfId="61" applyNumberFormat="1" applyFont="1" applyFill="1" applyBorder="1" applyAlignment="1">
      <alignment horizontal="right" vertical="center" wrapText="1"/>
      <protection/>
    </xf>
    <xf numFmtId="1" fontId="18" fillId="0" borderId="10" xfId="61" applyNumberFormat="1" applyFont="1" applyFill="1" applyBorder="1" applyAlignment="1">
      <alignment horizontal="right" vertical="center" wrapText="1"/>
      <protection/>
    </xf>
    <xf numFmtId="1" fontId="18" fillId="0" borderId="10" xfId="61" applyNumberFormat="1" applyFont="1" applyFill="1" applyBorder="1" applyAlignment="1">
      <alignment vertical="center" wrapText="1"/>
      <protection/>
    </xf>
    <xf numFmtId="3" fontId="18" fillId="0" borderId="0" xfId="61" applyNumberFormat="1" applyFont="1" applyFill="1" applyAlignment="1">
      <alignment vertical="center" wrapText="1"/>
      <protection/>
    </xf>
    <xf numFmtId="14" fontId="18" fillId="0" borderId="0" xfId="61" applyNumberFormat="1" applyFont="1" applyFill="1" applyAlignment="1">
      <alignment vertical="center" wrapText="1"/>
      <protection/>
    </xf>
    <xf numFmtId="3" fontId="21" fillId="0" borderId="10" xfId="0" applyNumberFormat="1" applyFont="1" applyFill="1" applyBorder="1" applyAlignment="1" quotePrefix="1">
      <alignment vertical="center" wrapText="1"/>
    </xf>
    <xf numFmtId="0" fontId="11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11" fillId="0" borderId="20" xfId="57" applyFont="1" applyFill="1" applyBorder="1" applyAlignment="1" applyProtection="1">
      <alignment horizontal="center" vertical="top"/>
      <protection hidden="1"/>
    </xf>
    <xf numFmtId="0" fontId="11" fillId="0" borderId="20" xfId="57" applyFont="1" applyFill="1" applyBorder="1" applyAlignment="1">
      <alignment horizontal="center"/>
      <protection/>
    </xf>
    <xf numFmtId="0" fontId="11" fillId="0" borderId="20" xfId="57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12" fillId="0" borderId="11" xfId="57" applyFont="1" applyFill="1" applyBorder="1" applyAlignment="1" applyProtection="1">
      <alignment horizontal="right" vertical="center" wrapText="1"/>
      <protection hidden="1"/>
    </xf>
    <xf numFmtId="0" fontId="12" fillId="0" borderId="16" xfId="57" applyFont="1" applyFill="1" applyBorder="1" applyAlignment="1" applyProtection="1">
      <alignment horizontal="right" wrapText="1"/>
      <protection hidden="1"/>
    </xf>
    <xf numFmtId="49" fontId="2" fillId="0" borderId="17" xfId="53" applyNumberFormat="1" applyFill="1" applyBorder="1" applyAlignment="1" applyProtection="1">
      <alignment horizontal="left" vertical="center"/>
      <protection hidden="1" locked="0"/>
    </xf>
    <xf numFmtId="49" fontId="9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7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7" applyFont="1" applyFill="1" applyBorder="1" applyAlignment="1" applyProtection="1">
      <alignment horizontal="right" vertical="center"/>
      <protection hidden="1"/>
    </xf>
    <xf numFmtId="0" fontId="12" fillId="0" borderId="16" xfId="57" applyFont="1" applyFill="1" applyBorder="1" applyAlignment="1" applyProtection="1">
      <alignment horizontal="right"/>
      <protection hidden="1"/>
    </xf>
    <xf numFmtId="49" fontId="9" fillId="0" borderId="17" xfId="57" applyNumberFormat="1" applyFont="1" applyFill="1" applyBorder="1" applyAlignment="1" applyProtection="1">
      <alignment horizontal="left" vertical="center"/>
      <protection hidden="1" locked="0"/>
    </xf>
    <xf numFmtId="0" fontId="7" fillId="0" borderId="19" xfId="57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 applyProtection="1">
      <alignment horizontal="left"/>
      <protection hidden="1"/>
    </xf>
    <xf numFmtId="0" fontId="7" fillId="0" borderId="0" xfId="64" applyFill="1" applyBorder="1" applyAlignment="1">
      <alignment/>
      <protection/>
    </xf>
    <xf numFmtId="0" fontId="9" fillId="0" borderId="17" xfId="57" applyFont="1" applyFill="1" applyBorder="1" applyAlignment="1" applyProtection="1">
      <alignment horizontal="left" vertical="center"/>
      <protection hidden="1" locked="0"/>
    </xf>
    <xf numFmtId="0" fontId="9" fillId="0" borderId="18" xfId="57" applyFont="1" applyFill="1" applyBorder="1" applyAlignment="1" applyProtection="1">
      <alignment horizontal="left" vertical="center"/>
      <protection hidden="1" locked="0"/>
    </xf>
    <xf numFmtId="0" fontId="12" fillId="0" borderId="11" xfId="57" applyFont="1" applyFill="1" applyBorder="1" applyAlignment="1" applyProtection="1">
      <alignment horizontal="left" vertical="center" wrapText="1"/>
      <protection hidden="1"/>
    </xf>
    <xf numFmtId="0" fontId="12" fillId="0" borderId="16" xfId="57" applyFont="1" applyFill="1" applyBorder="1" applyAlignment="1" applyProtection="1">
      <alignment horizontal="left" wrapText="1"/>
      <protection hidden="1"/>
    </xf>
    <xf numFmtId="49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>
      <alignment/>
      <protection/>
    </xf>
    <xf numFmtId="0" fontId="7" fillId="0" borderId="19" xfId="57" applyFont="1" applyFill="1" applyBorder="1" applyAlignment="1">
      <alignment/>
      <protection/>
    </xf>
    <xf numFmtId="0" fontId="7" fillId="0" borderId="13" xfId="57" applyFont="1" applyFill="1" applyBorder="1" applyAlignment="1" applyProtection="1">
      <alignment horizontal="center"/>
      <protection hidden="1"/>
    </xf>
    <xf numFmtId="0" fontId="9" fillId="0" borderId="17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12" fillId="0" borderId="0" xfId="57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18" xfId="57" applyFont="1" applyFill="1" applyBorder="1" applyAlignment="1">
      <alignment horizontal="left"/>
      <protection/>
    </xf>
    <xf numFmtId="0" fontId="7" fillId="0" borderId="19" xfId="57" applyFont="1" applyFill="1" applyBorder="1" applyAlignment="1">
      <alignment horizontal="left"/>
      <protection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7" xfId="53" applyFill="1" applyBorder="1" applyAlignment="1" applyProtection="1">
      <alignment/>
      <protection hidden="1" locked="0"/>
    </xf>
    <xf numFmtId="0" fontId="9" fillId="0" borderId="18" xfId="57" applyFont="1" applyFill="1" applyBorder="1" applyAlignment="1" applyProtection="1">
      <alignment/>
      <protection hidden="1" locked="0"/>
    </xf>
    <xf numFmtId="0" fontId="9" fillId="0" borderId="19" xfId="57" applyFont="1" applyFill="1" applyBorder="1" applyAlignment="1" applyProtection="1">
      <alignment/>
      <protection hidden="1" locked="0"/>
    </xf>
    <xf numFmtId="1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>
      <alignment horizontal="left" vertical="center"/>
      <protection/>
    </xf>
    <xf numFmtId="0" fontId="8" fillId="0" borderId="21" xfId="57" applyFont="1" applyFill="1" applyBorder="1" applyAlignment="1">
      <alignment vertical="top"/>
      <protection/>
    </xf>
    <xf numFmtId="0" fontId="8" fillId="0" borderId="13" xfId="57" applyFont="1" applyFill="1" applyBorder="1" applyAlignment="1">
      <alignment vertical="top"/>
      <protection/>
    </xf>
    <xf numFmtId="0" fontId="9" fillId="0" borderId="11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16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11" fillId="0" borderId="11" xfId="57" applyFont="1" applyFill="1" applyBorder="1" applyAlignment="1" applyProtection="1">
      <alignment horizontal="right" vertical="center" wrapText="1"/>
      <protection hidden="1"/>
    </xf>
    <xf numFmtId="0" fontId="11" fillId="0" borderId="16" xfId="57" applyFont="1" applyFill="1" applyBorder="1" applyAlignment="1" applyProtection="1">
      <alignment horizontal="right" wrapText="1"/>
      <protection hidden="1"/>
    </xf>
    <xf numFmtId="0" fontId="9" fillId="0" borderId="11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12" fillId="0" borderId="0" xfId="57" applyFont="1" applyFill="1" applyBorder="1" applyAlignment="1" applyProtection="1">
      <alignment horizontal="right" wrapText="1"/>
      <protection hidden="1"/>
    </xf>
    <xf numFmtId="0" fontId="12" fillId="0" borderId="11" xfId="57" applyFont="1" applyFill="1" applyBorder="1" applyAlignment="1" applyProtection="1">
      <alignment horizontal="right" wrapText="1"/>
      <protection hidden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4" fontId="19" fillId="0" borderId="10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N (Dostaviti u XLS formatu)" xfId="57"/>
    <cellStyle name="Normal_TFI-KI" xfId="58"/>
    <cellStyle name="Normal_TFI-POD" xfId="59"/>
    <cellStyle name="Note" xfId="60"/>
    <cellStyle name="Obično 2" xfId="61"/>
    <cellStyle name="Output" xfId="62"/>
    <cellStyle name="Percent" xfId="63"/>
    <cellStyle name="Stil 1" xfId="64"/>
    <cellStyle name="Title" xfId="65"/>
    <cellStyle name="Total" xfId="66"/>
    <cellStyle name="Warning Text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3815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10" zoomScaleSheetLayoutView="110" zoomScalePageLayoutView="0" workbookViewId="0" topLeftCell="A1">
      <selection activeCell="C13" sqref="C13:I13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82" t="s">
        <v>247</v>
      </c>
      <c r="B1" s="183"/>
      <c r="C1" s="71"/>
      <c r="D1" s="71"/>
      <c r="E1" s="71"/>
      <c r="F1" s="71"/>
      <c r="G1" s="71"/>
      <c r="H1" s="71"/>
      <c r="I1" s="71"/>
      <c r="J1" s="72"/>
    </row>
    <row r="2" spans="1:10" ht="12.75">
      <c r="A2" s="184" t="s">
        <v>190</v>
      </c>
      <c r="B2" s="185"/>
      <c r="C2" s="185"/>
      <c r="D2" s="186"/>
      <c r="E2" s="46">
        <v>41640</v>
      </c>
      <c r="F2" s="5"/>
      <c r="G2" s="6" t="s">
        <v>191</v>
      </c>
      <c r="H2" s="46">
        <v>41820</v>
      </c>
      <c r="I2" s="7"/>
      <c r="J2" s="73"/>
    </row>
    <row r="3" spans="1:10" ht="12.75">
      <c r="A3" s="74"/>
      <c r="B3" s="8"/>
      <c r="C3" s="8"/>
      <c r="D3" s="8"/>
      <c r="E3" s="9"/>
      <c r="F3" s="9"/>
      <c r="G3" s="8"/>
      <c r="H3" s="8"/>
      <c r="I3" s="47"/>
      <c r="J3" s="73"/>
    </row>
    <row r="4" spans="1:10" ht="15.75">
      <c r="A4" s="187" t="s">
        <v>248</v>
      </c>
      <c r="B4" s="188"/>
      <c r="C4" s="188"/>
      <c r="D4" s="188"/>
      <c r="E4" s="188"/>
      <c r="F4" s="188"/>
      <c r="G4" s="188"/>
      <c r="H4" s="188"/>
      <c r="I4" s="188"/>
      <c r="J4" s="73"/>
    </row>
    <row r="5" spans="1:10" ht="12.75">
      <c r="A5" s="191" t="s">
        <v>192</v>
      </c>
      <c r="B5" s="192"/>
      <c r="C5" s="192"/>
      <c r="D5" s="192"/>
      <c r="E5" s="192"/>
      <c r="F5" s="192"/>
      <c r="G5" s="192"/>
      <c r="H5" s="192"/>
      <c r="I5" s="192"/>
      <c r="J5" s="193"/>
    </row>
    <row r="6" spans="1:10" ht="12.75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0" ht="12.75">
      <c r="A7" s="150" t="s">
        <v>193</v>
      </c>
      <c r="B7" s="151"/>
      <c r="C7" s="160" t="s">
        <v>255</v>
      </c>
      <c r="D7" s="161"/>
      <c r="E7" s="167"/>
      <c r="F7" s="167"/>
      <c r="G7" s="167"/>
      <c r="H7" s="167"/>
      <c r="I7" s="59"/>
      <c r="J7" s="73"/>
    </row>
    <row r="8" spans="1:10" ht="12.75">
      <c r="A8" s="78"/>
      <c r="B8" s="57"/>
      <c r="C8" s="10"/>
      <c r="D8" s="10"/>
      <c r="E8" s="167"/>
      <c r="F8" s="167"/>
      <c r="G8" s="167"/>
      <c r="H8" s="167"/>
      <c r="I8" s="59"/>
      <c r="J8" s="73"/>
    </row>
    <row r="9" spans="1:10" ht="12.75">
      <c r="A9" s="189" t="s">
        <v>194</v>
      </c>
      <c r="B9" s="190"/>
      <c r="C9" s="160" t="s">
        <v>256</v>
      </c>
      <c r="D9" s="161"/>
      <c r="E9" s="167"/>
      <c r="F9" s="167"/>
      <c r="G9" s="167"/>
      <c r="H9" s="167"/>
      <c r="I9" s="10"/>
      <c r="J9" s="73"/>
    </row>
    <row r="10" spans="1:10" ht="12.75">
      <c r="A10" s="79"/>
      <c r="B10" s="80"/>
      <c r="C10" s="48"/>
      <c r="D10" s="10"/>
      <c r="E10" s="10"/>
      <c r="F10" s="10"/>
      <c r="G10" s="10"/>
      <c r="H10" s="10"/>
      <c r="I10" s="10"/>
      <c r="J10" s="73"/>
    </row>
    <row r="11" spans="1:10" ht="12.75">
      <c r="A11" s="145" t="s">
        <v>195</v>
      </c>
      <c r="B11" s="194"/>
      <c r="C11" s="160" t="s">
        <v>257</v>
      </c>
      <c r="D11" s="161"/>
      <c r="E11" s="10"/>
      <c r="F11" s="10"/>
      <c r="G11" s="10"/>
      <c r="H11" s="10"/>
      <c r="I11" s="10"/>
      <c r="J11" s="73"/>
    </row>
    <row r="12" spans="1:10" ht="12.75">
      <c r="A12" s="195"/>
      <c r="B12" s="194"/>
      <c r="C12" s="10"/>
      <c r="D12" s="10"/>
      <c r="E12" s="10"/>
      <c r="F12" s="10"/>
      <c r="G12" s="10"/>
      <c r="H12" s="10"/>
      <c r="I12" s="10"/>
      <c r="J12" s="73"/>
    </row>
    <row r="13" spans="1:10" ht="12.75">
      <c r="A13" s="150" t="s">
        <v>196</v>
      </c>
      <c r="B13" s="151"/>
      <c r="C13" s="156" t="s">
        <v>282</v>
      </c>
      <c r="D13" s="181"/>
      <c r="E13" s="181"/>
      <c r="F13" s="181"/>
      <c r="G13" s="181"/>
      <c r="H13" s="181"/>
      <c r="I13" s="153"/>
      <c r="J13" s="73"/>
    </row>
    <row r="14" spans="1:10" ht="12.75">
      <c r="A14" s="78"/>
      <c r="B14" s="57"/>
      <c r="C14" s="49"/>
      <c r="D14" s="10"/>
      <c r="E14" s="10"/>
      <c r="F14" s="10"/>
      <c r="G14" s="10"/>
      <c r="H14" s="10"/>
      <c r="I14" s="10"/>
      <c r="J14" s="73"/>
    </row>
    <row r="15" spans="1:10" ht="12.75">
      <c r="A15" s="150" t="s">
        <v>197</v>
      </c>
      <c r="B15" s="151"/>
      <c r="C15" s="179">
        <v>42000</v>
      </c>
      <c r="D15" s="180"/>
      <c r="E15" s="10"/>
      <c r="F15" s="156" t="s">
        <v>258</v>
      </c>
      <c r="G15" s="181"/>
      <c r="H15" s="181"/>
      <c r="I15" s="153"/>
      <c r="J15" s="73"/>
    </row>
    <row r="16" spans="1:10" ht="12.75">
      <c r="A16" s="78"/>
      <c r="B16" s="57"/>
      <c r="C16" s="10"/>
      <c r="D16" s="10"/>
      <c r="E16" s="10"/>
      <c r="F16" s="10"/>
      <c r="G16" s="10"/>
      <c r="H16" s="10"/>
      <c r="I16" s="10"/>
      <c r="J16" s="73"/>
    </row>
    <row r="17" spans="1:10" ht="12.75">
      <c r="A17" s="150" t="s">
        <v>198</v>
      </c>
      <c r="B17" s="151"/>
      <c r="C17" s="156" t="s">
        <v>277</v>
      </c>
      <c r="D17" s="181"/>
      <c r="E17" s="181"/>
      <c r="F17" s="181"/>
      <c r="G17" s="181"/>
      <c r="H17" s="181"/>
      <c r="I17" s="153"/>
      <c r="J17" s="73"/>
    </row>
    <row r="18" spans="1:10" ht="12.75">
      <c r="A18" s="78"/>
      <c r="B18" s="57"/>
      <c r="C18" s="10"/>
      <c r="D18" s="10"/>
      <c r="E18" s="10"/>
      <c r="F18" s="10"/>
      <c r="G18" s="10"/>
      <c r="H18" s="10"/>
      <c r="I18" s="10"/>
      <c r="J18" s="73"/>
    </row>
    <row r="19" spans="1:10" ht="12.75">
      <c r="A19" s="150" t="s">
        <v>199</v>
      </c>
      <c r="B19" s="151"/>
      <c r="C19" s="176" t="s">
        <v>259</v>
      </c>
      <c r="D19" s="177"/>
      <c r="E19" s="177"/>
      <c r="F19" s="177"/>
      <c r="G19" s="177"/>
      <c r="H19" s="177"/>
      <c r="I19" s="178"/>
      <c r="J19" s="73"/>
    </row>
    <row r="20" spans="1:10" ht="12.75">
      <c r="A20" s="78"/>
      <c r="B20" s="57"/>
      <c r="C20" s="49"/>
      <c r="D20" s="10"/>
      <c r="E20" s="10"/>
      <c r="F20" s="10"/>
      <c r="G20" s="10"/>
      <c r="H20" s="10"/>
      <c r="I20" s="10"/>
      <c r="J20" s="73"/>
    </row>
    <row r="21" spans="1:10" ht="12.75">
      <c r="A21" s="150" t="s">
        <v>200</v>
      </c>
      <c r="B21" s="151"/>
      <c r="C21" s="176" t="s">
        <v>260</v>
      </c>
      <c r="D21" s="177"/>
      <c r="E21" s="177"/>
      <c r="F21" s="177"/>
      <c r="G21" s="177"/>
      <c r="H21" s="177"/>
      <c r="I21" s="178"/>
      <c r="J21" s="73"/>
    </row>
    <row r="22" spans="1:10" ht="12.75">
      <c r="A22" s="78"/>
      <c r="B22" s="57"/>
      <c r="C22" s="49"/>
      <c r="D22" s="10"/>
      <c r="E22" s="10"/>
      <c r="F22" s="10"/>
      <c r="G22" s="10"/>
      <c r="H22" s="10"/>
      <c r="I22" s="10"/>
      <c r="J22" s="73"/>
    </row>
    <row r="23" spans="1:10" ht="12.75">
      <c r="A23" s="150" t="s">
        <v>201</v>
      </c>
      <c r="B23" s="151"/>
      <c r="C23" s="50">
        <v>472</v>
      </c>
      <c r="D23" s="156" t="s">
        <v>258</v>
      </c>
      <c r="E23" s="173"/>
      <c r="F23" s="174"/>
      <c r="G23" s="150"/>
      <c r="H23" s="151"/>
      <c r="I23" s="81"/>
      <c r="J23" s="73"/>
    </row>
    <row r="24" spans="1:10" ht="12.75">
      <c r="A24" s="78"/>
      <c r="B24" s="57"/>
      <c r="C24" s="10"/>
      <c r="D24" s="10"/>
      <c r="E24" s="10"/>
      <c r="F24" s="10"/>
      <c r="G24" s="10"/>
      <c r="H24" s="175" t="s">
        <v>202</v>
      </c>
      <c r="I24" s="10"/>
      <c r="J24" s="73"/>
    </row>
    <row r="25" spans="1:10" ht="12.75">
      <c r="A25" s="150" t="s">
        <v>203</v>
      </c>
      <c r="B25" s="151"/>
      <c r="C25" s="50">
        <v>5</v>
      </c>
      <c r="D25" s="156" t="s">
        <v>261</v>
      </c>
      <c r="E25" s="173"/>
      <c r="F25" s="173"/>
      <c r="G25" s="174"/>
      <c r="H25" s="175"/>
      <c r="I25" s="51">
        <v>0</v>
      </c>
      <c r="J25" s="73"/>
    </row>
    <row r="26" spans="1:10" ht="12.75">
      <c r="A26" s="78"/>
      <c r="B26" s="57"/>
      <c r="C26" s="10"/>
      <c r="D26" s="10"/>
      <c r="E26" s="10"/>
      <c r="F26" s="10"/>
      <c r="G26" s="57"/>
      <c r="H26" s="82" t="s">
        <v>253</v>
      </c>
      <c r="I26" s="49"/>
      <c r="J26" s="73"/>
    </row>
    <row r="27" spans="1:10" ht="12.75">
      <c r="A27" s="150" t="s">
        <v>204</v>
      </c>
      <c r="B27" s="151"/>
      <c r="C27" s="52" t="s">
        <v>262</v>
      </c>
      <c r="D27" s="53"/>
      <c r="E27" s="83"/>
      <c r="F27" s="84"/>
      <c r="G27" s="168" t="s">
        <v>205</v>
      </c>
      <c r="H27" s="151"/>
      <c r="I27" s="54" t="s">
        <v>272</v>
      </c>
      <c r="J27" s="73"/>
    </row>
    <row r="28" spans="1:10" ht="12.75">
      <c r="A28" s="78"/>
      <c r="B28" s="57"/>
      <c r="C28" s="10"/>
      <c r="D28" s="84"/>
      <c r="E28" s="84"/>
      <c r="F28" s="84"/>
      <c r="G28" s="84"/>
      <c r="H28" s="10"/>
      <c r="I28" s="55"/>
      <c r="J28" s="73"/>
    </row>
    <row r="29" spans="1:10" ht="12.75">
      <c r="A29" s="169" t="s">
        <v>206</v>
      </c>
      <c r="B29" s="170"/>
      <c r="C29" s="171"/>
      <c r="D29" s="171"/>
      <c r="E29" s="170" t="s">
        <v>207</v>
      </c>
      <c r="F29" s="172"/>
      <c r="G29" s="172"/>
      <c r="H29" s="171" t="s">
        <v>208</v>
      </c>
      <c r="I29" s="171"/>
      <c r="J29" s="73"/>
    </row>
    <row r="30" spans="1:10" ht="12.75">
      <c r="A30" s="85"/>
      <c r="B30" s="83"/>
      <c r="C30" s="83"/>
      <c r="D30" s="10"/>
      <c r="E30" s="10"/>
      <c r="F30" s="10"/>
      <c r="G30" s="10"/>
      <c r="H30" s="56"/>
      <c r="I30" s="55"/>
      <c r="J30" s="73"/>
    </row>
    <row r="31" spans="1:10" ht="12.75">
      <c r="A31" s="165"/>
      <c r="B31" s="162"/>
      <c r="C31" s="162"/>
      <c r="D31" s="163"/>
      <c r="E31" s="165"/>
      <c r="F31" s="162"/>
      <c r="G31" s="162"/>
      <c r="H31" s="160"/>
      <c r="I31" s="161"/>
      <c r="J31" s="73"/>
    </row>
    <row r="32" spans="1:10" ht="12.75">
      <c r="A32" s="78"/>
      <c r="B32" s="57"/>
      <c r="C32" s="49"/>
      <c r="D32" s="166"/>
      <c r="E32" s="166"/>
      <c r="F32" s="166"/>
      <c r="G32" s="167"/>
      <c r="H32" s="10"/>
      <c r="I32" s="86"/>
      <c r="J32" s="73"/>
    </row>
    <row r="33" spans="1:10" ht="12.75">
      <c r="A33" s="165"/>
      <c r="B33" s="162"/>
      <c r="C33" s="162"/>
      <c r="D33" s="163"/>
      <c r="E33" s="165"/>
      <c r="F33" s="162"/>
      <c r="G33" s="162"/>
      <c r="H33" s="160"/>
      <c r="I33" s="161"/>
      <c r="J33" s="73"/>
    </row>
    <row r="34" spans="1:10" ht="12.75">
      <c r="A34" s="78"/>
      <c r="B34" s="57"/>
      <c r="C34" s="49"/>
      <c r="D34" s="58"/>
      <c r="E34" s="58"/>
      <c r="F34" s="58"/>
      <c r="G34" s="59"/>
      <c r="H34" s="10"/>
      <c r="I34" s="87"/>
      <c r="J34" s="73"/>
    </row>
    <row r="35" spans="1:10" ht="12.75">
      <c r="A35" s="165"/>
      <c r="B35" s="162"/>
      <c r="C35" s="162"/>
      <c r="D35" s="163"/>
      <c r="E35" s="165"/>
      <c r="F35" s="162"/>
      <c r="G35" s="162"/>
      <c r="H35" s="160"/>
      <c r="I35" s="161"/>
      <c r="J35" s="73"/>
    </row>
    <row r="36" spans="1:10" ht="12.75">
      <c r="A36" s="78"/>
      <c r="B36" s="57"/>
      <c r="C36" s="49"/>
      <c r="D36" s="58"/>
      <c r="E36" s="58"/>
      <c r="F36" s="58"/>
      <c r="G36" s="59"/>
      <c r="H36" s="10"/>
      <c r="I36" s="87"/>
      <c r="J36" s="73"/>
    </row>
    <row r="37" spans="1:10" ht="12.75">
      <c r="A37" s="165"/>
      <c r="B37" s="162"/>
      <c r="C37" s="162"/>
      <c r="D37" s="163"/>
      <c r="E37" s="165"/>
      <c r="F37" s="162"/>
      <c r="G37" s="162"/>
      <c r="H37" s="160"/>
      <c r="I37" s="161"/>
      <c r="J37" s="73"/>
    </row>
    <row r="38" spans="1:10" ht="12.75">
      <c r="A38" s="88"/>
      <c r="B38" s="60"/>
      <c r="C38" s="143"/>
      <c r="D38" s="144"/>
      <c r="E38" s="10"/>
      <c r="F38" s="143"/>
      <c r="G38" s="144"/>
      <c r="H38" s="10"/>
      <c r="I38" s="10"/>
      <c r="J38" s="73"/>
    </row>
    <row r="39" spans="1:10" ht="12.75">
      <c r="A39" s="165"/>
      <c r="B39" s="162"/>
      <c r="C39" s="162"/>
      <c r="D39" s="163"/>
      <c r="E39" s="165"/>
      <c r="F39" s="162"/>
      <c r="G39" s="162"/>
      <c r="H39" s="160"/>
      <c r="I39" s="161"/>
      <c r="J39" s="73"/>
    </row>
    <row r="40" spans="1:10" ht="12.75">
      <c r="A40" s="88"/>
      <c r="B40" s="60"/>
      <c r="C40" s="44"/>
      <c r="D40" s="45"/>
      <c r="E40" s="10"/>
      <c r="F40" s="44"/>
      <c r="G40" s="45"/>
      <c r="H40" s="10"/>
      <c r="I40" s="10"/>
      <c r="J40" s="73"/>
    </row>
    <row r="41" spans="1:10" ht="12.75">
      <c r="A41" s="165"/>
      <c r="B41" s="162"/>
      <c r="C41" s="162"/>
      <c r="D41" s="163"/>
      <c r="E41" s="165"/>
      <c r="F41" s="162"/>
      <c r="G41" s="162"/>
      <c r="H41" s="160"/>
      <c r="I41" s="161"/>
      <c r="J41" s="73"/>
    </row>
    <row r="42" spans="1:10" ht="12.75">
      <c r="A42" s="88"/>
      <c r="B42" s="60"/>
      <c r="C42" s="44"/>
      <c r="D42" s="45"/>
      <c r="E42" s="10"/>
      <c r="F42" s="44"/>
      <c r="G42" s="45"/>
      <c r="H42" s="10"/>
      <c r="I42" s="10"/>
      <c r="J42" s="73"/>
    </row>
    <row r="43" spans="1:10" ht="12.75">
      <c r="A43" s="89"/>
      <c r="B43" s="61"/>
      <c r="C43" s="62"/>
      <c r="D43" s="48"/>
      <c r="E43" s="48"/>
      <c r="F43" s="62"/>
      <c r="G43" s="48"/>
      <c r="H43" s="48"/>
      <c r="I43" s="48"/>
      <c r="J43" s="73"/>
    </row>
    <row r="44" spans="1:10" ht="12.75">
      <c r="A44" s="158" t="s">
        <v>209</v>
      </c>
      <c r="B44" s="159"/>
      <c r="C44" s="160"/>
      <c r="D44" s="161"/>
      <c r="E44" s="10"/>
      <c r="F44" s="156"/>
      <c r="G44" s="162"/>
      <c r="H44" s="162"/>
      <c r="I44" s="163"/>
      <c r="J44" s="73"/>
    </row>
    <row r="45" spans="1:10" ht="12.75">
      <c r="A45" s="88"/>
      <c r="B45" s="60"/>
      <c r="C45" s="143"/>
      <c r="D45" s="144"/>
      <c r="E45" s="10"/>
      <c r="F45" s="143"/>
      <c r="G45" s="164"/>
      <c r="H45" s="63"/>
      <c r="I45" s="63"/>
      <c r="J45" s="73"/>
    </row>
    <row r="46" spans="1:10" ht="12.75">
      <c r="A46" s="145" t="s">
        <v>210</v>
      </c>
      <c r="B46" s="146"/>
      <c r="C46" s="156" t="s">
        <v>276</v>
      </c>
      <c r="D46" s="157"/>
      <c r="E46" s="157"/>
      <c r="F46" s="157"/>
      <c r="G46" s="157"/>
      <c r="H46" s="157"/>
      <c r="I46" s="157"/>
      <c r="J46" s="73"/>
    </row>
    <row r="47" spans="1:10" ht="12.75">
      <c r="A47" s="78"/>
      <c r="B47" s="57"/>
      <c r="C47" s="49" t="s">
        <v>211</v>
      </c>
      <c r="D47" s="10"/>
      <c r="E47" s="10"/>
      <c r="F47" s="10"/>
      <c r="G47" s="10"/>
      <c r="H47" s="10"/>
      <c r="I47" s="10"/>
      <c r="J47" s="73"/>
    </row>
    <row r="48" spans="1:10" ht="12.75">
      <c r="A48" s="145" t="s">
        <v>212</v>
      </c>
      <c r="B48" s="146"/>
      <c r="C48" s="152" t="s">
        <v>263</v>
      </c>
      <c r="D48" s="148"/>
      <c r="E48" s="149"/>
      <c r="F48" s="10"/>
      <c r="G48" s="90" t="s">
        <v>213</v>
      </c>
      <c r="H48" s="152" t="s">
        <v>264</v>
      </c>
      <c r="I48" s="149"/>
      <c r="J48" s="73"/>
    </row>
    <row r="49" spans="1:10" ht="12.75">
      <c r="A49" s="78"/>
      <c r="B49" s="57"/>
      <c r="C49" s="49"/>
      <c r="D49" s="10"/>
      <c r="E49" s="10"/>
      <c r="F49" s="10"/>
      <c r="G49" s="10"/>
      <c r="H49" s="10"/>
      <c r="I49" s="10"/>
      <c r="J49" s="73"/>
    </row>
    <row r="50" spans="1:10" ht="12.75">
      <c r="A50" s="145" t="s">
        <v>199</v>
      </c>
      <c r="B50" s="146"/>
      <c r="C50" s="147" t="s">
        <v>265</v>
      </c>
      <c r="D50" s="148"/>
      <c r="E50" s="148"/>
      <c r="F50" s="148"/>
      <c r="G50" s="148"/>
      <c r="H50" s="148"/>
      <c r="I50" s="149"/>
      <c r="J50" s="73"/>
    </row>
    <row r="51" spans="1:10" ht="12.75">
      <c r="A51" s="78"/>
      <c r="B51" s="57"/>
      <c r="C51" s="10"/>
      <c r="D51" s="10"/>
      <c r="E51" s="10"/>
      <c r="F51" s="10"/>
      <c r="G51" s="10"/>
      <c r="H51" s="10"/>
      <c r="I51" s="10"/>
      <c r="J51" s="73"/>
    </row>
    <row r="52" spans="1:10" ht="12.75">
      <c r="A52" s="150" t="s">
        <v>214</v>
      </c>
      <c r="B52" s="151"/>
      <c r="C52" s="152" t="s">
        <v>275</v>
      </c>
      <c r="D52" s="148"/>
      <c r="E52" s="148"/>
      <c r="F52" s="148"/>
      <c r="G52" s="148"/>
      <c r="H52" s="148"/>
      <c r="I52" s="153"/>
      <c r="J52" s="73"/>
    </row>
    <row r="53" spans="1:10" ht="12.75">
      <c r="A53" s="91"/>
      <c r="B53" s="48"/>
      <c r="C53" s="138" t="s">
        <v>215</v>
      </c>
      <c r="D53" s="139"/>
      <c r="E53" s="139"/>
      <c r="F53" s="139"/>
      <c r="G53" s="139"/>
      <c r="H53" s="139"/>
      <c r="I53" s="8"/>
      <c r="J53" s="73"/>
    </row>
    <row r="54" spans="1:10" ht="12.75">
      <c r="A54" s="91"/>
      <c r="B54" s="48"/>
      <c r="C54" s="8"/>
      <c r="D54" s="64"/>
      <c r="E54" s="64"/>
      <c r="F54" s="64"/>
      <c r="G54" s="64"/>
      <c r="H54" s="64"/>
      <c r="I54" s="8"/>
      <c r="J54" s="73"/>
    </row>
    <row r="55" spans="1:10" ht="12.75">
      <c r="A55" s="91"/>
      <c r="B55" s="48"/>
      <c r="C55" s="8"/>
      <c r="D55" s="64"/>
      <c r="E55" s="64"/>
      <c r="F55" s="64"/>
      <c r="G55" s="64"/>
      <c r="H55" s="64"/>
      <c r="I55" s="8"/>
      <c r="J55" s="73"/>
    </row>
    <row r="56" spans="1:10" ht="12.75">
      <c r="A56" s="92"/>
      <c r="B56" s="154" t="s">
        <v>216</v>
      </c>
      <c r="C56" s="154"/>
      <c r="D56" s="154"/>
      <c r="E56" s="154"/>
      <c r="F56" s="43"/>
      <c r="G56" s="43"/>
      <c r="H56" s="43"/>
      <c r="I56" s="43"/>
      <c r="J56" s="73"/>
    </row>
    <row r="57" spans="1:10" ht="12.75">
      <c r="A57" s="92"/>
      <c r="B57" s="65" t="s">
        <v>249</v>
      </c>
      <c r="C57" s="66"/>
      <c r="D57" s="66"/>
      <c r="E57" s="66"/>
      <c r="F57" s="66"/>
      <c r="G57" s="66"/>
      <c r="H57" s="66"/>
      <c r="I57" s="66"/>
      <c r="J57" s="73"/>
    </row>
    <row r="58" spans="1:10" ht="12.75">
      <c r="A58" s="92"/>
      <c r="B58" s="154" t="s">
        <v>250</v>
      </c>
      <c r="C58" s="155"/>
      <c r="D58" s="155"/>
      <c r="E58" s="155"/>
      <c r="F58" s="155"/>
      <c r="G58" s="155"/>
      <c r="H58" s="155"/>
      <c r="I58" s="43"/>
      <c r="J58" s="73"/>
    </row>
    <row r="59" spans="1:10" ht="12.75">
      <c r="A59" s="93"/>
      <c r="B59" s="154" t="s">
        <v>251</v>
      </c>
      <c r="C59" s="155"/>
      <c r="D59" s="155"/>
      <c r="E59" s="155"/>
      <c r="F59" s="155"/>
      <c r="G59" s="155"/>
      <c r="H59" s="155"/>
      <c r="I59" s="155"/>
      <c r="J59" s="73"/>
    </row>
    <row r="60" spans="1:10" ht="12.75">
      <c r="A60" s="93"/>
      <c r="B60" s="154" t="s">
        <v>252</v>
      </c>
      <c r="C60" s="155"/>
      <c r="D60" s="155"/>
      <c r="E60" s="155"/>
      <c r="F60" s="155"/>
      <c r="G60" s="155"/>
      <c r="H60" s="155"/>
      <c r="I60" s="155"/>
      <c r="J60" s="73"/>
    </row>
    <row r="61" spans="1:10" ht="12.75">
      <c r="A61" s="93"/>
      <c r="B61" s="67"/>
      <c r="C61" s="67"/>
      <c r="D61" s="67"/>
      <c r="E61" s="67"/>
      <c r="F61" s="67"/>
      <c r="G61" s="67"/>
      <c r="H61" s="68"/>
      <c r="I61" s="68"/>
      <c r="J61" s="73"/>
    </row>
    <row r="62" spans="1:10" ht="12.75">
      <c r="A62" s="94"/>
      <c r="B62" s="95"/>
      <c r="C62" s="81"/>
      <c r="D62" s="81"/>
      <c r="E62" s="81"/>
      <c r="F62" s="81"/>
      <c r="G62" s="81"/>
      <c r="H62" s="64"/>
      <c r="I62" s="8"/>
      <c r="J62" s="73"/>
    </row>
    <row r="63" spans="1:10" ht="12.75">
      <c r="A63" s="94"/>
      <c r="B63" s="95"/>
      <c r="C63" s="81"/>
      <c r="D63" s="81"/>
      <c r="E63" s="81"/>
      <c r="F63" s="81"/>
      <c r="G63" s="81"/>
      <c r="H63" s="64"/>
      <c r="I63" s="8"/>
      <c r="J63" s="73"/>
    </row>
    <row r="64" spans="1:10" ht="12.75">
      <c r="A64" s="91"/>
      <c r="B64" s="48"/>
      <c r="C64" s="8"/>
      <c r="D64" s="64"/>
      <c r="E64" s="64"/>
      <c r="F64" s="64"/>
      <c r="G64" s="64"/>
      <c r="H64" s="64"/>
      <c r="I64" s="8"/>
      <c r="J64" s="73"/>
    </row>
    <row r="65" spans="1:10" ht="13.5" thickBot="1">
      <c r="A65" s="96" t="s">
        <v>217</v>
      </c>
      <c r="B65" s="10"/>
      <c r="C65" s="10"/>
      <c r="D65" s="10"/>
      <c r="E65" s="10"/>
      <c r="F65" s="10"/>
      <c r="G65" s="69"/>
      <c r="H65" s="70"/>
      <c r="I65" s="69"/>
      <c r="J65" s="73"/>
    </row>
    <row r="66" spans="1:10" ht="12.75">
      <c r="A66" s="97"/>
      <c r="B66" s="98"/>
      <c r="C66" s="98"/>
      <c r="D66" s="98"/>
      <c r="E66" s="99" t="s">
        <v>218</v>
      </c>
      <c r="F66" s="100"/>
      <c r="G66" s="140" t="s">
        <v>219</v>
      </c>
      <c r="H66" s="141"/>
      <c r="I66" s="142"/>
      <c r="J66" s="101"/>
    </row>
    <row r="67" spans="1:10" ht="12.75">
      <c r="A67" s="11"/>
      <c r="B67" s="11"/>
      <c r="C67" s="10"/>
      <c r="D67" s="10"/>
      <c r="E67" s="10"/>
      <c r="F67" s="10"/>
      <c r="G67" s="143"/>
      <c r="H67" s="144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="85" zoomScaleNormal="85" zoomScaleSheetLayoutView="85" zoomScalePageLayoutView="0" workbookViewId="0" topLeftCell="A10">
      <selection activeCell="H21" sqref="H21"/>
    </sheetView>
  </sheetViews>
  <sheetFormatPr defaultColWidth="9.140625" defaultRowHeight="12.75"/>
  <cols>
    <col min="1" max="1" width="26.7109375" style="19" customWidth="1"/>
    <col min="2" max="2" width="76.140625" style="19" customWidth="1"/>
    <col min="3" max="3" width="8.421875" style="15" customWidth="1"/>
    <col min="4" max="4" width="25.28125" style="19" customWidth="1"/>
    <col min="5" max="5" width="25.28125" style="130" customWidth="1"/>
    <col min="6" max="6" width="13.57421875" style="19" bestFit="1" customWidth="1"/>
    <col min="7" max="7" width="9.8515625" style="19" bestFit="1" customWidth="1"/>
    <col min="8" max="9" width="13.57421875" style="19" bestFit="1" customWidth="1"/>
    <col min="10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39</v>
      </c>
    </row>
    <row r="2" spans="1:5" s="15" customFormat="1" ht="24" customHeight="1">
      <c r="A2" s="197" t="s">
        <v>38</v>
      </c>
      <c r="B2" s="197"/>
      <c r="C2" s="197"/>
      <c r="D2" s="197"/>
      <c r="E2" s="197"/>
    </row>
    <row r="3" spans="1:5" s="15" customFormat="1" ht="22.5" customHeight="1">
      <c r="A3" s="196" t="s">
        <v>283</v>
      </c>
      <c r="B3" s="196"/>
      <c r="C3" s="196"/>
      <c r="D3" s="196"/>
      <c r="E3" s="12"/>
    </row>
    <row r="4" spans="1:4" s="15" customFormat="1" ht="22.5" customHeight="1">
      <c r="A4" s="196" t="s">
        <v>269</v>
      </c>
      <c r="B4" s="196"/>
      <c r="C4" s="196"/>
      <c r="D4" s="196"/>
    </row>
    <row r="5" spans="1:5" s="15" customFormat="1" ht="22.5" customHeight="1">
      <c r="A5" s="196" t="s">
        <v>270</v>
      </c>
      <c r="B5" s="196"/>
      <c r="C5" s="196"/>
      <c r="D5" s="196"/>
      <c r="E5" s="12"/>
    </row>
    <row r="6" spans="1:5" s="15" customFormat="1" ht="22.5" customHeight="1">
      <c r="A6" s="196" t="s">
        <v>278</v>
      </c>
      <c r="B6" s="196"/>
      <c r="C6" s="196"/>
      <c r="D6" s="196"/>
      <c r="E6" s="196"/>
    </row>
    <row r="7" spans="1:5" s="15" customFormat="1" ht="24" customHeight="1">
      <c r="A7" s="12"/>
      <c r="B7" s="12"/>
      <c r="C7" s="13"/>
      <c r="D7" s="12"/>
      <c r="E7" s="16" t="s">
        <v>220</v>
      </c>
    </row>
    <row r="8" spans="1:5" ht="51" customHeight="1">
      <c r="A8" s="17" t="s">
        <v>72</v>
      </c>
      <c r="B8" s="17" t="s">
        <v>5</v>
      </c>
      <c r="C8" s="17" t="s">
        <v>43</v>
      </c>
      <c r="D8" s="17" t="s">
        <v>254</v>
      </c>
      <c r="E8" s="17" t="s">
        <v>49</v>
      </c>
    </row>
    <row r="9" spans="1:6" ht="33" customHeight="1">
      <c r="A9" s="20"/>
      <c r="B9" s="21" t="s">
        <v>221</v>
      </c>
      <c r="C9" s="20">
        <v>1</v>
      </c>
      <c r="D9" s="22">
        <f>+D10+D14+D18</f>
        <v>121286418</v>
      </c>
      <c r="E9" s="22">
        <f>+E10+E14+E18</f>
        <v>122125375.09</v>
      </c>
      <c r="F9" s="105"/>
    </row>
    <row r="10" spans="1:6" ht="32.25" customHeight="1">
      <c r="A10" s="20"/>
      <c r="B10" s="21" t="s">
        <v>222</v>
      </c>
      <c r="C10" s="20">
        <v>2</v>
      </c>
      <c r="D10" s="23">
        <f>+D11+D12+D13</f>
        <v>22286518</v>
      </c>
      <c r="E10" s="23">
        <f>+E11+E12+E13</f>
        <v>7931458.09</v>
      </c>
      <c r="F10" s="105"/>
    </row>
    <row r="11" spans="1:6" ht="24" customHeight="1">
      <c r="A11" s="20" t="s">
        <v>100</v>
      </c>
      <c r="B11" s="24" t="s">
        <v>101</v>
      </c>
      <c r="C11" s="20">
        <v>3</v>
      </c>
      <c r="D11" s="25">
        <v>0</v>
      </c>
      <c r="E11" s="25">
        <v>0</v>
      </c>
      <c r="F11" s="105"/>
    </row>
    <row r="12" spans="1:6" ht="24" customHeight="1">
      <c r="A12" s="20" t="s">
        <v>102</v>
      </c>
      <c r="B12" s="24" t="s">
        <v>103</v>
      </c>
      <c r="C12" s="20">
        <v>4</v>
      </c>
      <c r="D12" s="103">
        <v>22286518</v>
      </c>
      <c r="E12" s="25">
        <v>7931458.09</v>
      </c>
      <c r="F12" s="105"/>
    </row>
    <row r="13" spans="1:6" ht="24" customHeight="1">
      <c r="A13" s="20" t="s">
        <v>104</v>
      </c>
      <c r="B13" s="24" t="s">
        <v>105</v>
      </c>
      <c r="C13" s="20">
        <v>5</v>
      </c>
      <c r="D13" s="25">
        <v>0</v>
      </c>
      <c r="E13" s="25">
        <v>0</v>
      </c>
      <c r="F13" s="105"/>
    </row>
    <row r="14" spans="1:6" ht="50.25" customHeight="1">
      <c r="A14" s="20"/>
      <c r="B14" s="21" t="s">
        <v>223</v>
      </c>
      <c r="C14" s="20">
        <v>6</v>
      </c>
      <c r="D14" s="23">
        <f>+D15+D16+D17</f>
        <v>80385742</v>
      </c>
      <c r="E14" s="23">
        <f>+E15+E16+E17</f>
        <v>80385742</v>
      </c>
      <c r="F14" s="105"/>
    </row>
    <row r="15" spans="1:6" ht="24" customHeight="1">
      <c r="A15" s="20" t="s">
        <v>106</v>
      </c>
      <c r="B15" s="24" t="s">
        <v>101</v>
      </c>
      <c r="C15" s="20">
        <v>7</v>
      </c>
      <c r="D15" s="103">
        <v>80385742</v>
      </c>
      <c r="E15" s="25">
        <v>80385742</v>
      </c>
      <c r="F15" s="105"/>
    </row>
    <row r="16" spans="1:6" ht="24" customHeight="1">
      <c r="A16" s="20" t="s">
        <v>107</v>
      </c>
      <c r="B16" s="24" t="s">
        <v>103</v>
      </c>
      <c r="C16" s="20">
        <v>8</v>
      </c>
      <c r="D16" s="25">
        <v>0</v>
      </c>
      <c r="E16" s="25">
        <v>0</v>
      </c>
      <c r="F16" s="105"/>
    </row>
    <row r="17" spans="1:6" ht="24" customHeight="1">
      <c r="A17" s="20" t="s">
        <v>108</v>
      </c>
      <c r="B17" s="24" t="s">
        <v>105</v>
      </c>
      <c r="C17" s="20">
        <v>9</v>
      </c>
      <c r="D17" s="25">
        <v>0</v>
      </c>
      <c r="E17" s="25">
        <v>0</v>
      </c>
      <c r="F17" s="105"/>
    </row>
    <row r="18" spans="1:6" ht="33" customHeight="1">
      <c r="A18" s="20"/>
      <c r="B18" s="21" t="s">
        <v>224</v>
      </c>
      <c r="C18" s="20">
        <v>10</v>
      </c>
      <c r="D18" s="23">
        <f>+D19+D20</f>
        <v>18614158</v>
      </c>
      <c r="E18" s="23">
        <f>+E19+E20</f>
        <v>33808175</v>
      </c>
      <c r="F18" s="105"/>
    </row>
    <row r="19" spans="1:6" ht="24" customHeight="1">
      <c r="A19" s="20" t="s">
        <v>109</v>
      </c>
      <c r="B19" s="24" t="s">
        <v>110</v>
      </c>
      <c r="C19" s="20">
        <v>11</v>
      </c>
      <c r="D19" s="103">
        <v>18614158</v>
      </c>
      <c r="E19" s="25">
        <v>33808175</v>
      </c>
      <c r="F19" s="105"/>
    </row>
    <row r="20" spans="1:6" ht="24" customHeight="1">
      <c r="A20" s="20" t="s">
        <v>134</v>
      </c>
      <c r="B20" s="24" t="s">
        <v>105</v>
      </c>
      <c r="C20" s="20">
        <v>12</v>
      </c>
      <c r="D20" s="25">
        <v>0</v>
      </c>
      <c r="E20" s="25">
        <v>0</v>
      </c>
      <c r="F20" s="105"/>
    </row>
    <row r="21" spans="1:6" ht="31.5" customHeight="1">
      <c r="A21" s="20"/>
      <c r="B21" s="21" t="s">
        <v>225</v>
      </c>
      <c r="C21" s="20">
        <v>13</v>
      </c>
      <c r="D21" s="23">
        <f>+D22+D23+D24+D25+D26</f>
        <v>5733819</v>
      </c>
      <c r="E21" s="23">
        <f>+E22+E23+E24+E25+E26</f>
        <v>1284155.86</v>
      </c>
      <c r="F21" s="105"/>
    </row>
    <row r="22" spans="1:6" ht="24" customHeight="1">
      <c r="A22" s="20">
        <v>10</v>
      </c>
      <c r="B22" s="24" t="s">
        <v>111</v>
      </c>
      <c r="C22" s="20">
        <v>14</v>
      </c>
      <c r="D22" s="103">
        <v>99699</v>
      </c>
      <c r="E22" s="25">
        <v>45767.26</v>
      </c>
      <c r="F22" s="105"/>
    </row>
    <row r="23" spans="1:6" ht="24" customHeight="1">
      <c r="A23" s="20" t="s">
        <v>112</v>
      </c>
      <c r="B23" s="24" t="s">
        <v>84</v>
      </c>
      <c r="C23" s="20">
        <v>15</v>
      </c>
      <c r="D23" s="103">
        <v>0</v>
      </c>
      <c r="E23" s="25">
        <v>0</v>
      </c>
      <c r="F23" s="105"/>
    </row>
    <row r="24" spans="1:6" ht="24" customHeight="1">
      <c r="A24" s="20" t="s">
        <v>40</v>
      </c>
      <c r="B24" s="24" t="s">
        <v>73</v>
      </c>
      <c r="C24" s="20">
        <v>16</v>
      </c>
      <c r="D24" s="103">
        <v>5634120</v>
      </c>
      <c r="E24" s="25">
        <v>1238388.6</v>
      </c>
      <c r="F24" s="105"/>
    </row>
    <row r="25" spans="1:6" ht="24" customHeight="1">
      <c r="A25" s="20" t="s">
        <v>41</v>
      </c>
      <c r="B25" s="24" t="s">
        <v>74</v>
      </c>
      <c r="C25" s="20">
        <v>17</v>
      </c>
      <c r="D25" s="103">
        <v>0</v>
      </c>
      <c r="E25" s="25">
        <v>0</v>
      </c>
      <c r="F25" s="105"/>
    </row>
    <row r="26" spans="1:6" ht="24" customHeight="1">
      <c r="A26" s="20" t="s">
        <v>42</v>
      </c>
      <c r="B26" s="24" t="s">
        <v>75</v>
      </c>
      <c r="C26" s="20">
        <v>18</v>
      </c>
      <c r="D26" s="103">
        <v>0</v>
      </c>
      <c r="E26" s="25">
        <v>0</v>
      </c>
      <c r="F26" s="105"/>
    </row>
    <row r="27" spans="1:6" ht="33" customHeight="1">
      <c r="A27" s="20"/>
      <c r="B27" s="21" t="s">
        <v>226</v>
      </c>
      <c r="C27" s="20">
        <v>19</v>
      </c>
      <c r="D27" s="23">
        <f>+D28+D29+D30+D31+D32+D33+D34+D35+D36+D37</f>
        <v>1592869</v>
      </c>
      <c r="E27" s="23">
        <f>+E28+E29+E30+E31+E32+E33+E34+E35+E36+E37</f>
        <v>3948022.07</v>
      </c>
      <c r="F27" s="105"/>
    </row>
    <row r="28" spans="1:6" ht="24" customHeight="1">
      <c r="A28" s="20" t="s">
        <v>113</v>
      </c>
      <c r="B28" s="24" t="s">
        <v>114</v>
      </c>
      <c r="C28" s="20">
        <v>20</v>
      </c>
      <c r="D28" s="25">
        <v>0</v>
      </c>
      <c r="E28" s="25">
        <v>0</v>
      </c>
      <c r="F28" s="105"/>
    </row>
    <row r="29" spans="1:6" ht="24" customHeight="1">
      <c r="A29" s="20" t="s">
        <v>115</v>
      </c>
      <c r="B29" s="24" t="s">
        <v>116</v>
      </c>
      <c r="C29" s="20">
        <v>21</v>
      </c>
      <c r="D29" s="103">
        <v>103684</v>
      </c>
      <c r="E29" s="25">
        <v>110276</v>
      </c>
      <c r="F29" s="105"/>
    </row>
    <row r="30" spans="1:6" ht="24" customHeight="1">
      <c r="A30" s="20" t="s">
        <v>135</v>
      </c>
      <c r="B30" s="24" t="s">
        <v>117</v>
      </c>
      <c r="C30" s="20">
        <v>22</v>
      </c>
      <c r="D30" s="103">
        <v>0</v>
      </c>
      <c r="E30" s="25">
        <v>0</v>
      </c>
      <c r="F30" s="105"/>
    </row>
    <row r="31" spans="1:6" ht="24" customHeight="1">
      <c r="A31" s="20">
        <v>13</v>
      </c>
      <c r="B31" s="24" t="s">
        <v>118</v>
      </c>
      <c r="C31" s="20">
        <v>23</v>
      </c>
      <c r="D31" s="103">
        <v>0</v>
      </c>
      <c r="E31" s="25">
        <v>215000</v>
      </c>
      <c r="F31" s="105"/>
    </row>
    <row r="32" spans="1:6" ht="24" customHeight="1">
      <c r="A32" s="20">
        <v>14</v>
      </c>
      <c r="B32" s="24" t="s">
        <v>29</v>
      </c>
      <c r="C32" s="20">
        <v>24</v>
      </c>
      <c r="D32" s="103">
        <v>0</v>
      </c>
      <c r="E32" s="25">
        <v>0</v>
      </c>
      <c r="F32" s="105"/>
    </row>
    <row r="33" spans="1:6" ht="24" customHeight="1">
      <c r="A33" s="20">
        <v>15</v>
      </c>
      <c r="B33" s="24" t="s">
        <v>31</v>
      </c>
      <c r="C33" s="20">
        <v>25</v>
      </c>
      <c r="D33" s="103">
        <v>0</v>
      </c>
      <c r="E33" s="25">
        <v>0</v>
      </c>
      <c r="F33" s="105"/>
    </row>
    <row r="34" spans="1:6" ht="24" customHeight="1">
      <c r="A34" s="20">
        <v>16</v>
      </c>
      <c r="B34" s="24" t="s">
        <v>32</v>
      </c>
      <c r="C34" s="20">
        <v>26</v>
      </c>
      <c r="D34" s="103">
        <v>0</v>
      </c>
      <c r="E34" s="25">
        <v>0</v>
      </c>
      <c r="F34" s="105"/>
    </row>
    <row r="35" spans="1:6" ht="24" customHeight="1">
      <c r="A35" s="20">
        <v>18</v>
      </c>
      <c r="B35" s="24" t="s">
        <v>26</v>
      </c>
      <c r="C35" s="20">
        <v>27</v>
      </c>
      <c r="D35" s="103">
        <v>0</v>
      </c>
      <c r="E35" s="25"/>
      <c r="F35" s="105"/>
    </row>
    <row r="36" spans="1:6" ht="24" customHeight="1">
      <c r="A36" s="20">
        <v>17</v>
      </c>
      <c r="B36" s="24" t="s">
        <v>119</v>
      </c>
      <c r="C36" s="20">
        <v>28</v>
      </c>
      <c r="D36" s="103">
        <v>1489185</v>
      </c>
      <c r="E36" s="25">
        <v>3622746.07</v>
      </c>
      <c r="F36" s="105"/>
    </row>
    <row r="37" spans="1:6" ht="24" customHeight="1">
      <c r="A37" s="20">
        <v>19</v>
      </c>
      <c r="B37" s="24" t="s">
        <v>69</v>
      </c>
      <c r="C37" s="20">
        <v>29</v>
      </c>
      <c r="D37" s="25">
        <v>0</v>
      </c>
      <c r="E37" s="25"/>
      <c r="F37" s="105"/>
    </row>
    <row r="38" spans="1:6" ht="33" customHeight="1">
      <c r="A38" s="27"/>
      <c r="B38" s="21" t="s">
        <v>227</v>
      </c>
      <c r="C38" s="20">
        <v>30</v>
      </c>
      <c r="D38" s="23">
        <f>D9+D21+D27</f>
        <v>128613106</v>
      </c>
      <c r="E38" s="23">
        <f>+E9+E21+E27</f>
        <v>127357553.02</v>
      </c>
      <c r="F38" s="105"/>
    </row>
    <row r="39" spans="1:6" ht="27" customHeight="1">
      <c r="A39" s="20" t="s">
        <v>120</v>
      </c>
      <c r="B39" s="21" t="s">
        <v>25</v>
      </c>
      <c r="C39" s="20">
        <v>31</v>
      </c>
      <c r="D39" s="25"/>
      <c r="E39" s="25"/>
      <c r="F39" s="105"/>
    </row>
    <row r="40" spans="1:6" ht="9.75" customHeight="1">
      <c r="A40" s="28"/>
      <c r="B40" s="21"/>
      <c r="C40" s="27"/>
      <c r="D40" s="23"/>
      <c r="E40" s="23"/>
      <c r="F40" s="105"/>
    </row>
    <row r="41" spans="1:6" ht="27" customHeight="1">
      <c r="A41" s="20"/>
      <c r="B41" s="21" t="s">
        <v>121</v>
      </c>
      <c r="C41" s="20">
        <v>32</v>
      </c>
      <c r="D41" s="25"/>
      <c r="E41" s="25"/>
      <c r="F41" s="105"/>
    </row>
    <row r="42" spans="1:6" ht="24" customHeight="1">
      <c r="A42" s="20" t="s">
        <v>122</v>
      </c>
      <c r="B42" s="24" t="s">
        <v>123</v>
      </c>
      <c r="C42" s="20">
        <v>33</v>
      </c>
      <c r="D42" s="25">
        <v>0</v>
      </c>
      <c r="E42" s="25">
        <v>0</v>
      </c>
      <c r="F42" s="105"/>
    </row>
    <row r="43" spans="1:6" ht="24" customHeight="1">
      <c r="A43" s="20" t="s">
        <v>133</v>
      </c>
      <c r="B43" s="24" t="s">
        <v>124</v>
      </c>
      <c r="C43" s="20">
        <v>34</v>
      </c>
      <c r="D43" s="25">
        <v>0</v>
      </c>
      <c r="E43" s="25">
        <v>0</v>
      </c>
      <c r="F43" s="105"/>
    </row>
    <row r="44" spans="1:6" ht="24" customHeight="1">
      <c r="A44" s="20">
        <v>23</v>
      </c>
      <c r="B44" s="24" t="s">
        <v>1</v>
      </c>
      <c r="C44" s="20">
        <v>35</v>
      </c>
      <c r="D44" s="103">
        <v>209403</v>
      </c>
      <c r="E44" s="25">
        <v>203024.71</v>
      </c>
      <c r="F44" s="105"/>
    </row>
    <row r="45" spans="1:6" ht="24" customHeight="1">
      <c r="A45" s="20">
        <v>24</v>
      </c>
      <c r="B45" s="24" t="s">
        <v>33</v>
      </c>
      <c r="C45" s="20">
        <v>36</v>
      </c>
      <c r="D45" s="103">
        <v>13367</v>
      </c>
      <c r="E45" s="25">
        <v>13261.09</v>
      </c>
      <c r="F45" s="105"/>
    </row>
    <row r="46" spans="1:6" ht="24" customHeight="1">
      <c r="A46" s="20">
        <v>25</v>
      </c>
      <c r="B46" s="24" t="s">
        <v>125</v>
      </c>
      <c r="C46" s="20">
        <v>37</v>
      </c>
      <c r="D46" s="103">
        <v>74166</v>
      </c>
      <c r="E46" s="25">
        <v>16170.85</v>
      </c>
      <c r="F46" s="105"/>
    </row>
    <row r="47" spans="1:6" ht="24" customHeight="1">
      <c r="A47" s="20">
        <v>26</v>
      </c>
      <c r="B47" s="24" t="s">
        <v>76</v>
      </c>
      <c r="C47" s="20">
        <v>38</v>
      </c>
      <c r="D47" s="102">
        <v>0</v>
      </c>
      <c r="E47" s="25"/>
      <c r="F47" s="105"/>
    </row>
    <row r="48" spans="1:6" ht="24" customHeight="1">
      <c r="A48" s="20">
        <v>28</v>
      </c>
      <c r="B48" s="24" t="s">
        <v>35</v>
      </c>
      <c r="C48" s="20">
        <v>39</v>
      </c>
      <c r="D48" s="102">
        <v>0</v>
      </c>
      <c r="E48" s="25"/>
      <c r="F48" s="105"/>
    </row>
    <row r="49" spans="1:6" ht="24" customHeight="1">
      <c r="A49" s="20">
        <v>27</v>
      </c>
      <c r="B49" s="24" t="s">
        <v>34</v>
      </c>
      <c r="C49" s="20">
        <v>40</v>
      </c>
      <c r="D49" s="102">
        <v>251625</v>
      </c>
      <c r="E49" s="25">
        <v>51066</v>
      </c>
      <c r="F49" s="105"/>
    </row>
    <row r="50" spans="1:6" ht="24" customHeight="1">
      <c r="A50" s="20">
        <v>29</v>
      </c>
      <c r="B50" s="24" t="s">
        <v>70</v>
      </c>
      <c r="C50" s="20">
        <v>41</v>
      </c>
      <c r="D50" s="25">
        <v>0</v>
      </c>
      <c r="E50" s="25">
        <v>0</v>
      </c>
      <c r="F50" s="105"/>
    </row>
    <row r="51" spans="1:6" ht="33" customHeight="1">
      <c r="A51" s="27"/>
      <c r="B51" s="21" t="s">
        <v>228</v>
      </c>
      <c r="C51" s="20">
        <v>42</v>
      </c>
      <c r="D51" s="23">
        <f>+D42+D43+D44+D45+D46+D47+D48+D49+D50</f>
        <v>548561</v>
      </c>
      <c r="E51" s="23">
        <f>+E42+E43+E44+E45+E46+E47+E48+E49+E50</f>
        <v>283522.65</v>
      </c>
      <c r="F51" s="105"/>
    </row>
    <row r="52" spans="1:6" ht="8.25" customHeight="1">
      <c r="A52" s="20"/>
      <c r="B52" s="24"/>
      <c r="C52" s="20"/>
      <c r="D52" s="25"/>
      <c r="E52" s="25"/>
      <c r="F52" s="105"/>
    </row>
    <row r="53" spans="1:6" ht="33" customHeight="1">
      <c r="A53" s="27"/>
      <c r="B53" s="21" t="s">
        <v>229</v>
      </c>
      <c r="C53" s="20">
        <v>43</v>
      </c>
      <c r="D53" s="23">
        <f>+D38-D51</f>
        <v>128064545</v>
      </c>
      <c r="E53" s="23">
        <f>+E38-E51</f>
        <v>127074030.36999999</v>
      </c>
      <c r="F53" s="105"/>
    </row>
    <row r="54" spans="1:6" ht="9" customHeight="1">
      <c r="A54" s="20"/>
      <c r="B54" s="24"/>
      <c r="C54" s="20"/>
      <c r="D54" s="25"/>
      <c r="E54" s="25"/>
      <c r="F54" s="105"/>
    </row>
    <row r="55" spans="1:6" ht="27" customHeight="1">
      <c r="A55" s="27"/>
      <c r="B55" s="21" t="s">
        <v>77</v>
      </c>
      <c r="C55" s="20">
        <v>44</v>
      </c>
      <c r="D55" s="23">
        <v>2003172</v>
      </c>
      <c r="E55" s="23">
        <v>2003172</v>
      </c>
      <c r="F55" s="105"/>
    </row>
    <row r="56" spans="1:6" ht="7.5" customHeight="1">
      <c r="A56" s="20"/>
      <c r="B56" s="24"/>
      <c r="C56" s="20"/>
      <c r="D56" s="24"/>
      <c r="E56" s="24"/>
      <c r="F56" s="105"/>
    </row>
    <row r="57" spans="1:6" ht="33" customHeight="1">
      <c r="A57" s="27"/>
      <c r="B57" s="21" t="s">
        <v>230</v>
      </c>
      <c r="C57" s="20">
        <v>45</v>
      </c>
      <c r="D57" s="29">
        <f>+D53/D55</f>
        <v>63.930878127290114</v>
      </c>
      <c r="E57" s="29">
        <f>+E53/E55</f>
        <v>63.43640504659609</v>
      </c>
      <c r="F57" s="105"/>
    </row>
    <row r="58" spans="1:6" ht="7.5" customHeight="1">
      <c r="A58" s="24"/>
      <c r="B58" s="24"/>
      <c r="C58" s="20"/>
      <c r="D58" s="24"/>
      <c r="E58" s="24"/>
      <c r="F58" s="105"/>
    </row>
    <row r="59" spans="1:6" ht="27" customHeight="1">
      <c r="A59" s="24"/>
      <c r="B59" s="21" t="s">
        <v>78</v>
      </c>
      <c r="C59" s="20">
        <v>46</v>
      </c>
      <c r="D59" s="25"/>
      <c r="E59" s="25"/>
      <c r="F59" s="105"/>
    </row>
    <row r="60" spans="1:6" ht="24" customHeight="1">
      <c r="A60" s="20">
        <v>90</v>
      </c>
      <c r="B60" s="24" t="s">
        <v>79</v>
      </c>
      <c r="C60" s="20">
        <v>47</v>
      </c>
      <c r="D60" s="103">
        <v>120190320</v>
      </c>
      <c r="E60" s="102">
        <v>120190320</v>
      </c>
      <c r="F60" s="105"/>
    </row>
    <row r="61" spans="1:6" ht="24" customHeight="1">
      <c r="A61" s="20">
        <v>91</v>
      </c>
      <c r="B61" s="24" t="s">
        <v>80</v>
      </c>
      <c r="C61" s="20">
        <v>48</v>
      </c>
      <c r="D61" s="103">
        <v>0</v>
      </c>
      <c r="E61" s="25">
        <v>0</v>
      </c>
      <c r="F61" s="105"/>
    </row>
    <row r="62" spans="1:6" ht="24" customHeight="1">
      <c r="A62" s="20">
        <v>92</v>
      </c>
      <c r="B62" s="24" t="s">
        <v>81</v>
      </c>
      <c r="C62" s="20">
        <v>49</v>
      </c>
      <c r="D62" s="103">
        <v>0</v>
      </c>
      <c r="E62" s="25">
        <v>0</v>
      </c>
      <c r="F62" s="105"/>
    </row>
    <row r="63" spans="1:6" ht="24" customHeight="1">
      <c r="A63" s="20">
        <v>93</v>
      </c>
      <c r="B63" s="24" t="s">
        <v>82</v>
      </c>
      <c r="C63" s="20">
        <v>50</v>
      </c>
      <c r="D63" s="103">
        <v>35602408</v>
      </c>
      <c r="E63" s="25">
        <v>27221249</v>
      </c>
      <c r="F63" s="105"/>
    </row>
    <row r="64" spans="1:6" ht="24" customHeight="1">
      <c r="A64" s="20">
        <v>96</v>
      </c>
      <c r="B64" s="24" t="s">
        <v>63</v>
      </c>
      <c r="C64" s="20">
        <v>51</v>
      </c>
      <c r="D64" s="103">
        <v>-521552</v>
      </c>
      <c r="E64" s="25">
        <v>32153</v>
      </c>
      <c r="F64" s="105"/>
    </row>
    <row r="65" spans="1:6" ht="24" customHeight="1">
      <c r="A65" s="20">
        <v>97</v>
      </c>
      <c r="B65" s="24" t="s">
        <v>27</v>
      </c>
      <c r="C65" s="20">
        <v>52</v>
      </c>
      <c r="D65" s="103">
        <v>0</v>
      </c>
      <c r="E65" s="25"/>
      <c r="F65" s="105"/>
    </row>
    <row r="66" spans="1:6" ht="24" customHeight="1">
      <c r="A66" s="20" t="s">
        <v>126</v>
      </c>
      <c r="B66" s="24" t="s">
        <v>127</v>
      </c>
      <c r="C66" s="20">
        <v>53</v>
      </c>
      <c r="D66" s="103">
        <v>1512158</v>
      </c>
      <c r="E66" s="25">
        <v>1351175</v>
      </c>
      <c r="F66" s="105"/>
    </row>
    <row r="67" spans="1:6" ht="24" customHeight="1">
      <c r="A67" s="20" t="s">
        <v>128</v>
      </c>
      <c r="B67" s="24" t="s">
        <v>129</v>
      </c>
      <c r="C67" s="20">
        <v>54</v>
      </c>
      <c r="D67" s="103">
        <v>0</v>
      </c>
      <c r="E67" s="25">
        <v>0</v>
      </c>
      <c r="F67" s="105"/>
    </row>
    <row r="68" spans="1:6" ht="24" customHeight="1">
      <c r="A68" s="20">
        <v>95</v>
      </c>
      <c r="B68" s="24" t="s">
        <v>24</v>
      </c>
      <c r="C68" s="20">
        <v>55</v>
      </c>
      <c r="D68" s="103">
        <v>-20337630</v>
      </c>
      <c r="E68" s="137">
        <v>-20337630</v>
      </c>
      <c r="F68" s="105"/>
    </row>
    <row r="69" spans="1:6" ht="24" customHeight="1">
      <c r="A69" s="20">
        <v>94</v>
      </c>
      <c r="B69" s="24" t="s">
        <v>83</v>
      </c>
      <c r="C69" s="20">
        <v>56</v>
      </c>
      <c r="D69" s="103">
        <v>-8381159</v>
      </c>
      <c r="E69" s="25">
        <v>-1383236.6</v>
      </c>
      <c r="F69" s="105"/>
    </row>
    <row r="70" spans="1:6" ht="31.5" customHeight="1">
      <c r="A70" s="27"/>
      <c r="B70" s="21" t="s">
        <v>231</v>
      </c>
      <c r="C70" s="20">
        <v>57</v>
      </c>
      <c r="D70" s="23">
        <f>+SUM(D60:D69)</f>
        <v>128064545</v>
      </c>
      <c r="E70" s="23">
        <f>+SUM(E60:E69)</f>
        <v>127074030.4</v>
      </c>
      <c r="F70" s="105"/>
    </row>
    <row r="71" spans="1:5" ht="13.5" customHeight="1">
      <c r="A71" s="20"/>
      <c r="B71" s="24"/>
      <c r="C71" s="20"/>
      <c r="D71" s="25"/>
      <c r="E71" s="25"/>
    </row>
    <row r="72" spans="1:5" ht="27" customHeight="1">
      <c r="A72" s="20" t="s">
        <v>44</v>
      </c>
      <c r="B72" s="21" t="s">
        <v>30</v>
      </c>
      <c r="C72" s="20">
        <v>58</v>
      </c>
      <c r="D72" s="25"/>
      <c r="E72" s="25"/>
    </row>
    <row r="73" spans="1:5" ht="27" customHeight="1">
      <c r="A73" s="20"/>
      <c r="B73" s="21" t="s">
        <v>130</v>
      </c>
      <c r="C73" s="20">
        <v>59</v>
      </c>
      <c r="D73" s="25"/>
      <c r="E73" s="25"/>
    </row>
    <row r="74" spans="1:5" ht="27" customHeight="1">
      <c r="A74" s="20"/>
      <c r="B74" s="24" t="s">
        <v>131</v>
      </c>
      <c r="C74" s="20">
        <v>60</v>
      </c>
      <c r="D74" s="25"/>
      <c r="E74" s="25"/>
    </row>
    <row r="75" spans="1:5" ht="27" customHeight="1">
      <c r="A75" s="20"/>
      <c r="B75" s="24" t="s">
        <v>132</v>
      </c>
      <c r="C75" s="20">
        <v>61</v>
      </c>
      <c r="D75" s="25"/>
      <c r="E75" s="25"/>
    </row>
    <row r="76" spans="1:3" ht="27" customHeight="1">
      <c r="A76" s="30"/>
      <c r="C76" s="19"/>
    </row>
    <row r="77" spans="1:5" ht="21" customHeight="1">
      <c r="A77" s="31"/>
      <c r="B77" s="26"/>
      <c r="C77" s="31"/>
      <c r="D77" s="32"/>
      <c r="E77" s="131"/>
    </row>
    <row r="80" ht="14.25"/>
  </sheetData>
  <sheetProtection/>
  <protectedRanges>
    <protectedRange sqref="A3:D5 A6:E6 E11 E16:E17 E20 E28 D39:E39 D42:E43 D72:E72 D74:E75 E13 E37 D50:E50 D55:E55" name="Range1"/>
    <protectedRange sqref="D47:D49" name="Range1_6"/>
    <protectedRange sqref="E25:E26" name="Range1_12"/>
    <protectedRange sqref="E47:E49" name="Range1_14"/>
    <protectedRange sqref="D44:D46" name="Range1_21"/>
    <protectedRange sqref="D60:D69" name="Range1_22"/>
    <protectedRange sqref="D11 D16:D17 D20 D28 D13 D37" name="Range1_1"/>
    <protectedRange sqref="D12" name="Range1_2"/>
    <protectedRange sqref="D15" name="Range1_8_1"/>
    <protectedRange sqref="D19" name="Range1_9_1"/>
    <protectedRange sqref="D22:D26" name="Range1_10_1"/>
    <protectedRange sqref="D29:D36" name="Range1_11_1"/>
    <protectedRange sqref="E12" name="Range1_9_2"/>
    <protectedRange sqref="E19" name="Range1_11_2"/>
    <protectedRange sqref="E23" name="Range1_12_1"/>
    <protectedRange sqref="E22" name="Range1_12_1_1"/>
    <protectedRange sqref="E24" name="Range1_12_2"/>
    <protectedRange sqref="E29:E36" name="Range1_13_1"/>
    <protectedRange sqref="E44:E46" name="Range1_14_1"/>
    <protectedRange sqref="E60" name="Range1_3"/>
    <protectedRange sqref="E64:E67" name="Range1_8_2"/>
    <protectedRange sqref="E69" name="Range1_8_2_1"/>
    <protectedRange sqref="E68" name="Range1_8_2_2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38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="85" zoomScaleNormal="85" zoomScaleSheetLayoutView="85" zoomScalePageLayoutView="0" workbookViewId="0" topLeftCell="A37">
      <selection activeCell="A3" sqref="A3:G3"/>
    </sheetView>
  </sheetViews>
  <sheetFormatPr defaultColWidth="9.140625" defaultRowHeight="12.75"/>
  <cols>
    <col min="1" max="1" width="21.00390625" style="107" customWidth="1"/>
    <col min="2" max="2" width="65.140625" style="107" customWidth="1"/>
    <col min="3" max="3" width="9.57421875" style="110" customWidth="1"/>
    <col min="4" max="4" width="16.28125" style="109" customWidth="1"/>
    <col min="5" max="5" width="12.7109375" style="109" bestFit="1" customWidth="1"/>
    <col min="6" max="7" width="16.28125" style="108" customWidth="1"/>
    <col min="8" max="8" width="11.00390625" style="107" bestFit="1" customWidth="1"/>
    <col min="9" max="9" width="9.140625" style="107" customWidth="1"/>
    <col min="10" max="10" width="13.140625" style="107" customWidth="1"/>
    <col min="11" max="16384" width="9.140625" style="107" customWidth="1"/>
  </cols>
  <sheetData>
    <row r="1" spans="1:7" s="110" customFormat="1" ht="15.75" customHeight="1">
      <c r="A1" s="113"/>
      <c r="B1" s="113"/>
      <c r="C1" s="128"/>
      <c r="D1" s="127"/>
      <c r="E1" s="127"/>
      <c r="F1" s="126"/>
      <c r="G1" s="129" t="s">
        <v>45</v>
      </c>
    </row>
    <row r="2" spans="1:7" s="110" customFormat="1" ht="24" customHeight="1">
      <c r="A2" s="198" t="s">
        <v>46</v>
      </c>
      <c r="B2" s="198"/>
      <c r="C2" s="198"/>
      <c r="D2" s="198"/>
      <c r="E2" s="198"/>
      <c r="F2" s="198"/>
      <c r="G2" s="198"/>
    </row>
    <row r="3" spans="1:7" s="110" customFormat="1" ht="21" customHeight="1">
      <c r="A3" s="199" t="s">
        <v>284</v>
      </c>
      <c r="B3" s="199"/>
      <c r="C3" s="199"/>
      <c r="D3" s="199"/>
      <c r="E3" s="199"/>
      <c r="F3" s="199"/>
      <c r="G3" s="199"/>
    </row>
    <row r="4" spans="1:7" s="110" customFormat="1" ht="21" customHeight="1">
      <c r="A4" s="199" t="s">
        <v>269</v>
      </c>
      <c r="B4" s="199"/>
      <c r="C4" s="199"/>
      <c r="D4" s="199"/>
      <c r="E4" s="199"/>
      <c r="F4" s="199"/>
      <c r="G4" s="199"/>
    </row>
    <row r="5" spans="1:7" s="110" customFormat="1" ht="21" customHeight="1">
      <c r="A5" s="199" t="s">
        <v>278</v>
      </c>
      <c r="B5" s="199"/>
      <c r="C5" s="199"/>
      <c r="D5" s="199"/>
      <c r="E5" s="199"/>
      <c r="F5" s="199"/>
      <c r="G5" s="199"/>
    </row>
    <row r="6" spans="1:7" s="110" customFormat="1" ht="19.5" customHeight="1">
      <c r="A6" s="113"/>
      <c r="B6" s="113"/>
      <c r="C6" s="128"/>
      <c r="D6" s="127"/>
      <c r="E6" s="127"/>
      <c r="F6" s="126"/>
      <c r="G6" s="125" t="s">
        <v>220</v>
      </c>
    </row>
    <row r="7" spans="1:10" ht="37.5" customHeight="1">
      <c r="A7" s="200" t="s">
        <v>0</v>
      </c>
      <c r="B7" s="200" t="s">
        <v>21</v>
      </c>
      <c r="C7" s="200" t="s">
        <v>43</v>
      </c>
      <c r="D7" s="201" t="s">
        <v>254</v>
      </c>
      <c r="E7" s="201"/>
      <c r="F7" s="201" t="s">
        <v>49</v>
      </c>
      <c r="G7" s="201"/>
      <c r="J7" s="136"/>
    </row>
    <row r="8" spans="1:7" ht="37.5" customHeight="1">
      <c r="A8" s="200"/>
      <c r="B8" s="200"/>
      <c r="C8" s="200"/>
      <c r="D8" s="124" t="s">
        <v>85</v>
      </c>
      <c r="E8" s="124" t="s">
        <v>86</v>
      </c>
      <c r="F8" s="124" t="s">
        <v>85</v>
      </c>
      <c r="G8" s="124" t="s">
        <v>86</v>
      </c>
    </row>
    <row r="9" spans="1:7" ht="32.25" customHeight="1">
      <c r="A9" s="115"/>
      <c r="B9" s="116" t="s">
        <v>2</v>
      </c>
      <c r="C9" s="115">
        <v>62</v>
      </c>
      <c r="D9" s="119"/>
      <c r="E9" s="119"/>
      <c r="F9" s="119"/>
      <c r="G9" s="119"/>
    </row>
    <row r="10" spans="1:9" ht="24" customHeight="1">
      <c r="A10" s="115" t="s">
        <v>136</v>
      </c>
      <c r="B10" s="120" t="s">
        <v>137</v>
      </c>
      <c r="C10" s="115">
        <v>63</v>
      </c>
      <c r="D10" s="123">
        <v>0</v>
      </c>
      <c r="E10" s="123">
        <v>0</v>
      </c>
      <c r="F10" s="123">
        <v>34336.47</v>
      </c>
      <c r="G10" s="123">
        <v>34336</v>
      </c>
      <c r="H10" s="135"/>
      <c r="I10" s="135"/>
    </row>
    <row r="11" spans="1:12" ht="24" customHeight="1">
      <c r="A11" s="115">
        <v>76</v>
      </c>
      <c r="B11" s="120" t="s">
        <v>138</v>
      </c>
      <c r="C11" s="115">
        <v>64</v>
      </c>
      <c r="D11" s="123">
        <v>288162</v>
      </c>
      <c r="E11" s="123">
        <v>120647</v>
      </c>
      <c r="F11" s="118">
        <v>539700.56</v>
      </c>
      <c r="G11" s="118">
        <v>188328</v>
      </c>
      <c r="H11" s="135"/>
      <c r="I11" s="135"/>
      <c r="L11" s="135"/>
    </row>
    <row r="12" spans="1:12" ht="24" customHeight="1">
      <c r="A12" s="115" t="s">
        <v>139</v>
      </c>
      <c r="B12" s="120" t="s">
        <v>140</v>
      </c>
      <c r="C12" s="115">
        <v>65</v>
      </c>
      <c r="D12" s="123">
        <v>32895</v>
      </c>
      <c r="E12" s="121">
        <v>23084</v>
      </c>
      <c r="F12" s="118">
        <v>129666.99</v>
      </c>
      <c r="G12" s="118">
        <v>37685</v>
      </c>
      <c r="H12" s="135"/>
      <c r="I12" s="135"/>
      <c r="L12" s="135"/>
    </row>
    <row r="13" spans="1:12" ht="24" customHeight="1">
      <c r="A13" s="115">
        <v>70</v>
      </c>
      <c r="B13" s="120" t="s">
        <v>47</v>
      </c>
      <c r="C13" s="115">
        <v>66</v>
      </c>
      <c r="D13" s="123">
        <v>12666</v>
      </c>
      <c r="E13" s="121">
        <v>6210</v>
      </c>
      <c r="F13" s="118">
        <v>15443.72</v>
      </c>
      <c r="G13" s="118">
        <v>8527</v>
      </c>
      <c r="H13" s="135"/>
      <c r="I13" s="135"/>
      <c r="L13" s="135"/>
    </row>
    <row r="14" spans="1:9" ht="24" customHeight="1">
      <c r="A14" s="115" t="s">
        <v>165</v>
      </c>
      <c r="B14" s="120" t="s">
        <v>141</v>
      </c>
      <c r="C14" s="115">
        <v>67</v>
      </c>
      <c r="D14" s="123">
        <v>344</v>
      </c>
      <c r="E14" s="121">
        <v>-20</v>
      </c>
      <c r="F14" s="132">
        <v>16.35</v>
      </c>
      <c r="G14" s="132">
        <v>0</v>
      </c>
      <c r="H14" s="135"/>
      <c r="I14" s="135"/>
    </row>
    <row r="15" spans="1:9" ht="24" customHeight="1">
      <c r="A15" s="115" t="s">
        <v>166</v>
      </c>
      <c r="B15" s="120" t="s">
        <v>142</v>
      </c>
      <c r="C15" s="115">
        <v>68</v>
      </c>
      <c r="D15" s="123">
        <v>0</v>
      </c>
      <c r="E15" s="123">
        <v>0</v>
      </c>
      <c r="F15" s="132">
        <v>0</v>
      </c>
      <c r="G15" s="132">
        <v>0</v>
      </c>
      <c r="H15" s="135"/>
      <c r="I15" s="135"/>
    </row>
    <row r="16" spans="1:9" ht="24" customHeight="1">
      <c r="A16" s="115" t="s">
        <v>143</v>
      </c>
      <c r="B16" s="120" t="s">
        <v>274</v>
      </c>
      <c r="C16" s="115">
        <v>69</v>
      </c>
      <c r="D16" s="123">
        <v>0</v>
      </c>
      <c r="E16" s="123">
        <v>0</v>
      </c>
      <c r="F16" s="132">
        <v>0</v>
      </c>
      <c r="G16" s="132">
        <v>0</v>
      </c>
      <c r="H16" s="135"/>
      <c r="I16" s="135"/>
    </row>
    <row r="17" spans="1:12" ht="24" customHeight="1">
      <c r="A17" s="115" t="s">
        <v>144</v>
      </c>
      <c r="B17" s="120" t="s">
        <v>3</v>
      </c>
      <c r="C17" s="115">
        <v>70</v>
      </c>
      <c r="D17" s="123">
        <v>44193</v>
      </c>
      <c r="E17" s="135">
        <v>19468</v>
      </c>
      <c r="F17" s="118">
        <v>14908.99</v>
      </c>
      <c r="G17" s="118">
        <v>2418</v>
      </c>
      <c r="H17" s="135"/>
      <c r="I17" s="135"/>
      <c r="L17" s="135"/>
    </row>
    <row r="18" spans="1:12" ht="31.5" customHeight="1">
      <c r="A18" s="117"/>
      <c r="B18" s="116" t="s">
        <v>232</v>
      </c>
      <c r="C18" s="115">
        <v>71</v>
      </c>
      <c r="D18" s="122">
        <f>+SUM(D10:D17)</f>
        <v>378260</v>
      </c>
      <c r="E18" s="122">
        <f>+SUM(E10:E17)</f>
        <v>169389</v>
      </c>
      <c r="F18" s="122">
        <f>+SUM(F10:F17)</f>
        <v>734073.08</v>
      </c>
      <c r="G18" s="122">
        <f>+SUM(G10:G17)</f>
        <v>271294</v>
      </c>
      <c r="H18" s="135"/>
      <c r="I18" s="135"/>
      <c r="L18" s="135"/>
    </row>
    <row r="19" spans="1:9" ht="24" customHeight="1">
      <c r="A19" s="115"/>
      <c r="B19" s="116" t="s">
        <v>4</v>
      </c>
      <c r="C19" s="115">
        <v>72</v>
      </c>
      <c r="D19" s="118">
        <v>0</v>
      </c>
      <c r="E19" s="118">
        <v>0</v>
      </c>
      <c r="F19" s="118">
        <v>0</v>
      </c>
      <c r="G19" s="118">
        <v>0</v>
      </c>
      <c r="H19" s="135"/>
      <c r="I19" s="135"/>
    </row>
    <row r="20" spans="1:9" ht="24" customHeight="1">
      <c r="A20" s="115" t="s">
        <v>145</v>
      </c>
      <c r="B20" s="120" t="s">
        <v>146</v>
      </c>
      <c r="C20" s="115">
        <v>73</v>
      </c>
      <c r="D20" s="118">
        <v>0</v>
      </c>
      <c r="E20" s="118">
        <v>0</v>
      </c>
      <c r="F20" s="133">
        <v>59.47</v>
      </c>
      <c r="G20" s="133">
        <v>59</v>
      </c>
      <c r="H20" s="135"/>
      <c r="I20" s="135"/>
    </row>
    <row r="21" spans="1:12" ht="24" customHeight="1">
      <c r="A21" s="115" t="s">
        <v>147</v>
      </c>
      <c r="B21" s="120" t="s">
        <v>148</v>
      </c>
      <c r="C21" s="115">
        <v>74</v>
      </c>
      <c r="D21" s="123">
        <v>0</v>
      </c>
      <c r="E21" s="123">
        <v>0</v>
      </c>
      <c r="F21" s="118">
        <v>636776.22</v>
      </c>
      <c r="G21" s="118">
        <v>0</v>
      </c>
      <c r="H21" s="135"/>
      <c r="I21" s="135"/>
      <c r="L21" s="135"/>
    </row>
    <row r="22" spans="1:9" ht="24" customHeight="1">
      <c r="A22" s="115" t="s">
        <v>167</v>
      </c>
      <c r="B22" s="120" t="s">
        <v>149</v>
      </c>
      <c r="C22" s="115">
        <v>75</v>
      </c>
      <c r="D22" s="123">
        <v>475</v>
      </c>
      <c r="E22" s="123">
        <v>475</v>
      </c>
      <c r="F22" s="118">
        <v>6.56</v>
      </c>
      <c r="G22" s="118">
        <v>0</v>
      </c>
      <c r="H22" s="135"/>
      <c r="I22" s="135"/>
    </row>
    <row r="23" spans="1:12" ht="24" customHeight="1">
      <c r="A23" s="115">
        <v>61</v>
      </c>
      <c r="B23" s="120" t="s">
        <v>71</v>
      </c>
      <c r="C23" s="115">
        <v>76</v>
      </c>
      <c r="D23" s="123">
        <v>1454806</v>
      </c>
      <c r="E23" s="123">
        <v>720056</v>
      </c>
      <c r="F23" s="118">
        <v>1203049.22</v>
      </c>
      <c r="G23" s="118">
        <v>600439</v>
      </c>
      <c r="H23" s="135"/>
      <c r="I23" s="135"/>
      <c r="L23" s="135"/>
    </row>
    <row r="24" spans="1:9" ht="24" customHeight="1">
      <c r="A24" s="115">
        <v>67</v>
      </c>
      <c r="B24" s="120" t="s">
        <v>36</v>
      </c>
      <c r="C24" s="115">
        <v>77</v>
      </c>
      <c r="D24" s="123">
        <v>4</v>
      </c>
      <c r="E24" s="123">
        <v>0</v>
      </c>
      <c r="F24" s="118">
        <v>817.08</v>
      </c>
      <c r="G24" s="118">
        <v>0</v>
      </c>
      <c r="H24" s="135"/>
      <c r="I24" s="135"/>
    </row>
    <row r="25" spans="1:12" ht="24" customHeight="1">
      <c r="A25" s="115">
        <v>65</v>
      </c>
      <c r="B25" s="120" t="s">
        <v>37</v>
      </c>
      <c r="C25" s="115">
        <v>78</v>
      </c>
      <c r="D25" s="123">
        <v>120421</v>
      </c>
      <c r="E25" s="123">
        <v>59596</v>
      </c>
      <c r="F25" s="118">
        <v>80042.34</v>
      </c>
      <c r="G25" s="118">
        <v>39847</v>
      </c>
      <c r="H25" s="135"/>
      <c r="I25" s="135"/>
      <c r="L25" s="135"/>
    </row>
    <row r="26" spans="1:9" ht="24" customHeight="1">
      <c r="A26" s="115">
        <v>66</v>
      </c>
      <c r="B26" s="120" t="s">
        <v>20</v>
      </c>
      <c r="C26" s="115">
        <v>79</v>
      </c>
      <c r="D26" s="123">
        <v>0</v>
      </c>
      <c r="E26" s="123">
        <v>0</v>
      </c>
      <c r="F26" s="118">
        <v>0</v>
      </c>
      <c r="G26" s="118">
        <v>0</v>
      </c>
      <c r="H26" s="135"/>
      <c r="I26" s="135"/>
    </row>
    <row r="27" spans="1:9" ht="24" customHeight="1">
      <c r="A27" s="115">
        <v>68</v>
      </c>
      <c r="B27" s="120" t="s">
        <v>273</v>
      </c>
      <c r="C27" s="115">
        <v>80</v>
      </c>
      <c r="D27" s="123">
        <v>0</v>
      </c>
      <c r="E27" s="123">
        <v>0</v>
      </c>
      <c r="F27" s="118">
        <v>0</v>
      </c>
      <c r="G27" s="118">
        <v>0</v>
      </c>
      <c r="H27" s="135"/>
      <c r="I27" s="135"/>
    </row>
    <row r="28" spans="1:9" ht="24" customHeight="1">
      <c r="A28" s="115" t="s">
        <v>168</v>
      </c>
      <c r="B28" s="120" t="s">
        <v>28</v>
      </c>
      <c r="C28" s="115">
        <v>81</v>
      </c>
      <c r="D28" s="123">
        <v>0</v>
      </c>
      <c r="E28" s="123">
        <v>0</v>
      </c>
      <c r="F28" s="118">
        <v>0</v>
      </c>
      <c r="G28" s="118">
        <v>0</v>
      </c>
      <c r="H28" s="135"/>
      <c r="I28" s="135"/>
    </row>
    <row r="29" spans="1:9" ht="24" customHeight="1">
      <c r="A29" s="115" t="s">
        <v>150</v>
      </c>
      <c r="B29" s="120" t="s">
        <v>151</v>
      </c>
      <c r="C29" s="115">
        <v>82</v>
      </c>
      <c r="D29" s="123">
        <v>0</v>
      </c>
      <c r="E29" s="123">
        <v>0</v>
      </c>
      <c r="F29" s="118">
        <v>0</v>
      </c>
      <c r="G29" s="118">
        <v>0</v>
      </c>
      <c r="H29" s="135"/>
      <c r="I29" s="135"/>
    </row>
    <row r="30" spans="1:12" ht="24" customHeight="1">
      <c r="A30" s="115">
        <v>69</v>
      </c>
      <c r="B30" s="120" t="s">
        <v>87</v>
      </c>
      <c r="C30" s="115">
        <v>83</v>
      </c>
      <c r="D30" s="123">
        <v>431808</v>
      </c>
      <c r="E30" s="123">
        <v>223413</v>
      </c>
      <c r="F30" s="118">
        <v>193291.86</v>
      </c>
      <c r="G30" s="118">
        <v>97756</v>
      </c>
      <c r="H30" s="135"/>
      <c r="I30" s="135"/>
      <c r="L30" s="135"/>
    </row>
    <row r="31" spans="1:9" ht="24" customHeight="1">
      <c r="A31" s="115" t="s">
        <v>152</v>
      </c>
      <c r="B31" s="120" t="s">
        <v>153</v>
      </c>
      <c r="C31" s="115">
        <v>84</v>
      </c>
      <c r="D31" s="123">
        <v>0</v>
      </c>
      <c r="E31" s="123">
        <v>0</v>
      </c>
      <c r="F31" s="123">
        <v>0</v>
      </c>
      <c r="G31" s="123">
        <f>D31+E31</f>
        <v>0</v>
      </c>
      <c r="H31" s="135"/>
      <c r="I31" s="135"/>
    </row>
    <row r="32" spans="1:12" ht="33.75" customHeight="1">
      <c r="A32" s="117"/>
      <c r="B32" s="116" t="s">
        <v>233</v>
      </c>
      <c r="C32" s="115">
        <v>85</v>
      </c>
      <c r="D32" s="122">
        <f>+SUM(D20:D31)</f>
        <v>2007514</v>
      </c>
      <c r="E32" s="122">
        <f>+SUM(E20:E31)</f>
        <v>1003540</v>
      </c>
      <c r="F32" s="122">
        <f>+SUM(F20:F31)</f>
        <v>2114042.75</v>
      </c>
      <c r="G32" s="122">
        <f>+SUM(G20:G31)</f>
        <v>738101</v>
      </c>
      <c r="H32" s="135"/>
      <c r="I32" s="135"/>
      <c r="L32" s="135"/>
    </row>
    <row r="33" spans="1:9" ht="8.25" customHeight="1">
      <c r="A33" s="115"/>
      <c r="B33" s="120"/>
      <c r="C33" s="115"/>
      <c r="D33" s="118"/>
      <c r="E33" s="118"/>
      <c r="F33" s="118"/>
      <c r="G33" s="118"/>
      <c r="H33" s="135"/>
      <c r="I33" s="135"/>
    </row>
    <row r="34" spans="1:12" ht="31.5" customHeight="1">
      <c r="A34" s="117"/>
      <c r="B34" s="116" t="s">
        <v>234</v>
      </c>
      <c r="C34" s="115">
        <v>86</v>
      </c>
      <c r="D34" s="122">
        <f>+D18-D32</f>
        <v>-1629254</v>
      </c>
      <c r="E34" s="122">
        <f>+E18-E32</f>
        <v>-834151</v>
      </c>
      <c r="F34" s="122">
        <f>+F18-F32</f>
        <v>-1379969.67</v>
      </c>
      <c r="G34" s="122">
        <f>+G18-G32</f>
        <v>-466807</v>
      </c>
      <c r="H34" s="135"/>
      <c r="I34" s="135"/>
      <c r="L34" s="135"/>
    </row>
    <row r="35" spans="1:9" ht="9" customHeight="1">
      <c r="A35" s="115"/>
      <c r="B35" s="120"/>
      <c r="C35" s="120"/>
      <c r="D35" s="118"/>
      <c r="E35" s="118"/>
      <c r="F35" s="118"/>
      <c r="G35" s="118"/>
      <c r="H35" s="135"/>
      <c r="I35" s="135"/>
    </row>
    <row r="36" spans="1:9" ht="24" customHeight="1">
      <c r="A36" s="120"/>
      <c r="B36" s="116" t="s">
        <v>154</v>
      </c>
      <c r="C36" s="115">
        <v>87</v>
      </c>
      <c r="D36" s="118"/>
      <c r="E36" s="118"/>
      <c r="F36" s="118"/>
      <c r="G36" s="118"/>
      <c r="H36" s="135"/>
      <c r="I36" s="135"/>
    </row>
    <row r="37" spans="1:9" ht="24" customHeight="1">
      <c r="A37" s="115" t="s">
        <v>155</v>
      </c>
      <c r="B37" s="120" t="s">
        <v>156</v>
      </c>
      <c r="C37" s="115">
        <v>88</v>
      </c>
      <c r="D37" s="118">
        <v>-2768594</v>
      </c>
      <c r="E37" s="118">
        <v>0</v>
      </c>
      <c r="F37" s="118">
        <v>47.13</v>
      </c>
      <c r="G37" s="118">
        <v>0</v>
      </c>
      <c r="H37" s="135"/>
      <c r="I37" s="135"/>
    </row>
    <row r="38" spans="1:9" ht="24" customHeight="1">
      <c r="A38" s="115" t="s">
        <v>88</v>
      </c>
      <c r="B38" s="120" t="s">
        <v>157</v>
      </c>
      <c r="C38" s="115">
        <v>89</v>
      </c>
      <c r="D38" s="118">
        <v>0</v>
      </c>
      <c r="E38" s="118">
        <v>0</v>
      </c>
      <c r="F38" s="118">
        <v>0</v>
      </c>
      <c r="G38" s="118">
        <v>0</v>
      </c>
      <c r="H38" s="135"/>
      <c r="I38" s="135"/>
    </row>
    <row r="39" spans="1:9" ht="24" customHeight="1">
      <c r="A39" s="115" t="s">
        <v>158</v>
      </c>
      <c r="B39" s="120" t="s">
        <v>48</v>
      </c>
      <c r="C39" s="115">
        <v>90</v>
      </c>
      <c r="D39" s="118">
        <v>0</v>
      </c>
      <c r="E39" s="118">
        <v>0</v>
      </c>
      <c r="F39" s="118">
        <v>0</v>
      </c>
      <c r="G39" s="118">
        <v>0</v>
      </c>
      <c r="H39" s="135"/>
      <c r="I39" s="135"/>
    </row>
    <row r="40" spans="1:12" ht="24" customHeight="1">
      <c r="A40" s="115" t="s">
        <v>159</v>
      </c>
      <c r="B40" s="120" t="s">
        <v>160</v>
      </c>
      <c r="C40" s="115">
        <v>91</v>
      </c>
      <c r="D40" s="118">
        <v>-4729</v>
      </c>
      <c r="E40" s="118">
        <v>-6776</v>
      </c>
      <c r="F40" s="118">
        <v>-3314.04</v>
      </c>
      <c r="G40" s="118">
        <v>-4362</v>
      </c>
      <c r="H40" s="135"/>
      <c r="I40" s="135"/>
      <c r="L40" s="135"/>
    </row>
    <row r="41" spans="1:12" ht="32.25" customHeight="1">
      <c r="A41" s="117"/>
      <c r="B41" s="116" t="s">
        <v>235</v>
      </c>
      <c r="C41" s="115">
        <v>92</v>
      </c>
      <c r="D41" s="122">
        <f>+D37+D38+D39+D40</f>
        <v>-2773323</v>
      </c>
      <c r="E41" s="122">
        <f>+E37+E38+E39+E40</f>
        <v>-6776</v>
      </c>
      <c r="F41" s="122">
        <f>+F37+F38+F39+F40</f>
        <v>-3266.91</v>
      </c>
      <c r="G41" s="122">
        <f>+G37+G38+G39+G40</f>
        <v>-4362</v>
      </c>
      <c r="H41" s="135"/>
      <c r="I41" s="135"/>
      <c r="L41" s="135"/>
    </row>
    <row r="42" spans="1:12" ht="31.5" customHeight="1">
      <c r="A42" s="117"/>
      <c r="B42" s="116" t="s">
        <v>236</v>
      </c>
      <c r="C42" s="115">
        <v>93</v>
      </c>
      <c r="D42" s="122">
        <f>+D34+D41</f>
        <v>-4402577</v>
      </c>
      <c r="E42" s="122">
        <f>+E34+E41</f>
        <v>-840927</v>
      </c>
      <c r="F42" s="122">
        <f>+F34+F41</f>
        <v>-1383236.5799999998</v>
      </c>
      <c r="G42" s="122">
        <f>+G34+G41</f>
        <v>-471169</v>
      </c>
      <c r="H42" s="135"/>
      <c r="I42" s="135"/>
      <c r="L42" s="135"/>
    </row>
    <row r="43" spans="1:9" ht="24" customHeight="1">
      <c r="A43" s="117"/>
      <c r="B43" s="116" t="s">
        <v>89</v>
      </c>
      <c r="C43" s="115">
        <v>94</v>
      </c>
      <c r="D43" s="118"/>
      <c r="E43" s="118"/>
      <c r="F43" s="118"/>
      <c r="G43" s="118"/>
      <c r="H43" s="135"/>
      <c r="I43" s="135"/>
    </row>
    <row r="44" spans="1:12" ht="32.25" customHeight="1">
      <c r="A44" s="117"/>
      <c r="B44" s="116" t="s">
        <v>237</v>
      </c>
      <c r="C44" s="115">
        <v>95</v>
      </c>
      <c r="D44" s="122">
        <f>+D42-D43</f>
        <v>-4402577</v>
      </c>
      <c r="E44" s="122">
        <f>+E42-E43</f>
        <v>-840927</v>
      </c>
      <c r="F44" s="122">
        <f>+F42-F43</f>
        <v>-1383236.5799999998</v>
      </c>
      <c r="G44" s="122">
        <f>+G42-G43</f>
        <v>-471169</v>
      </c>
      <c r="H44" s="135"/>
      <c r="I44" s="135"/>
      <c r="L44" s="135"/>
    </row>
    <row r="45" spans="1:12" ht="34.5" customHeight="1">
      <c r="A45" s="117"/>
      <c r="B45" s="116" t="s">
        <v>238</v>
      </c>
      <c r="C45" s="115">
        <v>96</v>
      </c>
      <c r="D45" s="114">
        <f>+D46+D47+D48+D49+D50</f>
        <v>-89046</v>
      </c>
      <c r="E45" s="114">
        <f>+E46+E47+E48+E49+E50</f>
        <v>-350555</v>
      </c>
      <c r="F45" s="114">
        <f>+F46+F47+F48+F49+F50</f>
        <v>392722</v>
      </c>
      <c r="G45" s="114">
        <f>+G46+G47+G48+G49+G50</f>
        <v>-187959</v>
      </c>
      <c r="H45" s="135"/>
      <c r="I45" s="135"/>
      <c r="L45" s="135"/>
    </row>
    <row r="46" spans="1:12" ht="33" customHeight="1">
      <c r="A46" s="115"/>
      <c r="B46" s="120" t="s">
        <v>161</v>
      </c>
      <c r="C46" s="115">
        <v>97</v>
      </c>
      <c r="D46" s="121">
        <v>-249972</v>
      </c>
      <c r="E46" s="121">
        <v>-328083</v>
      </c>
      <c r="F46" s="121">
        <v>-160983</v>
      </c>
      <c r="G46" s="121">
        <v>-155137</v>
      </c>
      <c r="H46" s="135"/>
      <c r="I46" s="135"/>
      <c r="L46" s="135"/>
    </row>
    <row r="47" spans="1:9" ht="33" customHeight="1">
      <c r="A47" s="115"/>
      <c r="B47" s="120" t="s">
        <v>162</v>
      </c>
      <c r="C47" s="115">
        <v>98</v>
      </c>
      <c r="D47" s="121">
        <v>0</v>
      </c>
      <c r="E47" s="121">
        <v>0</v>
      </c>
      <c r="F47" s="134">
        <v>0</v>
      </c>
      <c r="G47" s="134">
        <v>0</v>
      </c>
      <c r="H47" s="135"/>
      <c r="I47" s="135"/>
    </row>
    <row r="48" spans="1:9" ht="33" customHeight="1">
      <c r="A48" s="115"/>
      <c r="B48" s="120" t="s">
        <v>50</v>
      </c>
      <c r="C48" s="115">
        <v>99</v>
      </c>
      <c r="D48" s="121">
        <v>160926</v>
      </c>
      <c r="E48" s="121">
        <v>-22472</v>
      </c>
      <c r="F48" s="121">
        <v>553705</v>
      </c>
      <c r="G48" s="121">
        <v>-32822</v>
      </c>
      <c r="H48" s="135"/>
      <c r="I48" s="135"/>
    </row>
    <row r="49" spans="1:9" ht="33" customHeight="1">
      <c r="A49" s="115"/>
      <c r="B49" s="120" t="s">
        <v>163</v>
      </c>
      <c r="C49" s="115">
        <v>100</v>
      </c>
      <c r="D49" s="121">
        <v>0</v>
      </c>
      <c r="E49" s="121">
        <v>0</v>
      </c>
      <c r="F49" s="134">
        <v>0</v>
      </c>
      <c r="G49" s="134">
        <v>0</v>
      </c>
      <c r="H49" s="135"/>
      <c r="I49" s="135"/>
    </row>
    <row r="50" spans="1:9" ht="35.25" customHeight="1">
      <c r="A50" s="115"/>
      <c r="B50" s="120" t="s">
        <v>164</v>
      </c>
      <c r="C50" s="115">
        <v>101</v>
      </c>
      <c r="D50" s="121">
        <v>0</v>
      </c>
      <c r="E50" s="121">
        <v>0</v>
      </c>
      <c r="F50" s="134">
        <v>0</v>
      </c>
      <c r="G50" s="134">
        <v>0</v>
      </c>
      <c r="H50" s="135"/>
      <c r="I50" s="135"/>
    </row>
    <row r="51" spans="1:12" ht="32.25" customHeight="1">
      <c r="A51" s="117"/>
      <c r="B51" s="116" t="s">
        <v>239</v>
      </c>
      <c r="C51" s="115">
        <v>102</v>
      </c>
      <c r="D51" s="114">
        <f>+D44+D45</f>
        <v>-4491623</v>
      </c>
      <c r="E51" s="114">
        <f>+E44+E45</f>
        <v>-1191482</v>
      </c>
      <c r="F51" s="114">
        <f>+F44+F45</f>
        <v>-990514.5799999998</v>
      </c>
      <c r="G51" s="114">
        <f>+G44+G45</f>
        <v>-659128</v>
      </c>
      <c r="H51" s="135"/>
      <c r="I51" s="135"/>
      <c r="L51" s="135"/>
    </row>
    <row r="52" spans="1:9" ht="24" customHeight="1">
      <c r="A52" s="117"/>
      <c r="B52" s="116" t="s">
        <v>51</v>
      </c>
      <c r="C52" s="115">
        <v>103</v>
      </c>
      <c r="D52" s="114"/>
      <c r="E52" s="114"/>
      <c r="F52" s="114"/>
      <c r="G52" s="114"/>
      <c r="H52" s="135"/>
      <c r="I52" s="135"/>
    </row>
    <row r="53" spans="1:9" ht="11.25" customHeight="1">
      <c r="A53" s="115"/>
      <c r="B53" s="116"/>
      <c r="C53" s="115"/>
      <c r="D53" s="118"/>
      <c r="E53" s="118"/>
      <c r="F53" s="118"/>
      <c r="G53" s="118"/>
      <c r="H53" s="135"/>
      <c r="I53" s="135"/>
    </row>
    <row r="54" spans="1:9" ht="30.75" customHeight="1">
      <c r="A54" s="115"/>
      <c r="B54" s="116" t="s">
        <v>130</v>
      </c>
      <c r="C54" s="115">
        <v>104</v>
      </c>
      <c r="D54" s="118">
        <v>0</v>
      </c>
      <c r="E54" s="118">
        <v>0</v>
      </c>
      <c r="F54" s="118">
        <v>0</v>
      </c>
      <c r="G54" s="118">
        <v>0</v>
      </c>
      <c r="H54" s="135"/>
      <c r="I54" s="135"/>
    </row>
    <row r="55" spans="1:9" ht="30.75" customHeight="1">
      <c r="A55" s="117"/>
      <c r="B55" s="116" t="s">
        <v>131</v>
      </c>
      <c r="C55" s="115">
        <v>105</v>
      </c>
      <c r="D55" s="121">
        <v>0</v>
      </c>
      <c r="E55" s="121">
        <v>0</v>
      </c>
      <c r="F55" s="121">
        <v>0</v>
      </c>
      <c r="G55" s="121">
        <v>0</v>
      </c>
      <c r="H55" s="135"/>
      <c r="I55" s="135"/>
    </row>
    <row r="56" spans="1:9" ht="30.75" customHeight="1">
      <c r="A56" s="117"/>
      <c r="B56" s="116" t="s">
        <v>132</v>
      </c>
      <c r="C56" s="115">
        <v>106</v>
      </c>
      <c r="D56" s="121">
        <v>0</v>
      </c>
      <c r="E56" s="121">
        <v>0</v>
      </c>
      <c r="F56" s="121">
        <v>0</v>
      </c>
      <c r="G56" s="121">
        <v>0</v>
      </c>
      <c r="H56" s="135"/>
      <c r="I56" s="135"/>
    </row>
    <row r="57" spans="1:7" ht="30.75" customHeight="1">
      <c r="A57" s="112"/>
      <c r="B57" s="113"/>
      <c r="C57" s="112"/>
      <c r="D57" s="111"/>
      <c r="E57" s="111"/>
      <c r="F57" s="111"/>
      <c r="G57" s="111"/>
    </row>
    <row r="58" spans="1:7" ht="30.75" customHeight="1">
      <c r="A58" s="112"/>
      <c r="B58" s="113"/>
      <c r="C58" s="112"/>
      <c r="D58" s="111"/>
      <c r="E58" s="111"/>
      <c r="F58" s="111"/>
      <c r="G58" s="111"/>
    </row>
    <row r="59" spans="1:7" ht="30.75" customHeight="1">
      <c r="A59" s="112"/>
      <c r="B59" s="113"/>
      <c r="C59" s="112"/>
      <c r="D59" s="111"/>
      <c r="E59" s="111"/>
      <c r="F59" s="111"/>
      <c r="G59" s="111"/>
    </row>
    <row r="60" spans="1:7" ht="30.75" customHeight="1">
      <c r="A60" s="112"/>
      <c r="B60" s="113"/>
      <c r="C60" s="112"/>
      <c r="D60" s="111"/>
      <c r="E60" s="111"/>
      <c r="F60" s="111"/>
      <c r="G60" s="111"/>
    </row>
    <row r="61" spans="1:7" ht="30.75" customHeight="1">
      <c r="A61" s="112"/>
      <c r="B61" s="113"/>
      <c r="C61" s="112"/>
      <c r="D61" s="111"/>
      <c r="E61" s="111"/>
      <c r="F61" s="111"/>
      <c r="G61" s="111"/>
    </row>
    <row r="62" spans="1:7" ht="30.75" customHeight="1">
      <c r="A62" s="112"/>
      <c r="B62" s="113"/>
      <c r="C62" s="112"/>
      <c r="D62" s="111"/>
      <c r="E62" s="111"/>
      <c r="F62" s="111"/>
      <c r="G62" s="111"/>
    </row>
    <row r="63" spans="1:7" ht="30.75" customHeight="1">
      <c r="A63" s="112"/>
      <c r="B63" s="113"/>
      <c r="C63" s="112"/>
      <c r="D63" s="111"/>
      <c r="E63" s="111"/>
      <c r="F63" s="111"/>
      <c r="G63" s="111"/>
    </row>
    <row r="64" spans="1:7" ht="30.75" customHeight="1">
      <c r="A64" s="112"/>
      <c r="B64" s="113"/>
      <c r="C64" s="112"/>
      <c r="D64" s="111"/>
      <c r="E64" s="111"/>
      <c r="F64" s="111"/>
      <c r="G64" s="111"/>
    </row>
    <row r="67" ht="14.25"/>
  </sheetData>
  <sheetProtection/>
  <protectedRanges>
    <protectedRange sqref="F10:G10" name="Range1_1"/>
    <protectedRange sqref="F21:G22" name="Range1_2"/>
    <protectedRange sqref="F11:G17" name="Range1_1_1_1"/>
    <protectedRange sqref="F31" name="Range1_2_1"/>
    <protectedRange sqref="F23:F30" name="Range1_2_1_1"/>
    <protectedRange sqref="G31" name="Range1_2_2"/>
    <protectedRange sqref="G23:G30" name="Range1_2_1_1_1"/>
    <protectedRange sqref="G40" name="Range1_5"/>
    <protectedRange sqref="F40" name="Range1_7"/>
    <protectedRange sqref="F46:F48 G48" name="Range1_8"/>
    <protectedRange sqref="G46:G47" name="Range1_9"/>
    <protectedRange sqref="D10:E10" name="Range1_1_1"/>
    <protectedRange sqref="D21:E22" name="Range1_2_3"/>
    <protectedRange sqref="D11:E11 D15:E16 D12:D14 D17" name="Range1_1_1_1_1"/>
    <protectedRange sqref="D31" name="Range1_2_1_2"/>
    <protectedRange sqref="D23:D30" name="Range1_2_1_1_2"/>
    <protectedRange sqref="E31" name="Range1_2_2_1"/>
    <protectedRange sqref="E23:E30" name="Range1_2_1_1_1_1"/>
    <protectedRange sqref="E40" name="Range1_5_1"/>
    <protectedRange sqref="D40" name="Range1_7_1"/>
    <protectedRange sqref="D46:D48 E48" name="Range1_8_1"/>
    <protectedRange sqref="E46:E47" name="Range1_9_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fitToHeight="0" fitToWidth="1" horizontalDpi="600" verticalDpi="600" orientation="portrait" paperSize="9" scale="66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90" zoomScaleSheetLayoutView="85" zoomScalePageLayoutView="0" workbookViewId="0" topLeftCell="A1">
      <selection activeCell="A3" sqref="A3:D3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6.57421875" style="15" customWidth="1"/>
    <col min="4" max="4" width="26.57421875" style="19" customWidth="1"/>
    <col min="5" max="5" width="12.28125" style="19" bestFit="1" customWidth="1"/>
    <col min="6" max="6" width="10.421875" style="19" bestFit="1" customWidth="1"/>
    <col min="7" max="16384" width="9.140625" style="19" customWidth="1"/>
  </cols>
  <sheetData>
    <row r="1" spans="1:4" s="15" customFormat="1" ht="19.5" customHeight="1">
      <c r="A1" s="32"/>
      <c r="B1" s="33"/>
      <c r="C1" s="33"/>
      <c r="D1" s="36" t="s">
        <v>52</v>
      </c>
    </row>
    <row r="2" spans="1:4" s="15" customFormat="1" ht="24" customHeight="1">
      <c r="A2" s="202" t="s">
        <v>55</v>
      </c>
      <c r="B2" s="202"/>
      <c r="C2" s="202"/>
      <c r="D2" s="202"/>
    </row>
    <row r="3" spans="1:4" s="15" customFormat="1" ht="24" customHeight="1">
      <c r="A3" s="203" t="s">
        <v>285</v>
      </c>
      <c r="B3" s="203"/>
      <c r="C3" s="203"/>
      <c r="D3" s="203"/>
    </row>
    <row r="4" spans="1:4" s="15" customFormat="1" ht="24" customHeight="1">
      <c r="A4" s="203" t="s">
        <v>269</v>
      </c>
      <c r="B4" s="203"/>
      <c r="C4" s="203"/>
      <c r="D4" s="203"/>
    </row>
    <row r="5" spans="1:4" s="15" customFormat="1" ht="24" customHeight="1">
      <c r="A5" s="203" t="s">
        <v>278</v>
      </c>
      <c r="B5" s="203"/>
      <c r="C5" s="203"/>
      <c r="D5" s="203"/>
    </row>
    <row r="6" spans="1:4" s="15" customFormat="1" ht="24" customHeight="1">
      <c r="A6" s="32"/>
      <c r="B6" s="33"/>
      <c r="C6" s="33"/>
      <c r="D6" s="34" t="s">
        <v>220</v>
      </c>
    </row>
    <row r="7" spans="1:4" ht="52.5" customHeight="1">
      <c r="A7" s="17" t="s">
        <v>21</v>
      </c>
      <c r="B7" s="17" t="s">
        <v>43</v>
      </c>
      <c r="C7" s="17" t="s">
        <v>254</v>
      </c>
      <c r="D7" s="17" t="s">
        <v>49</v>
      </c>
    </row>
    <row r="8" spans="1:4" ht="38.25" customHeight="1">
      <c r="A8" s="21" t="s">
        <v>240</v>
      </c>
      <c r="B8" s="20">
        <v>143</v>
      </c>
      <c r="C8" s="37">
        <f>+SUM(C9:C33)</f>
        <v>-1182296</v>
      </c>
      <c r="D8" s="37">
        <f>+SUM(D9:D33)</f>
        <v>-483764</v>
      </c>
    </row>
    <row r="9" spans="1:4" ht="30" customHeight="1">
      <c r="A9" s="35" t="s">
        <v>91</v>
      </c>
      <c r="B9" s="20">
        <v>144</v>
      </c>
      <c r="C9" s="25">
        <v>-4402577</v>
      </c>
      <c r="D9" s="25">
        <v>-1383237</v>
      </c>
    </row>
    <row r="10" spans="1:4" ht="30" customHeight="1">
      <c r="A10" s="24" t="s">
        <v>170</v>
      </c>
      <c r="B10" s="20">
        <v>145</v>
      </c>
      <c r="C10" s="38">
        <v>0</v>
      </c>
      <c r="D10" s="38">
        <v>0</v>
      </c>
    </row>
    <row r="11" spans="1:4" ht="30" customHeight="1">
      <c r="A11" s="24" t="s">
        <v>171</v>
      </c>
      <c r="B11" s="20">
        <v>146</v>
      </c>
      <c r="C11" s="38">
        <v>0</v>
      </c>
      <c r="D11" s="38">
        <v>0</v>
      </c>
    </row>
    <row r="12" spans="1:4" ht="30" customHeight="1">
      <c r="A12" s="24" t="s">
        <v>172</v>
      </c>
      <c r="B12" s="20">
        <v>147</v>
      </c>
      <c r="C12" s="38">
        <v>0</v>
      </c>
      <c r="D12" s="38">
        <v>0</v>
      </c>
    </row>
    <row r="13" spans="1:4" ht="30" customHeight="1">
      <c r="A13" s="24" t="s">
        <v>173</v>
      </c>
      <c r="B13" s="20">
        <v>148</v>
      </c>
      <c r="C13" s="38">
        <v>0</v>
      </c>
      <c r="D13" s="38">
        <v>-34336</v>
      </c>
    </row>
    <row r="14" spans="1:4" ht="30" customHeight="1">
      <c r="A14" s="24" t="s">
        <v>174</v>
      </c>
      <c r="B14" s="20">
        <v>149</v>
      </c>
      <c r="C14" s="38">
        <v>-12666</v>
      </c>
      <c r="D14" s="38">
        <v>-15444</v>
      </c>
    </row>
    <row r="15" spans="1:4" ht="30" customHeight="1">
      <c r="A15" s="24" t="s">
        <v>175</v>
      </c>
      <c r="B15" s="20">
        <v>150</v>
      </c>
      <c r="C15" s="38">
        <v>4</v>
      </c>
      <c r="D15" s="38">
        <v>817</v>
      </c>
    </row>
    <row r="16" spans="1:4" ht="30" customHeight="1">
      <c r="A16" s="35" t="s">
        <v>241</v>
      </c>
      <c r="B16" s="20">
        <v>151</v>
      </c>
      <c r="C16" s="38">
        <v>0</v>
      </c>
      <c r="D16" s="38">
        <v>0</v>
      </c>
    </row>
    <row r="17" spans="1:4" ht="30" customHeight="1">
      <c r="A17" s="24" t="s">
        <v>176</v>
      </c>
      <c r="B17" s="20">
        <v>152</v>
      </c>
      <c r="C17" s="38">
        <v>2768595</v>
      </c>
      <c r="D17" s="38">
        <v>14355060</v>
      </c>
    </row>
    <row r="18" spans="1:4" ht="30" customHeight="1">
      <c r="A18" s="24" t="s">
        <v>177</v>
      </c>
      <c r="B18" s="20">
        <v>153</v>
      </c>
      <c r="C18" s="38">
        <v>249972</v>
      </c>
      <c r="D18" s="38">
        <v>-15194017</v>
      </c>
    </row>
    <row r="19" spans="1:4" ht="30" customHeight="1">
      <c r="A19" s="24" t="s">
        <v>178</v>
      </c>
      <c r="B19" s="20">
        <v>154</v>
      </c>
      <c r="C19" s="38">
        <v>0</v>
      </c>
      <c r="D19" s="38">
        <v>0</v>
      </c>
    </row>
    <row r="20" spans="1:4" ht="30" customHeight="1">
      <c r="A20" s="24" t="s">
        <v>179</v>
      </c>
      <c r="B20" s="20">
        <v>155</v>
      </c>
      <c r="C20" s="38">
        <v>-9091</v>
      </c>
      <c r="D20" s="38">
        <v>4395731</v>
      </c>
    </row>
    <row r="21" spans="1:4" ht="34.5" customHeight="1">
      <c r="A21" s="24" t="s">
        <v>180</v>
      </c>
      <c r="B21" s="20">
        <v>156</v>
      </c>
      <c r="C21" s="38">
        <v>0</v>
      </c>
      <c r="D21" s="38">
        <v>0</v>
      </c>
    </row>
    <row r="22" spans="1:4" ht="30" customHeight="1">
      <c r="A22" s="24" t="s">
        <v>181</v>
      </c>
      <c r="B22" s="20">
        <v>157</v>
      </c>
      <c r="C22" s="38">
        <v>70048</v>
      </c>
      <c r="D22" s="38">
        <v>-6523</v>
      </c>
    </row>
    <row r="23" spans="1:4" ht="30" customHeight="1">
      <c r="A23" s="24" t="s">
        <v>182</v>
      </c>
      <c r="B23" s="20">
        <v>158</v>
      </c>
      <c r="C23" s="38">
        <v>0</v>
      </c>
      <c r="D23" s="38">
        <v>0</v>
      </c>
    </row>
    <row r="24" spans="1:4" ht="30" customHeight="1">
      <c r="A24" s="24" t="s">
        <v>53</v>
      </c>
      <c r="B24" s="20">
        <v>159</v>
      </c>
      <c r="C24" s="38">
        <v>12854</v>
      </c>
      <c r="D24" s="38">
        <v>12739</v>
      </c>
    </row>
    <row r="25" spans="1:4" ht="30" customHeight="1">
      <c r="A25" s="24" t="s">
        <v>56</v>
      </c>
      <c r="B25" s="20">
        <v>160</v>
      </c>
      <c r="C25" s="106">
        <v>0</v>
      </c>
      <c r="D25" s="38">
        <v>-817</v>
      </c>
    </row>
    <row r="26" spans="1:4" ht="30" customHeight="1">
      <c r="A26" s="24" t="s">
        <v>183</v>
      </c>
      <c r="B26" s="20">
        <v>161</v>
      </c>
      <c r="C26" s="38">
        <v>0</v>
      </c>
      <c r="D26" s="38"/>
    </row>
    <row r="27" spans="1:4" ht="30" customHeight="1">
      <c r="A27" s="24" t="s">
        <v>57</v>
      </c>
      <c r="B27" s="20">
        <v>162</v>
      </c>
      <c r="C27" s="38">
        <v>0</v>
      </c>
      <c r="D27" s="38">
        <v>0</v>
      </c>
    </row>
    <row r="28" spans="1:4" ht="30" customHeight="1">
      <c r="A28" s="24" t="s">
        <v>184</v>
      </c>
      <c r="B28" s="20">
        <v>163</v>
      </c>
      <c r="C28" s="38">
        <v>165106</v>
      </c>
      <c r="D28" s="38">
        <v>-2348699</v>
      </c>
    </row>
    <row r="29" spans="1:4" ht="33.75" customHeight="1">
      <c r="A29" s="24" t="s">
        <v>185</v>
      </c>
      <c r="B29" s="20">
        <v>164</v>
      </c>
      <c r="C29" s="38">
        <v>0</v>
      </c>
      <c r="D29" s="38">
        <v>0</v>
      </c>
    </row>
    <row r="30" spans="1:4" ht="30" customHeight="1">
      <c r="A30" s="24" t="s">
        <v>186</v>
      </c>
      <c r="B30" s="20">
        <v>165</v>
      </c>
      <c r="C30" s="38">
        <v>0</v>
      </c>
      <c r="D30" s="38">
        <v>0</v>
      </c>
    </row>
    <row r="31" spans="1:4" ht="30" customHeight="1">
      <c r="A31" s="24" t="s">
        <v>92</v>
      </c>
      <c r="B31" s="20">
        <v>166</v>
      </c>
      <c r="C31" s="38">
        <v>-23522</v>
      </c>
      <c r="D31" s="38">
        <v>-6484</v>
      </c>
    </row>
    <row r="32" spans="1:4" ht="30" customHeight="1">
      <c r="A32" s="24" t="s">
        <v>58</v>
      </c>
      <c r="B32" s="20">
        <v>167</v>
      </c>
      <c r="C32" s="38">
        <v>-1019</v>
      </c>
      <c r="D32" s="38">
        <v>-258554</v>
      </c>
    </row>
    <row r="33" spans="1:4" ht="30" customHeight="1">
      <c r="A33" s="24" t="s">
        <v>93</v>
      </c>
      <c r="B33" s="20">
        <v>168</v>
      </c>
      <c r="C33" s="38">
        <v>0</v>
      </c>
      <c r="D33" s="38">
        <v>0</v>
      </c>
    </row>
    <row r="34" spans="1:4" ht="36" customHeight="1">
      <c r="A34" s="21" t="s">
        <v>242</v>
      </c>
      <c r="B34" s="20">
        <v>169</v>
      </c>
      <c r="C34" s="37">
        <f>+C35+C36+C37</f>
        <v>-160926</v>
      </c>
      <c r="D34" s="37">
        <f>+D35+D36+D37</f>
        <v>429832</v>
      </c>
    </row>
    <row r="35" spans="1:4" ht="30" customHeight="1">
      <c r="A35" s="24" t="s">
        <v>187</v>
      </c>
      <c r="B35" s="20">
        <v>170</v>
      </c>
      <c r="C35" s="38">
        <v>0</v>
      </c>
      <c r="D35" s="38">
        <v>0</v>
      </c>
    </row>
    <row r="36" spans="1:4" ht="30" customHeight="1">
      <c r="A36" s="24" t="s">
        <v>90</v>
      </c>
      <c r="B36" s="20">
        <v>171</v>
      </c>
      <c r="C36" s="38">
        <v>0</v>
      </c>
      <c r="D36" s="38">
        <v>0</v>
      </c>
    </row>
    <row r="37" spans="1:7" ht="30" customHeight="1">
      <c r="A37" s="24" t="s">
        <v>59</v>
      </c>
      <c r="B37" s="20">
        <v>172</v>
      </c>
      <c r="C37" s="38">
        <v>-160926</v>
      </c>
      <c r="D37" s="38">
        <v>429832</v>
      </c>
      <c r="G37" s="105"/>
    </row>
    <row r="38" spans="1:4" ht="36" customHeight="1">
      <c r="A38" s="21" t="s">
        <v>243</v>
      </c>
      <c r="B38" s="20">
        <v>173</v>
      </c>
      <c r="C38" s="37">
        <f>+C8+C34</f>
        <v>-1343222</v>
      </c>
      <c r="D38" s="37">
        <f>+D8+D34</f>
        <v>-53932</v>
      </c>
    </row>
    <row r="39" spans="1:4" ht="36" customHeight="1">
      <c r="A39" s="21" t="s">
        <v>54</v>
      </c>
      <c r="B39" s="20">
        <v>174</v>
      </c>
      <c r="C39" s="103">
        <v>1461777</v>
      </c>
      <c r="D39" s="102">
        <v>99699.08</v>
      </c>
    </row>
    <row r="40" spans="1:6" ht="36" customHeight="1">
      <c r="A40" s="21" t="s">
        <v>169</v>
      </c>
      <c r="B40" s="20">
        <v>175</v>
      </c>
      <c r="C40" s="37">
        <f>+C38+C39</f>
        <v>118555</v>
      </c>
      <c r="D40" s="37">
        <f>+D38+D39</f>
        <v>45767.08</v>
      </c>
      <c r="E40" s="105"/>
      <c r="F40" s="105"/>
    </row>
    <row r="41" spans="2:3" ht="37.5" customHeight="1">
      <c r="B41" s="19"/>
      <c r="C41" s="19"/>
    </row>
    <row r="42" spans="2:3" ht="14.25">
      <c r="B42" s="19"/>
      <c r="C42" s="19"/>
    </row>
    <row r="43" ht="14.25">
      <c r="D43" s="18"/>
    </row>
    <row r="44" ht="14.25"/>
    <row r="45" ht="14.25">
      <c r="D45" s="18"/>
    </row>
    <row r="47" ht="14.25">
      <c r="D47" s="18"/>
    </row>
    <row r="48" ht="14.25">
      <c r="D48" s="18"/>
    </row>
    <row r="49" ht="14.25">
      <c r="D49" s="18"/>
    </row>
    <row r="50" ht="14.25">
      <c r="D50" s="18"/>
    </row>
    <row r="51" ht="14.25">
      <c r="D51" s="18"/>
    </row>
    <row r="52" ht="14.25">
      <c r="D52" s="18"/>
    </row>
    <row r="54" ht="14.25">
      <c r="D54" s="18"/>
    </row>
  </sheetData>
  <sheetProtection/>
  <protectedRanges>
    <protectedRange sqref="D39" name="Range1_4"/>
    <protectedRange sqref="D9" name="Range1_8"/>
    <protectedRange sqref="C9" name="Range1_8_2_1"/>
    <protectedRange sqref="C39" name="Range1_10_1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fitToHeight="0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16">
      <selection activeCell="A6" sqref="A6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5.7109375" style="15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5" customFormat="1" ht="19.5" customHeight="1">
      <c r="A1" s="32"/>
      <c r="B1" s="33"/>
      <c r="C1" s="33"/>
      <c r="D1" s="33"/>
      <c r="E1" s="33"/>
      <c r="F1" s="36" t="s">
        <v>99</v>
      </c>
    </row>
    <row r="2" spans="1:6" s="15" customFormat="1" ht="24" customHeight="1">
      <c r="A2" s="202" t="s">
        <v>94</v>
      </c>
      <c r="B2" s="202"/>
      <c r="C2" s="202"/>
      <c r="D2" s="202"/>
      <c r="E2" s="202"/>
      <c r="F2" s="202"/>
    </row>
    <row r="3" spans="1:6" s="15" customFormat="1" ht="24" customHeight="1">
      <c r="A3" s="203" t="s">
        <v>284</v>
      </c>
      <c r="B3" s="203"/>
      <c r="C3" s="203"/>
      <c r="D3" s="203"/>
      <c r="E3" s="203"/>
      <c r="F3" s="203"/>
    </row>
    <row r="4" spans="1:6" s="15" customFormat="1" ht="24" customHeight="1">
      <c r="A4" s="203" t="s">
        <v>269</v>
      </c>
      <c r="B4" s="203"/>
      <c r="C4" s="203"/>
      <c r="D4" s="203"/>
      <c r="E4" s="203"/>
      <c r="F4" s="203"/>
    </row>
    <row r="5" spans="1:6" s="15" customFormat="1" ht="24" customHeight="1">
      <c r="A5" s="203" t="s">
        <v>278</v>
      </c>
      <c r="B5" s="203"/>
      <c r="C5" s="203"/>
      <c r="D5" s="203"/>
      <c r="E5" s="203"/>
      <c r="F5" s="203"/>
    </row>
    <row r="6" spans="1:6" s="15" customFormat="1" ht="24" customHeight="1">
      <c r="A6" s="32"/>
      <c r="B6" s="33"/>
      <c r="C6" s="33"/>
      <c r="D6" s="33"/>
      <c r="E6" s="33"/>
      <c r="F6" s="34" t="s">
        <v>220</v>
      </c>
    </row>
    <row r="7" spans="1:7" ht="65.25" customHeight="1">
      <c r="A7" s="27" t="s">
        <v>21</v>
      </c>
      <c r="B7" s="27" t="s">
        <v>43</v>
      </c>
      <c r="C7" s="27" t="s">
        <v>254</v>
      </c>
      <c r="D7" s="27" t="s">
        <v>60</v>
      </c>
      <c r="E7" s="27" t="s">
        <v>61</v>
      </c>
      <c r="F7" s="17" t="s">
        <v>62</v>
      </c>
      <c r="G7" s="19"/>
    </row>
    <row r="8" spans="1:7" ht="36" customHeight="1">
      <c r="A8" s="24" t="s">
        <v>79</v>
      </c>
      <c r="B8" s="20">
        <v>176</v>
      </c>
      <c r="C8" s="104">
        <v>120190320</v>
      </c>
      <c r="D8" s="38">
        <v>0</v>
      </c>
      <c r="E8" s="38">
        <v>0</v>
      </c>
      <c r="F8" s="38">
        <f>+C8+D8-E8</f>
        <v>120190320</v>
      </c>
      <c r="G8" s="19"/>
    </row>
    <row r="9" spans="1:7" ht="36" customHeight="1">
      <c r="A9" s="24" t="s">
        <v>188</v>
      </c>
      <c r="B9" s="20">
        <v>177</v>
      </c>
      <c r="C9" s="104">
        <v>0</v>
      </c>
      <c r="D9" s="38">
        <v>0</v>
      </c>
      <c r="E9" s="38">
        <v>0</v>
      </c>
      <c r="F9" s="38">
        <f aca="true" t="shared" si="0" ref="F9:F16">+C9+D9-E9</f>
        <v>0</v>
      </c>
      <c r="G9" s="19"/>
    </row>
    <row r="10" spans="1:7" ht="36" customHeight="1">
      <c r="A10" s="24" t="s">
        <v>95</v>
      </c>
      <c r="B10" s="20">
        <v>178</v>
      </c>
      <c r="C10" s="104">
        <v>0</v>
      </c>
      <c r="D10" s="38">
        <v>0</v>
      </c>
      <c r="E10" s="38">
        <v>0</v>
      </c>
      <c r="F10" s="38">
        <f t="shared" si="0"/>
        <v>0</v>
      </c>
      <c r="G10" s="19"/>
    </row>
    <row r="11" spans="1:7" ht="36" customHeight="1">
      <c r="A11" s="24" t="s">
        <v>82</v>
      </c>
      <c r="B11" s="20">
        <v>179</v>
      </c>
      <c r="C11" s="104">
        <v>35602408</v>
      </c>
      <c r="D11" s="38">
        <v>0</v>
      </c>
      <c r="E11" s="38">
        <v>8381159</v>
      </c>
      <c r="F11" s="38">
        <f t="shared" si="0"/>
        <v>27221249</v>
      </c>
      <c r="G11" s="19"/>
    </row>
    <row r="12" spans="1:7" ht="36" customHeight="1">
      <c r="A12" s="24" t="s">
        <v>63</v>
      </c>
      <c r="B12" s="20">
        <v>180</v>
      </c>
      <c r="C12" s="104">
        <v>-521552</v>
      </c>
      <c r="D12" s="38">
        <v>553705</v>
      </c>
      <c r="E12" s="38">
        <v>0</v>
      </c>
      <c r="F12" s="38">
        <f>+C12+D12-E12</f>
        <v>32153</v>
      </c>
      <c r="G12" s="19"/>
    </row>
    <row r="13" spans="1:7" ht="36" customHeight="1">
      <c r="A13" s="24" t="s">
        <v>27</v>
      </c>
      <c r="B13" s="20">
        <v>181</v>
      </c>
      <c r="C13" s="104">
        <v>0</v>
      </c>
      <c r="D13" s="38">
        <v>0</v>
      </c>
      <c r="E13" s="38">
        <v>0</v>
      </c>
      <c r="F13" s="38">
        <f t="shared" si="0"/>
        <v>0</v>
      </c>
      <c r="G13" s="19"/>
    </row>
    <row r="14" spans="1:7" ht="36" customHeight="1">
      <c r="A14" s="24" t="s">
        <v>127</v>
      </c>
      <c r="B14" s="20">
        <v>182</v>
      </c>
      <c r="C14" s="104">
        <v>1512158</v>
      </c>
      <c r="D14" s="38">
        <v>0</v>
      </c>
      <c r="E14" s="38">
        <v>160983</v>
      </c>
      <c r="F14" s="38">
        <f t="shared" si="0"/>
        <v>1351175</v>
      </c>
      <c r="G14" s="19"/>
    </row>
    <row r="15" spans="1:7" ht="36" customHeight="1">
      <c r="A15" s="24" t="s">
        <v>129</v>
      </c>
      <c r="B15" s="20">
        <v>183</v>
      </c>
      <c r="C15" s="104">
        <v>0</v>
      </c>
      <c r="D15" s="38">
        <v>0</v>
      </c>
      <c r="E15" s="38">
        <v>0</v>
      </c>
      <c r="F15" s="38">
        <f t="shared" si="0"/>
        <v>0</v>
      </c>
      <c r="G15" s="19"/>
    </row>
    <row r="16" spans="1:7" ht="36" customHeight="1">
      <c r="A16" s="24" t="s">
        <v>96</v>
      </c>
      <c r="B16" s="20">
        <v>184</v>
      </c>
      <c r="C16" s="104">
        <v>-20337630</v>
      </c>
      <c r="D16" s="38">
        <v>0</v>
      </c>
      <c r="E16" s="38">
        <v>0</v>
      </c>
      <c r="F16" s="38">
        <f t="shared" si="0"/>
        <v>-20337630</v>
      </c>
      <c r="G16" s="19"/>
    </row>
    <row r="17" spans="1:7" ht="36" customHeight="1">
      <c r="A17" s="24" t="s">
        <v>97</v>
      </c>
      <c r="B17" s="20">
        <v>185</v>
      </c>
      <c r="C17" s="104">
        <v>-8381159</v>
      </c>
      <c r="D17" s="38">
        <v>6997922</v>
      </c>
      <c r="E17" s="38">
        <v>0</v>
      </c>
      <c r="F17" s="38">
        <f>+C17+D17-E17</f>
        <v>-1383237</v>
      </c>
      <c r="G17" s="19"/>
    </row>
    <row r="18" spans="1:7" ht="36" customHeight="1">
      <c r="A18" s="24" t="s">
        <v>98</v>
      </c>
      <c r="B18" s="20">
        <v>186</v>
      </c>
      <c r="C18" s="104">
        <v>0</v>
      </c>
      <c r="D18" s="38">
        <v>0</v>
      </c>
      <c r="E18" s="38">
        <v>0</v>
      </c>
      <c r="F18" s="38">
        <f>+C18+D18-E18</f>
        <v>0</v>
      </c>
      <c r="G18" s="19"/>
    </row>
    <row r="19" spans="1:7" ht="36" customHeight="1">
      <c r="A19" s="24" t="s">
        <v>189</v>
      </c>
      <c r="B19" s="20">
        <v>187</v>
      </c>
      <c r="C19" s="104">
        <v>0</v>
      </c>
      <c r="D19" s="38">
        <v>0</v>
      </c>
      <c r="E19" s="38">
        <v>0</v>
      </c>
      <c r="F19" s="38">
        <f>+C19+D19-E19</f>
        <v>0</v>
      </c>
      <c r="G19" s="19"/>
    </row>
    <row r="20" spans="1:7" ht="48" customHeight="1">
      <c r="A20" s="21" t="s">
        <v>244</v>
      </c>
      <c r="B20" s="27">
        <v>188</v>
      </c>
      <c r="C20" s="104">
        <f>C8+C9+C10+C11+C12+C13+C14+C15+C16+C17+C18+C19</f>
        <v>128064545</v>
      </c>
      <c r="D20" s="38">
        <f>D8+D9+D10+D11+D12+D13+D14+D15+D16+D17+D18+D19</f>
        <v>7551627</v>
      </c>
      <c r="E20" s="38">
        <f>E8+E9+E10+E11+E12+E13+E14+E15+E16+E17+E18+E19</f>
        <v>8542142</v>
      </c>
      <c r="F20" s="38">
        <f>F8+F9+F10+F11+F12+F13+F14+F15+F16+F17+F18+F19</f>
        <v>127074030</v>
      </c>
      <c r="G20" s="19"/>
    </row>
    <row r="21" spans="1:7" ht="36" customHeight="1">
      <c r="A21" s="24" t="s">
        <v>64</v>
      </c>
      <c r="B21" s="20">
        <v>189</v>
      </c>
      <c r="C21" s="38">
        <v>0</v>
      </c>
      <c r="D21" s="38">
        <v>0</v>
      </c>
      <c r="E21" s="38">
        <v>0</v>
      </c>
      <c r="F21" s="38">
        <f>+C21+D21-E21</f>
        <v>0</v>
      </c>
      <c r="G21" s="19"/>
    </row>
    <row r="22" spans="1:7" ht="36" customHeight="1">
      <c r="A22" s="24" t="s">
        <v>65</v>
      </c>
      <c r="B22" s="20">
        <v>190</v>
      </c>
      <c r="C22" s="38">
        <v>0</v>
      </c>
      <c r="D22" s="38">
        <v>0</v>
      </c>
      <c r="E22" s="38">
        <v>0</v>
      </c>
      <c r="F22" s="38">
        <f>+C22+D22-E22</f>
        <v>0</v>
      </c>
      <c r="G22" s="19"/>
    </row>
    <row r="23" spans="1:7" ht="46.5" customHeight="1">
      <c r="A23" s="21" t="s">
        <v>245</v>
      </c>
      <c r="B23" s="20">
        <v>191</v>
      </c>
      <c r="C23" s="38">
        <f>+C21+C22</f>
        <v>0</v>
      </c>
      <c r="D23" s="38">
        <f>+D21+D22</f>
        <v>0</v>
      </c>
      <c r="E23" s="38">
        <f>+E21+E22</f>
        <v>0</v>
      </c>
      <c r="F23" s="38">
        <f>+F21+F22</f>
        <v>0</v>
      </c>
      <c r="G23" s="19"/>
    </row>
    <row r="24" spans="1:7" ht="46.5" customHeight="1">
      <c r="A24" s="21" t="s">
        <v>246</v>
      </c>
      <c r="B24" s="20">
        <v>192</v>
      </c>
      <c r="C24" s="38">
        <f>+C20+C23</f>
        <v>128064545</v>
      </c>
      <c r="D24" s="38">
        <f>+D20+D23</f>
        <v>7551627</v>
      </c>
      <c r="E24" s="38">
        <f>+E20+E23</f>
        <v>8542142</v>
      </c>
      <c r="F24" s="38">
        <f>+F20+F23</f>
        <v>127074030</v>
      </c>
      <c r="G24" s="19"/>
    </row>
    <row r="25" spans="1:7" ht="46.5" customHeight="1">
      <c r="A25" s="32"/>
      <c r="B25" s="31"/>
      <c r="C25" s="32"/>
      <c r="D25" s="32"/>
      <c r="E25" s="32"/>
      <c r="F25" s="32"/>
      <c r="G25" s="19"/>
    </row>
    <row r="26" spans="1:7" ht="46.5" customHeight="1">
      <c r="A26" s="32"/>
      <c r="B26" s="31"/>
      <c r="C26" s="32"/>
      <c r="D26" s="32"/>
      <c r="E26" s="32"/>
      <c r="F26" s="32"/>
      <c r="G26" s="19"/>
    </row>
    <row r="28" ht="14.25">
      <c r="F28" s="18"/>
    </row>
    <row r="29" ht="14.25"/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51.7109375" style="41" customWidth="1"/>
    <col min="2" max="6" width="14.7109375" style="41" customWidth="1"/>
    <col min="7" max="16384" width="9.140625" style="41" customWidth="1"/>
  </cols>
  <sheetData>
    <row r="1" spans="1:7" s="40" customFormat="1" ht="15">
      <c r="A1" s="206" t="s">
        <v>66</v>
      </c>
      <c r="B1" s="206"/>
      <c r="C1" s="206"/>
      <c r="D1" s="206"/>
      <c r="E1" s="206"/>
      <c r="F1" s="206"/>
      <c r="G1" s="39"/>
    </row>
    <row r="2" spans="1:6" ht="15">
      <c r="A2" s="204" t="s">
        <v>67</v>
      </c>
      <c r="B2" s="204"/>
      <c r="C2" s="204"/>
      <c r="D2" s="204"/>
      <c r="E2" s="204"/>
      <c r="F2" s="204"/>
    </row>
    <row r="3" spans="1:6" ht="14.25">
      <c r="A3" s="205"/>
      <c r="B3" s="205"/>
      <c r="C3" s="205"/>
      <c r="D3" s="205"/>
      <c r="E3" s="205"/>
      <c r="F3" s="205"/>
    </row>
    <row r="4" spans="1:6" ht="15">
      <c r="A4" s="204" t="s">
        <v>286</v>
      </c>
      <c r="B4" s="204"/>
      <c r="C4" s="204"/>
      <c r="D4" s="204"/>
      <c r="E4" s="204"/>
      <c r="F4" s="204"/>
    </row>
    <row r="5" spans="1:6" ht="15">
      <c r="A5" s="204" t="s">
        <v>271</v>
      </c>
      <c r="B5" s="204"/>
      <c r="C5" s="204"/>
      <c r="D5" s="204"/>
      <c r="E5" s="204"/>
      <c r="F5" s="204"/>
    </row>
    <row r="6" spans="1:6" ht="15">
      <c r="A6" s="204" t="s">
        <v>280</v>
      </c>
      <c r="B6" s="204"/>
      <c r="C6" s="204"/>
      <c r="D6" s="204"/>
      <c r="E6" s="204"/>
      <c r="F6" s="204"/>
    </row>
    <row r="7" spans="1:6" ht="14.25">
      <c r="A7" s="205"/>
      <c r="B7" s="205"/>
      <c r="C7" s="205"/>
      <c r="D7" s="205"/>
      <c r="E7" s="205"/>
      <c r="F7" s="205"/>
    </row>
    <row r="8" spans="1:6" ht="14.25">
      <c r="A8" s="205"/>
      <c r="B8" s="205"/>
      <c r="C8" s="205"/>
      <c r="D8" s="205"/>
      <c r="E8" s="205"/>
      <c r="F8" s="205"/>
    </row>
    <row r="9" spans="1:6" ht="69" customHeight="1">
      <c r="A9" s="207" t="s">
        <v>266</v>
      </c>
      <c r="B9" s="208"/>
      <c r="C9" s="208"/>
      <c r="D9" s="208"/>
      <c r="E9" s="208"/>
      <c r="F9" s="209"/>
    </row>
    <row r="10" spans="1:6" ht="69" customHeight="1">
      <c r="A10" s="207" t="s">
        <v>281</v>
      </c>
      <c r="B10" s="208"/>
      <c r="C10" s="208"/>
      <c r="D10" s="208"/>
      <c r="E10" s="208"/>
      <c r="F10" s="209"/>
    </row>
    <row r="11" spans="1:6" ht="69" customHeight="1">
      <c r="A11" s="210"/>
      <c r="B11" s="211"/>
      <c r="C11" s="211"/>
      <c r="D11" s="211"/>
      <c r="E11" s="211"/>
      <c r="F11" s="212"/>
    </row>
    <row r="12" spans="1:6" ht="69" customHeight="1">
      <c r="A12" s="210"/>
      <c r="B12" s="211"/>
      <c r="C12" s="211"/>
      <c r="D12" s="211"/>
      <c r="E12" s="211"/>
      <c r="F12" s="212"/>
    </row>
    <row r="13" spans="1:6" ht="14.25">
      <c r="A13" s="42"/>
      <c r="B13" s="42"/>
      <c r="C13" s="42"/>
      <c r="D13" s="42"/>
      <c r="E13" s="42"/>
      <c r="F13" s="42"/>
    </row>
    <row r="14" spans="1:6" ht="14.25">
      <c r="A14" s="42"/>
      <c r="B14" s="42"/>
      <c r="C14" s="42"/>
      <c r="D14" s="42"/>
      <c r="E14" s="42"/>
      <c r="F14" s="42"/>
    </row>
    <row r="15" spans="1:6" ht="14.25">
      <c r="A15" s="42"/>
      <c r="B15" s="42"/>
      <c r="C15" s="42"/>
      <c r="D15" s="42"/>
      <c r="E15" s="42"/>
      <c r="F15" s="42"/>
    </row>
    <row r="16" spans="1:6" ht="14.25">
      <c r="A16" s="42"/>
      <c r="B16" s="42"/>
      <c r="C16" s="42"/>
      <c r="D16" s="42"/>
      <c r="E16" s="42"/>
      <c r="F16" s="42"/>
    </row>
    <row r="17" spans="1:6" ht="14.25">
      <c r="A17" s="42" t="s">
        <v>279</v>
      </c>
      <c r="B17" s="42"/>
      <c r="C17" s="42"/>
      <c r="D17" s="42" t="s">
        <v>68</v>
      </c>
      <c r="E17" s="42"/>
      <c r="F17" s="42"/>
    </row>
    <row r="18" spans="1:6" ht="14.25">
      <c r="A18" s="42" t="s">
        <v>267</v>
      </c>
      <c r="B18" s="42"/>
      <c r="C18" s="42"/>
      <c r="D18" s="42"/>
      <c r="E18" s="42"/>
      <c r="F18" s="42"/>
    </row>
    <row r="19" spans="1:6" ht="14.25">
      <c r="A19" s="42" t="s">
        <v>268</v>
      </c>
      <c r="B19" s="42"/>
      <c r="C19" s="42"/>
      <c r="D19" s="42" t="s">
        <v>275</v>
      </c>
      <c r="E19" s="42"/>
      <c r="F19" s="42"/>
    </row>
    <row r="20" spans="1:6" ht="14.25">
      <c r="A20" s="42"/>
      <c r="B20" s="42"/>
      <c r="C20" s="42"/>
      <c r="D20" s="42"/>
      <c r="E20" s="42"/>
      <c r="F20" s="42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gbrodar</cp:lastModifiedBy>
  <cp:lastPrinted>2014-07-30T13:37:31Z</cp:lastPrinted>
  <dcterms:created xsi:type="dcterms:W3CDTF">2003-11-19T18:37:16Z</dcterms:created>
  <dcterms:modified xsi:type="dcterms:W3CDTF">2014-07-31T12:44:56Z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