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8475" firstSheet="1" activeTab="1"/>
  </bookViews>
  <sheets>
    <sheet name="DATA" sheetId="1" state="hidden" r:id="rId1"/>
    <sheet name="OPĆI PODACI" sheetId="2" r:id="rId2"/>
    <sheet name="IFP" sheetId="3" r:id="rId3"/>
    <sheet name="ISD" sheetId="4" r:id="rId4"/>
    <sheet name="INT" sheetId="5" r:id="rId5"/>
    <sheet name="INTi" sheetId="6" r:id="rId6"/>
    <sheet name="IPK" sheetId="7" r:id="rId7"/>
    <sheet name="IB" sheetId="8" r:id="rId8"/>
  </sheets>
  <definedNames>
    <definedName name="_xlnm.Print_Area" localSheetId="7">'IB'!$A$1:$F$20</definedName>
    <definedName name="_xlnm.Print_Area" localSheetId="2">'IFP'!$A$1:$E$75</definedName>
    <definedName name="_xlnm.Print_Area" localSheetId="4">'INT'!$A$1:$D$43</definedName>
    <definedName name="_xlnm.Print_Area" localSheetId="5">'INTi'!$A$1:$D$40</definedName>
    <definedName name="_xlnm.Print_Area" localSheetId="6">'IPK'!$A$1:$F$24</definedName>
    <definedName name="_xlnm.Print_Area" localSheetId="3">'ISD'!$A$1:$G$56</definedName>
    <definedName name="_xlnm.Print_Area" localSheetId="1">'OPĆI PODACI'!$A$1:$J$66</definedName>
  </definedNames>
  <calcPr fullCalcOnLoad="1"/>
</workbook>
</file>

<file path=xl/comments1.xml><?xml version="1.0" encoding="utf-8"?>
<comments xmlns="http://schemas.openxmlformats.org/spreadsheetml/2006/main">
  <authors>
    <author>Private</author>
  </authors>
  <commentList>
    <comment ref="A41" authorId="0">
      <text>
        <r>
          <rPr>
            <b/>
            <sz val="8"/>
            <rFont val="Tahoma"/>
            <family val="2"/>
          </rPr>
          <t>Objašnjenje naziva datoteka:</t>
        </r>
        <r>
          <rPr>
            <sz val="8"/>
            <rFont val="Tahoma"/>
            <family val="2"/>
          </rPr>
          <t xml:space="preserve">
03041001: 03 - Godina, 04 - Kvartal, 1001 - Mirovinski fond (koji već je)</t>
        </r>
      </text>
    </comment>
    <comment ref="B50" authorId="0">
      <text>
        <r>
          <rPr>
            <b/>
            <sz val="8"/>
            <rFont val="Tahoma"/>
            <family val="2"/>
          </rPr>
          <t>Napomena:</t>
        </r>
        <r>
          <rPr>
            <sz val="8"/>
            <rFont val="Tahoma"/>
            <family val="2"/>
          </rPr>
          <t xml:space="preserve">
F-Forma
1-Vrsta forme
F-Fondovi
01-Vezija</t>
        </r>
      </text>
    </comment>
  </commentList>
</comments>
</file>

<file path=xl/sharedStrings.xml><?xml version="1.0" encoding="utf-8"?>
<sst xmlns="http://schemas.openxmlformats.org/spreadsheetml/2006/main" count="380" uniqueCount="321">
  <si>
    <t>Konta skupine</t>
  </si>
  <si>
    <t>Obveze prema društvu za upravljanje fondovima</t>
  </si>
  <si>
    <t xml:space="preserve">PRIHODI OD ULAGANJA </t>
  </si>
  <si>
    <t>Ostali prihodi</t>
  </si>
  <si>
    <t>RASHODI</t>
  </si>
  <si>
    <t>Pozicija imovine</t>
  </si>
  <si>
    <t>OPIS PARAMETRA</t>
  </si>
  <si>
    <t>VRIJEDNOST PARAMETRA</t>
  </si>
  <si>
    <t>Naziv izvještaja</t>
  </si>
  <si>
    <t>01. Izvještaj o neto imovini fonda</t>
  </si>
  <si>
    <t>02. Izvještaj o poslovanju fonda</t>
  </si>
  <si>
    <t>03. Izvještaj o promjenama u neto imovini</t>
  </si>
  <si>
    <t>04. Financijski pokazatelji po obračunskoj jedinici fonda</t>
  </si>
  <si>
    <t>05. Izvještaj o obračunskim jedinicama</t>
  </si>
  <si>
    <t>Naziv liste</t>
  </si>
  <si>
    <t>A.) Napomene za unos podataka u kvartalni izvještaj</t>
  </si>
  <si>
    <t>06. Izvještaj o strukturi ulaganja fonda</t>
  </si>
  <si>
    <t>07. Izvještaj o strukturi ulaganja po vrstama imovine</t>
  </si>
  <si>
    <t>08. Izvještaj o realiziranim dobicima (gubicima) fonda</t>
  </si>
  <si>
    <t>09. Izvještaj o nerealiziranim dobicima (gubicima) fonda</t>
  </si>
  <si>
    <t>Transakcijski troškovi</t>
  </si>
  <si>
    <t>Pozicija</t>
  </si>
  <si>
    <t>Vrsta i verzija forme</t>
  </si>
  <si>
    <t>PFQR01</t>
  </si>
  <si>
    <t>Zadržana dobit/gubitak iz prethodnih razdoblja</t>
  </si>
  <si>
    <t>Izvanbilančna evidencija aktiva</t>
  </si>
  <si>
    <t>Potraživanja po stečenoj kamati i ostala imovina</t>
  </si>
  <si>
    <t>Revalorizacijske rezerve instrumenata zaštite</t>
  </si>
  <si>
    <t>Umanjenje imovine</t>
  </si>
  <si>
    <t>Potraživanja s osnove danih predujmova</t>
  </si>
  <si>
    <t>Izvanbilančna evidencija pasiva</t>
  </si>
  <si>
    <t>Potraživanja od društva za upravljanje</t>
  </si>
  <si>
    <t>Potraživanja od depozitne banke</t>
  </si>
  <si>
    <t>Obveze prema depozitnoj banci</t>
  </si>
  <si>
    <t>Ostale obveze</t>
  </si>
  <si>
    <t>Obveze po obračunatoj kamati</t>
  </si>
  <si>
    <t>Rashodi od kamata</t>
  </si>
  <si>
    <t>Naknada depozitnoj banci</t>
  </si>
  <si>
    <t>Izvještaj o financijskom položaju</t>
  </si>
  <si>
    <t xml:space="preserve">Obrazac IFP </t>
  </si>
  <si>
    <t>raz 4</t>
  </si>
  <si>
    <t>raz 8</t>
  </si>
  <si>
    <t>raz 5</t>
  </si>
  <si>
    <t>AOP</t>
  </si>
  <si>
    <t>995-999</t>
  </si>
  <si>
    <t>Obrazac ISD</t>
  </si>
  <si>
    <t>Izvještaj o sveobuhvatnoj dobiti</t>
  </si>
  <si>
    <t xml:space="preserve">Prihodi od kamata </t>
  </si>
  <si>
    <t>Nerealizirani dobici (gubici) od izvedenica</t>
  </si>
  <si>
    <t>Tekuće razdoblje</t>
  </si>
  <si>
    <t>Nerealizirani dobici/gubici financijske imovine raspoložive za prodaju</t>
  </si>
  <si>
    <t>Reklasifikacijske usklade</t>
  </si>
  <si>
    <t>Obrazac INT</t>
  </si>
  <si>
    <t>Primici od prodaje financijske imovine raspoložive za prodaju</t>
  </si>
  <si>
    <t>Izdaci od kupnje financijske imovine raspoložive za prodaju</t>
  </si>
  <si>
    <t>Primici od kamata</t>
  </si>
  <si>
    <t>Primici od ulaganja u zajmove i potraživanja</t>
  </si>
  <si>
    <t>Izdaci za plasmane u zajmove i potraživanja</t>
  </si>
  <si>
    <t>Primici od društva za upravljanje fondovima</t>
  </si>
  <si>
    <t>Primici od depozitne banke</t>
  </si>
  <si>
    <t>Izdaci za naknade depozitnoj banci</t>
  </si>
  <si>
    <t>Izdaci za transakcijske troškove</t>
  </si>
  <si>
    <t>Izdaci za ostale dozvoljene troškove fonda</t>
  </si>
  <si>
    <t>Ostali primici iz poslovnih aktivnosti</t>
  </si>
  <si>
    <t>Ostali izdaci iz poslovnih aktivnosti</t>
  </si>
  <si>
    <t>Ostali primici iz financijskih aktivnosti</t>
  </si>
  <si>
    <t>Ostali izdaci iz financijskih aktivnosti</t>
  </si>
  <si>
    <t>Efekti promjene tečaja stranih valuta</t>
  </si>
  <si>
    <t>Novac i novčani ekvivalenti na početku razdoblja</t>
  </si>
  <si>
    <t>Izvještaj o novčanom toku (indirektna metoda)</t>
  </si>
  <si>
    <t>Izdaci od kamata</t>
  </si>
  <si>
    <t>Povećanje (smanjenje) potraživanja od društva za upravljanje i depozitne banke</t>
  </si>
  <si>
    <t>Povećanje (smanjenje) ostalih obveza iz poslovnih aktivnosti</t>
  </si>
  <si>
    <t>Povećanje (smanjenje) ostalih financijskih aktivnosti</t>
  </si>
  <si>
    <t>Povećanje</t>
  </si>
  <si>
    <t>Smanjenje</t>
  </si>
  <si>
    <t>Na  izvještajni datum  tekućeg razdoblja</t>
  </si>
  <si>
    <t>Revalorizacijske rezerve financijske imovine raspoložive za prodaju</t>
  </si>
  <si>
    <t>Promjena računovodstvenih politika</t>
  </si>
  <si>
    <t>Ispravak temeljnih pogrešaka</t>
  </si>
  <si>
    <t>Obrazac IB</t>
  </si>
  <si>
    <t>Bilješke uz financijske izvještaje</t>
  </si>
  <si>
    <t>Ovlaštena osoba društva:</t>
  </si>
  <si>
    <t>Odgođena porezna imovina</t>
  </si>
  <si>
    <t>Odgođene porezne obveze</t>
  </si>
  <si>
    <t>Rashodi s osnova odnosa s društvom za upravljanje</t>
  </si>
  <si>
    <t>Primici od ulaganje u financijsku imovinu koja se drži do dospijeća</t>
  </si>
  <si>
    <t>Izdaci za ulaganje u financijsku imovinu koja se drži do dospijeća</t>
  </si>
  <si>
    <t>Izdaci za porez na dobit</t>
  </si>
  <si>
    <t>Konto</t>
  </si>
  <si>
    <t xml:space="preserve">     Financijska imovina raspoloživa za prodaju</t>
  </si>
  <si>
    <t xml:space="preserve">     Zajmovi i potraživanja </t>
  </si>
  <si>
    <t xml:space="preserve">     Ulaganja koja se drže do dospijeća</t>
  </si>
  <si>
    <t>Obveze s osnove isplate dioničarima</t>
  </si>
  <si>
    <t>Broj izdanih dionica</t>
  </si>
  <si>
    <t xml:space="preserve">KAPITAL </t>
  </si>
  <si>
    <t>Upisani temeljni kapital</t>
  </si>
  <si>
    <t>Premija na emitirane dionice/kapitalne rezerve</t>
  </si>
  <si>
    <t>Vlastite dionice</t>
  </si>
  <si>
    <t>Rezerve</t>
  </si>
  <si>
    <t xml:space="preserve">Dobit/gubitak tekuće financijske godine </t>
  </si>
  <si>
    <t xml:space="preserve">     Financijska imovina po fer vrijednosti kroz račun dobiti i gubitka</t>
  </si>
  <si>
    <t>Kumulativ</t>
  </si>
  <si>
    <t>Tromjesečje</t>
  </si>
  <si>
    <t>Ostali dozvoljeni troškovi fonda</t>
  </si>
  <si>
    <t>72x-62x</t>
  </si>
  <si>
    <t>Porez na dobit</t>
  </si>
  <si>
    <t xml:space="preserve">Primici od prodaje financijske imovine po fer vrijednosti kroz RDG </t>
  </si>
  <si>
    <t>Izdaci od kupnje financijske imovine po fer vrijednosti kroz RDG</t>
  </si>
  <si>
    <t>Primici od dividendi</t>
  </si>
  <si>
    <t>Primici od izdavanja dionica</t>
  </si>
  <si>
    <t>Izdaci  za kupnju vlastitih dionica</t>
  </si>
  <si>
    <t>Isplaćene dividende</t>
  </si>
  <si>
    <t>Dobit ili gubitak prije oporezivanja</t>
  </si>
  <si>
    <t>Povećanje (smanjenje) obveza prema društvu za upravljanje i depozitnoj banci</t>
  </si>
  <si>
    <t>Plaćen porez na dobit</t>
  </si>
  <si>
    <t>Izvještaj o promjenama kapitala</t>
  </si>
  <si>
    <t xml:space="preserve">Vlastite dionice </t>
  </si>
  <si>
    <t>Zadržana dobit ili preneseni gubitak</t>
  </si>
  <si>
    <t>Dobit ili gubitak tekuće godine</t>
  </si>
  <si>
    <t xml:space="preserve">Dividende </t>
  </si>
  <si>
    <t>Obrazac IPK</t>
  </si>
  <si>
    <t>00x</t>
  </si>
  <si>
    <t>Zemljišta i šume</t>
  </si>
  <si>
    <t>00y</t>
  </si>
  <si>
    <t>Građevinski objekti</t>
  </si>
  <si>
    <t>00w</t>
  </si>
  <si>
    <t>Ostala imovina</t>
  </si>
  <si>
    <t>01x+02x</t>
  </si>
  <si>
    <t xml:space="preserve">01y+02y </t>
  </si>
  <si>
    <t xml:space="preserve">01w+02w </t>
  </si>
  <si>
    <t>03x</t>
  </si>
  <si>
    <t xml:space="preserve">Ulaganja u nekretninska društava (metoda udjela)  </t>
  </si>
  <si>
    <t>Novac i novčani ekvivalenti</t>
  </si>
  <si>
    <t xml:space="preserve">raz 3 </t>
  </si>
  <si>
    <t>12x</t>
  </si>
  <si>
    <t>Potraživanja s osnove prodaje materijalne imovine i nekretninskih društava</t>
  </si>
  <si>
    <t xml:space="preserve">12y </t>
  </si>
  <si>
    <t>Potraživanja od najma</t>
  </si>
  <si>
    <t>Potraživanja s osnove prodaje financijske imovine</t>
  </si>
  <si>
    <t>Potraživanja s osnove dividendi, depozita, repo ugovora i otplata obveznica</t>
  </si>
  <si>
    <t xml:space="preserve">Ostala potraživanja </t>
  </si>
  <si>
    <t>990-994 </t>
  </si>
  <si>
    <t>OBVEZE</t>
  </si>
  <si>
    <t>20y</t>
  </si>
  <si>
    <t xml:space="preserve">Obveze s osnove ulaganja u materijalnu imovinu i nekretninska društva </t>
  </si>
  <si>
    <t>Obveze s osnove ulaganja u financijsku imovinu</t>
  </si>
  <si>
    <t>Obveze s osnove ostalih dozvoljenih troškova fonda</t>
  </si>
  <si>
    <t>98y</t>
  </si>
  <si>
    <t>Revalorizacijske rezerve ulaganja u nekretninska društva</t>
  </si>
  <si>
    <t>98x</t>
  </si>
  <si>
    <t>Revalorizacijske rezerve materijalne imovine</t>
  </si>
  <si>
    <t>Dodatak *</t>
  </si>
  <si>
    <t>Pripisano imateljima matice</t>
  </si>
  <si>
    <t>Pripisano manjinskom interesu</t>
  </si>
  <si>
    <t>20+21+22 (osim 20y)</t>
  </si>
  <si>
    <t>03 (osim 03x)</t>
  </si>
  <si>
    <t>12 +11 (osim  12x+12y)</t>
  </si>
  <si>
    <t>73y</t>
  </si>
  <si>
    <t>Prihod od prodaje materijalne imovine i nekretninskih društava</t>
  </si>
  <si>
    <t>Prihod od najma</t>
  </si>
  <si>
    <t>73x</t>
  </si>
  <si>
    <t>Realizirani dobici od prodaje financijske imovine</t>
  </si>
  <si>
    <t xml:space="preserve">Pozitivne tečajne razlike </t>
  </si>
  <si>
    <t>Prihod od dividendi i udjela u dobiti</t>
  </si>
  <si>
    <t>74y</t>
  </si>
  <si>
    <t>Udio u dobiti obračunat metodom udjela</t>
  </si>
  <si>
    <t>75+77</t>
  </si>
  <si>
    <t>63y</t>
  </si>
  <si>
    <t xml:space="preserve">Rashodi od prodaje materijalne imovine i nekretninskih društava </t>
  </si>
  <si>
    <t>63x</t>
  </si>
  <si>
    <t>Realizirani gubici od prodaje financijske imovine</t>
  </si>
  <si>
    <t xml:space="preserve">Negativne tečajne razlike </t>
  </si>
  <si>
    <t>Vrijednosna usklađenja (amortizacija)</t>
  </si>
  <si>
    <t>64w</t>
  </si>
  <si>
    <t>Udio u gubicima obračunat metodom udjela</t>
  </si>
  <si>
    <t>*</t>
  </si>
  <si>
    <t>Ostali troškovi poslovanja</t>
  </si>
  <si>
    <t>NERALIZIRANI DOBICI/GUBICI OD ULAGANJA</t>
  </si>
  <si>
    <t>72w-62w</t>
  </si>
  <si>
    <t>Nerealizirani dobit (gubitak) od ulaganja u materijalnu imovinu</t>
  </si>
  <si>
    <t>Nerealizirani dobici (gubici) od ulaganja u financijske instrumente</t>
  </si>
  <si>
    <t>72y-62y</t>
  </si>
  <si>
    <t>71y+71w-60y-60w</t>
  </si>
  <si>
    <t xml:space="preserve">Neto tečajne razlike </t>
  </si>
  <si>
    <t xml:space="preserve">Promjena revalorizacijskih rezervi materijalne imovine i nekretninskih društava </t>
  </si>
  <si>
    <t>Tečajne razlike s naslova neto ulaganja u inozemno poslovanje</t>
  </si>
  <si>
    <t>Dobici/gubici od instrumenata zaštite novčanog tijeka</t>
  </si>
  <si>
    <t>Udjel u ostaloj sveobuhvatnoj dobiti pridruženih društava i zajedničkih pothvata obračunatih metodom udjela</t>
  </si>
  <si>
    <t>71 (osim 71y i 71w)</t>
  </si>
  <si>
    <t>74 (osim 74y)</t>
  </si>
  <si>
    <t>60 (osim 60y i 60w)</t>
  </si>
  <si>
    <t>64 (osim 64w)</t>
  </si>
  <si>
    <t>Primici od prodaje materijalne imovine</t>
  </si>
  <si>
    <t>Izdaci od ulaganja u materijalnu imovinu</t>
  </si>
  <si>
    <t>Primici od prodaje nekretninskih društava</t>
  </si>
  <si>
    <t>Izdaci od ulaganja u nekretninska društva</t>
  </si>
  <si>
    <t>Primici od najma</t>
  </si>
  <si>
    <t>Izdaci za naknade za upravljanje fondovima</t>
  </si>
  <si>
    <t>Novac i novčani ekvivalenti na kraju razdoblja</t>
  </si>
  <si>
    <t xml:space="preserve">Amortizacija </t>
  </si>
  <si>
    <t>Ispravak vrijednosti potraživanja i ostale imovine i sl. otpisi koji nemaju novčani tijek</t>
  </si>
  <si>
    <t>Neraspodijeljeni dobici nekretninskih društava i manjinski interesi</t>
  </si>
  <si>
    <t>Prihodi/rashodi od prodaje nekretnina</t>
  </si>
  <si>
    <t>Prihod od kamata</t>
  </si>
  <si>
    <t>Rashodi kamata</t>
  </si>
  <si>
    <t>Povećanje (smanjenje) ulaganja u materijalnu imovinu</t>
  </si>
  <si>
    <t>Povećanje (smanjenje) ulaganja u nekretninska društva</t>
  </si>
  <si>
    <t>Povećanje (smanjenje) ulaganja financijsku imovinu po fer vrijednosti kroz RDG</t>
  </si>
  <si>
    <t>Povećanje smanjenje ulaganja u ostalu financijsku imovinu</t>
  </si>
  <si>
    <t>Povećanje (smanjenje) potraživanja s osnove prodaje materijalne imovine i nekretninskih društava</t>
  </si>
  <si>
    <t>Povećanje (smanjenje) potraživanja od najma</t>
  </si>
  <si>
    <t xml:space="preserve">Povećanje (smanjenje) potraživanja od prodaje financijske imovine </t>
  </si>
  <si>
    <t>Primici od dividendi/udjela u dobiti</t>
  </si>
  <si>
    <t>Povećanje (smanjenje) ostalih potraživanja iz poslovnih aktivnosti</t>
  </si>
  <si>
    <t>Povećanje (smanjenje) obveza s osnove ulaganja u materijalne imovinu i nekretninska društva</t>
  </si>
  <si>
    <t>Povećanje (smanjenje) obveza s osnove ulaganja u financijsku imovinu</t>
  </si>
  <si>
    <t>Primici/Izdaci od izdavanja/povlačenja dionica</t>
  </si>
  <si>
    <t>Premija na emitirane dionice (kapitalne rezerve)</t>
  </si>
  <si>
    <t>Tečajne razlike s naslova neto ulaganja u inozemna društva</t>
  </si>
  <si>
    <t>Razdoblje izvještavanja:</t>
  </si>
  <si>
    <t>do</t>
  </si>
  <si>
    <t>zatvoreni investicijski fond s javnom ponudom za ulaganje u nekretnine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</si>
  <si>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</si>
  <si>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</si>
  <si>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</si>
  <si>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</si>
  <si>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</si>
  <si>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</si>
  <si>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</si>
  <si>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</si>
  <si>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</si>
  <si>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Broj zaposlenih:</t>
  </si>
  <si>
    <t>Šifra i naziv županije:</t>
  </si>
  <si>
    <t>Konsolidirani izvještaj:</t>
  </si>
  <si>
    <t>Šifra NKD-a:</t>
  </si>
  <si>
    <t>Tvrtke subjekata konsolidacije (sukladno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</si>
  <si>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</si>
  <si>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</si>
  <si>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</si>
  <si>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</si>
  <si>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</si>
  <si>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</si>
  <si>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</si>
  <si>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</si>
  <si>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</si>
  <si>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</si>
  <si>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</si>
  <si>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</si>
  <si>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</si>
  <si>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t>u kunama</t>
  </si>
  <si>
    <t>Izvještaj o novčanom toku (direktna metoda)</t>
  </si>
  <si>
    <r>
      <t xml:space="preserve">ULAGANJA U NEKRETNINE 
</t>
    </r>
    <r>
      <rPr>
        <i/>
        <sz val="11"/>
        <color indexed="8"/>
        <rFont val="Arial"/>
        <family val="2"/>
      </rPr>
      <t>(AOP2+ AOP6+AOP10)</t>
    </r>
  </si>
  <si>
    <r>
      <t xml:space="preserve">Materijalna imovina koja se drži radi ostvarivanja prihoda od najma
</t>
    </r>
    <r>
      <rPr>
        <i/>
        <sz val="11"/>
        <color indexed="8"/>
        <rFont val="Arial"/>
        <family val="2"/>
      </rPr>
      <t>(AOP3+ AOP4+AOP5)</t>
    </r>
  </si>
  <si>
    <r>
      <t xml:space="preserve">Materijalna imovina koja se drži radi porasta tržišne vrijednosti/namijenjena prodaji 
</t>
    </r>
    <r>
      <rPr>
        <i/>
        <sz val="11"/>
        <color indexed="8"/>
        <rFont val="Arial"/>
        <family val="2"/>
      </rPr>
      <t>(AOP7+ AOP8+AOP9)</t>
    </r>
  </si>
  <si>
    <r>
      <t xml:space="preserve">Ostala ulaganja u nekretnine
</t>
    </r>
    <r>
      <rPr>
        <i/>
        <sz val="11"/>
        <color indexed="8"/>
        <rFont val="Arial"/>
        <family val="2"/>
      </rPr>
      <t>(AOP11+ AOP12)</t>
    </r>
  </si>
  <si>
    <r>
      <t xml:space="preserve">FINANCIJSKA IMOVINA
</t>
    </r>
    <r>
      <rPr>
        <i/>
        <sz val="11"/>
        <color indexed="8"/>
        <rFont val="Arial"/>
        <family val="2"/>
      </rPr>
      <t>(Σ od AOP14 do AOP18)</t>
    </r>
  </si>
  <si>
    <r>
      <t xml:space="preserve">OSTALA IMOVINA
</t>
    </r>
    <r>
      <rPr>
        <i/>
        <sz val="11"/>
        <color indexed="8"/>
        <rFont val="Arial"/>
        <family val="2"/>
      </rPr>
      <t>(Σ od AOP20 do AOP29)</t>
    </r>
  </si>
  <si>
    <r>
      <t xml:space="preserve">Ukupna imovina
</t>
    </r>
    <r>
      <rPr>
        <i/>
        <sz val="11"/>
        <color indexed="8"/>
        <rFont val="Arial"/>
        <family val="2"/>
      </rPr>
      <t>(AOP1+ AOP13+AOP19)</t>
    </r>
  </si>
  <si>
    <r>
      <t xml:space="preserve">Ukupno obveze
</t>
    </r>
    <r>
      <rPr>
        <i/>
        <sz val="11"/>
        <color indexed="8"/>
        <rFont val="Arial"/>
        <family val="2"/>
      </rPr>
      <t>(Σ od AOP33 do AOP41)</t>
    </r>
  </si>
  <si>
    <r>
      <t xml:space="preserve">Neto imovina fonda
</t>
    </r>
    <r>
      <rPr>
        <i/>
        <sz val="11"/>
        <color indexed="8"/>
        <rFont val="Arial"/>
        <family val="2"/>
      </rPr>
      <t>(AOP30-AOP42)</t>
    </r>
  </si>
  <si>
    <r>
      <t xml:space="preserve">Neto imovina po dionici
</t>
    </r>
    <r>
      <rPr>
        <i/>
        <sz val="11"/>
        <color indexed="8"/>
        <rFont val="Arial"/>
        <family val="2"/>
      </rPr>
      <t>(AOP43/AOP44)</t>
    </r>
  </si>
  <si>
    <r>
      <t xml:space="preserve">Ukupno kapital i rezerve
</t>
    </r>
    <r>
      <rPr>
        <i/>
        <sz val="11"/>
        <color indexed="8"/>
        <rFont val="Arial"/>
        <family val="2"/>
      </rPr>
      <t>(Σ od AOP47 do AOP56)</t>
    </r>
  </si>
  <si>
    <r>
      <t xml:space="preserve">Ukupno prihodi od ulaganja
</t>
    </r>
    <r>
      <rPr>
        <i/>
        <sz val="11"/>
        <rFont val="Arial"/>
        <family val="2"/>
      </rPr>
      <t>(Σ od AOP63 do AOP70)</t>
    </r>
  </si>
  <si>
    <r>
      <t xml:space="preserve">Ukupno rashodi
</t>
    </r>
    <r>
      <rPr>
        <i/>
        <sz val="11"/>
        <rFont val="Arial"/>
        <family val="2"/>
      </rPr>
      <t>(Σ od AOP73  do AOP84)</t>
    </r>
  </si>
  <si>
    <r>
      <t xml:space="preserve">Neto dobit (gubitak) od ulaganja
</t>
    </r>
    <r>
      <rPr>
        <i/>
        <sz val="11"/>
        <rFont val="Arial"/>
        <family val="2"/>
      </rPr>
      <t>( AOP71- AOP85)</t>
    </r>
  </si>
  <si>
    <r>
      <t xml:space="preserve">Ukupno nerealizirani dobici (gubici) od ulaganja 
</t>
    </r>
    <r>
      <rPr>
        <i/>
        <sz val="11"/>
        <rFont val="Arial"/>
        <family val="2"/>
      </rPr>
      <t>(Σ od AOP88 do AOP91)</t>
    </r>
  </si>
  <si>
    <r>
      <t xml:space="preserve">Dobit ili gubitak prije oporezivanja
</t>
    </r>
    <r>
      <rPr>
        <i/>
        <sz val="11"/>
        <rFont val="Arial"/>
        <family val="2"/>
      </rPr>
      <t>( AOP86+ AOP92)</t>
    </r>
  </si>
  <si>
    <r>
      <t xml:space="preserve">Dobit ili gubitak 
</t>
    </r>
    <r>
      <rPr>
        <i/>
        <sz val="11"/>
        <rFont val="Arial"/>
        <family val="2"/>
      </rPr>
      <t>( AOP93- AOP94)</t>
    </r>
  </si>
  <si>
    <r>
      <t xml:space="preserve">Ostala sveobuhvatna dobit
</t>
    </r>
    <r>
      <rPr>
        <i/>
        <sz val="11"/>
        <rFont val="Arial"/>
        <family val="2"/>
      </rPr>
      <t>(Σ od AOP97 do AOP101)</t>
    </r>
  </si>
  <si>
    <r>
      <t xml:space="preserve">Ukupna sveobuhvatna dobit
</t>
    </r>
    <r>
      <rPr>
        <i/>
        <sz val="11"/>
        <rFont val="Arial"/>
        <family val="2"/>
      </rPr>
      <t>( AOP95+ AOP96)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</si>
  <si>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AOP108 do AOP132)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</si>
  <si>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AOP134 do AOP138)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</si>
  <si>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 AOP107+ AOP133+AOP139)</t>
    </r>
  </si>
  <si>
    <r>
      <t xml:space="preserve">Novac i novčani ekvivalenti na kraju razdoblja
</t>
    </r>
    <r>
      <rPr>
        <i/>
        <sz val="11"/>
        <color indexed="8"/>
        <rFont val="Arial"/>
        <family val="2"/>
      </rPr>
      <t>(AOP140+AOP141)</t>
    </r>
  </si>
  <si>
    <r>
      <t xml:space="preserve">Novčani tok iz poslovnih aktivnosti
</t>
    </r>
    <r>
      <rPr>
        <i/>
        <sz val="11"/>
        <color indexed="8"/>
        <rFont val="Arial"/>
        <family val="2"/>
      </rPr>
      <t>(Σ od AOP144 do AOP168)</t>
    </r>
  </si>
  <si>
    <r>
      <t>Nerealizirane pozitivne i negativne tečajne razlike</t>
    </r>
    <r>
      <rPr>
        <sz val="11"/>
        <color indexed="8"/>
        <rFont val="Arial"/>
        <family val="2"/>
      </rPr>
      <t xml:space="preserve"> </t>
    </r>
  </si>
  <si>
    <r>
      <t xml:space="preserve">Novčani tok iz financijskih aktivnosti
</t>
    </r>
    <r>
      <rPr>
        <i/>
        <sz val="11"/>
        <color indexed="8"/>
        <rFont val="Arial"/>
        <family val="2"/>
      </rPr>
      <t>(Σ od AOP170 do AOP172)</t>
    </r>
  </si>
  <si>
    <r>
      <t xml:space="preserve">Neto povećanje (smanjenje) novca i novčanih ekvivalenata
</t>
    </r>
    <r>
      <rPr>
        <i/>
        <sz val="11"/>
        <color indexed="8"/>
        <rFont val="Arial"/>
        <family val="2"/>
      </rPr>
      <t>(AOP143+ AOP169)</t>
    </r>
  </si>
  <si>
    <r>
      <t xml:space="preserve">Ukupno povećanje (smanjenje) kapitala 
</t>
    </r>
    <r>
      <rPr>
        <b/>
        <i/>
        <sz val="11"/>
        <color indexed="8"/>
        <rFont val="Arial"/>
        <family val="2"/>
      </rPr>
      <t>(Σ od AOP176 do AOP187)</t>
    </r>
  </si>
  <si>
    <r>
      <t xml:space="preserve">Ukupno povećanje (smanjenje) zadržane dobiti
</t>
    </r>
    <r>
      <rPr>
        <i/>
        <sz val="11"/>
        <color indexed="8"/>
        <rFont val="Arial"/>
        <family val="2"/>
      </rPr>
      <t>( AOP189+ AOP190)</t>
    </r>
  </si>
  <si>
    <r>
      <t xml:space="preserve">Ukupno kapital i rezerve
</t>
    </r>
    <r>
      <rPr>
        <i/>
        <sz val="11"/>
        <color indexed="8"/>
        <rFont val="Arial"/>
        <family val="2"/>
      </rPr>
      <t>( AOP188+ AOP191)</t>
    </r>
  </si>
  <si>
    <t>Prilog 5.</t>
  </si>
  <si>
    <t>Tromjesečni financijski izvještaj TFI-ZIFN</t>
  </si>
  <si>
    <t xml:space="preserve">1. Financijski izvjštaji (izvještaj o financijskom položaju, izvještaj o sveobuhvatnoj dobiti, izvještaj o novčanom toku, </t>
  </si>
  <si>
    <t xml:space="preserve">  izvještaj o promjenama kapitala i bilješke uz financijske izvještaje)</t>
  </si>
  <si>
    <t>2. Međuizvještaj poslovodstva,</t>
  </si>
  <si>
    <t>3. Izjavu osoba odgovornih za sastavljanje izvještaja izdavatelja</t>
  </si>
  <si>
    <t>(krajem izvještajnog razdoblja)</t>
  </si>
  <si>
    <t>Prethodno razdoblje</t>
  </si>
  <si>
    <t>2223856</t>
  </si>
  <si>
    <t>070078733</t>
  </si>
  <si>
    <t>56903349567</t>
  </si>
  <si>
    <t>ZIF FIMA PROPRIUS DD</t>
  </si>
  <si>
    <t>VARAŽDIN</t>
  </si>
  <si>
    <t>MEĐIMURSKA 28</t>
  </si>
  <si>
    <t>info@fgi.hr</t>
  </si>
  <si>
    <t>www.fgi.hr</t>
  </si>
  <si>
    <t>VARAŽDINSKA</t>
  </si>
  <si>
    <t>NE</t>
  </si>
  <si>
    <t>POTREBICA ANDREA</t>
  </si>
  <si>
    <t>042660908</t>
  </si>
  <si>
    <t>042203187</t>
  </si>
  <si>
    <t>apotrebica@fgi.hr</t>
  </si>
  <si>
    <t>STAMBOLIJA BRANISLAV</t>
  </si>
  <si>
    <t xml:space="preserve">Sastavio: Andrea Potrebica  </t>
  </si>
  <si>
    <t>Telefon:   042660908</t>
  </si>
  <si>
    <t>Branislav Stambolija</t>
  </si>
  <si>
    <t>Naziv fonda:  ZIF Fima Proprius d.d.</t>
  </si>
  <si>
    <t>OIB fonda: 56903349567</t>
  </si>
  <si>
    <t xml:space="preserve">Naziv društva za upravljanje investicijskim fondom: Fima Global Invest d.o.o. </t>
  </si>
  <si>
    <t>Naziv fonda:   ZIF Fima Proprius d.d.</t>
  </si>
  <si>
    <t xml:space="preserve">Naziv fonda:   ZIF Fima Proprius d.d.    </t>
  </si>
  <si>
    <t>OIB: 56903349567</t>
  </si>
  <si>
    <t>6430</t>
  </si>
  <si>
    <t xml:space="preserve"> </t>
  </si>
  <si>
    <t>Nije bilo promjena računovodstvenih politika.</t>
  </si>
  <si>
    <t xml:space="preserve">Za razdoblje:  01.01.2011.-30.09.2011.       </t>
  </si>
  <si>
    <t>Vrijednost po dionici iznosi 75,09</t>
  </si>
  <si>
    <t>Datum izvješća: 30.09.2011.</t>
  </si>
  <si>
    <t>Izvještajno razdoblje: 01.01.2011.-30.09.2011.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</si>
</sst>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\.mm\.yyyy"/>
    <numFmt numFmtId="165" formatCode="#,##0.0000"/>
    <numFmt numFmtId="166" formatCode="0.0000%"/>
    <numFmt numFmtId="167" formatCode="#,##0.000"/>
    <numFmt numFmtId="168" formatCode="??,???,???"/>
    <numFmt numFmtId="169" formatCode="?,???"/>
    <numFmt numFmtId="170" formatCode="???,??0.00"/>
    <numFmt numFmtId="171" formatCode=";\-?,??0.00;"/>
    <numFmt numFmtId="172" formatCode="???"/>
    <numFmt numFmtId="173" formatCode="??,??0.00"/>
    <numFmt numFmtId="174" formatCode="00,000,000"/>
    <numFmt numFmtId="175" formatCode="?,??0.00"/>
    <numFmt numFmtId="176" formatCode=";\-??,??0.00;"/>
    <numFmt numFmtId="177" formatCode="??,???"/>
    <numFmt numFmtId="178" formatCode="?,???,??0.00"/>
    <numFmt numFmtId="179" formatCode="???,???"/>
    <numFmt numFmtId="180" formatCode="??0.00"/>
    <numFmt numFmtId="181" formatCode="?,???,???"/>
    <numFmt numFmtId="182" formatCode="??,???,??0.00"/>
    <numFmt numFmtId="183" formatCode=";\-???,??0.00;"/>
    <numFmt numFmtId="184" formatCode=";\-?,???,??0.00;"/>
    <numFmt numFmtId="185" formatCode="??"/>
    <numFmt numFmtId="186" formatCode="?"/>
    <numFmt numFmtId="187" formatCode=";\-?0.00;"/>
    <numFmt numFmtId="188" formatCode=";\-??0.00;"/>
    <numFmt numFmtId="189" formatCode="???,???,??0.00"/>
    <numFmt numFmtId="190" formatCode="[$-41A]d\.\ mmmm\ yyyy"/>
    <numFmt numFmtId="191" formatCode="0.000%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6"/>
      <color indexed="8"/>
      <name val="Arial"/>
      <family val="2"/>
    </font>
    <font>
      <u val="single"/>
      <sz val="12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9" fillId="28" borderId="2" applyNumberFormat="0" applyAlignment="0" applyProtection="0"/>
    <xf numFmtId="0" fontId="50" fillId="28" borderId="3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8" fillId="31" borderId="8" applyNumberFormat="0" applyAlignment="0" applyProtection="0"/>
    <xf numFmtId="0" fontId="7" fillId="0" borderId="0">
      <alignment vertical="top"/>
      <protection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7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7" fillId="0" borderId="11" xfId="51" applyFont="1" applyFill="1" applyBorder="1" applyAlignment="1" applyProtection="1">
      <alignment horizontal="center" vertical="center"/>
      <protection hidden="1" locked="0"/>
    </xf>
    <xf numFmtId="0" fontId="10" fillId="0" borderId="0" xfId="51" applyFont="1" applyFill="1" applyBorder="1" applyAlignment="1" applyProtection="1">
      <alignment horizontal="left" vertical="center"/>
      <protection hidden="1"/>
    </xf>
    <xf numFmtId="0" fontId="11" fillId="0" borderId="0" xfId="51" applyFont="1" applyFill="1" applyBorder="1" applyAlignment="1" applyProtection="1">
      <alignment horizontal="left" vertical="center" wrapText="1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11" fillId="0" borderId="0" xfId="51" applyFont="1" applyFill="1" applyBorder="1" applyAlignment="1" applyProtection="1">
      <alignment horizontal="center" vertical="center" wrapText="1"/>
      <protection hidden="1"/>
    </xf>
    <xf numFmtId="0" fontId="7" fillId="0" borderId="0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horizontal="right" vertical="top" wrapText="1"/>
      <protection hidden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3" fontId="19" fillId="0" borderId="10" xfId="0" applyNumberFormat="1" applyFont="1" applyFill="1" applyBorder="1" applyAlignment="1">
      <alignment vertical="center" wrapText="1"/>
    </xf>
    <xf numFmtId="3" fontId="17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165" fontId="17" fillId="0" borderId="10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3" fontId="17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horizontal="right"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17" fillId="34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34" borderId="0" xfId="0" applyFont="1" applyFill="1" applyAlignment="1">
      <alignment/>
    </xf>
    <xf numFmtId="0" fontId="12" fillId="0" borderId="0" xfId="58" applyFont="1" applyFill="1" applyBorder="1" applyAlignment="1" applyProtection="1">
      <alignment vertical="center"/>
      <protection hidden="1"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14" fontId="9" fillId="0" borderId="10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0" xfId="51" applyFont="1" applyFill="1" applyBorder="1" applyAlignment="1" applyProtection="1">
      <alignment horizontal="left" vertical="center" wrapText="1"/>
      <protection hidden="1"/>
    </xf>
    <xf numFmtId="0" fontId="7" fillId="0" borderId="0" xfId="51" applyFont="1" applyFill="1" applyBorder="1" applyAlignment="1" applyProtection="1">
      <alignment horizontal="left"/>
      <protection hidden="1"/>
    </xf>
    <xf numFmtId="0" fontId="13" fillId="0" borderId="0" xfId="51" applyFont="1" applyFill="1" applyBorder="1" applyAlignment="1" applyProtection="1">
      <alignment vertical="top"/>
      <protection hidden="1"/>
    </xf>
    <xf numFmtId="1" fontId="9" fillId="0" borderId="12" xfId="51" applyNumberFormat="1" applyFont="1" applyFill="1" applyBorder="1" applyAlignment="1" applyProtection="1">
      <alignment horizontal="center" vertical="center"/>
      <protection hidden="1" locked="0"/>
    </xf>
    <xf numFmtId="3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9" fillId="0" borderId="12" xfId="51" applyFont="1" applyFill="1" applyBorder="1" applyAlignment="1" applyProtection="1">
      <alignment horizontal="center" vertical="center"/>
      <protection hidden="1" locked="0"/>
    </xf>
    <xf numFmtId="0" fontId="14" fillId="0" borderId="0" xfId="51" applyFont="1" applyFill="1" applyBorder="1" applyAlignment="1" applyProtection="1">
      <alignment vertical="top"/>
      <protection hidden="1"/>
    </xf>
    <xf numFmtId="49" fontId="9" fillId="0" borderId="12" xfId="51" applyNumberFormat="1" applyFont="1" applyFill="1" applyBorder="1" applyAlignment="1" applyProtection="1">
      <alignment horizontal="right" vertical="center"/>
      <protection hidden="1" locked="0"/>
    </xf>
    <xf numFmtId="0" fontId="7" fillId="0" borderId="0" xfId="51" applyFont="1" applyFill="1" applyBorder="1" applyAlignment="1" applyProtection="1">
      <alignment horizontal="left" vertical="top" wrapText="1"/>
      <protection hidden="1"/>
    </xf>
    <xf numFmtId="0" fontId="7" fillId="0" borderId="0" xfId="51" applyFont="1" applyFill="1" applyBorder="1" applyAlignment="1" applyProtection="1">
      <alignment horizontal="center" vertical="center"/>
      <protection hidden="1" locked="0"/>
    </xf>
    <xf numFmtId="0" fontId="12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7" fillId="0" borderId="0" xfId="51" applyFont="1" applyFill="1" applyBorder="1" applyAlignment="1" applyProtection="1">
      <alignment wrapText="1"/>
      <protection hidden="1"/>
    </xf>
    <xf numFmtId="0" fontId="12" fillId="0" borderId="0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 vertical="top"/>
      <protection hidden="1"/>
    </xf>
    <xf numFmtId="0" fontId="13" fillId="0" borderId="0" xfId="51" applyFont="1" applyFill="1" applyBorder="1" applyAlignment="1" applyProtection="1">
      <alignment horizontal="left" vertical="top"/>
      <protection hidden="1"/>
    </xf>
    <xf numFmtId="0" fontId="7" fillId="0" borderId="13" xfId="51" applyFont="1" applyFill="1" applyBorder="1" applyProtection="1">
      <alignment vertical="top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2" fillId="0" borderId="0" xfId="58" applyFont="1" applyFill="1" applyBorder="1" applyAlignment="1" applyProtection="1">
      <alignment/>
      <protection hidden="1"/>
    </xf>
    <xf numFmtId="0" fontId="7" fillId="0" borderId="0" xfId="58" applyFill="1" applyBorder="1" applyAlignment="1">
      <alignment/>
      <protection/>
    </xf>
    <xf numFmtId="0" fontId="12" fillId="0" borderId="0" xfId="53" applyFont="1" applyFill="1" applyBorder="1" applyAlignment="1" applyProtection="1">
      <alignment/>
      <protection hidden="1"/>
    </xf>
    <xf numFmtId="0" fontId="12" fillId="0" borderId="0" xfId="52" applyFont="1" applyFill="1" applyBorder="1" applyAlignment="1" applyProtection="1">
      <alignment vertical="center"/>
      <protection hidden="1"/>
    </xf>
    <xf numFmtId="0" fontId="7" fillId="0" borderId="14" xfId="51" applyFont="1" applyFill="1" applyBorder="1" applyProtection="1">
      <alignment vertical="top"/>
      <protection hidden="1"/>
    </xf>
    <xf numFmtId="0" fontId="7" fillId="0" borderId="14" xfId="51" applyFont="1" applyFill="1" applyBorder="1">
      <alignment vertical="top"/>
      <protection/>
    </xf>
    <xf numFmtId="0" fontId="7" fillId="0" borderId="13" xfId="51" applyFont="1" applyFill="1" applyBorder="1">
      <alignment vertical="top"/>
      <protection/>
    </xf>
    <xf numFmtId="0" fontId="7" fillId="0" borderId="15" xfId="51" applyFont="1" applyFill="1" applyBorder="1" applyAlignment="1">
      <alignment/>
      <protection/>
    </xf>
    <xf numFmtId="0" fontId="7" fillId="0" borderId="16" xfId="51" applyFont="1" applyFill="1" applyBorder="1" applyAlignment="1">
      <alignment/>
      <protection/>
    </xf>
    <xf numFmtId="0" fontId="11" fillId="0" borderId="11" xfId="51" applyFont="1" applyFill="1" applyBorder="1" applyAlignment="1" applyProtection="1">
      <alignment vertical="center"/>
      <protection hidden="1"/>
    </xf>
    <xf numFmtId="0" fontId="7" fillId="0" borderId="11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>
      <alignment horizontal="center"/>
      <protection/>
    </xf>
    <xf numFmtId="0" fontId="7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7" fillId="0" borderId="0" xfId="51" applyFont="1" applyFill="1" applyBorder="1" applyAlignment="1">
      <alignment/>
      <protection/>
    </xf>
    <xf numFmtId="0" fontId="11" fillId="0" borderId="0" xfId="51" applyFont="1" applyFill="1" applyBorder="1" applyAlignment="1" applyProtection="1">
      <alignment horizontal="right"/>
      <protection hidden="1"/>
    </xf>
    <xf numFmtId="0" fontId="7" fillId="0" borderId="0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/>
      <protection hidden="1"/>
    </xf>
    <xf numFmtId="0" fontId="7" fillId="0" borderId="11" xfId="51" applyFont="1" applyFill="1" applyBorder="1">
      <alignment vertical="top"/>
      <protection/>
    </xf>
    <xf numFmtId="0" fontId="7" fillId="0" borderId="0" xfId="51" applyFont="1" applyFill="1" applyBorder="1" applyAlignment="1" applyProtection="1">
      <alignment horizontal="left" vertical="top" indent="2"/>
      <protection hidden="1"/>
    </xf>
    <xf numFmtId="0" fontId="7" fillId="0" borderId="0" xfId="51" applyFont="1" applyFill="1" applyBorder="1" applyAlignment="1" applyProtection="1">
      <alignment horizontal="left" vertical="top" wrapText="1" indent="2"/>
      <protection hidden="1"/>
    </xf>
    <xf numFmtId="0" fontId="12" fillId="0" borderId="11" xfId="51" applyFont="1" applyFill="1" applyBorder="1" applyAlignment="1" applyProtection="1">
      <alignment horizontal="right" vertical="top"/>
      <protection hidden="1"/>
    </xf>
    <xf numFmtId="0" fontId="12" fillId="0" borderId="11" xfId="51" applyFont="1" applyFill="1" applyBorder="1" applyAlignment="1" applyProtection="1">
      <alignment horizontal="left" vertical="top"/>
      <protection hidden="1"/>
    </xf>
    <xf numFmtId="0" fontId="11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left"/>
      <protection hidden="1"/>
    </xf>
    <xf numFmtId="0" fontId="0" fillId="0" borderId="11" xfId="51" applyFont="1" applyFill="1" applyBorder="1" applyAlignment="1" applyProtection="1">
      <alignment horizontal="right"/>
      <protection hidden="1"/>
    </xf>
    <xf numFmtId="0" fontId="0" fillId="0" borderId="11" xfId="51" applyFont="1" applyFill="1" applyBorder="1" applyAlignment="1" applyProtection="1">
      <alignment horizontal="right" vertical="top"/>
      <protection hidden="1"/>
    </xf>
    <xf numFmtId="0" fontId="12" fillId="0" borderId="0" xfId="51" applyFont="1" applyFill="1" applyBorder="1" applyAlignment="1" applyProtection="1">
      <alignment horizontal="left"/>
      <protection hidden="1"/>
    </xf>
    <xf numFmtId="0" fontId="15" fillId="0" borderId="11" xfId="51" applyFont="1" applyFill="1" applyBorder="1" applyAlignment="1" applyProtection="1">
      <alignment vertical="center"/>
      <protection hidden="1"/>
    </xf>
    <xf numFmtId="0" fontId="7" fillId="0" borderId="17" xfId="51" applyFont="1" applyFill="1" applyBorder="1" applyProtection="1">
      <alignment vertical="top"/>
      <protection hidden="1"/>
    </xf>
    <xf numFmtId="0" fontId="7" fillId="0" borderId="18" xfId="51" applyFont="1" applyFill="1" applyBorder="1" applyProtection="1">
      <alignment vertical="top"/>
      <protection hidden="1"/>
    </xf>
    <xf numFmtId="0" fontId="7" fillId="0" borderId="18" xfId="51" applyFont="1" applyFill="1" applyBorder="1" applyAlignment="1" applyProtection="1">
      <alignment horizontal="left"/>
      <protection hidden="1"/>
    </xf>
    <xf numFmtId="0" fontId="7" fillId="0" borderId="18" xfId="51" applyFont="1" applyFill="1" applyBorder="1">
      <alignment vertical="top"/>
      <protection/>
    </xf>
    <xf numFmtId="0" fontId="7" fillId="0" borderId="19" xfId="51" applyFont="1" applyFill="1" applyBorder="1" applyAlignment="1">
      <alignment/>
      <protection/>
    </xf>
    <xf numFmtId="3" fontId="19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 applyProtection="1">
      <alignment vertical="center" wrapText="1"/>
      <protection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right" vertical="center" wrapText="1"/>
    </xf>
    <xf numFmtId="3" fontId="26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7" fillId="0" borderId="0" xfId="51" applyFont="1" applyFill="1" applyBorder="1" applyAlignment="1" applyProtection="1">
      <alignment wrapText="1"/>
      <protection hidden="1"/>
    </xf>
    <xf numFmtId="0" fontId="11" fillId="0" borderId="11" xfId="51" applyFont="1" applyFill="1" applyBorder="1" applyAlignment="1" applyProtection="1">
      <alignment horizontal="right" vertical="center" wrapText="1"/>
      <protection hidden="1"/>
    </xf>
    <xf numFmtId="0" fontId="11" fillId="0" borderId="16" xfId="51" applyFont="1" applyFill="1" applyBorder="1" applyAlignment="1" applyProtection="1">
      <alignment horizontal="right" wrapText="1"/>
      <protection hidden="1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51" applyFont="1" applyFill="1" applyBorder="1" applyAlignment="1" applyProtection="1">
      <alignment horizontal="center" vertical="top"/>
      <protection hidden="1"/>
    </xf>
    <xf numFmtId="0" fontId="9" fillId="0" borderId="0" xfId="51" applyFont="1" applyFill="1" applyBorder="1" applyAlignment="1">
      <alignment horizontal="center"/>
      <protection/>
    </xf>
    <xf numFmtId="0" fontId="9" fillId="0" borderId="16" xfId="51" applyFont="1" applyFill="1" applyBorder="1" applyAlignment="1">
      <alignment horizontal="center"/>
      <protection/>
    </xf>
    <xf numFmtId="0" fontId="12" fillId="0" borderId="11" xfId="51" applyFont="1" applyFill="1" applyBorder="1" applyAlignment="1" applyProtection="1">
      <alignment horizontal="right" vertical="center" wrapText="1"/>
      <protection hidden="1"/>
    </xf>
    <xf numFmtId="0" fontId="12" fillId="0" borderId="0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wrapText="1"/>
      <protection hidden="1"/>
    </xf>
    <xf numFmtId="0" fontId="12" fillId="0" borderId="11" xfId="51" applyFont="1" applyFill="1" applyBorder="1" applyAlignment="1" applyProtection="1">
      <alignment horizontal="right" vertical="center"/>
      <protection hidden="1"/>
    </xf>
    <xf numFmtId="0" fontId="12" fillId="0" borderId="16" xfId="51" applyFont="1" applyFill="1" applyBorder="1" applyAlignment="1" applyProtection="1">
      <alignment horizontal="right"/>
      <protection hidden="1"/>
    </xf>
    <xf numFmtId="0" fontId="9" fillId="0" borderId="17" xfId="51" applyFont="1" applyFill="1" applyBorder="1" applyAlignment="1" applyProtection="1">
      <alignment horizontal="left" vertical="center"/>
      <protection hidden="1" locked="0"/>
    </xf>
    <xf numFmtId="0" fontId="7" fillId="0" borderId="18" xfId="51" applyFont="1" applyFill="1" applyBorder="1" applyAlignment="1">
      <alignment horizontal="left" vertical="center"/>
      <protection/>
    </xf>
    <xf numFmtId="0" fontId="7" fillId="0" borderId="19" xfId="51" applyFont="1" applyFill="1" applyBorder="1" applyAlignment="1">
      <alignment horizontal="left" vertical="center"/>
      <protection/>
    </xf>
    <xf numFmtId="0" fontId="12" fillId="0" borderId="0" xfId="58" applyFont="1" applyFill="1" applyBorder="1" applyAlignment="1" applyProtection="1">
      <alignment horizontal="left"/>
      <protection hidden="1"/>
    </xf>
    <xf numFmtId="0" fontId="7" fillId="0" borderId="0" xfId="58" applyFill="1" applyBorder="1" applyAlignment="1">
      <alignment/>
      <protection/>
    </xf>
    <xf numFmtId="0" fontId="8" fillId="0" borderId="20" xfId="51" applyFont="1" applyFill="1" applyBorder="1" applyAlignment="1">
      <alignment vertical="top"/>
      <protection/>
    </xf>
    <xf numFmtId="0" fontId="8" fillId="0" borderId="13" xfId="51" applyFont="1" applyFill="1" applyBorder="1" applyAlignment="1">
      <alignment vertical="top"/>
      <protection/>
    </xf>
    <xf numFmtId="0" fontId="9" fillId="0" borderId="11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16" xfId="51" applyFont="1" applyFill="1" applyBorder="1" applyAlignment="1" applyProtection="1">
      <alignment horizontal="left" vertical="center" wrapText="1"/>
      <protection hidden="1"/>
    </xf>
    <xf numFmtId="0" fontId="8" fillId="0" borderId="11" xfId="51" applyFont="1" applyFill="1" applyBorder="1" applyAlignment="1" applyProtection="1">
      <alignment horizontal="center" vertical="center" wrapText="1"/>
      <protection hidden="1"/>
    </xf>
    <xf numFmtId="0" fontId="8" fillId="0" borderId="0" xfId="51" applyFont="1" applyFill="1" applyBorder="1" applyAlignment="1" applyProtection="1">
      <alignment horizontal="center" vertical="center" wrapText="1"/>
      <protection hidden="1"/>
    </xf>
    <xf numFmtId="0" fontId="2" fillId="0" borderId="17" xfId="35" applyFill="1" applyBorder="1" applyAlignment="1" applyProtection="1">
      <alignment/>
      <protection hidden="1" locked="0"/>
    </xf>
    <xf numFmtId="0" fontId="9" fillId="0" borderId="18" xfId="51" applyFont="1" applyFill="1" applyBorder="1" applyAlignment="1" applyProtection="1">
      <alignment/>
      <protection hidden="1" locked="0"/>
    </xf>
    <xf numFmtId="0" fontId="9" fillId="0" borderId="19" xfId="51" applyFont="1" applyFill="1" applyBorder="1" applyAlignment="1" applyProtection="1">
      <alignment/>
      <protection hidden="1" locked="0"/>
    </xf>
    <xf numFmtId="1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51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1" applyFont="1" applyFill="1" applyBorder="1" applyAlignment="1">
      <alignment horizontal="left"/>
      <protection/>
    </xf>
    <xf numFmtId="0" fontId="7" fillId="0" borderId="19" xfId="51" applyFont="1" applyFill="1" applyBorder="1" applyAlignment="1">
      <alignment horizontal="left"/>
      <protection/>
    </xf>
    <xf numFmtId="0" fontId="12" fillId="0" borderId="0" xfId="51" applyFont="1" applyFill="1" applyBorder="1" applyAlignment="1" applyProtection="1">
      <alignment horizontal="center" vertical="center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7" fillId="0" borderId="18" xfId="51" applyFont="1" applyFill="1" applyBorder="1" applyAlignment="1">
      <alignment/>
      <protection/>
    </xf>
    <xf numFmtId="0" fontId="7" fillId="0" borderId="19" xfId="51" applyFont="1" applyFill="1" applyBorder="1" applyAlignment="1">
      <alignment/>
      <protection/>
    </xf>
    <xf numFmtId="0" fontId="7" fillId="0" borderId="0" xfId="51" applyFont="1" applyFill="1" applyBorder="1" applyAlignment="1" applyProtection="1">
      <alignment vertical="top" wrapText="1"/>
      <protection hidden="1"/>
    </xf>
    <xf numFmtId="0" fontId="12" fillId="0" borderId="0" xfId="51" applyFont="1" applyFill="1" applyBorder="1" applyAlignment="1" applyProtection="1">
      <alignment horizontal="right" vertical="center"/>
      <protection hidden="1"/>
    </xf>
    <xf numFmtId="0" fontId="7" fillId="0" borderId="11" xfId="51" applyFont="1" applyFill="1" applyBorder="1" applyAlignment="1" applyProtection="1">
      <alignment horizontal="center" vertical="center"/>
      <protection hidden="1"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vertical="center"/>
      <protection/>
    </xf>
    <xf numFmtId="0" fontId="13" fillId="0" borderId="0" xfId="51" applyFont="1" applyFill="1" applyBorder="1" applyAlignment="1" applyProtection="1">
      <alignment horizontal="center" vertical="top"/>
      <protection hidden="1"/>
    </xf>
    <xf numFmtId="0" fontId="7" fillId="0" borderId="0" xfId="51" applyFont="1" applyFill="1" applyBorder="1" applyAlignment="1" applyProtection="1">
      <alignment horizontal="center"/>
      <protection hidden="1"/>
    </xf>
    <xf numFmtId="0" fontId="12" fillId="0" borderId="16" xfId="51" applyFont="1" applyFill="1" applyBorder="1" applyAlignment="1" applyProtection="1">
      <alignment horizontal="right" wrapText="1"/>
      <protection hidden="1"/>
    </xf>
    <xf numFmtId="0" fontId="9" fillId="0" borderId="18" xfId="51" applyFont="1" applyFill="1" applyBorder="1" applyAlignment="1" applyProtection="1">
      <alignment horizontal="left" vertical="center"/>
      <protection hidden="1" locked="0"/>
    </xf>
    <xf numFmtId="49" fontId="9" fillId="0" borderId="17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8" xfId="51" applyNumberFormat="1" applyFont="1" applyFill="1" applyBorder="1" applyAlignment="1" applyProtection="1">
      <alignment horizontal="left" vertical="center"/>
      <protection hidden="1" locked="0"/>
    </xf>
    <xf numFmtId="49" fontId="9" fillId="0" borderId="19" xfId="51" applyNumberFormat="1" applyFont="1" applyFill="1" applyBorder="1" applyAlignment="1" applyProtection="1">
      <alignment horizontal="left" vertical="center"/>
      <protection hidden="1" locked="0"/>
    </xf>
    <xf numFmtId="0" fontId="12" fillId="0" borderId="11" xfId="51" applyFont="1" applyFill="1" applyBorder="1" applyAlignment="1" applyProtection="1">
      <alignment horizontal="left" vertical="center" wrapText="1"/>
      <protection hidden="1"/>
    </xf>
    <xf numFmtId="0" fontId="12" fillId="0" borderId="16" xfId="51" applyFont="1" applyFill="1" applyBorder="1" applyAlignment="1" applyProtection="1">
      <alignment horizontal="left" wrapText="1"/>
      <protection hidden="1"/>
    </xf>
    <xf numFmtId="0" fontId="7" fillId="0" borderId="13" xfId="51" applyFont="1" applyFill="1" applyBorder="1" applyAlignment="1" applyProtection="1">
      <alignment horizontal="center"/>
      <protection hidden="1"/>
    </xf>
    <xf numFmtId="0" fontId="11" fillId="0" borderId="0" xfId="51" applyFont="1" applyFill="1" applyBorder="1" applyAlignment="1" applyProtection="1">
      <alignment vertical="center"/>
      <protection hidden="1"/>
    </xf>
    <xf numFmtId="0" fontId="7" fillId="0" borderId="0" xfId="51" applyFont="1" applyFill="1" applyBorder="1" applyAlignment="1" applyProtection="1">
      <alignment vertical="center"/>
      <protection hidden="1"/>
    </xf>
    <xf numFmtId="0" fontId="11" fillId="0" borderId="21" xfId="51" applyFont="1" applyFill="1" applyBorder="1" applyAlignment="1" applyProtection="1">
      <alignment horizontal="center" vertical="top"/>
      <protection hidden="1"/>
    </xf>
    <xf numFmtId="0" fontId="11" fillId="0" borderId="21" xfId="51" applyFont="1" applyFill="1" applyBorder="1" applyAlignment="1">
      <alignment horizontal="center"/>
      <protection/>
    </xf>
    <xf numFmtId="0" fontId="11" fillId="0" borderId="21" xfId="51" applyFont="1" applyFill="1" applyBorder="1" applyAlignment="1">
      <alignment/>
      <protection/>
    </xf>
    <xf numFmtId="49" fontId="2" fillId="0" borderId="17" xfId="35" applyNumberFormat="1" applyFill="1" applyBorder="1" applyAlignment="1" applyProtection="1">
      <alignment horizontal="left" vertical="center"/>
      <protection hidden="1" locked="0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34" borderId="0" xfId="0" applyFont="1" applyFill="1" applyAlignment="1">
      <alignment horizontal="left"/>
    </xf>
    <xf numFmtId="0" fontId="22" fillId="0" borderId="22" xfId="0" applyNumberFormat="1" applyFont="1" applyBorder="1" applyAlignment="1">
      <alignment horizontal="left" vertical="center" wrapText="1"/>
    </xf>
    <xf numFmtId="0" fontId="22" fillId="0" borderId="23" xfId="0" applyNumberFormat="1" applyFont="1" applyBorder="1" applyAlignment="1">
      <alignment horizontal="left" vertical="center" wrapText="1"/>
    </xf>
    <xf numFmtId="0" fontId="22" fillId="0" borderId="24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left" vertical="center" wrapText="1"/>
    </xf>
    <xf numFmtId="0" fontId="18" fillId="0" borderId="24" xfId="0" applyNumberFormat="1" applyFont="1" applyBorder="1" applyAlignment="1">
      <alignment horizontal="left" vertical="center" wrapText="1"/>
    </xf>
    <xf numFmtId="0" fontId="17" fillId="34" borderId="0" xfId="0" applyFont="1" applyFill="1" applyAlignment="1">
      <alignment horizontal="left"/>
    </xf>
    <xf numFmtId="0" fontId="17" fillId="34" borderId="0" xfId="0" applyFont="1" applyFill="1" applyAlignment="1">
      <alignment horizontal="right"/>
    </xf>
    <xf numFmtId="3" fontId="18" fillId="0" borderId="10" xfId="0" applyNumberFormat="1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 applyProtection="1">
      <alignment vertical="center" wrapText="1"/>
      <protection/>
    </xf>
    <xf numFmtId="3" fontId="18" fillId="0" borderId="10" xfId="0" applyNumberFormat="1" applyFont="1" applyBorder="1" applyAlignment="1" applyProtection="1">
      <alignment vertical="center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stariObrazac GFI-ZIFN (Dostaviti u XLS formatu)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il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Start">
        <xsd:complexType>
          <xsd:sequence minOccurs="0">
            <xsd:element minOccurs="0" nillable="true" type="xsd:string" name="Datum" form="unqualified"/>
            <xsd:element minOccurs="0" nillable="true" type="xsd:string" name="Naziv_fonda" form="unqualified"/>
            <xsd:element minOccurs="0" nillable="true" type="xsd:integer" name="Godina" form="unqualified"/>
            <xsd:element minOccurs="0" nillable="true" type="xsd:string" name="Kvartal" form="unqualified"/>
            <xsd:element minOccurs="0" maxOccurs="unbounded" nillable="true" name="_1_financ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a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akt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financ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e_obv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broj_udjel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1_ostal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nillable="true" name="_1_izvanbil_pasiv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a_godina" form="unqualified"/>
                  <xsd:element minOccurs="0" nillable="true" type="xsd:double" name="tekuca_godina" form="unqualified"/>
                </xsd:sequence>
              </xsd:complexType>
            </xsd:element>
            <xsd:element minOccurs="0" maxOccurs="unbounded" nillable="true" name="_2_prih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rashod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2_nereal_dobici_od_ulag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ovec_neto_imo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primici_izdac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nillable="true" name="_3_neto_imovina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3_izd_pov_udjeli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pocetak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vri_nav_kraj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4_dodatni_pokaz" form="unqualified">
              <xsd:complexType>
                <xsd:sequence minOccurs="0">
                  <xsd:element minOccurs="0" nillable="true" type="xsd:string" name="opis_pozicije" form="unqualified"/>
                  <xsd:element minOccurs="0" nillable="true" type="xsd:double" name="prethodno_razdoblje" form="unqualified"/>
                  <xsd:element minOccurs="0" nillable="true" type="xsd:double" name="tekuce_razdoblje" form="unqualified"/>
                </xsd:sequence>
              </xsd:complexType>
            </xsd:element>
            <xsd:element minOccurs="0" maxOccurs="unbounded" nillable="true" name="_5_domac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re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pov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dionice_zatv_fond" form="unqualified">
              <xsd:complexType>
                <xsd:sequence minOccurs="0">
                  <xsd:element minOccurs="0" nillable="true" type="xsd:integer" name="oznaka_dionice" form="unqualified"/>
                  <xsd:element minOccurs="0" nillable="true" type="xsd:double" name="broj_dionica" form="unqualified"/>
                  <xsd:element minOccurs="0" nillable="true" type="xsd:double" name="trosak_po_dionici" form="unqualified"/>
                  <xsd:element minOccurs="0" nillable="true" type="xsd:double" name="ukupan_trosak" form="unqualified"/>
                  <xsd:element minOccurs="0" nillable="true" type="xsd:double" name="vrij_na_dan" form="unqualified"/>
                  <xsd:element minOccurs="0" nillable="true" type="xsd:double" name="vrij_po_dionici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lok_sam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omac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drzavne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strane_obveznice_korpor" form="unqualified">
              <xsd:complexType>
                <xsd:sequence minOccurs="0">
                  <xsd:element minOccurs="0" nillable="true" type="xsd:integer" name="oznaka_obveznice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dom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dom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dom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trezors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blagajnicki_zapisi_str" form="unqualified">
              <xsd:complexType>
                <xsd:sequence minOccurs="0">
                  <xsd:element minOccurs="0" nillable="true" type="xsd:integer" name="oznaka_zapis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udjeli_u_otv_str" form="unqualified">
              <xsd:complexType>
                <xsd:sequence minOccurs="0">
                  <xsd:element minOccurs="0" nillable="true" type="xsd:integer" name="oznaka_udjel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rugi_nenav_vp_str" form="unqualified">
              <xsd:complexType>
                <xsd:sequence minOccurs="0">
                  <xsd:element minOccurs="0" nillable="true" type="xsd:integer" name="oznaka_papira" form="unqualified"/>
                  <xsd:element minOccurs="0" nillable="true" type="xsd:double" name="nominalna_vrijednost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izdavatelj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kratk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pozit_dugoroc" form="unqualified">
              <xsd:complexType>
                <xsd:sequence minOccurs="0">
                  <xsd:element minOccurs="0" nillable="true" type="xsd:integer" name="oznaka_depozit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ostali_plasmani" form="unqualified">
              <xsd:complexType>
                <xsd:sequence minOccurs="0">
                  <xsd:element minOccurs="0" nillable="true" type="xsd:integer" name="oznaka_plasmana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</xsd:sequence>
              </xsd:complexType>
            </xsd:element>
            <xsd:element minOccurs="0" maxOccurs="unbounded" nillable="true" name="_5_derivati" form="unqualified">
              <xsd:complexType>
                <xsd:sequence minOccurs="0">
                  <xsd:element minOccurs="0" nillable="true" type="xsd:integer" name="oznaka" form="unqualified"/>
                  <xsd:element minOccurs="0" nillable="true" type="xsd:double" name="trosak_nabave" form="unqualified"/>
                  <xsd:element minOccurs="0" nillable="true" type="xsd:double" name="pozitivna_vrij" form="unqualified"/>
                  <xsd:element minOccurs="0" nillable="true" type="xsd:double" name="negativna_vrij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5_repo_akt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repo_pasiva" form="unqualified">
              <xsd:complexType>
                <xsd:sequence minOccurs="0">
                  <xsd:element minOccurs="0" nillable="true" type="xsd:integer" name="oznaka_repo" form="unqualified"/>
                  <xsd:element minOccurs="0" nillable="true" type="xsd:integer" name="kolateral_ISIN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nom_vri_kolaterala" form="unqualified"/>
                </xsd:sequence>
              </xsd:complexType>
            </xsd:element>
            <xsd:element minOccurs="0" maxOccurs="unbounded" nillable="true" name="_7_garantni_polog" form="unqualified">
              <xsd:complexType>
                <xsd:sequence minOccurs="0">
                  <xsd:element minOccurs="0" nillable="true" type="xsd:integer" name="oznaka_polog" form="unqualified"/>
                  <xsd:element minOccurs="0" nillable="true" type="xsd:double" name="trosak_nabave" form="unqualified"/>
                  <xsd:element minOccurs="0" nillable="true" type="xsd:double" name="vrij_na_dan" form="unqualified"/>
                  <xsd:element minOccurs="0" nillable="true" type="xsd:double" name="udjel_fond" form="unqualified"/>
                  <xsd:element minOccurs="0" nillable="true" type="xsd:double" name="udjel_u_obvezama" form="unqualified"/>
                </xsd:sequence>
              </xsd:complexType>
            </xsd:element>
            <xsd:element minOccurs="0" maxOccurs="unbounded" nillable="true" name="_8_dion_redov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povlastene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ion_zatv_fondova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io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z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obv_lok_samoup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korp_ob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obveznice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trezorski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blagajn_zapisi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zapis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udjeli_u_otv_inv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udjel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rugi_nenavedeni_vp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po_fer_vrij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strukt_vp_s_ugr_derivatom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papira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8_derivativni_instr" form="unqualified">
              <xsd:complexType>
                <xsd:sequence minOccurs="0">
                  <xsd:element minOccurs="0" nillable="true" type="xsd:string" name="datum_prodaje" form="unqualified"/>
                  <xsd:element minOccurs="0" nillable="true" type="xsd:integer" name="oznaka_der_instr" form="unqualified"/>
                  <xsd:element minOccurs="0" nillable="true" type="xsd:double" name="broj_papira" form="unqualified"/>
                  <xsd:element minOccurs="0" nillable="true" type="xsd:double" name="knjigov_vrijednost" form="unqualified"/>
                  <xsd:element minOccurs="0" nillable="true" type="xsd:double" name="prodajna_cijena" form="unqualified"/>
                  <xsd:element minOccurs="0" nillable="true" type="xsd:double" name="real_dob_gub" form="unqualified"/>
                </xsd:sequence>
              </xsd:complexType>
            </xsd:element>
            <xsd:element minOccurs="0" maxOccurs="unbounded" nillable="true" name="_9_dion_redov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povlastene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ion_zatv_fondova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dio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z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obv_lok_samoup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rp_ob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obveznice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trez_i_blag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komerc_zapisi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zapis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udjeli_u_otv_inv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udjel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rugi_nenav_duzn_vp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po_fer_vrij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strukt_vp_s_ugr_derivatom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9_derivativni_instr" form="unqualified">
              <xsd:complexType>
                <xsd:sequence minOccurs="0">
                  <xsd:element minOccurs="0" nillable="true" type="xsd:string" name="datum_procjene" form="unqualified"/>
                  <xsd:element minOccurs="0" nillable="true" type="xsd:integer" name="oznaka_papira" form="unqualified"/>
                  <xsd:element minOccurs="0" nillable="true" type="xsd:double" name="trosak_nabave" form="unqualified"/>
                  <xsd:element minOccurs="0" nillable="true" type="xsd:double" name="fer_vrijednost" form="unqualified"/>
                  <xsd:element minOccurs="0" nillable="true" type="xsd:double" name="reval_imov_za_prod" form="unqualified"/>
                  <xsd:element minOccurs="0" nillable="true" type="xsd:double" name="reval_rezerve" form="unqualified"/>
                  <xsd:element minOccurs="0" nillable="true" type="xsd:double" name="nerealiz_dob_gub" form="unqualified"/>
                  <xsd:element minOccurs="0" nillable="true" type="xsd:double" name="neto_tec_razlike" form="unqualified"/>
                  <xsd:element minOccurs="0" nillable="true" type="xsd:double" name="amortizacija_diskonta" form="unqualified"/>
                  <xsd:element minOccurs="0" nillable="true" type="xsd:double" name="umanjenje_imovine" form="unqualified"/>
                </xsd:sequence>
              </xsd:complexType>
            </xsd:element>
            <xsd:element minOccurs="0" maxOccurs="unbounded" nillable="true" name="_10a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integer" name="opis_transakcije" form="unqualified"/>
                  <xsd:element minOccurs="0" nillable="true" type="xsd:string" name="datum_transakc" form="unqualified"/>
                  <xsd:element minOccurs="0" nillable="true" type="xsd:double" name="kolicina_ili_nom_vrij" form="unqualified"/>
                  <xsd:element minOccurs="0" nillable="true" type="xsd:double" name="trosak_nabave" form="unqualified"/>
                  <xsd:element minOccurs="0" nillable="true" type="xsd:double" name="vrijednost_transakcije" form="unqualified"/>
                  <xsd:element minOccurs="0" nillable="true" type="xsd:double" name="realiziran_dob_gub" form="unqualified"/>
                </xsd:sequence>
              </xsd:complexType>
            </xsd:element>
            <xsd:element minOccurs="0" maxOccurs="unbounded" nillable="true" name="_10b" form="unqualified">
              <xsd:complexType>
                <xsd:sequence minOccurs="0">
                  <xsd:element minOccurs="0" nillable="true" type="xsd:integer" name="naziv_povezane_osobe" form="unqualified"/>
                  <xsd:element minOccurs="0" nillable="true" type="xsd:double" name="prihod" form="unqualified"/>
                  <xsd:element minOccurs="0" nillable="true" type="xsd:double" name="rashod" form="unqualified"/>
                  <xsd:element minOccurs="0" nillable="true" type="xsd:integer" name="svrha_isplate" form="unqualified"/>
                </xsd:sequence>
              </xsd:complexType>
            </xsd:element>
          </xsd:sequence>
        </xsd:complexType>
      </xsd:element>
    </xsd:schema>
  </Schema>
  <Map ID="1" Name="Start_Map" RootElement="Start" SchemaID="Schema1" ShowImportExportValidationErrors="false" AutoFit="fals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ZBORNIK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78</xdr:row>
      <xdr:rowOff>0</xdr:rowOff>
    </xdr:from>
    <xdr:ext cx="1752600" cy="438150"/>
    <xdr:sp>
      <xdr:nvSpPr>
        <xdr:cNvPr id="1" name="Rectangle 11">
          <a:hlinkClick r:id="rId1"/>
        </xdr:cNvPr>
        <xdr:cNvSpPr>
          <a:spLocks/>
        </xdr:cNvSpPr>
      </xdr:nvSpPr>
      <xdr:spPr>
        <a:xfrm>
          <a:off x="0" y="24384000"/>
          <a:ext cx="1752600" cy="4381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65</xdr:row>
      <xdr:rowOff>19050</xdr:rowOff>
    </xdr:from>
    <xdr:ext cx="1743075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21707475"/>
          <a:ext cx="1743075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50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7345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42</xdr:row>
      <xdr:rowOff>19050</xdr:rowOff>
    </xdr:from>
    <xdr:ext cx="1752600" cy="466725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0" y="16202025"/>
          <a:ext cx="1752600" cy="4667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27</xdr:row>
      <xdr:rowOff>19050</xdr:rowOff>
    </xdr:from>
    <xdr:ext cx="1743075" cy="485775"/>
    <xdr:sp>
      <xdr:nvSpPr>
        <xdr:cNvPr id="1" name="Rectangle 22">
          <a:hlinkClick r:id="rId1"/>
        </xdr:cNvPr>
        <xdr:cNvSpPr>
          <a:spLocks/>
        </xdr:cNvSpPr>
      </xdr:nvSpPr>
      <xdr:spPr>
        <a:xfrm>
          <a:off x="0" y="12153900"/>
          <a:ext cx="1743075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sng" baseline="0">
              <a:solidFill>
                <a:srgbClr val="993366"/>
              </a:solidFill>
              <a:latin typeface="Arial"/>
              <a:ea typeface="Arial"/>
              <a:cs typeface="Arial"/>
            </a:rPr>
            <a:t>&lt;&lt;  Natrag na izbornik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fgi.hr" TargetMode="External" /><Relationship Id="rId2" Type="http://schemas.openxmlformats.org/officeDocument/2006/relationships/hyperlink" Target="http://www.fgi.hr/" TargetMode="External" /><Relationship Id="rId3" Type="http://schemas.openxmlformats.org/officeDocument/2006/relationships/hyperlink" Target="mailto:apotrebica@fgi.hr" TargetMode="Externa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zoomScalePageLayoutView="0" workbookViewId="0" topLeftCell="A1">
      <selection activeCell="A1" sqref="A1"/>
    </sheetView>
  </sheetViews>
  <sheetFormatPr defaultColWidth="0" defaultRowHeight="12.75"/>
  <cols>
    <col min="1" max="1" width="33.00390625" style="0" customWidth="1"/>
    <col min="2" max="2" width="77.57421875" style="0" customWidth="1"/>
    <col min="3" max="16384" width="0" style="0" hidden="1" customWidth="1"/>
  </cols>
  <sheetData>
    <row r="1" spans="1:2" ht="12.75">
      <c r="A1" s="2" t="s">
        <v>6</v>
      </c>
      <c r="B1" s="2" t="s">
        <v>7</v>
      </c>
    </row>
    <row r="2" spans="1:2" ht="12.75">
      <c r="A2" s="1" t="s">
        <v>8</v>
      </c>
      <c r="B2" s="1" t="s">
        <v>9</v>
      </c>
    </row>
    <row r="3" spans="1:2" ht="12.75">
      <c r="A3" s="1" t="s">
        <v>8</v>
      </c>
      <c r="B3" s="1" t="s">
        <v>10</v>
      </c>
    </row>
    <row r="4" spans="1:2" ht="12.75">
      <c r="A4" s="1" t="s">
        <v>8</v>
      </c>
      <c r="B4" s="1" t="s">
        <v>11</v>
      </c>
    </row>
    <row r="5" spans="1:2" ht="12.75">
      <c r="A5" s="1" t="s">
        <v>8</v>
      </c>
      <c r="B5" s="1" t="s">
        <v>12</v>
      </c>
    </row>
    <row r="6" spans="1:2" ht="12.75">
      <c r="A6" s="1" t="s">
        <v>8</v>
      </c>
      <c r="B6" s="1" t="s">
        <v>13</v>
      </c>
    </row>
    <row r="7" spans="1:2" ht="12.75">
      <c r="A7" s="1" t="s">
        <v>8</v>
      </c>
      <c r="B7" s="1" t="s">
        <v>16</v>
      </c>
    </row>
    <row r="8" spans="1:2" ht="12.75">
      <c r="A8" s="1" t="s">
        <v>8</v>
      </c>
      <c r="B8" s="1" t="s">
        <v>17</v>
      </c>
    </row>
    <row r="9" spans="1:2" ht="12.75">
      <c r="A9" s="1" t="s">
        <v>8</v>
      </c>
      <c r="B9" s="1" t="s">
        <v>18</v>
      </c>
    </row>
    <row r="10" spans="1:2" ht="12.75">
      <c r="A10" s="1" t="s">
        <v>8</v>
      </c>
      <c r="B10" s="1" t="s">
        <v>19</v>
      </c>
    </row>
    <row r="11" spans="1:2" ht="12.75">
      <c r="A11" s="1"/>
      <c r="B11" s="1"/>
    </row>
    <row r="12" spans="1:2" ht="12.75">
      <c r="A12" s="1"/>
      <c r="B12" s="1"/>
    </row>
    <row r="13" spans="1:2" ht="12.75">
      <c r="A13" s="1"/>
      <c r="B13" s="1"/>
    </row>
    <row r="14" spans="1:2" ht="12.75">
      <c r="A14" s="1"/>
      <c r="B14" s="1"/>
    </row>
    <row r="15" spans="1:2" ht="12.75">
      <c r="A15" s="1"/>
      <c r="B15" s="1"/>
    </row>
    <row r="16" spans="1:2" ht="12.75">
      <c r="A16" s="1"/>
      <c r="B16" s="1"/>
    </row>
    <row r="17" spans="1:2" ht="12.75">
      <c r="A17" s="1"/>
      <c r="B17" s="1"/>
    </row>
    <row r="18" spans="1:2" ht="12.75">
      <c r="A18" s="1"/>
      <c r="B18" s="1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 t="s">
        <v>14</v>
      </c>
      <c r="B28" s="1" t="s">
        <v>15</v>
      </c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 t="s">
        <v>22</v>
      </c>
      <c r="B50" s="1" t="s">
        <v>23</v>
      </c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4" customWidth="1"/>
    <col min="2" max="2" width="11.7109375" style="4" customWidth="1"/>
    <col min="3" max="6" width="9.140625" style="4" customWidth="1"/>
    <col min="7" max="7" width="16.00390625" style="4" customWidth="1"/>
    <col min="8" max="8" width="10.421875" style="4" customWidth="1"/>
    <col min="9" max="16384" width="9.140625" style="4" customWidth="1"/>
  </cols>
  <sheetData>
    <row r="1" spans="1:10" ht="15.75">
      <c r="A1" s="138" t="s">
        <v>282</v>
      </c>
      <c r="B1" s="139"/>
      <c r="C1" s="79"/>
      <c r="D1" s="79"/>
      <c r="E1" s="79"/>
      <c r="F1" s="79"/>
      <c r="G1" s="79"/>
      <c r="H1" s="79"/>
      <c r="I1" s="79"/>
      <c r="J1" s="80"/>
    </row>
    <row r="2" spans="1:10" ht="12.75">
      <c r="A2" s="140" t="s">
        <v>220</v>
      </c>
      <c r="B2" s="141"/>
      <c r="C2" s="141"/>
      <c r="D2" s="142"/>
      <c r="E2" s="54">
        <v>40544</v>
      </c>
      <c r="F2" s="5"/>
      <c r="G2" s="6" t="s">
        <v>221</v>
      </c>
      <c r="H2" s="54">
        <v>40816</v>
      </c>
      <c r="I2" s="7"/>
      <c r="J2" s="81"/>
    </row>
    <row r="3" spans="1:10" ht="12.75">
      <c r="A3" s="82"/>
      <c r="B3" s="8"/>
      <c r="C3" s="8"/>
      <c r="D3" s="8"/>
      <c r="E3" s="9"/>
      <c r="F3" s="9"/>
      <c r="G3" s="8"/>
      <c r="H3" s="8"/>
      <c r="I3" s="55"/>
      <c r="J3" s="81"/>
    </row>
    <row r="4" spans="1:10" ht="15.75">
      <c r="A4" s="143" t="s">
        <v>283</v>
      </c>
      <c r="B4" s="144"/>
      <c r="C4" s="144"/>
      <c r="D4" s="144"/>
      <c r="E4" s="144"/>
      <c r="F4" s="144"/>
      <c r="G4" s="144"/>
      <c r="H4" s="144"/>
      <c r="I4" s="144"/>
      <c r="J4" s="81"/>
    </row>
    <row r="5" spans="1:10" ht="12.75">
      <c r="A5" s="125" t="s">
        <v>222</v>
      </c>
      <c r="B5" s="126"/>
      <c r="C5" s="126"/>
      <c r="D5" s="126"/>
      <c r="E5" s="126"/>
      <c r="F5" s="126"/>
      <c r="G5" s="126"/>
      <c r="H5" s="126"/>
      <c r="I5" s="126"/>
      <c r="J5" s="127"/>
    </row>
    <row r="6" spans="1:10" ht="12.75">
      <c r="A6" s="83"/>
      <c r="B6" s="84"/>
      <c r="C6" s="84"/>
      <c r="D6" s="84"/>
      <c r="E6" s="84"/>
      <c r="F6" s="84"/>
      <c r="G6" s="84"/>
      <c r="H6" s="84"/>
      <c r="I6" s="84"/>
      <c r="J6" s="85"/>
    </row>
    <row r="7" spans="1:10" ht="12.75">
      <c r="A7" s="131" t="s">
        <v>223</v>
      </c>
      <c r="B7" s="132"/>
      <c r="C7" s="123" t="s">
        <v>290</v>
      </c>
      <c r="D7" s="124"/>
      <c r="E7" s="120"/>
      <c r="F7" s="120"/>
      <c r="G7" s="120"/>
      <c r="H7" s="120"/>
      <c r="I7" s="67"/>
      <c r="J7" s="81"/>
    </row>
    <row r="8" spans="1:10" ht="12.75">
      <c r="A8" s="86"/>
      <c r="B8" s="65"/>
      <c r="C8" s="10"/>
      <c r="D8" s="10"/>
      <c r="E8" s="120"/>
      <c r="F8" s="120"/>
      <c r="G8" s="120"/>
      <c r="H8" s="120"/>
      <c r="I8" s="67"/>
      <c r="J8" s="81"/>
    </row>
    <row r="9" spans="1:10" ht="12.75">
      <c r="A9" s="121" t="s">
        <v>224</v>
      </c>
      <c r="B9" s="122"/>
      <c r="C9" s="123" t="s">
        <v>291</v>
      </c>
      <c r="D9" s="124"/>
      <c r="E9" s="120"/>
      <c r="F9" s="120"/>
      <c r="G9" s="120"/>
      <c r="H9" s="120"/>
      <c r="I9" s="10"/>
      <c r="J9" s="81"/>
    </row>
    <row r="10" spans="1:10" ht="12.75">
      <c r="A10" s="87"/>
      <c r="B10" s="88"/>
      <c r="C10" s="56"/>
      <c r="D10" s="10"/>
      <c r="E10" s="10"/>
      <c r="F10" s="10"/>
      <c r="G10" s="10"/>
      <c r="H10" s="10"/>
      <c r="I10" s="10"/>
      <c r="J10" s="81"/>
    </row>
    <row r="11" spans="1:10" ht="12.75">
      <c r="A11" s="128" t="s">
        <v>225</v>
      </c>
      <c r="B11" s="129"/>
      <c r="C11" s="123" t="s">
        <v>292</v>
      </c>
      <c r="D11" s="124"/>
      <c r="E11" s="10"/>
      <c r="F11" s="10"/>
      <c r="G11" s="10"/>
      <c r="H11" s="10"/>
      <c r="I11" s="10"/>
      <c r="J11" s="81"/>
    </row>
    <row r="12" spans="1:10" ht="12.75">
      <c r="A12" s="130"/>
      <c r="B12" s="129"/>
      <c r="C12" s="10"/>
      <c r="D12" s="10"/>
      <c r="E12" s="10"/>
      <c r="F12" s="10"/>
      <c r="G12" s="10"/>
      <c r="H12" s="10"/>
      <c r="I12" s="10"/>
      <c r="J12" s="81"/>
    </row>
    <row r="13" spans="1:10" ht="12.75">
      <c r="A13" s="131" t="s">
        <v>226</v>
      </c>
      <c r="B13" s="132"/>
      <c r="C13" s="133" t="s">
        <v>293</v>
      </c>
      <c r="D13" s="134"/>
      <c r="E13" s="134"/>
      <c r="F13" s="134"/>
      <c r="G13" s="134"/>
      <c r="H13" s="134"/>
      <c r="I13" s="135"/>
      <c r="J13" s="81"/>
    </row>
    <row r="14" spans="1:10" ht="12.75">
      <c r="A14" s="86"/>
      <c r="B14" s="65"/>
      <c r="C14" s="57"/>
      <c r="D14" s="10"/>
      <c r="E14" s="10"/>
      <c r="F14" s="10"/>
      <c r="G14" s="10"/>
      <c r="H14" s="10"/>
      <c r="I14" s="10"/>
      <c r="J14" s="81"/>
    </row>
    <row r="15" spans="1:10" ht="12.75">
      <c r="A15" s="131" t="s">
        <v>227</v>
      </c>
      <c r="B15" s="132"/>
      <c r="C15" s="148">
        <v>42000</v>
      </c>
      <c r="D15" s="149"/>
      <c r="E15" s="10"/>
      <c r="F15" s="133" t="s">
        <v>294</v>
      </c>
      <c r="G15" s="134"/>
      <c r="H15" s="134"/>
      <c r="I15" s="135"/>
      <c r="J15" s="81"/>
    </row>
    <row r="16" spans="1:10" ht="12.75">
      <c r="A16" s="86"/>
      <c r="B16" s="65"/>
      <c r="C16" s="10"/>
      <c r="D16" s="10"/>
      <c r="E16" s="10"/>
      <c r="F16" s="10"/>
      <c r="G16" s="10"/>
      <c r="H16" s="10"/>
      <c r="I16" s="10"/>
      <c r="J16" s="81"/>
    </row>
    <row r="17" spans="1:10" ht="12.75">
      <c r="A17" s="131" t="s">
        <v>228</v>
      </c>
      <c r="B17" s="132"/>
      <c r="C17" s="133" t="s">
        <v>295</v>
      </c>
      <c r="D17" s="134"/>
      <c r="E17" s="134"/>
      <c r="F17" s="134"/>
      <c r="G17" s="134"/>
      <c r="H17" s="134"/>
      <c r="I17" s="135"/>
      <c r="J17" s="81"/>
    </row>
    <row r="18" spans="1:10" ht="12.75">
      <c r="A18" s="86"/>
      <c r="B18" s="65"/>
      <c r="C18" s="10"/>
      <c r="D18" s="10"/>
      <c r="E18" s="10"/>
      <c r="F18" s="10"/>
      <c r="G18" s="10"/>
      <c r="H18" s="10"/>
      <c r="I18" s="10"/>
      <c r="J18" s="81"/>
    </row>
    <row r="19" spans="1:10" ht="12.75">
      <c r="A19" s="131" t="s">
        <v>229</v>
      </c>
      <c r="B19" s="132"/>
      <c r="C19" s="145" t="s">
        <v>296</v>
      </c>
      <c r="D19" s="146"/>
      <c r="E19" s="146"/>
      <c r="F19" s="146"/>
      <c r="G19" s="146"/>
      <c r="H19" s="146"/>
      <c r="I19" s="147"/>
      <c r="J19" s="81"/>
    </row>
    <row r="20" spans="1:10" ht="12.75">
      <c r="A20" s="86"/>
      <c r="B20" s="65"/>
      <c r="C20" s="57"/>
      <c r="D20" s="10"/>
      <c r="E20" s="10"/>
      <c r="F20" s="10"/>
      <c r="G20" s="10"/>
      <c r="H20" s="10"/>
      <c r="I20" s="10"/>
      <c r="J20" s="81"/>
    </row>
    <row r="21" spans="1:10" ht="12.75">
      <c r="A21" s="131" t="s">
        <v>230</v>
      </c>
      <c r="B21" s="132"/>
      <c r="C21" s="145" t="s">
        <v>297</v>
      </c>
      <c r="D21" s="146"/>
      <c r="E21" s="146"/>
      <c r="F21" s="146"/>
      <c r="G21" s="146"/>
      <c r="H21" s="146"/>
      <c r="I21" s="147"/>
      <c r="J21" s="81"/>
    </row>
    <row r="22" spans="1:10" ht="12.75">
      <c r="A22" s="86"/>
      <c r="B22" s="65"/>
      <c r="C22" s="57"/>
      <c r="D22" s="10"/>
      <c r="E22" s="10"/>
      <c r="F22" s="10"/>
      <c r="G22" s="10"/>
      <c r="H22" s="10"/>
      <c r="I22" s="10"/>
      <c r="J22" s="81"/>
    </row>
    <row r="23" spans="1:10" ht="12.75">
      <c r="A23" s="131" t="s">
        <v>231</v>
      </c>
      <c r="B23" s="132"/>
      <c r="C23" s="58">
        <v>472</v>
      </c>
      <c r="D23" s="133" t="s">
        <v>294</v>
      </c>
      <c r="E23" s="150"/>
      <c r="F23" s="151"/>
      <c r="G23" s="131"/>
      <c r="H23" s="132"/>
      <c r="I23" s="89"/>
      <c r="J23" s="81"/>
    </row>
    <row r="24" spans="1:10" ht="12.75">
      <c r="A24" s="86"/>
      <c r="B24" s="65"/>
      <c r="C24" s="10"/>
      <c r="D24" s="10"/>
      <c r="E24" s="10"/>
      <c r="F24" s="10"/>
      <c r="G24" s="10"/>
      <c r="H24" s="152" t="s">
        <v>232</v>
      </c>
      <c r="I24" s="10"/>
      <c r="J24" s="81"/>
    </row>
    <row r="25" spans="1:10" ht="12.75">
      <c r="A25" s="131" t="s">
        <v>233</v>
      </c>
      <c r="B25" s="132"/>
      <c r="C25" s="58">
        <v>5</v>
      </c>
      <c r="D25" s="133" t="s">
        <v>298</v>
      </c>
      <c r="E25" s="150"/>
      <c r="F25" s="150"/>
      <c r="G25" s="151"/>
      <c r="H25" s="152"/>
      <c r="I25" s="59">
        <v>0</v>
      </c>
      <c r="J25" s="81"/>
    </row>
    <row r="26" spans="1:10" ht="12.75">
      <c r="A26" s="86"/>
      <c r="B26" s="65"/>
      <c r="C26" s="10"/>
      <c r="D26" s="10"/>
      <c r="E26" s="10"/>
      <c r="F26" s="10"/>
      <c r="G26" s="65"/>
      <c r="H26" s="90" t="s">
        <v>288</v>
      </c>
      <c r="I26" s="57"/>
      <c r="J26" s="81"/>
    </row>
    <row r="27" spans="1:10" ht="12.75">
      <c r="A27" s="131" t="s">
        <v>234</v>
      </c>
      <c r="B27" s="132"/>
      <c r="C27" s="60" t="s">
        <v>299</v>
      </c>
      <c r="D27" s="61"/>
      <c r="E27" s="91"/>
      <c r="F27" s="92"/>
      <c r="G27" s="157" t="s">
        <v>235</v>
      </c>
      <c r="H27" s="132"/>
      <c r="I27" s="62" t="s">
        <v>314</v>
      </c>
      <c r="J27" s="81"/>
    </row>
    <row r="28" spans="1:10" ht="12.75">
      <c r="A28" s="86"/>
      <c r="B28" s="65"/>
      <c r="C28" s="10"/>
      <c r="D28" s="92"/>
      <c r="E28" s="92"/>
      <c r="F28" s="92"/>
      <c r="G28" s="92"/>
      <c r="H28" s="10"/>
      <c r="I28" s="63"/>
      <c r="J28" s="81"/>
    </row>
    <row r="29" spans="1:10" ht="12.75">
      <c r="A29" s="158" t="s">
        <v>236</v>
      </c>
      <c r="B29" s="159"/>
      <c r="C29" s="160"/>
      <c r="D29" s="160"/>
      <c r="E29" s="159" t="s">
        <v>237</v>
      </c>
      <c r="F29" s="161"/>
      <c r="G29" s="161"/>
      <c r="H29" s="160" t="s">
        <v>238</v>
      </c>
      <c r="I29" s="160"/>
      <c r="J29" s="81"/>
    </row>
    <row r="30" spans="1:10" ht="12.75">
      <c r="A30" s="93"/>
      <c r="B30" s="91"/>
      <c r="C30" s="91"/>
      <c r="D30" s="10"/>
      <c r="E30" s="10"/>
      <c r="F30" s="10"/>
      <c r="G30" s="10"/>
      <c r="H30" s="64"/>
      <c r="I30" s="63"/>
      <c r="J30" s="81"/>
    </row>
    <row r="31" spans="1:10" ht="12.75">
      <c r="A31" s="153"/>
      <c r="B31" s="154"/>
      <c r="C31" s="154"/>
      <c r="D31" s="155"/>
      <c r="E31" s="153"/>
      <c r="F31" s="154"/>
      <c r="G31" s="154"/>
      <c r="H31" s="123"/>
      <c r="I31" s="124"/>
      <c r="J31" s="81"/>
    </row>
    <row r="32" spans="1:10" ht="12.75">
      <c r="A32" s="86"/>
      <c r="B32" s="65"/>
      <c r="C32" s="57"/>
      <c r="D32" s="156"/>
      <c r="E32" s="156"/>
      <c r="F32" s="156"/>
      <c r="G32" s="120"/>
      <c r="H32" s="10"/>
      <c r="I32" s="94"/>
      <c r="J32" s="81"/>
    </row>
    <row r="33" spans="1:10" ht="12.75">
      <c r="A33" s="153"/>
      <c r="B33" s="154"/>
      <c r="C33" s="154"/>
      <c r="D33" s="155"/>
      <c r="E33" s="153"/>
      <c r="F33" s="154"/>
      <c r="G33" s="154"/>
      <c r="H33" s="123"/>
      <c r="I33" s="124"/>
      <c r="J33" s="81"/>
    </row>
    <row r="34" spans="1:10" ht="12.75">
      <c r="A34" s="86"/>
      <c r="B34" s="65"/>
      <c r="C34" s="57"/>
      <c r="D34" s="66"/>
      <c r="E34" s="66"/>
      <c r="F34" s="66"/>
      <c r="G34" s="67"/>
      <c r="H34" s="10"/>
      <c r="I34" s="95"/>
      <c r="J34" s="81"/>
    </row>
    <row r="35" spans="1:10" ht="12.75">
      <c r="A35" s="153"/>
      <c r="B35" s="154"/>
      <c r="C35" s="154"/>
      <c r="D35" s="155"/>
      <c r="E35" s="153"/>
      <c r="F35" s="154"/>
      <c r="G35" s="154"/>
      <c r="H35" s="123"/>
      <c r="I35" s="124"/>
      <c r="J35" s="81"/>
    </row>
    <row r="36" spans="1:10" ht="12.75">
      <c r="A36" s="86"/>
      <c r="B36" s="65"/>
      <c r="C36" s="57"/>
      <c r="D36" s="66"/>
      <c r="E36" s="66"/>
      <c r="F36" s="66"/>
      <c r="G36" s="67"/>
      <c r="H36" s="10"/>
      <c r="I36" s="95"/>
      <c r="J36" s="81"/>
    </row>
    <row r="37" spans="1:10" ht="12.75">
      <c r="A37" s="153"/>
      <c r="B37" s="154"/>
      <c r="C37" s="154"/>
      <c r="D37" s="155"/>
      <c r="E37" s="153"/>
      <c r="F37" s="154"/>
      <c r="G37" s="154"/>
      <c r="H37" s="123"/>
      <c r="I37" s="124"/>
      <c r="J37" s="81"/>
    </row>
    <row r="38" spans="1:10" ht="12.75">
      <c r="A38" s="96"/>
      <c r="B38" s="68"/>
      <c r="C38" s="162"/>
      <c r="D38" s="163"/>
      <c r="E38" s="10"/>
      <c r="F38" s="162"/>
      <c r="G38" s="163"/>
      <c r="H38" s="10"/>
      <c r="I38" s="10"/>
      <c r="J38" s="81"/>
    </row>
    <row r="39" spans="1:10" ht="12.75">
      <c r="A39" s="153"/>
      <c r="B39" s="154"/>
      <c r="C39" s="154"/>
      <c r="D39" s="155"/>
      <c r="E39" s="153"/>
      <c r="F39" s="154"/>
      <c r="G39" s="154"/>
      <c r="H39" s="123"/>
      <c r="I39" s="124"/>
      <c r="J39" s="81"/>
    </row>
    <row r="40" spans="1:10" ht="12.75">
      <c r="A40" s="96"/>
      <c r="B40" s="68"/>
      <c r="C40" s="52"/>
      <c r="D40" s="53"/>
      <c r="E40" s="10"/>
      <c r="F40" s="52"/>
      <c r="G40" s="53"/>
      <c r="H40" s="10"/>
      <c r="I40" s="10"/>
      <c r="J40" s="81"/>
    </row>
    <row r="41" spans="1:10" ht="12.75">
      <c r="A41" s="153"/>
      <c r="B41" s="154"/>
      <c r="C41" s="154"/>
      <c r="D41" s="155"/>
      <c r="E41" s="153"/>
      <c r="F41" s="154"/>
      <c r="G41" s="154"/>
      <c r="H41" s="123"/>
      <c r="I41" s="124"/>
      <c r="J41" s="81"/>
    </row>
    <row r="42" spans="1:10" ht="12.75">
      <c r="A42" s="96"/>
      <c r="B42" s="68"/>
      <c r="C42" s="52"/>
      <c r="D42" s="53"/>
      <c r="E42" s="10"/>
      <c r="F42" s="52"/>
      <c r="G42" s="53"/>
      <c r="H42" s="10"/>
      <c r="I42" s="10"/>
      <c r="J42" s="81"/>
    </row>
    <row r="43" spans="1:10" ht="12.75">
      <c r="A43" s="97"/>
      <c r="B43" s="69"/>
      <c r="C43" s="70"/>
      <c r="D43" s="56"/>
      <c r="E43" s="56"/>
      <c r="F43" s="70"/>
      <c r="G43" s="56"/>
      <c r="H43" s="56"/>
      <c r="I43" s="56"/>
      <c r="J43" s="81"/>
    </row>
    <row r="44" spans="1:10" ht="12.75">
      <c r="A44" s="169" t="s">
        <v>239</v>
      </c>
      <c r="B44" s="170"/>
      <c r="C44" s="123"/>
      <c r="D44" s="124"/>
      <c r="E44" s="10"/>
      <c r="F44" s="133"/>
      <c r="G44" s="154"/>
      <c r="H44" s="154"/>
      <c r="I44" s="155"/>
      <c r="J44" s="81"/>
    </row>
    <row r="45" spans="1:10" ht="12.75">
      <c r="A45" s="96"/>
      <c r="B45" s="68"/>
      <c r="C45" s="162"/>
      <c r="D45" s="163"/>
      <c r="E45" s="10"/>
      <c r="F45" s="162"/>
      <c r="G45" s="171"/>
      <c r="H45" s="71"/>
      <c r="I45" s="71"/>
      <c r="J45" s="81"/>
    </row>
    <row r="46" spans="1:10" ht="12.75">
      <c r="A46" s="128" t="s">
        <v>240</v>
      </c>
      <c r="B46" s="164"/>
      <c r="C46" s="133" t="s">
        <v>300</v>
      </c>
      <c r="D46" s="165"/>
      <c r="E46" s="165"/>
      <c r="F46" s="165"/>
      <c r="G46" s="165"/>
      <c r="H46" s="165"/>
      <c r="I46" s="165"/>
      <c r="J46" s="81"/>
    </row>
    <row r="47" spans="1:10" ht="12.75">
      <c r="A47" s="86"/>
      <c r="B47" s="65"/>
      <c r="C47" s="57" t="s">
        <v>241</v>
      </c>
      <c r="D47" s="10"/>
      <c r="E47" s="10"/>
      <c r="F47" s="10"/>
      <c r="G47" s="10"/>
      <c r="H47" s="10"/>
      <c r="I47" s="10"/>
      <c r="J47" s="81"/>
    </row>
    <row r="48" spans="1:10" ht="12.75">
      <c r="A48" s="128" t="s">
        <v>242</v>
      </c>
      <c r="B48" s="164"/>
      <c r="C48" s="166" t="s">
        <v>301</v>
      </c>
      <c r="D48" s="167"/>
      <c r="E48" s="168"/>
      <c r="F48" s="10"/>
      <c r="G48" s="98" t="s">
        <v>243</v>
      </c>
      <c r="H48" s="166" t="s">
        <v>302</v>
      </c>
      <c r="I48" s="168"/>
      <c r="J48" s="81"/>
    </row>
    <row r="49" spans="1:10" ht="12.75">
      <c r="A49" s="86"/>
      <c r="B49" s="65"/>
      <c r="C49" s="57"/>
      <c r="D49" s="10"/>
      <c r="E49" s="10"/>
      <c r="F49" s="10"/>
      <c r="G49" s="10"/>
      <c r="H49" s="10"/>
      <c r="I49" s="10"/>
      <c r="J49" s="81"/>
    </row>
    <row r="50" spans="1:10" ht="12.75">
      <c r="A50" s="128" t="s">
        <v>229</v>
      </c>
      <c r="B50" s="164"/>
      <c r="C50" s="177" t="s">
        <v>303</v>
      </c>
      <c r="D50" s="167"/>
      <c r="E50" s="167"/>
      <c r="F50" s="167"/>
      <c r="G50" s="167"/>
      <c r="H50" s="167"/>
      <c r="I50" s="168"/>
      <c r="J50" s="81"/>
    </row>
    <row r="51" spans="1:10" ht="12.75">
      <c r="A51" s="86"/>
      <c r="B51" s="65"/>
      <c r="C51" s="10"/>
      <c r="D51" s="10"/>
      <c r="E51" s="10"/>
      <c r="F51" s="10"/>
      <c r="G51" s="10"/>
      <c r="H51" s="10"/>
      <c r="I51" s="10"/>
      <c r="J51" s="81"/>
    </row>
    <row r="52" spans="1:10" ht="12.75">
      <c r="A52" s="131" t="s">
        <v>244</v>
      </c>
      <c r="B52" s="132"/>
      <c r="C52" s="166" t="s">
        <v>304</v>
      </c>
      <c r="D52" s="167"/>
      <c r="E52" s="167"/>
      <c r="F52" s="167"/>
      <c r="G52" s="167"/>
      <c r="H52" s="167"/>
      <c r="I52" s="135"/>
      <c r="J52" s="81"/>
    </row>
    <row r="53" spans="1:10" ht="12.75">
      <c r="A53" s="99"/>
      <c r="B53" s="56"/>
      <c r="C53" s="172" t="s">
        <v>245</v>
      </c>
      <c r="D53" s="173"/>
      <c r="E53" s="173"/>
      <c r="F53" s="173"/>
      <c r="G53" s="173"/>
      <c r="H53" s="173"/>
      <c r="I53" s="8"/>
      <c r="J53" s="81"/>
    </row>
    <row r="54" spans="1:10" ht="12.75">
      <c r="A54" s="99"/>
      <c r="B54" s="56"/>
      <c r="C54" s="8"/>
      <c r="D54" s="72"/>
      <c r="E54" s="72"/>
      <c r="F54" s="72"/>
      <c r="G54" s="72"/>
      <c r="H54" s="72"/>
      <c r="I54" s="8"/>
      <c r="J54" s="81"/>
    </row>
    <row r="55" spans="1:10" ht="12.75">
      <c r="A55" s="99"/>
      <c r="B55" s="56"/>
      <c r="C55" s="8"/>
      <c r="D55" s="72"/>
      <c r="E55" s="72"/>
      <c r="F55" s="72"/>
      <c r="G55" s="72"/>
      <c r="H55" s="72"/>
      <c r="I55" s="8"/>
      <c r="J55" s="81"/>
    </row>
    <row r="56" spans="1:10" ht="12.75">
      <c r="A56" s="100"/>
      <c r="B56" s="136" t="s">
        <v>246</v>
      </c>
      <c r="C56" s="136"/>
      <c r="D56" s="136"/>
      <c r="E56" s="136"/>
      <c r="F56" s="51"/>
      <c r="G56" s="51"/>
      <c r="H56" s="51"/>
      <c r="I56" s="51"/>
      <c r="J56" s="81"/>
    </row>
    <row r="57" spans="1:10" ht="12.75">
      <c r="A57" s="100"/>
      <c r="B57" s="73" t="s">
        <v>284</v>
      </c>
      <c r="C57" s="74"/>
      <c r="D57" s="74"/>
      <c r="E57" s="74"/>
      <c r="F57" s="74"/>
      <c r="G57" s="74"/>
      <c r="H57" s="74"/>
      <c r="I57" s="74"/>
      <c r="J57" s="81"/>
    </row>
    <row r="58" spans="1:10" ht="12.75">
      <c r="A58" s="100"/>
      <c r="B58" s="136" t="s">
        <v>285</v>
      </c>
      <c r="C58" s="137"/>
      <c r="D58" s="137"/>
      <c r="E58" s="137"/>
      <c r="F58" s="137"/>
      <c r="G58" s="137"/>
      <c r="H58" s="137"/>
      <c r="I58" s="51"/>
      <c r="J58" s="81"/>
    </row>
    <row r="59" spans="1:10" ht="12.75">
      <c r="A59" s="101"/>
      <c r="B59" s="136" t="s">
        <v>286</v>
      </c>
      <c r="C59" s="137"/>
      <c r="D59" s="137"/>
      <c r="E59" s="137"/>
      <c r="F59" s="137"/>
      <c r="G59" s="137"/>
      <c r="H59" s="137"/>
      <c r="I59" s="137"/>
      <c r="J59" s="81"/>
    </row>
    <row r="60" spans="1:10" ht="12.75">
      <c r="A60" s="101"/>
      <c r="B60" s="136" t="s">
        <v>287</v>
      </c>
      <c r="C60" s="137"/>
      <c r="D60" s="137"/>
      <c r="E60" s="137"/>
      <c r="F60" s="137"/>
      <c r="G60" s="137"/>
      <c r="H60" s="137"/>
      <c r="I60" s="137"/>
      <c r="J60" s="81"/>
    </row>
    <row r="61" spans="1:10" ht="12.75">
      <c r="A61" s="101"/>
      <c r="B61" s="75"/>
      <c r="C61" s="75"/>
      <c r="D61" s="75"/>
      <c r="E61" s="75"/>
      <c r="F61" s="75"/>
      <c r="G61" s="75"/>
      <c r="H61" s="76"/>
      <c r="I61" s="76"/>
      <c r="J61" s="81"/>
    </row>
    <row r="62" spans="1:10" ht="12.75">
      <c r="A62" s="102"/>
      <c r="B62" s="103"/>
      <c r="C62" s="89"/>
      <c r="D62" s="89"/>
      <c r="E62" s="89"/>
      <c r="F62" s="89"/>
      <c r="G62" s="89"/>
      <c r="H62" s="72"/>
      <c r="I62" s="8"/>
      <c r="J62" s="81"/>
    </row>
    <row r="63" spans="1:10" ht="12.75">
      <c r="A63" s="102"/>
      <c r="B63" s="103"/>
      <c r="C63" s="89"/>
      <c r="D63" s="89"/>
      <c r="E63" s="89"/>
      <c r="F63" s="89"/>
      <c r="G63" s="89"/>
      <c r="H63" s="72"/>
      <c r="I63" s="8"/>
      <c r="J63" s="81"/>
    </row>
    <row r="64" spans="1:10" ht="12.75">
      <c r="A64" s="99"/>
      <c r="B64" s="56"/>
      <c r="C64" s="8"/>
      <c r="D64" s="72"/>
      <c r="E64" s="72"/>
      <c r="F64" s="72"/>
      <c r="G64" s="72"/>
      <c r="H64" s="72"/>
      <c r="I64" s="8"/>
      <c r="J64" s="81"/>
    </row>
    <row r="65" spans="1:10" ht="13.5" thickBot="1">
      <c r="A65" s="104" t="s">
        <v>247</v>
      </c>
      <c r="B65" s="10"/>
      <c r="C65" s="10"/>
      <c r="D65" s="10"/>
      <c r="E65" s="10"/>
      <c r="F65" s="10"/>
      <c r="G65" s="77"/>
      <c r="H65" s="78"/>
      <c r="I65" s="77"/>
      <c r="J65" s="81"/>
    </row>
    <row r="66" spans="1:10" ht="12.75">
      <c r="A66" s="105"/>
      <c r="B66" s="106"/>
      <c r="C66" s="106"/>
      <c r="D66" s="106"/>
      <c r="E66" s="107" t="s">
        <v>248</v>
      </c>
      <c r="F66" s="108"/>
      <c r="G66" s="174" t="s">
        <v>249</v>
      </c>
      <c r="H66" s="175"/>
      <c r="I66" s="176"/>
      <c r="J66" s="109"/>
    </row>
    <row r="67" spans="1:10" ht="12.75">
      <c r="A67" s="11"/>
      <c r="B67" s="11"/>
      <c r="C67" s="10"/>
      <c r="D67" s="10"/>
      <c r="E67" s="10"/>
      <c r="F67" s="10"/>
      <c r="G67" s="162"/>
      <c r="H67" s="163"/>
      <c r="I67" s="10"/>
      <c r="J67" s="3"/>
    </row>
  </sheetData>
  <sheetProtection/>
  <mergeCells count="75">
    <mergeCell ref="C53:H53"/>
    <mergeCell ref="G66:I66"/>
    <mergeCell ref="G67:H67"/>
    <mergeCell ref="A50:B50"/>
    <mergeCell ref="C50:I50"/>
    <mergeCell ref="A52:B52"/>
    <mergeCell ref="C52:I52"/>
    <mergeCell ref="B56:E56"/>
    <mergeCell ref="B58:H58"/>
    <mergeCell ref="B59:I59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9:D39"/>
    <mergeCell ref="E39:G39"/>
    <mergeCell ref="H39:I39"/>
    <mergeCell ref="A41:D41"/>
    <mergeCell ref="E41:G41"/>
    <mergeCell ref="H41:I41"/>
    <mergeCell ref="A37:D37"/>
    <mergeCell ref="E37:G37"/>
    <mergeCell ref="H37:I37"/>
    <mergeCell ref="C38:D38"/>
    <mergeCell ref="F38:G38"/>
    <mergeCell ref="A33:D33"/>
    <mergeCell ref="E33:G33"/>
    <mergeCell ref="H33:I33"/>
    <mergeCell ref="A35:D35"/>
    <mergeCell ref="E35:G35"/>
    <mergeCell ref="H35:I35"/>
    <mergeCell ref="A31:D31"/>
    <mergeCell ref="E31:G31"/>
    <mergeCell ref="H31:I31"/>
    <mergeCell ref="D32:G32"/>
    <mergeCell ref="A27:B27"/>
    <mergeCell ref="G27:H27"/>
    <mergeCell ref="A29:D29"/>
    <mergeCell ref="E29:G29"/>
    <mergeCell ref="H29:I29"/>
    <mergeCell ref="A23:B23"/>
    <mergeCell ref="D23:F23"/>
    <mergeCell ref="G23:H23"/>
    <mergeCell ref="A25:B25"/>
    <mergeCell ref="D25:G25"/>
    <mergeCell ref="H24:H25"/>
    <mergeCell ref="A21:B21"/>
    <mergeCell ref="C21:I21"/>
    <mergeCell ref="A15:B15"/>
    <mergeCell ref="C15:D15"/>
    <mergeCell ref="F15:I15"/>
    <mergeCell ref="A17:B17"/>
    <mergeCell ref="C17:I17"/>
    <mergeCell ref="A13:B13"/>
    <mergeCell ref="C13:I13"/>
    <mergeCell ref="B60:I60"/>
    <mergeCell ref="A1:B1"/>
    <mergeCell ref="A2:D2"/>
    <mergeCell ref="A4:I4"/>
    <mergeCell ref="A7:B7"/>
    <mergeCell ref="C7:D7"/>
    <mergeCell ref="A19:B19"/>
    <mergeCell ref="C19:I19"/>
    <mergeCell ref="E7:H9"/>
    <mergeCell ref="A9:B9"/>
    <mergeCell ref="C9:D9"/>
    <mergeCell ref="A5:J5"/>
    <mergeCell ref="A11:B12"/>
    <mergeCell ref="C11:D11"/>
  </mergeCells>
  <conditionalFormatting sqref="H30">
    <cfRule type="cellIs" priority="1" dxfId="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9" r:id="rId1" display="info@fgi.hr"/>
    <hyperlink ref="C21" r:id="rId2" display="www.fgi.hr"/>
    <hyperlink ref="C50" r:id="rId3" display="apotrebica@fgi.hr"/>
  </hyperlinks>
  <printOptions/>
  <pageMargins left="0.75" right="0.75" top="1" bottom="1" header="0.5" footer="0.5"/>
  <pageSetup horizontalDpi="600" verticalDpi="600" orientation="portrait" paperSize="9" scale="84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7"/>
  <sheetViews>
    <sheetView view="pageBreakPreview" zoomScale="85" zoomScaleNormal="85" zoomScaleSheetLayoutView="85" zoomScalePageLayoutView="0" workbookViewId="0" topLeftCell="A1">
      <selection activeCell="A7" sqref="A7"/>
    </sheetView>
  </sheetViews>
  <sheetFormatPr defaultColWidth="9.140625" defaultRowHeight="12.75"/>
  <cols>
    <col min="1" max="1" width="26.7109375" style="21" customWidth="1"/>
    <col min="2" max="2" width="76.140625" style="21" customWidth="1"/>
    <col min="3" max="3" width="8.421875" style="15" customWidth="1"/>
    <col min="4" max="5" width="25.28125" style="21" customWidth="1"/>
    <col min="6" max="6" width="18.7109375" style="21" customWidth="1"/>
    <col min="7" max="7" width="15.7109375" style="21" bestFit="1" customWidth="1"/>
    <col min="8" max="8" width="17.421875" style="20" bestFit="1" customWidth="1"/>
    <col min="9" max="16384" width="9.140625" style="21" customWidth="1"/>
  </cols>
  <sheetData>
    <row r="1" spans="1:7" s="15" customFormat="1" ht="14.25" customHeight="1">
      <c r="A1" s="12"/>
      <c r="B1" s="12"/>
      <c r="C1" s="13"/>
      <c r="D1" s="12"/>
      <c r="E1" s="14" t="s">
        <v>39</v>
      </c>
      <c r="G1" s="16"/>
    </row>
    <row r="2" spans="1:7" s="15" customFormat="1" ht="24" customHeight="1">
      <c r="A2" s="179" t="s">
        <v>38</v>
      </c>
      <c r="B2" s="179"/>
      <c r="C2" s="179"/>
      <c r="D2" s="179"/>
      <c r="E2" s="179"/>
      <c r="G2" s="16"/>
    </row>
    <row r="3" spans="1:7" s="15" customFormat="1" ht="22.5" customHeight="1">
      <c r="A3" s="178" t="s">
        <v>308</v>
      </c>
      <c r="B3" s="178"/>
      <c r="C3" s="178"/>
      <c r="D3" s="178"/>
      <c r="E3" s="12"/>
      <c r="G3" s="16"/>
    </row>
    <row r="4" spans="1:6" s="15" customFormat="1" ht="22.5" customHeight="1">
      <c r="A4" s="178" t="s">
        <v>309</v>
      </c>
      <c r="B4" s="178"/>
      <c r="C4" s="178"/>
      <c r="D4" s="178"/>
      <c r="F4" s="16"/>
    </row>
    <row r="5" spans="1:7" s="15" customFormat="1" ht="22.5" customHeight="1">
      <c r="A5" s="178" t="s">
        <v>310</v>
      </c>
      <c r="B5" s="178"/>
      <c r="C5" s="178"/>
      <c r="D5" s="178"/>
      <c r="E5" s="12"/>
      <c r="G5" s="16"/>
    </row>
    <row r="6" spans="1:5" s="15" customFormat="1" ht="22.5" customHeight="1">
      <c r="A6" s="178" t="s">
        <v>320</v>
      </c>
      <c r="B6" s="178"/>
      <c r="C6" s="178"/>
      <c r="D6" s="178"/>
      <c r="E6" s="178"/>
    </row>
    <row r="7" spans="1:7" s="15" customFormat="1" ht="24" customHeight="1">
      <c r="A7" s="12"/>
      <c r="B7" s="12"/>
      <c r="C7" s="13"/>
      <c r="D7" s="12"/>
      <c r="E7" s="17" t="s">
        <v>250</v>
      </c>
      <c r="G7" s="16"/>
    </row>
    <row r="8" spans="1:8" ht="51" customHeight="1">
      <c r="A8" s="18" t="s">
        <v>89</v>
      </c>
      <c r="B8" s="18" t="s">
        <v>5</v>
      </c>
      <c r="C8" s="18" t="s">
        <v>43</v>
      </c>
      <c r="D8" s="18" t="s">
        <v>289</v>
      </c>
      <c r="E8" s="18" t="s">
        <v>49</v>
      </c>
      <c r="F8" s="19"/>
      <c r="G8" s="20"/>
      <c r="H8" s="21"/>
    </row>
    <row r="9" spans="1:8" ht="33" customHeight="1">
      <c r="A9" s="22"/>
      <c r="B9" s="23" t="s">
        <v>252</v>
      </c>
      <c r="C9" s="22">
        <v>1</v>
      </c>
      <c r="D9" s="24">
        <f>+D10+D14+D18</f>
        <v>134194413.77</v>
      </c>
      <c r="E9" s="24">
        <f>+E10+E14+E18</f>
        <v>135275243</v>
      </c>
      <c r="G9" s="20"/>
      <c r="H9" s="21"/>
    </row>
    <row r="10" spans="1:8" ht="32.25" customHeight="1">
      <c r="A10" s="22"/>
      <c r="B10" s="23" t="s">
        <v>253</v>
      </c>
      <c r="C10" s="22">
        <v>2</v>
      </c>
      <c r="D10" s="25">
        <f>+D11+D12+D13</f>
        <v>15888375.16</v>
      </c>
      <c r="E10" s="25">
        <f>+E11+E12+E13</f>
        <v>15855729</v>
      </c>
      <c r="H10" s="21"/>
    </row>
    <row r="11" spans="1:8" ht="24" customHeight="1">
      <c r="A11" s="22" t="s">
        <v>122</v>
      </c>
      <c r="B11" s="26" t="s">
        <v>123</v>
      </c>
      <c r="C11" s="22">
        <v>3</v>
      </c>
      <c r="D11" s="27"/>
      <c r="E11" s="27"/>
      <c r="G11" s="20"/>
      <c r="H11" s="21"/>
    </row>
    <row r="12" spans="1:8" ht="24" customHeight="1">
      <c r="A12" s="22" t="s">
        <v>124</v>
      </c>
      <c r="B12" s="26" t="s">
        <v>125</v>
      </c>
      <c r="C12" s="22">
        <v>4</v>
      </c>
      <c r="D12" s="112">
        <v>15888375.16</v>
      </c>
      <c r="E12" s="113">
        <v>15855729</v>
      </c>
      <c r="F12" s="28"/>
      <c r="G12" s="20"/>
      <c r="H12" s="21"/>
    </row>
    <row r="13" spans="1:8" ht="24" customHeight="1">
      <c r="A13" s="22" t="s">
        <v>126</v>
      </c>
      <c r="B13" s="26" t="s">
        <v>127</v>
      </c>
      <c r="C13" s="22">
        <v>5</v>
      </c>
      <c r="D13" s="27"/>
      <c r="E13" s="27"/>
      <c r="G13" s="20"/>
      <c r="H13" s="21"/>
    </row>
    <row r="14" spans="1:8" ht="50.25" customHeight="1">
      <c r="A14" s="22"/>
      <c r="B14" s="23" t="s">
        <v>254</v>
      </c>
      <c r="C14" s="22">
        <v>6</v>
      </c>
      <c r="D14" s="25">
        <f>+D15+D16+D17</f>
        <v>100943772.63</v>
      </c>
      <c r="E14" s="25">
        <f>+E15+E16+E17</f>
        <v>101834469</v>
      </c>
      <c r="G14" s="20"/>
      <c r="H14" s="21"/>
    </row>
    <row r="15" spans="1:8" ht="24" customHeight="1">
      <c r="A15" s="22" t="s">
        <v>128</v>
      </c>
      <c r="B15" s="26" t="s">
        <v>123</v>
      </c>
      <c r="C15" s="22">
        <v>7</v>
      </c>
      <c r="D15" s="112">
        <v>100943772.63</v>
      </c>
      <c r="E15" s="113">
        <v>101834469</v>
      </c>
      <c r="G15" s="20"/>
      <c r="H15" s="21"/>
    </row>
    <row r="16" spans="1:8" ht="24" customHeight="1">
      <c r="A16" s="22" t="s">
        <v>129</v>
      </c>
      <c r="B16" s="26" t="s">
        <v>125</v>
      </c>
      <c r="C16" s="22">
        <v>8</v>
      </c>
      <c r="D16" s="27"/>
      <c r="E16" s="27"/>
      <c r="H16" s="21"/>
    </row>
    <row r="17" spans="1:8" ht="24" customHeight="1">
      <c r="A17" s="22" t="s">
        <v>130</v>
      </c>
      <c r="B17" s="26" t="s">
        <v>127</v>
      </c>
      <c r="C17" s="22">
        <v>9</v>
      </c>
      <c r="D17" s="27"/>
      <c r="E17" s="27"/>
      <c r="G17" s="20"/>
      <c r="H17" s="21"/>
    </row>
    <row r="18" spans="1:8" ht="33" customHeight="1">
      <c r="A18" s="22"/>
      <c r="B18" s="23" t="s">
        <v>255</v>
      </c>
      <c r="C18" s="22">
        <v>10</v>
      </c>
      <c r="D18" s="25">
        <f>+D19+D20</f>
        <v>17362265.98</v>
      </c>
      <c r="E18" s="25">
        <f>+E19+E20</f>
        <v>17585045</v>
      </c>
      <c r="G18" s="20"/>
      <c r="H18" s="21"/>
    </row>
    <row r="19" spans="1:8" ht="24" customHeight="1">
      <c r="A19" s="22" t="s">
        <v>131</v>
      </c>
      <c r="B19" s="26" t="s">
        <v>132</v>
      </c>
      <c r="C19" s="22">
        <v>11</v>
      </c>
      <c r="D19" s="112">
        <v>17362265.98</v>
      </c>
      <c r="E19" s="113">
        <v>17585045</v>
      </c>
      <c r="G19" s="20"/>
      <c r="H19" s="21"/>
    </row>
    <row r="20" spans="1:8" ht="24" customHeight="1">
      <c r="A20" s="22" t="s">
        <v>156</v>
      </c>
      <c r="B20" s="26" t="s">
        <v>127</v>
      </c>
      <c r="C20" s="22">
        <v>12</v>
      </c>
      <c r="D20" s="27"/>
      <c r="E20" s="27"/>
      <c r="G20" s="20"/>
      <c r="H20" s="21"/>
    </row>
    <row r="21" spans="1:8" ht="31.5" customHeight="1">
      <c r="A21" s="22"/>
      <c r="B21" s="23" t="s">
        <v>256</v>
      </c>
      <c r="C21" s="22">
        <v>13</v>
      </c>
      <c r="D21" s="25">
        <f>+D22+D23+D24+D25+D26</f>
        <v>17289443.09</v>
      </c>
      <c r="E21" s="25">
        <f>+E22+E23+E24+E25+E26</f>
        <v>14661101</v>
      </c>
      <c r="G21" s="20"/>
      <c r="H21" s="21"/>
    </row>
    <row r="22" spans="1:6" ht="24" customHeight="1">
      <c r="A22" s="22">
        <v>10</v>
      </c>
      <c r="B22" s="26" t="s">
        <v>133</v>
      </c>
      <c r="C22" s="22">
        <v>14</v>
      </c>
      <c r="D22" s="112">
        <v>787852.85</v>
      </c>
      <c r="E22" s="113">
        <v>490929</v>
      </c>
      <c r="F22" s="20"/>
    </row>
    <row r="23" spans="1:5" ht="24" customHeight="1">
      <c r="A23" s="22" t="s">
        <v>134</v>
      </c>
      <c r="B23" s="26" t="s">
        <v>101</v>
      </c>
      <c r="C23" s="22">
        <v>15</v>
      </c>
      <c r="D23" s="113"/>
      <c r="E23" s="113"/>
    </row>
    <row r="24" spans="1:5" ht="24" customHeight="1">
      <c r="A24" s="22" t="s">
        <v>40</v>
      </c>
      <c r="B24" s="26" t="s">
        <v>90</v>
      </c>
      <c r="C24" s="22">
        <v>16</v>
      </c>
      <c r="D24" s="112">
        <v>11962659.13</v>
      </c>
      <c r="E24" s="113">
        <v>10111415</v>
      </c>
    </row>
    <row r="25" spans="1:5" ht="24" customHeight="1">
      <c r="A25" s="22" t="s">
        <v>41</v>
      </c>
      <c r="B25" s="26" t="s">
        <v>91</v>
      </c>
      <c r="C25" s="22">
        <v>17</v>
      </c>
      <c r="D25" s="113"/>
      <c r="E25" s="113"/>
    </row>
    <row r="26" spans="1:5" ht="24" customHeight="1">
      <c r="A26" s="22" t="s">
        <v>42</v>
      </c>
      <c r="B26" s="26" t="s">
        <v>92</v>
      </c>
      <c r="C26" s="22">
        <v>18</v>
      </c>
      <c r="D26" s="112">
        <v>4538931.11</v>
      </c>
      <c r="E26" s="113">
        <v>4058757</v>
      </c>
    </row>
    <row r="27" spans="1:5" ht="33" customHeight="1">
      <c r="A27" s="22"/>
      <c r="B27" s="23" t="s">
        <v>257</v>
      </c>
      <c r="C27" s="22">
        <v>19</v>
      </c>
      <c r="D27" s="25">
        <f>+D28+D29+D30+D31+D32+D33+D34+D35+D36+D37</f>
        <v>424793.56</v>
      </c>
      <c r="E27" s="25">
        <f>+E28+E29+E30+E31+E32+E33+E34+E35+E36+E37</f>
        <v>865128</v>
      </c>
    </row>
    <row r="28" spans="1:5" ht="24" customHeight="1">
      <c r="A28" s="22" t="s">
        <v>135</v>
      </c>
      <c r="B28" s="26" t="s">
        <v>136</v>
      </c>
      <c r="C28" s="22">
        <v>20</v>
      </c>
      <c r="D28" s="27"/>
      <c r="E28" s="27"/>
    </row>
    <row r="29" spans="1:5" ht="24" customHeight="1">
      <c r="A29" s="22" t="s">
        <v>137</v>
      </c>
      <c r="B29" s="26" t="s">
        <v>138</v>
      </c>
      <c r="C29" s="22">
        <v>21</v>
      </c>
      <c r="D29" s="112">
        <v>109214.23</v>
      </c>
      <c r="E29" s="113">
        <v>184526</v>
      </c>
    </row>
    <row r="30" spans="1:5" ht="24" customHeight="1">
      <c r="A30" s="22" t="s">
        <v>157</v>
      </c>
      <c r="B30" s="26" t="s">
        <v>139</v>
      </c>
      <c r="C30" s="22">
        <v>22</v>
      </c>
      <c r="D30" s="113"/>
      <c r="E30" s="113"/>
    </row>
    <row r="31" spans="1:5" ht="24" customHeight="1">
      <c r="A31" s="22">
        <v>13</v>
      </c>
      <c r="B31" s="26" t="s">
        <v>140</v>
      </c>
      <c r="C31" s="22">
        <v>23</v>
      </c>
      <c r="D31" s="112">
        <v>2344.56</v>
      </c>
      <c r="E31" s="113">
        <v>2263</v>
      </c>
    </row>
    <row r="32" spans="1:5" ht="24" customHeight="1">
      <c r="A32" s="22">
        <v>14</v>
      </c>
      <c r="B32" s="26" t="s">
        <v>29</v>
      </c>
      <c r="C32" s="22">
        <v>24</v>
      </c>
      <c r="D32" s="112"/>
      <c r="E32" s="113"/>
    </row>
    <row r="33" spans="1:5" ht="24" customHeight="1">
      <c r="A33" s="22">
        <v>15</v>
      </c>
      <c r="B33" s="26" t="s">
        <v>31</v>
      </c>
      <c r="C33" s="22">
        <v>25</v>
      </c>
      <c r="D33" s="112"/>
      <c r="E33" s="113"/>
    </row>
    <row r="34" spans="1:5" ht="24" customHeight="1">
      <c r="A34" s="22">
        <v>16</v>
      </c>
      <c r="B34" s="26" t="s">
        <v>32</v>
      </c>
      <c r="C34" s="22">
        <v>26</v>
      </c>
      <c r="D34" s="112"/>
      <c r="E34" s="113"/>
    </row>
    <row r="35" spans="1:5" ht="24" customHeight="1">
      <c r="A35" s="22">
        <v>18</v>
      </c>
      <c r="B35" s="26" t="s">
        <v>26</v>
      </c>
      <c r="C35" s="22">
        <v>27</v>
      </c>
      <c r="D35" s="112"/>
      <c r="E35" s="113"/>
    </row>
    <row r="36" spans="1:5" ht="24" customHeight="1">
      <c r="A36" s="22">
        <v>17</v>
      </c>
      <c r="B36" s="26" t="s">
        <v>141</v>
      </c>
      <c r="C36" s="22">
        <v>28</v>
      </c>
      <c r="D36" s="112">
        <v>313234.77</v>
      </c>
      <c r="E36" s="113">
        <v>678339</v>
      </c>
    </row>
    <row r="37" spans="1:5" ht="24" customHeight="1">
      <c r="A37" s="22">
        <v>19</v>
      </c>
      <c r="B37" s="26" t="s">
        <v>83</v>
      </c>
      <c r="C37" s="22">
        <v>29</v>
      </c>
      <c r="D37" s="27"/>
      <c r="E37" s="27"/>
    </row>
    <row r="38" spans="1:5" ht="33" customHeight="1">
      <c r="A38" s="29"/>
      <c r="B38" s="23" t="s">
        <v>258</v>
      </c>
      <c r="C38" s="22">
        <v>30</v>
      </c>
      <c r="D38" s="25">
        <f>+D9+D21+D27</f>
        <v>151908650.42</v>
      </c>
      <c r="E38" s="25">
        <f>+E9+E21+E27</f>
        <v>150801472</v>
      </c>
    </row>
    <row r="39" spans="1:5" ht="27" customHeight="1">
      <c r="A39" s="22" t="s">
        <v>142</v>
      </c>
      <c r="B39" s="23" t="s">
        <v>25</v>
      </c>
      <c r="C39" s="22">
        <v>31</v>
      </c>
      <c r="D39" s="27"/>
      <c r="E39" s="27"/>
    </row>
    <row r="40" spans="1:5" ht="9.75" customHeight="1">
      <c r="A40" s="30"/>
      <c r="B40" s="23"/>
      <c r="C40" s="29"/>
      <c r="D40" s="25"/>
      <c r="E40" s="25"/>
    </row>
    <row r="41" spans="1:5" ht="27" customHeight="1">
      <c r="A41" s="22"/>
      <c r="B41" s="23" t="s">
        <v>143</v>
      </c>
      <c r="C41" s="22">
        <v>32</v>
      </c>
      <c r="D41" s="27"/>
      <c r="E41" s="27"/>
    </row>
    <row r="42" spans="1:5" ht="24" customHeight="1">
      <c r="A42" s="22" t="s">
        <v>144</v>
      </c>
      <c r="B42" s="26" t="s">
        <v>145</v>
      </c>
      <c r="C42" s="22">
        <v>33</v>
      </c>
      <c r="D42" s="27"/>
      <c r="E42" s="27"/>
    </row>
    <row r="43" spans="1:5" ht="24" customHeight="1">
      <c r="A43" s="22" t="s">
        <v>155</v>
      </c>
      <c r="B43" s="26" t="s">
        <v>146</v>
      </c>
      <c r="C43" s="22">
        <v>34</v>
      </c>
      <c r="D43" s="27"/>
      <c r="E43" s="27"/>
    </row>
    <row r="44" spans="1:5" ht="24" customHeight="1">
      <c r="A44" s="22">
        <v>23</v>
      </c>
      <c r="B44" s="26" t="s">
        <v>1</v>
      </c>
      <c r="C44" s="22">
        <v>35</v>
      </c>
      <c r="D44" s="112">
        <v>380129.65</v>
      </c>
      <c r="E44" s="113">
        <v>343577</v>
      </c>
    </row>
    <row r="45" spans="1:5" ht="24" customHeight="1">
      <c r="A45" s="22">
        <v>24</v>
      </c>
      <c r="B45" s="26" t="s">
        <v>33</v>
      </c>
      <c r="C45" s="22">
        <v>36</v>
      </c>
      <c r="D45" s="112">
        <v>22786.3</v>
      </c>
      <c r="E45" s="113">
        <v>22620</v>
      </c>
    </row>
    <row r="46" spans="1:5" ht="24" customHeight="1">
      <c r="A46" s="22">
        <v>25</v>
      </c>
      <c r="B46" s="26" t="s">
        <v>147</v>
      </c>
      <c r="C46" s="22">
        <v>37</v>
      </c>
      <c r="D46" s="112">
        <v>1307</v>
      </c>
      <c r="E46" s="113">
        <v>18106</v>
      </c>
    </row>
    <row r="47" spans="1:5" ht="24" customHeight="1">
      <c r="A47" s="22">
        <v>26</v>
      </c>
      <c r="B47" s="26" t="s">
        <v>93</v>
      </c>
      <c r="C47" s="22">
        <v>38</v>
      </c>
      <c r="D47" s="112"/>
      <c r="E47" s="113"/>
    </row>
    <row r="48" spans="1:5" ht="24" customHeight="1">
      <c r="A48" s="22">
        <v>28</v>
      </c>
      <c r="B48" s="26" t="s">
        <v>35</v>
      </c>
      <c r="C48" s="22">
        <v>39</v>
      </c>
      <c r="D48" s="112"/>
      <c r="E48" s="113"/>
    </row>
    <row r="49" spans="1:5" ht="24" customHeight="1">
      <c r="A49" s="22">
        <v>27</v>
      </c>
      <c r="B49" s="26" t="s">
        <v>34</v>
      </c>
      <c r="C49" s="22">
        <v>40</v>
      </c>
      <c r="D49" s="112">
        <v>68184</v>
      </c>
      <c r="E49" s="113">
        <v>0</v>
      </c>
    </row>
    <row r="50" spans="1:5" ht="24" customHeight="1">
      <c r="A50" s="22">
        <v>29</v>
      </c>
      <c r="B50" s="26" t="s">
        <v>84</v>
      </c>
      <c r="C50" s="22">
        <v>41</v>
      </c>
      <c r="D50" s="27"/>
      <c r="E50" s="113"/>
    </row>
    <row r="51" spans="1:5" ht="33" customHeight="1">
      <c r="A51" s="29"/>
      <c r="B51" s="23" t="s">
        <v>259</v>
      </c>
      <c r="C51" s="22">
        <v>42</v>
      </c>
      <c r="D51" s="25">
        <f>+D42+D43+D44+D45+D46+D47+D48+D49+D50</f>
        <v>472406.95</v>
      </c>
      <c r="E51" s="25">
        <f>+E42+E43+E44+E45+E46+E47+E48+E49+E50</f>
        <v>384303</v>
      </c>
    </row>
    <row r="52" spans="1:5" ht="8.25" customHeight="1">
      <c r="A52" s="22"/>
      <c r="B52" s="26"/>
      <c r="C52" s="22"/>
      <c r="D52" s="27"/>
      <c r="E52" s="27"/>
    </row>
    <row r="53" spans="1:5" ht="33" customHeight="1">
      <c r="A53" s="29"/>
      <c r="B53" s="23" t="s">
        <v>260</v>
      </c>
      <c r="C53" s="22">
        <v>43</v>
      </c>
      <c r="D53" s="25">
        <f>+D38-D51</f>
        <v>151436243.47</v>
      </c>
      <c r="E53" s="25">
        <f>+E38-E51</f>
        <v>150417169</v>
      </c>
    </row>
    <row r="54" spans="1:5" ht="9" customHeight="1">
      <c r="A54" s="22"/>
      <c r="B54" s="26"/>
      <c r="C54" s="22"/>
      <c r="D54" s="27"/>
      <c r="E54" s="27"/>
    </row>
    <row r="55" spans="1:5" ht="27" customHeight="1">
      <c r="A55" s="29"/>
      <c r="B55" s="23" t="s">
        <v>94</v>
      </c>
      <c r="C55" s="22">
        <v>44</v>
      </c>
      <c r="D55" s="27">
        <v>2003172</v>
      </c>
      <c r="E55" s="27">
        <v>2003172</v>
      </c>
    </row>
    <row r="56" spans="1:5" ht="7.5" customHeight="1">
      <c r="A56" s="22"/>
      <c r="B56" s="26"/>
      <c r="C56" s="22"/>
      <c r="D56" s="26"/>
      <c r="E56" s="26"/>
    </row>
    <row r="57" spans="1:5" ht="33" customHeight="1">
      <c r="A57" s="29"/>
      <c r="B57" s="23" t="s">
        <v>261</v>
      </c>
      <c r="C57" s="22">
        <v>45</v>
      </c>
      <c r="D57" s="31">
        <f>+D53/D55</f>
        <v>75.59822295339592</v>
      </c>
      <c r="E57" s="31">
        <f>+E53/E55</f>
        <v>75.08949256479224</v>
      </c>
    </row>
    <row r="58" spans="1:5" ht="7.5" customHeight="1">
      <c r="A58" s="26"/>
      <c r="B58" s="26"/>
      <c r="C58" s="22"/>
      <c r="D58" s="26"/>
      <c r="E58" s="26"/>
    </row>
    <row r="59" spans="1:5" ht="27" customHeight="1">
      <c r="A59" s="26"/>
      <c r="B59" s="23" t="s">
        <v>95</v>
      </c>
      <c r="C59" s="22">
        <v>46</v>
      </c>
      <c r="D59" s="27"/>
      <c r="E59" s="27"/>
    </row>
    <row r="60" spans="1:5" ht="24" customHeight="1">
      <c r="A60" s="22">
        <v>90</v>
      </c>
      <c r="B60" s="26" t="s">
        <v>96</v>
      </c>
      <c r="C60" s="22">
        <v>47</v>
      </c>
      <c r="D60" s="112">
        <v>200317200</v>
      </c>
      <c r="E60" s="113">
        <v>200317200</v>
      </c>
    </row>
    <row r="61" spans="1:5" ht="24" customHeight="1">
      <c r="A61" s="22">
        <v>91</v>
      </c>
      <c r="B61" s="26" t="s">
        <v>97</v>
      </c>
      <c r="C61" s="22">
        <v>48</v>
      </c>
      <c r="D61" s="112"/>
      <c r="E61" s="113"/>
    </row>
    <row r="62" spans="1:5" ht="24" customHeight="1">
      <c r="A62" s="22">
        <v>92</v>
      </c>
      <c r="B62" s="26" t="s">
        <v>98</v>
      </c>
      <c r="C62" s="22">
        <v>49</v>
      </c>
      <c r="D62" s="112"/>
      <c r="E62" s="113"/>
    </row>
    <row r="63" spans="1:5" ht="24" customHeight="1">
      <c r="A63" s="22">
        <v>93</v>
      </c>
      <c r="B63" s="26" t="s">
        <v>99</v>
      </c>
      <c r="C63" s="22">
        <v>50</v>
      </c>
      <c r="D63" s="112"/>
      <c r="E63" s="113"/>
    </row>
    <row r="64" spans="1:5" ht="24" customHeight="1">
      <c r="A64" s="22">
        <v>96</v>
      </c>
      <c r="B64" s="26" t="s">
        <v>77</v>
      </c>
      <c r="C64" s="22">
        <v>51</v>
      </c>
      <c r="D64" s="112">
        <v>-14564699.39</v>
      </c>
      <c r="E64" s="113">
        <v>-15330452</v>
      </c>
    </row>
    <row r="65" spans="1:5" ht="24" customHeight="1">
      <c r="A65" s="22">
        <v>97</v>
      </c>
      <c r="B65" s="26" t="s">
        <v>27</v>
      </c>
      <c r="C65" s="22">
        <v>52</v>
      </c>
      <c r="D65" s="112"/>
      <c r="E65" s="113"/>
    </row>
    <row r="66" spans="1:5" ht="24" customHeight="1">
      <c r="A66" s="22" t="s">
        <v>148</v>
      </c>
      <c r="B66" s="26" t="s">
        <v>149</v>
      </c>
      <c r="C66" s="22">
        <v>53</v>
      </c>
      <c r="D66" s="112">
        <v>260265.98</v>
      </c>
      <c r="E66" s="113">
        <v>483045</v>
      </c>
    </row>
    <row r="67" spans="1:5" ht="24" customHeight="1">
      <c r="A67" s="22" t="s">
        <v>150</v>
      </c>
      <c r="B67" s="26" t="s">
        <v>151</v>
      </c>
      <c r="C67" s="22">
        <v>54</v>
      </c>
      <c r="D67" s="112">
        <v>361855</v>
      </c>
      <c r="E67" s="113">
        <v>463445</v>
      </c>
    </row>
    <row r="68" spans="1:5" ht="24" customHeight="1">
      <c r="A68" s="22">
        <v>95</v>
      </c>
      <c r="B68" s="26" t="s">
        <v>24</v>
      </c>
      <c r="C68" s="22">
        <v>55</v>
      </c>
      <c r="D68" s="112">
        <v>-24999687</v>
      </c>
      <c r="E68" s="113">
        <v>-34938379</v>
      </c>
    </row>
    <row r="69" spans="1:5" ht="24" customHeight="1">
      <c r="A69" s="22">
        <v>94</v>
      </c>
      <c r="B69" s="26" t="s">
        <v>100</v>
      </c>
      <c r="C69" s="22">
        <v>56</v>
      </c>
      <c r="D69" s="112">
        <v>-9938692</v>
      </c>
      <c r="E69" s="113">
        <v>-577690</v>
      </c>
    </row>
    <row r="70" spans="1:5" ht="31.5" customHeight="1">
      <c r="A70" s="29"/>
      <c r="B70" s="23" t="s">
        <v>262</v>
      </c>
      <c r="C70" s="22">
        <v>57</v>
      </c>
      <c r="D70" s="25">
        <f>+SUM(D60:D69)</f>
        <v>151436242.59</v>
      </c>
      <c r="E70" s="25">
        <f>+SUM(E60:E69)</f>
        <v>150417169</v>
      </c>
    </row>
    <row r="71" spans="1:5" ht="13.5" customHeight="1">
      <c r="A71" s="22"/>
      <c r="B71" s="26"/>
      <c r="C71" s="22"/>
      <c r="D71" s="27"/>
      <c r="E71" s="27"/>
    </row>
    <row r="72" spans="1:5" ht="27" customHeight="1">
      <c r="A72" s="22" t="s">
        <v>44</v>
      </c>
      <c r="B72" s="23" t="s">
        <v>30</v>
      </c>
      <c r="C72" s="22">
        <v>58</v>
      </c>
      <c r="D72" s="27"/>
      <c r="E72" s="27"/>
    </row>
    <row r="73" spans="1:5" ht="27" customHeight="1">
      <c r="A73" s="22"/>
      <c r="B73" s="23" t="s">
        <v>152</v>
      </c>
      <c r="C73" s="22">
        <v>59</v>
      </c>
      <c r="D73" s="27"/>
      <c r="E73" s="27"/>
    </row>
    <row r="74" spans="1:5" ht="27" customHeight="1">
      <c r="A74" s="22"/>
      <c r="B74" s="26" t="s">
        <v>153</v>
      </c>
      <c r="C74" s="22">
        <v>60</v>
      </c>
      <c r="D74" s="27"/>
      <c r="E74" s="27"/>
    </row>
    <row r="75" spans="1:5" ht="27" customHeight="1">
      <c r="A75" s="22"/>
      <c r="B75" s="26" t="s">
        <v>154</v>
      </c>
      <c r="C75" s="22">
        <v>61</v>
      </c>
      <c r="D75" s="27"/>
      <c r="E75" s="27"/>
    </row>
    <row r="76" spans="1:3" ht="27" customHeight="1">
      <c r="A76" s="32"/>
      <c r="C76" s="21"/>
    </row>
    <row r="77" spans="1:5" ht="21" customHeight="1">
      <c r="A77" s="33"/>
      <c r="B77" s="28"/>
      <c r="C77" s="33"/>
      <c r="D77" s="34"/>
      <c r="E77" s="34"/>
    </row>
    <row r="80" ht="14.25"/>
  </sheetData>
  <sheetProtection/>
  <protectedRanges>
    <protectedRange sqref="D12" name="Range1_1"/>
    <protectedRange sqref="D15" name="Range1_2"/>
    <protectedRange sqref="D19" name="Range1_3"/>
    <protectedRange sqref="D22:D26" name="Range1_4"/>
    <protectedRange sqref="D29:D36" name="Range1_5"/>
    <protectedRange sqref="D44:D49" name="Range1_6"/>
    <protectedRange sqref="D60:D69" name="Range1_7"/>
    <protectedRange sqref="E12" name="Range1"/>
    <protectedRange sqref="E15" name="Range1_8"/>
    <protectedRange sqref="E19" name="Range1_9"/>
    <protectedRange sqref="E22:E26" name="Range1_10"/>
    <protectedRange sqref="E29:E36" name="Range1_11"/>
    <protectedRange sqref="E44:E50" name="Range1_12"/>
    <protectedRange sqref="E60:E69" name="Range1_13"/>
  </protectedRanges>
  <mergeCells count="5">
    <mergeCell ref="A6:E6"/>
    <mergeCell ref="A2:E2"/>
    <mergeCell ref="A3:D3"/>
    <mergeCell ref="A4:D4"/>
    <mergeCell ref="A5:D5"/>
  </mergeCells>
  <printOptions horizontalCentered="1" verticalCentered="1"/>
  <pageMargins left="0" right="0" top="0.55" bottom="0.74" header="0.5118110236220472" footer="0.5118110236220472"/>
  <pageSetup horizontalDpi="600" verticalDpi="600" orientation="portrait" paperSize="9" scale="56" r:id="rId2"/>
  <rowBreaks count="1" manualBreakCount="1">
    <brk id="39" max="4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="85" zoomScaleNormal="85" zoomScaleSheetLayoutView="85" zoomScalePageLayoutView="0" workbookViewId="0" topLeftCell="A1">
      <selection activeCell="A6" sqref="A6"/>
    </sheetView>
  </sheetViews>
  <sheetFormatPr defaultColWidth="9.140625" defaultRowHeight="12.75"/>
  <cols>
    <col min="1" max="1" width="21.00390625" style="21" customWidth="1"/>
    <col min="2" max="2" width="65.140625" style="21" customWidth="1"/>
    <col min="3" max="3" width="9.57421875" style="15" customWidth="1"/>
    <col min="4" max="5" width="16.28125" style="15" customWidth="1"/>
    <col min="6" max="6" width="16.28125" style="21" customWidth="1"/>
    <col min="7" max="7" width="16.28125" style="20" customWidth="1"/>
    <col min="8" max="16384" width="9.140625" style="21" customWidth="1"/>
  </cols>
  <sheetData>
    <row r="1" spans="1:7" s="15" customFormat="1" ht="15.75" customHeight="1">
      <c r="A1" s="34"/>
      <c r="B1" s="34"/>
      <c r="C1" s="35"/>
      <c r="D1" s="35"/>
      <c r="E1" s="35"/>
      <c r="F1" s="34"/>
      <c r="G1" s="36" t="s">
        <v>45</v>
      </c>
    </row>
    <row r="2" spans="1:7" s="15" customFormat="1" ht="24" customHeight="1">
      <c r="A2" s="180" t="s">
        <v>46</v>
      </c>
      <c r="B2" s="180"/>
      <c r="C2" s="180"/>
      <c r="D2" s="180"/>
      <c r="E2" s="180"/>
      <c r="F2" s="180"/>
      <c r="G2" s="180"/>
    </row>
    <row r="3" spans="1:7" s="15" customFormat="1" ht="21" customHeight="1">
      <c r="A3" s="181" t="s">
        <v>311</v>
      </c>
      <c r="B3" s="181"/>
      <c r="C3" s="181"/>
      <c r="D3" s="181"/>
      <c r="E3" s="181"/>
      <c r="F3" s="181"/>
      <c r="G3" s="181"/>
    </row>
    <row r="4" spans="1:7" s="15" customFormat="1" ht="21" customHeight="1">
      <c r="A4" s="181" t="s">
        <v>309</v>
      </c>
      <c r="B4" s="181"/>
      <c r="C4" s="181"/>
      <c r="D4" s="181"/>
      <c r="E4" s="181"/>
      <c r="F4" s="181"/>
      <c r="G4" s="181"/>
    </row>
    <row r="5" spans="1:7" s="15" customFormat="1" ht="21" customHeight="1">
      <c r="A5" s="181" t="s">
        <v>320</v>
      </c>
      <c r="B5" s="181"/>
      <c r="C5" s="181"/>
      <c r="D5" s="181"/>
      <c r="E5" s="181"/>
      <c r="F5" s="181"/>
      <c r="G5" s="181"/>
    </row>
    <row r="6" spans="1:7" s="15" customFormat="1" ht="19.5" customHeight="1">
      <c r="A6" s="34"/>
      <c r="B6" s="34"/>
      <c r="C6" s="35"/>
      <c r="D6" s="35"/>
      <c r="E6" s="35"/>
      <c r="F6" s="34"/>
      <c r="G6" s="37" t="s">
        <v>250</v>
      </c>
    </row>
    <row r="7" spans="1:7" ht="37.5" customHeight="1">
      <c r="A7" s="182" t="s">
        <v>0</v>
      </c>
      <c r="B7" s="182" t="s">
        <v>21</v>
      </c>
      <c r="C7" s="182" t="s">
        <v>43</v>
      </c>
      <c r="D7" s="182" t="s">
        <v>289</v>
      </c>
      <c r="E7" s="182"/>
      <c r="F7" s="182" t="s">
        <v>49</v>
      </c>
      <c r="G7" s="182"/>
    </row>
    <row r="8" spans="1:7" ht="37.5" customHeight="1">
      <c r="A8" s="182"/>
      <c r="B8" s="182"/>
      <c r="C8" s="182"/>
      <c r="D8" s="38" t="s">
        <v>102</v>
      </c>
      <c r="E8" s="38" t="s">
        <v>103</v>
      </c>
      <c r="F8" s="38" t="s">
        <v>102</v>
      </c>
      <c r="G8" s="38" t="s">
        <v>103</v>
      </c>
    </row>
    <row r="9" spans="1:7" ht="32.25" customHeight="1">
      <c r="A9" s="38"/>
      <c r="B9" s="39" t="s">
        <v>2</v>
      </c>
      <c r="C9" s="38">
        <v>62</v>
      </c>
      <c r="D9" s="40"/>
      <c r="E9" s="40"/>
      <c r="F9" s="40"/>
      <c r="G9" s="40"/>
    </row>
    <row r="10" spans="1:7" ht="24" customHeight="1">
      <c r="A10" s="38" t="s">
        <v>158</v>
      </c>
      <c r="B10" s="41" t="s">
        <v>159</v>
      </c>
      <c r="C10" s="38">
        <v>63</v>
      </c>
      <c r="D10" s="192">
        <v>0</v>
      </c>
      <c r="E10" s="192"/>
      <c r="F10" s="117">
        <v>285171</v>
      </c>
      <c r="G10" s="117">
        <v>0</v>
      </c>
    </row>
    <row r="11" spans="1:7" ht="24" customHeight="1">
      <c r="A11" s="38">
        <v>76</v>
      </c>
      <c r="B11" s="41" t="s">
        <v>160</v>
      </c>
      <c r="C11" s="38">
        <v>64</v>
      </c>
      <c r="D11" s="192">
        <v>91633</v>
      </c>
      <c r="E11" s="192">
        <v>73068</v>
      </c>
      <c r="F11" s="117">
        <v>802897</v>
      </c>
      <c r="G11" s="117">
        <v>269496</v>
      </c>
    </row>
    <row r="12" spans="1:7" ht="24" customHeight="1">
      <c r="A12" s="38" t="s">
        <v>161</v>
      </c>
      <c r="B12" s="41" t="s">
        <v>162</v>
      </c>
      <c r="C12" s="38">
        <v>65</v>
      </c>
      <c r="D12" s="192">
        <v>28816</v>
      </c>
      <c r="E12" s="192">
        <v>0</v>
      </c>
      <c r="F12" s="117">
        <v>0</v>
      </c>
      <c r="G12" s="117">
        <v>0</v>
      </c>
    </row>
    <row r="13" spans="1:7" ht="24" customHeight="1">
      <c r="A13" s="38">
        <v>70</v>
      </c>
      <c r="B13" s="41" t="s">
        <v>47</v>
      </c>
      <c r="C13" s="38">
        <v>66</v>
      </c>
      <c r="D13" s="192">
        <v>103499</v>
      </c>
      <c r="E13" s="192">
        <v>27546</v>
      </c>
      <c r="F13" s="117">
        <v>70014</v>
      </c>
      <c r="G13" s="117">
        <v>21468</v>
      </c>
    </row>
    <row r="14" spans="1:7" ht="24" customHeight="1">
      <c r="A14" s="38" t="s">
        <v>189</v>
      </c>
      <c r="B14" s="41" t="s">
        <v>163</v>
      </c>
      <c r="C14" s="38">
        <v>67</v>
      </c>
      <c r="D14" s="192">
        <v>805</v>
      </c>
      <c r="E14" s="192">
        <v>627</v>
      </c>
      <c r="F14" s="117">
        <v>1439</v>
      </c>
      <c r="G14" s="117">
        <v>910</v>
      </c>
    </row>
    <row r="15" spans="1:7" ht="24" customHeight="1">
      <c r="A15" s="38" t="s">
        <v>190</v>
      </c>
      <c r="B15" s="41" t="s">
        <v>164</v>
      </c>
      <c r="C15" s="38">
        <v>68</v>
      </c>
      <c r="D15" s="192">
        <v>68592</v>
      </c>
      <c r="E15" s="192">
        <v>49392</v>
      </c>
      <c r="F15" s="117">
        <v>51450</v>
      </c>
      <c r="G15" s="117">
        <v>0</v>
      </c>
    </row>
    <row r="16" spans="1:7" ht="24" customHeight="1">
      <c r="A16" s="38" t="s">
        <v>165</v>
      </c>
      <c r="B16" s="41" t="s">
        <v>166</v>
      </c>
      <c r="C16" s="38">
        <v>69</v>
      </c>
      <c r="D16" s="192"/>
      <c r="E16" s="192"/>
      <c r="F16" s="117">
        <v>0</v>
      </c>
      <c r="G16" s="117">
        <v>0</v>
      </c>
    </row>
    <row r="17" spans="1:7" ht="24" customHeight="1">
      <c r="A17" s="38" t="s">
        <v>167</v>
      </c>
      <c r="B17" s="41" t="s">
        <v>3</v>
      </c>
      <c r="C17" s="38">
        <v>70</v>
      </c>
      <c r="D17" s="192">
        <v>13</v>
      </c>
      <c r="E17" s="192"/>
      <c r="F17" s="117">
        <v>3150089</v>
      </c>
      <c r="G17" s="117">
        <v>610079</v>
      </c>
    </row>
    <row r="18" spans="1:7" ht="31.5" customHeight="1">
      <c r="A18" s="18"/>
      <c r="B18" s="39" t="s">
        <v>263</v>
      </c>
      <c r="C18" s="38">
        <v>71</v>
      </c>
      <c r="D18" s="110">
        <f>+SUM(D10:D17)</f>
        <v>293358</v>
      </c>
      <c r="E18" s="110">
        <f>+SUM(E10:E17)</f>
        <v>150633</v>
      </c>
      <c r="F18" s="110">
        <f>+SUM(F10:F17)</f>
        <v>4361060</v>
      </c>
      <c r="G18" s="110">
        <f>+SUM(G10:G17)</f>
        <v>901953</v>
      </c>
    </row>
    <row r="19" spans="1:7" ht="24" customHeight="1">
      <c r="A19" s="38"/>
      <c r="B19" s="39" t="s">
        <v>4</v>
      </c>
      <c r="C19" s="38">
        <v>72</v>
      </c>
      <c r="D19" s="111"/>
      <c r="E19" s="111"/>
      <c r="F19" s="111"/>
      <c r="G19" s="111"/>
    </row>
    <row r="20" spans="1:7" ht="24" customHeight="1">
      <c r="A20" s="38" t="s">
        <v>168</v>
      </c>
      <c r="B20" s="41" t="s">
        <v>169</v>
      </c>
      <c r="C20" s="38">
        <v>73</v>
      </c>
      <c r="D20" s="111"/>
      <c r="E20" s="111"/>
      <c r="F20" s="111"/>
      <c r="G20" s="111"/>
    </row>
    <row r="21" spans="1:7" ht="24" customHeight="1">
      <c r="A21" s="38" t="s">
        <v>170</v>
      </c>
      <c r="B21" s="41" t="s">
        <v>171</v>
      </c>
      <c r="C21" s="38">
        <v>74</v>
      </c>
      <c r="D21" s="192">
        <v>2238012</v>
      </c>
      <c r="E21" s="192">
        <v>0</v>
      </c>
      <c r="F21" s="117">
        <v>825136</v>
      </c>
      <c r="G21" s="117">
        <v>0</v>
      </c>
    </row>
    <row r="22" spans="1:7" ht="24" customHeight="1">
      <c r="A22" s="38" t="s">
        <v>191</v>
      </c>
      <c r="B22" s="41" t="s">
        <v>172</v>
      </c>
      <c r="C22" s="38">
        <v>75</v>
      </c>
      <c r="D22" s="192">
        <v>1145</v>
      </c>
      <c r="E22" s="192">
        <v>0</v>
      </c>
      <c r="F22" s="117">
        <v>992</v>
      </c>
      <c r="G22" s="117">
        <v>0</v>
      </c>
    </row>
    <row r="23" spans="1:7" ht="24" customHeight="1">
      <c r="A23" s="38">
        <v>61</v>
      </c>
      <c r="B23" s="41" t="s">
        <v>85</v>
      </c>
      <c r="C23" s="38">
        <v>76</v>
      </c>
      <c r="D23" s="192">
        <v>2869502</v>
      </c>
      <c r="E23" s="192">
        <v>935973</v>
      </c>
      <c r="F23" s="117">
        <v>2617887</v>
      </c>
      <c r="G23" s="117">
        <v>829421</v>
      </c>
    </row>
    <row r="24" spans="1:7" ht="24" customHeight="1">
      <c r="A24" s="38">
        <v>67</v>
      </c>
      <c r="B24" s="41" t="s">
        <v>36</v>
      </c>
      <c r="C24" s="38">
        <v>77</v>
      </c>
      <c r="D24" s="192">
        <v>2</v>
      </c>
      <c r="E24" s="192">
        <v>1</v>
      </c>
      <c r="F24" s="117">
        <v>12</v>
      </c>
      <c r="G24" s="117">
        <v>0</v>
      </c>
    </row>
    <row r="25" spans="1:7" ht="24" customHeight="1">
      <c r="A25" s="38">
        <v>65</v>
      </c>
      <c r="B25" s="41" t="s">
        <v>37</v>
      </c>
      <c r="C25" s="38">
        <v>78</v>
      </c>
      <c r="D25" s="192">
        <v>208206</v>
      </c>
      <c r="E25" s="192">
        <v>67852</v>
      </c>
      <c r="F25" s="117">
        <v>205709</v>
      </c>
      <c r="G25" s="117">
        <v>68189</v>
      </c>
    </row>
    <row r="26" spans="1:7" ht="24" customHeight="1">
      <c r="A26" s="38">
        <v>66</v>
      </c>
      <c r="B26" s="41" t="s">
        <v>20</v>
      </c>
      <c r="C26" s="38">
        <v>79</v>
      </c>
      <c r="D26" s="192"/>
      <c r="E26" s="192"/>
      <c r="F26" s="117">
        <v>0</v>
      </c>
      <c r="G26" s="117"/>
    </row>
    <row r="27" spans="1:7" ht="24" customHeight="1">
      <c r="A27" s="38">
        <v>68</v>
      </c>
      <c r="B27" s="41" t="s">
        <v>173</v>
      </c>
      <c r="C27" s="38">
        <v>80</v>
      </c>
      <c r="D27" s="192"/>
      <c r="E27" s="192"/>
      <c r="F27" s="117">
        <v>0</v>
      </c>
      <c r="G27" s="117"/>
    </row>
    <row r="28" spans="1:7" ht="24" customHeight="1">
      <c r="A28" s="38" t="s">
        <v>192</v>
      </c>
      <c r="B28" s="41" t="s">
        <v>28</v>
      </c>
      <c r="C28" s="38">
        <v>81</v>
      </c>
      <c r="D28" s="192"/>
      <c r="E28" s="192"/>
      <c r="F28" s="117">
        <v>1124420</v>
      </c>
      <c r="G28" s="117">
        <v>195252</v>
      </c>
    </row>
    <row r="29" spans="1:7" ht="24" customHeight="1">
      <c r="A29" s="38" t="s">
        <v>174</v>
      </c>
      <c r="B29" s="41" t="s">
        <v>175</v>
      </c>
      <c r="C29" s="38">
        <v>82</v>
      </c>
      <c r="D29" s="192"/>
      <c r="E29" s="192"/>
      <c r="F29" s="117"/>
      <c r="G29" s="117"/>
    </row>
    <row r="30" spans="1:7" ht="24" customHeight="1">
      <c r="A30" s="38">
        <v>69</v>
      </c>
      <c r="B30" s="41" t="s">
        <v>104</v>
      </c>
      <c r="C30" s="38">
        <v>83</v>
      </c>
      <c r="D30" s="192">
        <v>238975</v>
      </c>
      <c r="E30" s="192">
        <v>72825</v>
      </c>
      <c r="F30" s="117">
        <v>131948</v>
      </c>
      <c r="G30" s="117">
        <v>48409</v>
      </c>
    </row>
    <row r="31" spans="1:7" ht="24" customHeight="1">
      <c r="A31" s="38" t="s">
        <v>176</v>
      </c>
      <c r="B31" s="41" t="s">
        <v>177</v>
      </c>
      <c r="C31" s="38">
        <v>84</v>
      </c>
      <c r="D31" s="116"/>
      <c r="E31" s="116"/>
      <c r="F31" s="117"/>
      <c r="G31" s="117"/>
    </row>
    <row r="32" spans="1:7" ht="33.75" customHeight="1">
      <c r="A32" s="18"/>
      <c r="B32" s="39" t="s">
        <v>264</v>
      </c>
      <c r="C32" s="38">
        <v>85</v>
      </c>
      <c r="D32" s="110">
        <f>+SUM(D20:D31)</f>
        <v>5555842</v>
      </c>
      <c r="E32" s="110">
        <f>+SUM(E20:E31)</f>
        <v>1076651</v>
      </c>
      <c r="F32" s="110">
        <f>+SUM(F20:F31)</f>
        <v>4906104</v>
      </c>
      <c r="G32" s="110">
        <f>+SUM(G20:G31)</f>
        <v>1141271</v>
      </c>
    </row>
    <row r="33" spans="1:7" ht="8.25" customHeight="1">
      <c r="A33" s="38"/>
      <c r="B33" s="41"/>
      <c r="C33" s="38"/>
      <c r="D33" s="111"/>
      <c r="E33" s="111"/>
      <c r="F33" s="111"/>
      <c r="G33" s="111"/>
    </row>
    <row r="34" spans="1:7" ht="31.5" customHeight="1">
      <c r="A34" s="18"/>
      <c r="B34" s="39" t="s">
        <v>265</v>
      </c>
      <c r="C34" s="38">
        <v>86</v>
      </c>
      <c r="D34" s="110">
        <f>+D18-D32</f>
        <v>-5262484</v>
      </c>
      <c r="E34" s="110">
        <f>+E18-E32</f>
        <v>-926018</v>
      </c>
      <c r="F34" s="110">
        <f>+F18-F32</f>
        <v>-545044</v>
      </c>
      <c r="G34" s="110">
        <f>+G18-G32</f>
        <v>-239318</v>
      </c>
    </row>
    <row r="35" spans="1:7" ht="9" customHeight="1">
      <c r="A35" s="38"/>
      <c r="B35" s="41"/>
      <c r="C35" s="41"/>
      <c r="D35" s="111"/>
      <c r="E35" s="111"/>
      <c r="F35" s="111"/>
      <c r="G35" s="111"/>
    </row>
    <row r="36" spans="1:7" ht="24" customHeight="1">
      <c r="A36" s="41"/>
      <c r="B36" s="39" t="s">
        <v>178</v>
      </c>
      <c r="C36" s="38">
        <v>87</v>
      </c>
      <c r="D36" s="111"/>
      <c r="E36" s="111"/>
      <c r="F36" s="111"/>
      <c r="G36" s="111"/>
    </row>
    <row r="37" spans="1:7" ht="24" customHeight="1">
      <c r="A37" s="38" t="s">
        <v>179</v>
      </c>
      <c r="B37" s="41" t="s">
        <v>180</v>
      </c>
      <c r="C37" s="38">
        <v>88</v>
      </c>
      <c r="D37" s="116">
        <v>-107501</v>
      </c>
      <c r="E37" s="116">
        <v>-115161</v>
      </c>
      <c r="F37" s="117">
        <v>-32646</v>
      </c>
      <c r="G37" s="117">
        <v>24319</v>
      </c>
    </row>
    <row r="38" spans="1:7" ht="24" customHeight="1">
      <c r="A38" s="38" t="s">
        <v>105</v>
      </c>
      <c r="B38" s="41" t="s">
        <v>181</v>
      </c>
      <c r="C38" s="38">
        <v>89</v>
      </c>
      <c r="D38" s="111"/>
      <c r="E38" s="111"/>
      <c r="F38" s="111"/>
      <c r="G38" s="111"/>
    </row>
    <row r="39" spans="1:7" ht="24" customHeight="1">
      <c r="A39" s="38" t="s">
        <v>182</v>
      </c>
      <c r="B39" s="41" t="s">
        <v>48</v>
      </c>
      <c r="C39" s="38">
        <v>90</v>
      </c>
      <c r="D39" s="111"/>
      <c r="E39" s="111"/>
      <c r="F39" s="111"/>
      <c r="G39" s="111"/>
    </row>
    <row r="40" spans="1:7" ht="24" customHeight="1">
      <c r="A40" s="38" t="s">
        <v>183</v>
      </c>
      <c r="B40" s="41" t="s">
        <v>184</v>
      </c>
      <c r="C40" s="38">
        <v>91</v>
      </c>
      <c r="D40" s="111"/>
      <c r="E40" s="111"/>
      <c r="F40" s="111"/>
      <c r="G40" s="111"/>
    </row>
    <row r="41" spans="1:7" ht="32.25" customHeight="1">
      <c r="A41" s="18"/>
      <c r="B41" s="39" t="s">
        <v>266</v>
      </c>
      <c r="C41" s="38">
        <v>92</v>
      </c>
      <c r="D41" s="110">
        <f>+D37+D38+D39+D40</f>
        <v>-107501</v>
      </c>
      <c r="E41" s="110">
        <f>+E37+E38+E39+E40</f>
        <v>-115161</v>
      </c>
      <c r="F41" s="110">
        <f>+F37+F38+F39+F40</f>
        <v>-32646</v>
      </c>
      <c r="G41" s="110">
        <f>+G37+G38+G39+G40</f>
        <v>24319</v>
      </c>
    </row>
    <row r="42" spans="1:7" ht="31.5" customHeight="1">
      <c r="A42" s="18"/>
      <c r="B42" s="39" t="s">
        <v>267</v>
      </c>
      <c r="C42" s="38">
        <v>93</v>
      </c>
      <c r="D42" s="110">
        <f>+D34+D41</f>
        <v>-5369985</v>
      </c>
      <c r="E42" s="110">
        <f>+E34+E41</f>
        <v>-1041179</v>
      </c>
      <c r="F42" s="110">
        <f>+F34+F41</f>
        <v>-577690</v>
      </c>
      <c r="G42" s="110">
        <f>+G34+G41</f>
        <v>-214999</v>
      </c>
    </row>
    <row r="43" spans="1:7" ht="24" customHeight="1">
      <c r="A43" s="18"/>
      <c r="B43" s="39" t="s">
        <v>106</v>
      </c>
      <c r="C43" s="38">
        <v>94</v>
      </c>
      <c r="D43" s="111"/>
      <c r="E43" s="111"/>
      <c r="F43" s="111"/>
      <c r="G43" s="111"/>
    </row>
    <row r="44" spans="1:7" ht="32.25" customHeight="1">
      <c r="A44" s="18"/>
      <c r="B44" s="39" t="s">
        <v>268</v>
      </c>
      <c r="C44" s="38">
        <v>95</v>
      </c>
      <c r="D44" s="110">
        <f>+D42-D43</f>
        <v>-5369985</v>
      </c>
      <c r="E44" s="110">
        <f>+E42-E43</f>
        <v>-1041179</v>
      </c>
      <c r="F44" s="110">
        <f>+F42-F43</f>
        <v>-577690</v>
      </c>
      <c r="G44" s="110">
        <f>+G42-G43</f>
        <v>-214999</v>
      </c>
    </row>
    <row r="45" spans="1:7" ht="34.5" customHeight="1">
      <c r="A45" s="18"/>
      <c r="B45" s="39" t="s">
        <v>269</v>
      </c>
      <c r="C45" s="38">
        <v>96</v>
      </c>
      <c r="D45" s="24">
        <f>+D46+D47+D48+D49+D50</f>
        <v>-2743504</v>
      </c>
      <c r="E45" s="24">
        <f>+E46+E47+E48+E49+E50</f>
        <v>1697789</v>
      </c>
      <c r="F45" s="24">
        <f>+F46+F47+F48+F49+F50</f>
        <v>-441384</v>
      </c>
      <c r="G45" s="24">
        <f>+G46+G47+G48+G49+G50</f>
        <v>-1574029</v>
      </c>
    </row>
    <row r="46" spans="1:7" ht="33" customHeight="1">
      <c r="A46" s="38"/>
      <c r="B46" s="41" t="s">
        <v>185</v>
      </c>
      <c r="C46" s="38">
        <v>97</v>
      </c>
      <c r="D46" s="193">
        <v>-4429145</v>
      </c>
      <c r="E46" s="193">
        <v>1512209</v>
      </c>
      <c r="F46" s="118">
        <v>324369</v>
      </c>
      <c r="G46" s="118">
        <v>296604</v>
      </c>
    </row>
    <row r="47" spans="1:7" ht="33" customHeight="1">
      <c r="A47" s="38"/>
      <c r="B47" s="41" t="s">
        <v>186</v>
      </c>
      <c r="C47" s="38">
        <v>98</v>
      </c>
      <c r="D47" s="193"/>
      <c r="E47" s="193"/>
      <c r="F47" s="118"/>
      <c r="G47" s="118"/>
    </row>
    <row r="48" spans="1:7" ht="33" customHeight="1">
      <c r="A48" s="38"/>
      <c r="B48" s="41" t="s">
        <v>50</v>
      </c>
      <c r="C48" s="38">
        <v>99</v>
      </c>
      <c r="D48" s="194">
        <v>1685641</v>
      </c>
      <c r="E48" s="194">
        <v>185580</v>
      </c>
      <c r="F48" s="118">
        <v>-765753</v>
      </c>
      <c r="G48" s="118">
        <v>-1870633</v>
      </c>
    </row>
    <row r="49" spans="1:7" ht="33" customHeight="1">
      <c r="A49" s="38"/>
      <c r="B49" s="41" t="s">
        <v>187</v>
      </c>
      <c r="C49" s="38">
        <v>100</v>
      </c>
      <c r="D49" s="119"/>
      <c r="E49" s="119"/>
      <c r="F49" s="118"/>
      <c r="G49" s="118"/>
    </row>
    <row r="50" spans="1:7" ht="35.25" customHeight="1">
      <c r="A50" s="38"/>
      <c r="B50" s="41" t="s">
        <v>188</v>
      </c>
      <c r="C50" s="38">
        <v>101</v>
      </c>
      <c r="D50" s="118"/>
      <c r="E50" s="118"/>
      <c r="F50" s="118"/>
      <c r="G50" s="118"/>
    </row>
    <row r="51" spans="1:7" ht="32.25" customHeight="1">
      <c r="A51" s="18"/>
      <c r="B51" s="39" t="s">
        <v>270</v>
      </c>
      <c r="C51" s="38">
        <v>102</v>
      </c>
      <c r="D51" s="24">
        <f>+D44+D45</f>
        <v>-8113489</v>
      </c>
      <c r="E51" s="24">
        <f>+E44+E45</f>
        <v>656610</v>
      </c>
      <c r="F51" s="24">
        <f>+F44+F45</f>
        <v>-1019074</v>
      </c>
      <c r="G51" s="24">
        <f>+G44+G45</f>
        <v>-1789028</v>
      </c>
    </row>
    <row r="52" spans="1:7" ht="24" customHeight="1">
      <c r="A52" s="18"/>
      <c r="B52" s="39" t="s">
        <v>51</v>
      </c>
      <c r="C52" s="38">
        <v>103</v>
      </c>
      <c r="D52" s="24"/>
      <c r="E52" s="24"/>
      <c r="F52" s="24"/>
      <c r="G52" s="24"/>
    </row>
    <row r="53" spans="1:7" ht="11.25" customHeight="1">
      <c r="A53" s="38"/>
      <c r="B53" s="39"/>
      <c r="C53" s="38"/>
      <c r="D53" s="111"/>
      <c r="E53" s="111"/>
      <c r="F53" s="111"/>
      <c r="G53" s="111"/>
    </row>
    <row r="54" spans="1:7" ht="30.75" customHeight="1">
      <c r="A54" s="38"/>
      <c r="B54" s="39" t="s">
        <v>152</v>
      </c>
      <c r="C54" s="38">
        <v>104</v>
      </c>
      <c r="D54" s="111"/>
      <c r="E54" s="111"/>
      <c r="F54" s="111"/>
      <c r="G54" s="111"/>
    </row>
    <row r="55" spans="1:7" ht="30.75" customHeight="1">
      <c r="A55" s="18"/>
      <c r="B55" s="39" t="s">
        <v>153</v>
      </c>
      <c r="C55" s="38">
        <v>105</v>
      </c>
      <c r="D55" s="24"/>
      <c r="E55" s="24"/>
      <c r="F55" s="24"/>
      <c r="G55" s="24"/>
    </row>
    <row r="56" spans="1:7" ht="30.75" customHeight="1">
      <c r="A56" s="18"/>
      <c r="B56" s="39" t="s">
        <v>154</v>
      </c>
      <c r="C56" s="38">
        <v>106</v>
      </c>
      <c r="D56" s="24"/>
      <c r="E56" s="24"/>
      <c r="F56" s="24"/>
      <c r="G56" s="24"/>
    </row>
    <row r="57" spans="1:7" ht="30.75" customHeight="1">
      <c r="A57" s="33"/>
      <c r="B57" s="34"/>
      <c r="C57" s="33"/>
      <c r="D57" s="42"/>
      <c r="E57" s="42"/>
      <c r="F57" s="42"/>
      <c r="G57" s="42"/>
    </row>
    <row r="58" spans="1:7" ht="30.75" customHeight="1">
      <c r="A58" s="33"/>
      <c r="B58" s="34"/>
      <c r="C58" s="33"/>
      <c r="D58" s="42"/>
      <c r="E58" s="42"/>
      <c r="F58" s="42"/>
      <c r="G58" s="42"/>
    </row>
    <row r="59" spans="1:7" ht="30.75" customHeight="1">
      <c r="A59" s="33"/>
      <c r="B59" s="34"/>
      <c r="C59" s="33"/>
      <c r="D59" s="42"/>
      <c r="E59" s="42"/>
      <c r="F59" s="42"/>
      <c r="G59" s="42"/>
    </row>
    <row r="60" spans="1:7" ht="30.75" customHeight="1">
      <c r="A60" s="33"/>
      <c r="B60" s="34"/>
      <c r="C60" s="33"/>
      <c r="D60" s="42"/>
      <c r="E60" s="42"/>
      <c r="F60" s="42"/>
      <c r="G60" s="42"/>
    </row>
    <row r="61" spans="1:7" ht="30.75" customHeight="1">
      <c r="A61" s="33"/>
      <c r="B61" s="34"/>
      <c r="C61" s="33"/>
      <c r="D61" s="42"/>
      <c r="E61" s="42"/>
      <c r="F61" s="42"/>
      <c r="G61" s="42"/>
    </row>
    <row r="62" spans="1:7" ht="30.75" customHeight="1">
      <c r="A62" s="33"/>
      <c r="B62" s="34"/>
      <c r="C62" s="33"/>
      <c r="D62" s="42"/>
      <c r="E62" s="42"/>
      <c r="F62" s="42"/>
      <c r="G62" s="42"/>
    </row>
    <row r="63" spans="1:7" ht="30.75" customHeight="1">
      <c r="A63" s="33"/>
      <c r="B63" s="34"/>
      <c r="C63" s="33"/>
      <c r="D63" s="42"/>
      <c r="E63" s="42"/>
      <c r="F63" s="42"/>
      <c r="G63" s="42"/>
    </row>
    <row r="64" spans="1:7" ht="30.75" customHeight="1">
      <c r="A64" s="33"/>
      <c r="B64" s="34"/>
      <c r="C64" s="33"/>
      <c r="D64" s="42"/>
      <c r="E64" s="42"/>
      <c r="F64" s="42"/>
      <c r="G64" s="42"/>
    </row>
    <row r="66" ht="14.25">
      <c r="F66" s="20"/>
    </row>
    <row r="67" ht="14.25"/>
    <row r="68" ht="14.25">
      <c r="F68" s="20"/>
    </row>
    <row r="70" ht="14.25">
      <c r="F70" s="20"/>
    </row>
    <row r="71" ht="14.25">
      <c r="F71" s="20"/>
    </row>
    <row r="72" ht="14.25">
      <c r="F72" s="20"/>
    </row>
    <row r="73" ht="14.25">
      <c r="F73" s="20"/>
    </row>
    <row r="74" ht="14.25">
      <c r="F74" s="20"/>
    </row>
    <row r="75" ht="14.25">
      <c r="F75" s="20"/>
    </row>
    <row r="77" ht="14.25">
      <c r="F77" s="20"/>
    </row>
  </sheetData>
  <sheetProtection/>
  <protectedRanges>
    <protectedRange sqref="D14:G17" name="Range1_1"/>
    <protectedRange sqref="D21:G31" name="Range1_2"/>
    <protectedRange sqref="D37:G37" name="Range1_3"/>
    <protectedRange sqref="D46:G50" name="Range1_8"/>
  </protectedRanges>
  <mergeCells count="9">
    <mergeCell ref="A2:G2"/>
    <mergeCell ref="A4:G4"/>
    <mergeCell ref="A5:G5"/>
    <mergeCell ref="A7:A8"/>
    <mergeCell ref="B7:B8"/>
    <mergeCell ref="C7:C8"/>
    <mergeCell ref="D7:E7"/>
    <mergeCell ref="F7:G7"/>
    <mergeCell ref="A3:G3"/>
  </mergeCells>
  <printOptions horizontalCentered="1" verticalCentered="1"/>
  <pageMargins left="0" right="0" top="0.75" bottom="0.74" header="0.5118110236220472" footer="0.5118110236220472"/>
  <pageSetup horizontalDpi="600" verticalDpi="600" orientation="portrait" paperSize="9" scale="60" r:id="rId2"/>
  <rowBreaks count="1" manualBreakCount="1">
    <brk id="44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85" zoomScaleSheetLayoutView="85" zoomScalePageLayoutView="0" workbookViewId="0" topLeftCell="A1">
      <selection activeCell="A6" sqref="A6"/>
    </sheetView>
  </sheetViews>
  <sheetFormatPr defaultColWidth="9.140625" defaultRowHeight="12.75"/>
  <cols>
    <col min="1" max="1" width="69.140625" style="21" customWidth="1"/>
    <col min="2" max="2" width="10.7109375" style="15" customWidth="1"/>
    <col min="3" max="3" width="27.7109375" style="15" customWidth="1"/>
    <col min="4" max="4" width="27.7109375" style="21" customWidth="1"/>
    <col min="5" max="5" width="28.57421875" style="20" customWidth="1"/>
    <col min="6" max="16384" width="9.140625" style="21" customWidth="1"/>
  </cols>
  <sheetData>
    <row r="1" spans="1:4" s="15" customFormat="1" ht="15.75" customHeight="1">
      <c r="A1" s="34"/>
      <c r="B1" s="35"/>
      <c r="C1" s="35"/>
      <c r="D1" s="43" t="s">
        <v>52</v>
      </c>
    </row>
    <row r="2" spans="1:4" s="15" customFormat="1" ht="24" customHeight="1">
      <c r="A2" s="180" t="s">
        <v>251</v>
      </c>
      <c r="B2" s="180"/>
      <c r="C2" s="180"/>
      <c r="D2" s="180"/>
    </row>
    <row r="3" spans="1:4" s="15" customFormat="1" ht="24" customHeight="1">
      <c r="A3" s="181" t="s">
        <v>311</v>
      </c>
      <c r="B3" s="181"/>
      <c r="C3" s="181"/>
      <c r="D3" s="181"/>
    </row>
    <row r="4" spans="1:4" s="15" customFormat="1" ht="24" customHeight="1">
      <c r="A4" s="181" t="s">
        <v>309</v>
      </c>
      <c r="B4" s="181"/>
      <c r="C4" s="181"/>
      <c r="D4" s="181"/>
    </row>
    <row r="5" spans="1:4" s="15" customFormat="1" ht="24" customHeight="1">
      <c r="A5" s="181" t="s">
        <v>320</v>
      </c>
      <c r="B5" s="181"/>
      <c r="C5" s="181"/>
      <c r="D5" s="181"/>
    </row>
    <row r="6" spans="1:4" s="15" customFormat="1" ht="18.75" customHeight="1">
      <c r="A6" s="34"/>
      <c r="B6" s="35"/>
      <c r="C6" s="35"/>
      <c r="D6" s="37" t="s">
        <v>250</v>
      </c>
    </row>
    <row r="7" spans="1:5" ht="53.25" customHeight="1">
      <c r="A7" s="18" t="s">
        <v>21</v>
      </c>
      <c r="B7" s="18" t="s">
        <v>43</v>
      </c>
      <c r="C7" s="18" t="s">
        <v>289</v>
      </c>
      <c r="D7" s="18" t="s">
        <v>49</v>
      </c>
      <c r="E7" s="21"/>
    </row>
    <row r="8" spans="1:5" ht="39" customHeight="1">
      <c r="A8" s="23" t="s">
        <v>271</v>
      </c>
      <c r="B8" s="22">
        <v>107</v>
      </c>
      <c r="C8" s="44">
        <f>+SUM(C9:C33)</f>
        <v>1211872</v>
      </c>
      <c r="D8" s="44">
        <f>+SUM(D9:D33)</f>
        <v>-296924</v>
      </c>
      <c r="E8" s="21"/>
    </row>
    <row r="9" spans="1:5" ht="24" customHeight="1">
      <c r="A9" s="41" t="s">
        <v>193</v>
      </c>
      <c r="B9" s="22">
        <v>108</v>
      </c>
      <c r="C9" s="115">
        <v>0</v>
      </c>
      <c r="D9" s="115"/>
      <c r="E9" s="21"/>
    </row>
    <row r="10" spans="1:5" ht="24" customHeight="1">
      <c r="A10" s="41" t="s">
        <v>194</v>
      </c>
      <c r="B10" s="22">
        <v>109</v>
      </c>
      <c r="C10" s="114"/>
      <c r="D10" s="114"/>
      <c r="E10" s="21"/>
    </row>
    <row r="11" spans="1:5" ht="24" customHeight="1">
      <c r="A11" s="41" t="s">
        <v>195</v>
      </c>
      <c r="B11" s="22">
        <v>110</v>
      </c>
      <c r="C11" s="114"/>
      <c r="D11" s="114"/>
      <c r="E11" s="21"/>
    </row>
    <row r="12" spans="1:5" ht="24" customHeight="1">
      <c r="A12" s="41" t="s">
        <v>196</v>
      </c>
      <c r="B12" s="22">
        <v>111</v>
      </c>
      <c r="C12" s="114"/>
      <c r="D12" s="114"/>
      <c r="E12" s="21"/>
    </row>
    <row r="13" spans="1:5" ht="24" customHeight="1">
      <c r="A13" s="41" t="s">
        <v>107</v>
      </c>
      <c r="B13" s="22">
        <v>112</v>
      </c>
      <c r="C13" s="114"/>
      <c r="D13" s="114"/>
      <c r="E13" s="21"/>
    </row>
    <row r="14" spans="1:5" ht="24" customHeight="1">
      <c r="A14" s="41" t="s">
        <v>108</v>
      </c>
      <c r="B14" s="22">
        <v>113</v>
      </c>
      <c r="C14" s="114"/>
      <c r="D14" s="114"/>
      <c r="E14" s="21"/>
    </row>
    <row r="15" spans="1:5" ht="24" customHeight="1">
      <c r="A15" s="41" t="s">
        <v>53</v>
      </c>
      <c r="B15" s="22">
        <v>114</v>
      </c>
      <c r="C15" s="114">
        <v>5830108</v>
      </c>
      <c r="D15" s="114">
        <v>1776205</v>
      </c>
      <c r="E15" s="21"/>
    </row>
    <row r="16" spans="1:5" ht="24" customHeight="1">
      <c r="A16" s="41" t="s">
        <v>54</v>
      </c>
      <c r="B16" s="22">
        <v>115</v>
      </c>
      <c r="C16" s="114">
        <v>-3174176</v>
      </c>
      <c r="D16" s="114"/>
      <c r="E16" s="21"/>
    </row>
    <row r="17" spans="1:5" ht="24" customHeight="1">
      <c r="A17" s="41" t="s">
        <v>109</v>
      </c>
      <c r="B17" s="22">
        <v>116</v>
      </c>
      <c r="C17" s="114">
        <v>68592</v>
      </c>
      <c r="D17" s="114">
        <v>51450</v>
      </c>
      <c r="E17" s="21"/>
    </row>
    <row r="18" spans="1:5" ht="24" customHeight="1">
      <c r="A18" s="41" t="s">
        <v>55</v>
      </c>
      <c r="B18" s="22">
        <v>117</v>
      </c>
      <c r="C18" s="114">
        <v>103975</v>
      </c>
      <c r="D18" s="45">
        <v>67985</v>
      </c>
      <c r="E18" s="21"/>
    </row>
    <row r="19" spans="1:5" ht="24" customHeight="1">
      <c r="A19" s="41" t="s">
        <v>70</v>
      </c>
      <c r="B19" s="22">
        <v>118</v>
      </c>
      <c r="C19" s="114"/>
      <c r="D19" s="114"/>
      <c r="E19" s="21"/>
    </row>
    <row r="20" spans="1:5" ht="24" customHeight="1">
      <c r="A20" s="41" t="s">
        <v>197</v>
      </c>
      <c r="B20" s="22">
        <v>119</v>
      </c>
      <c r="C20" s="114"/>
      <c r="D20" s="114">
        <v>912751</v>
      </c>
      <c r="E20" s="21"/>
    </row>
    <row r="21" spans="1:5" ht="24" customHeight="1">
      <c r="A21" s="41" t="s">
        <v>56</v>
      </c>
      <c r="B21" s="22">
        <v>120</v>
      </c>
      <c r="C21" s="114">
        <v>6890979</v>
      </c>
      <c r="D21" s="114">
        <v>2545720</v>
      </c>
      <c r="E21" s="21"/>
    </row>
    <row r="22" spans="1:5" ht="24" customHeight="1">
      <c r="A22" s="41" t="s">
        <v>57</v>
      </c>
      <c r="B22" s="22">
        <v>121</v>
      </c>
      <c r="C22" s="114">
        <v>-4500000</v>
      </c>
      <c r="D22" s="114">
        <v>-2000000</v>
      </c>
      <c r="E22" s="21"/>
    </row>
    <row r="23" spans="1:5" ht="24" customHeight="1">
      <c r="A23" s="41" t="s">
        <v>86</v>
      </c>
      <c r="B23" s="22">
        <v>122</v>
      </c>
      <c r="C23" s="114"/>
      <c r="D23" s="114"/>
      <c r="E23" s="21"/>
    </row>
    <row r="24" spans="1:5" ht="24" customHeight="1">
      <c r="A24" s="41" t="s">
        <v>87</v>
      </c>
      <c r="B24" s="22">
        <v>123</v>
      </c>
      <c r="C24" s="114"/>
      <c r="D24" s="114"/>
      <c r="E24" s="21"/>
    </row>
    <row r="25" spans="1:5" ht="24" customHeight="1">
      <c r="A25" s="41" t="s">
        <v>58</v>
      </c>
      <c r="B25" s="22">
        <v>124</v>
      </c>
      <c r="C25" s="114"/>
      <c r="D25" s="114"/>
      <c r="E25" s="21"/>
    </row>
    <row r="26" spans="1:5" ht="24" customHeight="1">
      <c r="A26" s="41" t="s">
        <v>198</v>
      </c>
      <c r="B26" s="22">
        <v>125</v>
      </c>
      <c r="C26" s="114">
        <v>-2869502</v>
      </c>
      <c r="D26" s="114">
        <v>-3238871</v>
      </c>
      <c r="E26" s="21"/>
    </row>
    <row r="27" spans="1:5" ht="24" customHeight="1">
      <c r="A27" s="41" t="s">
        <v>59</v>
      </c>
      <c r="B27" s="22">
        <v>126</v>
      </c>
      <c r="C27" s="114"/>
      <c r="D27" s="114"/>
      <c r="E27" s="21"/>
    </row>
    <row r="28" spans="1:5" ht="24" customHeight="1">
      <c r="A28" s="41" t="s">
        <v>60</v>
      </c>
      <c r="B28" s="22">
        <v>127</v>
      </c>
      <c r="C28" s="114">
        <v>-208206</v>
      </c>
      <c r="D28" s="114">
        <v>-205837</v>
      </c>
      <c r="E28" s="21"/>
    </row>
    <row r="29" spans="1:5" ht="24" customHeight="1">
      <c r="A29" s="41" t="s">
        <v>61</v>
      </c>
      <c r="B29" s="22">
        <v>128</v>
      </c>
      <c r="C29" s="114"/>
      <c r="D29" s="114"/>
      <c r="E29" s="21"/>
    </row>
    <row r="30" spans="1:5" ht="24" customHeight="1">
      <c r="A30" s="41" t="s">
        <v>62</v>
      </c>
      <c r="B30" s="22">
        <v>129</v>
      </c>
      <c r="C30" s="114">
        <v>-929898</v>
      </c>
      <c r="D30" s="114">
        <v>-206327</v>
      </c>
      <c r="E30" s="21"/>
    </row>
    <row r="31" spans="1:5" ht="24" customHeight="1">
      <c r="A31" s="41" t="s">
        <v>88</v>
      </c>
      <c r="B31" s="22">
        <v>130</v>
      </c>
      <c r="C31" s="114"/>
      <c r="D31" s="114"/>
      <c r="E31" s="21"/>
    </row>
    <row r="32" spans="1:5" ht="24" customHeight="1">
      <c r="A32" s="41" t="s">
        <v>63</v>
      </c>
      <c r="B32" s="22">
        <v>131</v>
      </c>
      <c r="C32" s="114"/>
      <c r="D32" s="114"/>
      <c r="E32" s="21"/>
    </row>
    <row r="33" spans="1:5" ht="24" customHeight="1">
      <c r="A33" s="41" t="s">
        <v>64</v>
      </c>
      <c r="B33" s="22">
        <v>132</v>
      </c>
      <c r="C33" s="114"/>
      <c r="D33" s="45"/>
      <c r="E33" s="21"/>
    </row>
    <row r="34" spans="1:5" ht="39" customHeight="1">
      <c r="A34" s="23" t="s">
        <v>272</v>
      </c>
      <c r="B34" s="22">
        <v>133</v>
      </c>
      <c r="C34" s="44">
        <f>+C35+C36+C37+C38+C39</f>
        <v>0</v>
      </c>
      <c r="D34" s="44">
        <f>+D35+D36+D37+D38+D39</f>
        <v>0</v>
      </c>
      <c r="E34" s="21"/>
    </row>
    <row r="35" spans="1:5" ht="24" customHeight="1">
      <c r="A35" s="26" t="s">
        <v>110</v>
      </c>
      <c r="B35" s="22">
        <v>134</v>
      </c>
      <c r="C35" s="45"/>
      <c r="D35" s="45"/>
      <c r="E35" s="21"/>
    </row>
    <row r="36" spans="1:5" ht="24" customHeight="1">
      <c r="A36" s="26" t="s">
        <v>111</v>
      </c>
      <c r="B36" s="22">
        <v>135</v>
      </c>
      <c r="C36" s="45"/>
      <c r="D36" s="45"/>
      <c r="E36" s="21"/>
    </row>
    <row r="37" spans="1:5" ht="24" customHeight="1">
      <c r="A37" s="41" t="s">
        <v>112</v>
      </c>
      <c r="B37" s="22">
        <v>136</v>
      </c>
      <c r="C37" s="45"/>
      <c r="D37" s="45"/>
      <c r="E37" s="21"/>
    </row>
    <row r="38" spans="1:5" ht="24" customHeight="1">
      <c r="A38" s="41" t="s">
        <v>65</v>
      </c>
      <c r="B38" s="22">
        <v>137</v>
      </c>
      <c r="C38" s="45"/>
      <c r="D38" s="45"/>
      <c r="E38" s="21"/>
    </row>
    <row r="39" spans="1:5" ht="24" customHeight="1">
      <c r="A39" s="41" t="s">
        <v>66</v>
      </c>
      <c r="B39" s="22">
        <v>138</v>
      </c>
      <c r="C39" s="45"/>
      <c r="D39" s="45"/>
      <c r="E39" s="21"/>
    </row>
    <row r="40" spans="1:5" ht="39" customHeight="1">
      <c r="A40" s="23" t="s">
        <v>67</v>
      </c>
      <c r="B40" s="22">
        <v>139</v>
      </c>
      <c r="C40" s="45"/>
      <c r="D40" s="45"/>
      <c r="E40" s="21"/>
    </row>
    <row r="41" spans="1:5" ht="39" customHeight="1">
      <c r="A41" s="23" t="s">
        <v>273</v>
      </c>
      <c r="B41" s="22">
        <v>140</v>
      </c>
      <c r="C41" s="44">
        <f>+C8+C34+C40</f>
        <v>1211872</v>
      </c>
      <c r="D41" s="44">
        <f>+D8+D34+D40</f>
        <v>-296924</v>
      </c>
      <c r="E41" s="21"/>
    </row>
    <row r="42" spans="1:5" ht="39" customHeight="1">
      <c r="A42" s="23" t="s">
        <v>68</v>
      </c>
      <c r="B42" s="22">
        <v>141</v>
      </c>
      <c r="C42" s="45">
        <v>502975</v>
      </c>
      <c r="D42" s="112">
        <v>787852.85</v>
      </c>
      <c r="E42" s="21"/>
    </row>
    <row r="43" spans="1:5" ht="39" customHeight="1">
      <c r="A43" s="23" t="s">
        <v>274</v>
      </c>
      <c r="B43" s="22">
        <v>142</v>
      </c>
      <c r="C43" s="44">
        <f>+C41+C42</f>
        <v>1714847</v>
      </c>
      <c r="D43" s="44">
        <f>+D41+D42</f>
        <v>490928.85</v>
      </c>
      <c r="E43" s="21"/>
    </row>
    <row r="44" spans="2:5" ht="35.25" customHeight="1">
      <c r="B44" s="21"/>
      <c r="C44" s="21"/>
      <c r="E44" s="21"/>
    </row>
    <row r="45" spans="2:5" ht="35.25" customHeight="1">
      <c r="B45" s="21"/>
      <c r="C45" s="21"/>
      <c r="E45" s="21"/>
    </row>
    <row r="46" spans="1:5" ht="35.25" customHeight="1">
      <c r="A46" s="34"/>
      <c r="B46" s="33"/>
      <c r="C46" s="33"/>
      <c r="D46" s="33"/>
      <c r="E46" s="21"/>
    </row>
    <row r="47" spans="1:5" ht="35.25" customHeight="1">
      <c r="A47" s="34"/>
      <c r="B47" s="33"/>
      <c r="C47" s="33"/>
      <c r="D47" s="33"/>
      <c r="E47" s="21"/>
    </row>
    <row r="48" spans="1:5" ht="35.25" customHeight="1">
      <c r="A48" s="34"/>
      <c r="B48" s="33"/>
      <c r="C48" s="33"/>
      <c r="D48" s="33"/>
      <c r="E48" s="21"/>
    </row>
    <row r="49" spans="1:5" ht="37.5" customHeight="1">
      <c r="A49" s="34"/>
      <c r="B49" s="33"/>
      <c r="C49" s="46"/>
      <c r="D49" s="46"/>
      <c r="E49" s="21"/>
    </row>
    <row r="51" ht="14.25">
      <c r="D51" s="20"/>
    </row>
    <row r="52" ht="14.25"/>
    <row r="53" ht="14.25">
      <c r="D53" s="20"/>
    </row>
    <row r="55" ht="14.25">
      <c r="D55" s="20"/>
    </row>
    <row r="56" ht="14.25">
      <c r="D56" s="20"/>
    </row>
    <row r="57" ht="14.25">
      <c r="D57" s="20"/>
    </row>
    <row r="58" ht="14.25">
      <c r="D58" s="20"/>
    </row>
    <row r="59" ht="14.25">
      <c r="D59" s="20"/>
    </row>
    <row r="60" ht="14.25">
      <c r="D60" s="20"/>
    </row>
    <row r="62" ht="14.25">
      <c r="D62" s="20"/>
    </row>
  </sheetData>
  <sheetProtection/>
  <protectedRanges>
    <protectedRange sqref="D42" name="Range1_4"/>
  </protectedRanges>
  <mergeCells count="4">
    <mergeCell ref="A2:D2"/>
    <mergeCell ref="A3:D3"/>
    <mergeCell ref="A4:D4"/>
    <mergeCell ref="A5:D5"/>
  </mergeCells>
  <printOptions/>
  <pageMargins left="0.75" right="0.75" top="0.8" bottom="1" header="0.5" footer="0.5"/>
  <pageSetup horizontalDpi="600" verticalDpi="600" orientation="portrait" paperSize="9" scale="63" r:id="rId2"/>
  <colBreaks count="1" manualBreakCount="1">
    <brk id="4" max="51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4"/>
  <sheetViews>
    <sheetView view="pageBreakPreview" zoomScale="85" zoomScaleNormal="90" zoomScaleSheetLayoutView="85" zoomScalePageLayoutView="0" workbookViewId="0" topLeftCell="A1">
      <selection activeCell="A6" sqref="A6"/>
    </sheetView>
  </sheetViews>
  <sheetFormatPr defaultColWidth="9.140625" defaultRowHeight="12.75"/>
  <cols>
    <col min="1" max="1" width="82.7109375" style="21" customWidth="1"/>
    <col min="2" max="2" width="10.7109375" style="15" customWidth="1"/>
    <col min="3" max="3" width="26.57421875" style="15" customWidth="1"/>
    <col min="4" max="4" width="26.57421875" style="21" customWidth="1"/>
    <col min="5" max="5" width="28.57421875" style="20" customWidth="1"/>
    <col min="6" max="16384" width="9.140625" style="21" customWidth="1"/>
  </cols>
  <sheetData>
    <row r="1" spans="1:4" s="15" customFormat="1" ht="19.5" customHeight="1">
      <c r="A1" s="34"/>
      <c r="B1" s="35"/>
      <c r="C1" s="35"/>
      <c r="D1" s="43" t="s">
        <v>52</v>
      </c>
    </row>
    <row r="2" spans="1:4" s="15" customFormat="1" ht="24" customHeight="1">
      <c r="A2" s="180" t="s">
        <v>69</v>
      </c>
      <c r="B2" s="180"/>
      <c r="C2" s="180"/>
      <c r="D2" s="180"/>
    </row>
    <row r="3" spans="1:4" s="15" customFormat="1" ht="24" customHeight="1">
      <c r="A3" s="181" t="s">
        <v>311</v>
      </c>
      <c r="B3" s="181"/>
      <c r="C3" s="181"/>
      <c r="D3" s="181"/>
    </row>
    <row r="4" spans="1:4" s="15" customFormat="1" ht="24" customHeight="1">
      <c r="A4" s="181" t="s">
        <v>309</v>
      </c>
      <c r="B4" s="181"/>
      <c r="C4" s="181"/>
      <c r="D4" s="181"/>
    </row>
    <row r="5" spans="1:4" s="15" customFormat="1" ht="24" customHeight="1">
      <c r="A5" s="181" t="s">
        <v>320</v>
      </c>
      <c r="B5" s="181"/>
      <c r="C5" s="181"/>
      <c r="D5" s="181"/>
    </row>
    <row r="6" spans="1:4" s="15" customFormat="1" ht="24" customHeight="1">
      <c r="A6" s="34"/>
      <c r="B6" s="35"/>
      <c r="C6" s="35"/>
      <c r="D6" s="37" t="s">
        <v>250</v>
      </c>
    </row>
    <row r="7" spans="1:5" ht="52.5" customHeight="1">
      <c r="A7" s="18" t="s">
        <v>21</v>
      </c>
      <c r="B7" s="18" t="s">
        <v>43</v>
      </c>
      <c r="C7" s="18" t="s">
        <v>289</v>
      </c>
      <c r="D7" s="18" t="s">
        <v>49</v>
      </c>
      <c r="E7" s="21"/>
    </row>
    <row r="8" spans="1:5" ht="38.25" customHeight="1">
      <c r="A8" s="23" t="s">
        <v>275</v>
      </c>
      <c r="B8" s="22">
        <v>143</v>
      </c>
      <c r="C8" s="44">
        <f>+SUM(C9:C33)</f>
        <v>3955376</v>
      </c>
      <c r="D8" s="44">
        <f>+SUM(D9:D33)</f>
        <v>193811</v>
      </c>
      <c r="E8" s="21"/>
    </row>
    <row r="9" spans="1:5" ht="30" customHeight="1">
      <c r="A9" s="41" t="s">
        <v>113</v>
      </c>
      <c r="B9" s="22">
        <v>144</v>
      </c>
      <c r="C9" s="114">
        <v>-5369985</v>
      </c>
      <c r="D9" s="114">
        <v>-577690</v>
      </c>
      <c r="E9" s="21"/>
    </row>
    <row r="10" spans="1:5" ht="30" customHeight="1">
      <c r="A10" s="26" t="s">
        <v>200</v>
      </c>
      <c r="B10" s="22">
        <v>145</v>
      </c>
      <c r="C10" s="114"/>
      <c r="D10" s="114"/>
      <c r="E10" s="21"/>
    </row>
    <row r="11" spans="1:5" ht="30" customHeight="1">
      <c r="A11" s="26" t="s">
        <v>201</v>
      </c>
      <c r="B11" s="22">
        <v>146</v>
      </c>
      <c r="C11" s="114"/>
      <c r="D11" s="114" t="s">
        <v>315</v>
      </c>
      <c r="E11" s="21"/>
    </row>
    <row r="12" spans="1:5" ht="30" customHeight="1">
      <c r="A12" s="26" t="s">
        <v>202</v>
      </c>
      <c r="B12" s="22">
        <v>147</v>
      </c>
      <c r="C12" s="114"/>
      <c r="D12" s="114"/>
      <c r="E12" s="21"/>
    </row>
    <row r="13" spans="1:5" ht="30" customHeight="1">
      <c r="A13" s="26" t="s">
        <v>203</v>
      </c>
      <c r="B13" s="22">
        <v>148</v>
      </c>
      <c r="C13" s="114"/>
      <c r="D13" s="114"/>
      <c r="E13" s="21"/>
    </row>
    <row r="14" spans="1:5" ht="30" customHeight="1">
      <c r="A14" s="26" t="s">
        <v>204</v>
      </c>
      <c r="B14" s="22">
        <v>149</v>
      </c>
      <c r="C14" s="114">
        <v>-103499</v>
      </c>
      <c r="D14" s="114">
        <v>-70014</v>
      </c>
      <c r="E14" s="21"/>
    </row>
    <row r="15" spans="1:5" ht="30" customHeight="1">
      <c r="A15" s="26" t="s">
        <v>205</v>
      </c>
      <c r="B15" s="22">
        <v>150</v>
      </c>
      <c r="C15" s="114"/>
      <c r="D15" s="114">
        <v>12</v>
      </c>
      <c r="E15" s="21"/>
    </row>
    <row r="16" spans="1:5" ht="30" customHeight="1">
      <c r="A16" s="41" t="s">
        <v>276</v>
      </c>
      <c r="B16" s="22">
        <v>151</v>
      </c>
      <c r="C16" s="114"/>
      <c r="D16" s="114"/>
      <c r="E16" s="21"/>
    </row>
    <row r="17" spans="1:5" ht="30" customHeight="1">
      <c r="A17" s="26" t="s">
        <v>206</v>
      </c>
      <c r="B17" s="22">
        <v>152</v>
      </c>
      <c r="C17" s="114">
        <v>4024226</v>
      </c>
      <c r="D17" s="45">
        <v>-890696</v>
      </c>
      <c r="E17" s="21"/>
    </row>
    <row r="18" spans="1:5" ht="30" customHeight="1">
      <c r="A18" s="26" t="s">
        <v>207</v>
      </c>
      <c r="B18" s="22">
        <v>153</v>
      </c>
      <c r="C18" s="114">
        <v>449964</v>
      </c>
      <c r="D18" s="45">
        <v>-222779</v>
      </c>
      <c r="E18" s="21"/>
    </row>
    <row r="19" spans="1:5" ht="30" customHeight="1">
      <c r="A19" s="26" t="s">
        <v>208</v>
      </c>
      <c r="B19" s="22">
        <v>154</v>
      </c>
      <c r="C19" s="114">
        <v>107501</v>
      </c>
      <c r="D19" s="45">
        <v>32646</v>
      </c>
      <c r="E19" s="21"/>
    </row>
    <row r="20" spans="1:5" ht="30" customHeight="1">
      <c r="A20" s="26" t="s">
        <v>209</v>
      </c>
      <c r="B20" s="22">
        <v>155</v>
      </c>
      <c r="C20" s="114">
        <v>5437121</v>
      </c>
      <c r="D20" s="45">
        <v>2331418</v>
      </c>
      <c r="E20" s="21"/>
    </row>
    <row r="21" spans="1:5" ht="34.5" customHeight="1">
      <c r="A21" s="26" t="s">
        <v>210</v>
      </c>
      <c r="B21" s="22">
        <v>156</v>
      </c>
      <c r="C21" s="114"/>
      <c r="D21" s="114"/>
      <c r="E21" s="21"/>
    </row>
    <row r="22" spans="1:5" ht="30" customHeight="1">
      <c r="A22" s="26" t="s">
        <v>211</v>
      </c>
      <c r="B22" s="22">
        <v>157</v>
      </c>
      <c r="C22" s="114">
        <v>-72988</v>
      </c>
      <c r="D22" s="114">
        <v>-75312</v>
      </c>
      <c r="E22" s="21"/>
    </row>
    <row r="23" spans="1:5" ht="30" customHeight="1">
      <c r="A23" s="26" t="s">
        <v>212</v>
      </c>
      <c r="B23" s="22">
        <v>158</v>
      </c>
      <c r="C23" s="114"/>
      <c r="D23" s="114"/>
      <c r="E23" s="21"/>
    </row>
    <row r="24" spans="1:5" ht="30" customHeight="1">
      <c r="A24" s="26" t="s">
        <v>55</v>
      </c>
      <c r="B24" s="22">
        <v>159</v>
      </c>
      <c r="C24" s="114">
        <v>103975</v>
      </c>
      <c r="D24" s="114">
        <v>67985</v>
      </c>
      <c r="E24" s="21"/>
    </row>
    <row r="25" spans="1:5" ht="30" customHeight="1">
      <c r="A25" s="26" t="s">
        <v>70</v>
      </c>
      <c r="B25" s="22">
        <v>160</v>
      </c>
      <c r="C25" s="114"/>
      <c r="D25" s="114"/>
      <c r="E25" s="21"/>
    </row>
    <row r="26" spans="1:5" ht="30" customHeight="1">
      <c r="A26" s="26" t="s">
        <v>213</v>
      </c>
      <c r="B26" s="22">
        <v>161</v>
      </c>
      <c r="C26" s="114">
        <v>68592</v>
      </c>
      <c r="D26" s="114">
        <v>51450</v>
      </c>
      <c r="E26" s="21"/>
    </row>
    <row r="27" spans="1:5" ht="30" customHeight="1">
      <c r="A27" s="26" t="s">
        <v>71</v>
      </c>
      <c r="B27" s="22">
        <v>162</v>
      </c>
      <c r="C27" s="114"/>
      <c r="D27" s="114"/>
      <c r="E27" s="21"/>
    </row>
    <row r="28" spans="1:5" ht="30" customHeight="1">
      <c r="A28" s="26" t="s">
        <v>214</v>
      </c>
      <c r="B28" s="22">
        <v>163</v>
      </c>
      <c r="C28" s="114">
        <v>-628254</v>
      </c>
      <c r="D28" s="114">
        <v>-365105</v>
      </c>
      <c r="E28" s="21"/>
    </row>
    <row r="29" spans="1:5" ht="33.75" customHeight="1">
      <c r="A29" s="26" t="s">
        <v>215</v>
      </c>
      <c r="B29" s="22">
        <v>164</v>
      </c>
      <c r="C29" s="114"/>
      <c r="D29" s="114"/>
      <c r="E29" s="21"/>
    </row>
    <row r="30" spans="1:5" ht="30" customHeight="1">
      <c r="A30" s="26" t="s">
        <v>216</v>
      </c>
      <c r="B30" s="22">
        <v>165</v>
      </c>
      <c r="C30" s="114"/>
      <c r="D30" s="114"/>
      <c r="E30" s="21"/>
    </row>
    <row r="31" spans="1:5" ht="30" customHeight="1">
      <c r="A31" s="26" t="s">
        <v>114</v>
      </c>
      <c r="B31" s="22">
        <v>166</v>
      </c>
      <c r="C31" s="114">
        <v>-22233</v>
      </c>
      <c r="D31" s="114">
        <v>-36719</v>
      </c>
      <c r="E31" s="21"/>
    </row>
    <row r="32" spans="1:5" ht="30" customHeight="1">
      <c r="A32" s="26" t="s">
        <v>72</v>
      </c>
      <c r="B32" s="22">
        <v>167</v>
      </c>
      <c r="C32" s="114">
        <v>-39044</v>
      </c>
      <c r="D32" s="114">
        <v>-51385</v>
      </c>
      <c r="E32" s="21"/>
    </row>
    <row r="33" spans="1:5" ht="30" customHeight="1">
      <c r="A33" s="26" t="s">
        <v>115</v>
      </c>
      <c r="B33" s="22">
        <v>168</v>
      </c>
      <c r="C33" s="114"/>
      <c r="D33" s="114"/>
      <c r="E33" s="21"/>
    </row>
    <row r="34" spans="1:5" ht="36" customHeight="1">
      <c r="A34" s="23" t="s">
        <v>277</v>
      </c>
      <c r="B34" s="22">
        <v>169</v>
      </c>
      <c r="C34" s="44">
        <f>+C35+C36+C37</f>
        <v>-2743504</v>
      </c>
      <c r="D34" s="44">
        <f>+D35+D36+D37</f>
        <v>-490735</v>
      </c>
      <c r="E34" s="21"/>
    </row>
    <row r="35" spans="1:5" ht="30" customHeight="1">
      <c r="A35" s="26" t="s">
        <v>217</v>
      </c>
      <c r="B35" s="22">
        <v>170</v>
      </c>
      <c r="C35" s="45"/>
      <c r="D35" s="45"/>
      <c r="E35" s="21"/>
    </row>
    <row r="36" spans="1:5" ht="30" customHeight="1">
      <c r="A36" s="26" t="s">
        <v>112</v>
      </c>
      <c r="B36" s="22">
        <v>171</v>
      </c>
      <c r="C36" s="45"/>
      <c r="D36" s="45"/>
      <c r="E36" s="21"/>
    </row>
    <row r="37" spans="1:5" ht="30" customHeight="1">
      <c r="A37" s="26" t="s">
        <v>73</v>
      </c>
      <c r="B37" s="22">
        <v>172</v>
      </c>
      <c r="C37" s="114">
        <v>-2743504</v>
      </c>
      <c r="D37" s="114">
        <v>-490735</v>
      </c>
      <c r="E37" s="21"/>
    </row>
    <row r="38" spans="1:5" ht="36" customHeight="1">
      <c r="A38" s="23" t="s">
        <v>278</v>
      </c>
      <c r="B38" s="22">
        <v>173</v>
      </c>
      <c r="C38" s="44">
        <f>+C8+C34</f>
        <v>1211872</v>
      </c>
      <c r="D38" s="44">
        <f>+D8+D34</f>
        <v>-296924</v>
      </c>
      <c r="E38" s="21"/>
    </row>
    <row r="39" spans="1:5" ht="36" customHeight="1">
      <c r="A39" s="23" t="s">
        <v>68</v>
      </c>
      <c r="B39" s="22">
        <v>174</v>
      </c>
      <c r="C39" s="45">
        <v>502975</v>
      </c>
      <c r="D39" s="112">
        <v>787852.85</v>
      </c>
      <c r="E39" s="21"/>
    </row>
    <row r="40" spans="1:5" ht="36" customHeight="1">
      <c r="A40" s="23" t="s">
        <v>199</v>
      </c>
      <c r="B40" s="22">
        <v>175</v>
      </c>
      <c r="C40" s="44">
        <f>+C38+C39</f>
        <v>1714847</v>
      </c>
      <c r="D40" s="44">
        <f>+D38+D39</f>
        <v>490928.85</v>
      </c>
      <c r="E40" s="21"/>
    </row>
    <row r="41" spans="2:5" ht="37.5" customHeight="1">
      <c r="B41" s="21"/>
      <c r="C41" s="21"/>
      <c r="E41" s="21"/>
    </row>
    <row r="42" spans="2:3" ht="14.25">
      <c r="B42" s="21"/>
      <c r="C42" s="21"/>
    </row>
    <row r="43" ht="14.25">
      <c r="D43" s="20"/>
    </row>
    <row r="44" ht="14.25"/>
    <row r="45" ht="14.25">
      <c r="D45" s="20"/>
    </row>
    <row r="47" ht="14.25">
      <c r="D47" s="20"/>
    </row>
    <row r="48" ht="14.25">
      <c r="D48" s="20"/>
    </row>
    <row r="49" ht="14.25">
      <c r="D49" s="20"/>
    </row>
    <row r="50" ht="14.25">
      <c r="D50" s="20"/>
    </row>
    <row r="51" ht="14.25">
      <c r="D51" s="20"/>
    </row>
    <row r="52" ht="14.25">
      <c r="D52" s="20"/>
    </row>
    <row r="54" ht="14.25">
      <c r="D54" s="20"/>
    </row>
  </sheetData>
  <sheetProtection/>
  <protectedRanges>
    <protectedRange sqref="D39" name="Range1_4"/>
    <protectedRange sqref="D9" name="Range1_8"/>
  </protectedRanges>
  <mergeCells count="4">
    <mergeCell ref="A2:D2"/>
    <mergeCell ref="A3:D3"/>
    <mergeCell ref="A4:D4"/>
    <mergeCell ref="A5:D5"/>
  </mergeCells>
  <printOptions/>
  <pageMargins left="0.75" right="0.75" top="0.47" bottom="0.49" header="0.5" footer="0.5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75" zoomScaleNormal="65" zoomScaleSheetLayoutView="75" zoomScalePageLayoutView="0" workbookViewId="0" topLeftCell="A1">
      <selection activeCell="A6" sqref="A6"/>
    </sheetView>
  </sheetViews>
  <sheetFormatPr defaultColWidth="9.140625" defaultRowHeight="12.75"/>
  <cols>
    <col min="1" max="1" width="64.7109375" style="21" customWidth="1"/>
    <col min="2" max="2" width="12.57421875" style="15" customWidth="1"/>
    <col min="3" max="5" width="25.7109375" style="15" customWidth="1"/>
    <col min="6" max="6" width="25.7109375" style="21" customWidth="1"/>
    <col min="7" max="7" width="28.57421875" style="20" customWidth="1"/>
    <col min="8" max="16384" width="9.140625" style="21" customWidth="1"/>
  </cols>
  <sheetData>
    <row r="1" spans="1:6" s="15" customFormat="1" ht="19.5" customHeight="1">
      <c r="A1" s="34"/>
      <c r="B1" s="35"/>
      <c r="C1" s="35"/>
      <c r="D1" s="35"/>
      <c r="E1" s="35"/>
      <c r="F1" s="43" t="s">
        <v>121</v>
      </c>
    </row>
    <row r="2" spans="1:6" s="15" customFormat="1" ht="24" customHeight="1">
      <c r="A2" s="180" t="s">
        <v>116</v>
      </c>
      <c r="B2" s="180"/>
      <c r="C2" s="180"/>
      <c r="D2" s="180"/>
      <c r="E2" s="180"/>
      <c r="F2" s="180"/>
    </row>
    <row r="3" spans="1:6" s="15" customFormat="1" ht="24" customHeight="1">
      <c r="A3" s="181" t="s">
        <v>311</v>
      </c>
      <c r="B3" s="181"/>
      <c r="C3" s="181"/>
      <c r="D3" s="181"/>
      <c r="E3" s="181"/>
      <c r="F3" s="181"/>
    </row>
    <row r="4" spans="1:6" s="15" customFormat="1" ht="24" customHeight="1">
      <c r="A4" s="181" t="s">
        <v>309</v>
      </c>
      <c r="B4" s="181"/>
      <c r="C4" s="181"/>
      <c r="D4" s="181"/>
      <c r="E4" s="181"/>
      <c r="F4" s="181"/>
    </row>
    <row r="5" spans="1:6" s="15" customFormat="1" ht="24" customHeight="1">
      <c r="A5" s="181" t="s">
        <v>320</v>
      </c>
      <c r="B5" s="181"/>
      <c r="C5" s="181"/>
      <c r="D5" s="181"/>
      <c r="E5" s="181"/>
      <c r="F5" s="181"/>
    </row>
    <row r="6" spans="1:6" s="15" customFormat="1" ht="24" customHeight="1">
      <c r="A6" s="34"/>
      <c r="B6" s="35"/>
      <c r="C6" s="35"/>
      <c r="D6" s="35"/>
      <c r="E6" s="35"/>
      <c r="F6" s="37" t="s">
        <v>250</v>
      </c>
    </row>
    <row r="7" spans="1:7" ht="65.25" customHeight="1">
      <c r="A7" s="29" t="s">
        <v>21</v>
      </c>
      <c r="B7" s="29" t="s">
        <v>43</v>
      </c>
      <c r="C7" s="29" t="s">
        <v>289</v>
      </c>
      <c r="D7" s="29" t="s">
        <v>74</v>
      </c>
      <c r="E7" s="29" t="s">
        <v>75</v>
      </c>
      <c r="F7" s="18" t="s">
        <v>76</v>
      </c>
      <c r="G7" s="21"/>
    </row>
    <row r="8" spans="1:7" ht="36" customHeight="1">
      <c r="A8" s="26" t="s">
        <v>96</v>
      </c>
      <c r="B8" s="22">
        <v>176</v>
      </c>
      <c r="C8" s="114">
        <v>200317200</v>
      </c>
      <c r="D8" s="45"/>
      <c r="E8" s="45"/>
      <c r="F8" s="45">
        <f>+C8+D8-E8</f>
        <v>200317200</v>
      </c>
      <c r="G8" s="21"/>
    </row>
    <row r="9" spans="1:7" ht="36" customHeight="1">
      <c r="A9" s="26" t="s">
        <v>218</v>
      </c>
      <c r="B9" s="22">
        <v>177</v>
      </c>
      <c r="C9" s="114"/>
      <c r="D9" s="45"/>
      <c r="E9" s="45"/>
      <c r="F9" s="45">
        <f aca="true" t="shared" si="0" ref="F9:F19">+C9+D9-E9</f>
        <v>0</v>
      </c>
      <c r="G9" s="21"/>
    </row>
    <row r="10" spans="1:7" ht="36" customHeight="1">
      <c r="A10" s="26" t="s">
        <v>117</v>
      </c>
      <c r="B10" s="22">
        <v>178</v>
      </c>
      <c r="C10" s="114"/>
      <c r="D10" s="45"/>
      <c r="E10" s="45"/>
      <c r="F10" s="45">
        <f t="shared" si="0"/>
        <v>0</v>
      </c>
      <c r="G10" s="21"/>
    </row>
    <row r="11" spans="1:7" ht="36" customHeight="1">
      <c r="A11" s="26" t="s">
        <v>99</v>
      </c>
      <c r="B11" s="22">
        <v>179</v>
      </c>
      <c r="C11" s="114"/>
      <c r="D11" s="45"/>
      <c r="E11" s="45"/>
      <c r="F11" s="45">
        <f t="shared" si="0"/>
        <v>0</v>
      </c>
      <c r="G11" s="21"/>
    </row>
    <row r="12" spans="1:7" ht="36" customHeight="1">
      <c r="A12" s="26" t="s">
        <v>77</v>
      </c>
      <c r="B12" s="22">
        <v>180</v>
      </c>
      <c r="C12" s="114">
        <v>-14564699</v>
      </c>
      <c r="D12" s="115">
        <v>1104880</v>
      </c>
      <c r="E12" s="115">
        <v>1870633</v>
      </c>
      <c r="F12" s="45">
        <f t="shared" si="0"/>
        <v>-15330452</v>
      </c>
      <c r="G12" s="21"/>
    </row>
    <row r="13" spans="1:7" ht="36" customHeight="1">
      <c r="A13" s="26" t="s">
        <v>27</v>
      </c>
      <c r="B13" s="22">
        <v>181</v>
      </c>
      <c r="C13" s="114"/>
      <c r="D13" s="115"/>
      <c r="E13" s="115"/>
      <c r="F13" s="45">
        <f t="shared" si="0"/>
        <v>0</v>
      </c>
      <c r="G13" s="21"/>
    </row>
    <row r="14" spans="1:7" ht="36" customHeight="1">
      <c r="A14" s="26" t="s">
        <v>149</v>
      </c>
      <c r="B14" s="22">
        <v>182</v>
      </c>
      <c r="C14" s="114">
        <v>260266</v>
      </c>
      <c r="D14" s="115">
        <v>265866</v>
      </c>
      <c r="E14" s="115">
        <v>43087</v>
      </c>
      <c r="F14" s="45">
        <f t="shared" si="0"/>
        <v>483045</v>
      </c>
      <c r="G14" s="21"/>
    </row>
    <row r="15" spans="1:7" ht="36" customHeight="1">
      <c r="A15" s="26" t="s">
        <v>151</v>
      </c>
      <c r="B15" s="22">
        <v>183</v>
      </c>
      <c r="C15" s="114">
        <v>361855</v>
      </c>
      <c r="D15" s="115">
        <v>111322</v>
      </c>
      <c r="E15" s="115">
        <v>9732</v>
      </c>
      <c r="F15" s="45">
        <f t="shared" si="0"/>
        <v>463445</v>
      </c>
      <c r="G15" s="21"/>
    </row>
    <row r="16" spans="1:7" ht="36" customHeight="1">
      <c r="A16" s="26" t="s">
        <v>118</v>
      </c>
      <c r="B16" s="22">
        <v>184</v>
      </c>
      <c r="C16" s="114">
        <v>-24999687</v>
      </c>
      <c r="D16" s="115"/>
      <c r="E16" s="115">
        <v>9938692</v>
      </c>
      <c r="F16" s="45">
        <f t="shared" si="0"/>
        <v>-34938379</v>
      </c>
      <c r="G16" s="21"/>
    </row>
    <row r="17" spans="1:7" ht="36" customHeight="1">
      <c r="A17" s="26" t="s">
        <v>119</v>
      </c>
      <c r="B17" s="22">
        <v>185</v>
      </c>
      <c r="C17" s="114">
        <v>-9938692</v>
      </c>
      <c r="D17" s="115">
        <v>9938692</v>
      </c>
      <c r="E17" s="115">
        <v>577690</v>
      </c>
      <c r="F17" s="45">
        <f t="shared" si="0"/>
        <v>-577690</v>
      </c>
      <c r="G17" s="21"/>
    </row>
    <row r="18" spans="1:7" ht="36" customHeight="1">
      <c r="A18" s="26" t="s">
        <v>120</v>
      </c>
      <c r="B18" s="22">
        <v>186</v>
      </c>
      <c r="C18" s="114"/>
      <c r="D18" s="115"/>
      <c r="E18" s="115"/>
      <c r="F18" s="45">
        <f t="shared" si="0"/>
        <v>0</v>
      </c>
      <c r="G18" s="21"/>
    </row>
    <row r="19" spans="1:7" ht="36" customHeight="1">
      <c r="A19" s="26" t="s">
        <v>219</v>
      </c>
      <c r="B19" s="22">
        <v>187</v>
      </c>
      <c r="C19" s="114"/>
      <c r="D19" s="115"/>
      <c r="E19" s="115"/>
      <c r="F19" s="45">
        <f t="shared" si="0"/>
        <v>0</v>
      </c>
      <c r="G19" s="21"/>
    </row>
    <row r="20" spans="1:7" ht="48" customHeight="1">
      <c r="A20" s="23" t="s">
        <v>279</v>
      </c>
      <c r="B20" s="29">
        <v>188</v>
      </c>
      <c r="C20" s="44">
        <f>+SUM(C8:C19)</f>
        <v>151436243</v>
      </c>
      <c r="D20" s="44">
        <f>+SUM(D8:D19)</f>
        <v>11420760</v>
      </c>
      <c r="E20" s="44">
        <f>+SUM(E8:E19)</f>
        <v>12439834</v>
      </c>
      <c r="F20" s="44">
        <f>+SUM(F8:F19)</f>
        <v>150417169</v>
      </c>
      <c r="G20" s="21"/>
    </row>
    <row r="21" spans="1:7" ht="36" customHeight="1">
      <c r="A21" s="26" t="s">
        <v>78</v>
      </c>
      <c r="B21" s="22">
        <v>189</v>
      </c>
      <c r="C21" s="45"/>
      <c r="D21" s="45"/>
      <c r="E21" s="45"/>
      <c r="F21" s="45">
        <f>+C21+D21-E21</f>
        <v>0</v>
      </c>
      <c r="G21" s="21"/>
    </row>
    <row r="22" spans="1:7" ht="36" customHeight="1">
      <c r="A22" s="26" t="s">
        <v>79</v>
      </c>
      <c r="B22" s="22">
        <v>190</v>
      </c>
      <c r="C22" s="45"/>
      <c r="D22" s="45"/>
      <c r="E22" s="45"/>
      <c r="F22" s="45">
        <f>+C22+D22-E22</f>
        <v>0</v>
      </c>
      <c r="G22" s="21"/>
    </row>
    <row r="23" spans="1:7" ht="46.5" customHeight="1">
      <c r="A23" s="23" t="s">
        <v>280</v>
      </c>
      <c r="B23" s="22">
        <v>191</v>
      </c>
      <c r="C23" s="45">
        <f>+C21+C22</f>
        <v>0</v>
      </c>
      <c r="D23" s="45">
        <f>+D21+D22</f>
        <v>0</v>
      </c>
      <c r="E23" s="45">
        <f>+E21+E22</f>
        <v>0</v>
      </c>
      <c r="F23" s="45">
        <f>+F21+F22</f>
        <v>0</v>
      </c>
      <c r="G23" s="21"/>
    </row>
    <row r="24" spans="1:7" ht="46.5" customHeight="1">
      <c r="A24" s="23" t="s">
        <v>281</v>
      </c>
      <c r="B24" s="22">
        <v>192</v>
      </c>
      <c r="C24" s="45">
        <f>+C20+C23</f>
        <v>151436243</v>
      </c>
      <c r="D24" s="45">
        <f>+D20+D23</f>
        <v>11420760</v>
      </c>
      <c r="E24" s="45">
        <f>+E20+E23</f>
        <v>12439834</v>
      </c>
      <c r="F24" s="45">
        <f>+F20+F23</f>
        <v>150417169</v>
      </c>
      <c r="G24" s="21"/>
    </row>
    <row r="25" spans="1:7" ht="46.5" customHeight="1">
      <c r="A25" s="34"/>
      <c r="B25" s="33"/>
      <c r="C25" s="34"/>
      <c r="D25" s="34"/>
      <c r="E25" s="34"/>
      <c r="F25" s="34"/>
      <c r="G25" s="21"/>
    </row>
    <row r="26" spans="1:7" ht="46.5" customHeight="1">
      <c r="A26" s="34"/>
      <c r="B26" s="33"/>
      <c r="C26" s="34"/>
      <c r="D26" s="34"/>
      <c r="E26" s="34"/>
      <c r="F26" s="34"/>
      <c r="G26" s="21"/>
    </row>
    <row r="28" ht="14.25">
      <c r="F28" s="20"/>
    </row>
    <row r="29" ht="14.25"/>
    <row r="30" ht="14.25">
      <c r="F30" s="20"/>
    </row>
    <row r="32" ht="14.25">
      <c r="F32" s="20"/>
    </row>
    <row r="33" ht="14.25">
      <c r="F33" s="20"/>
    </row>
    <row r="34" ht="14.25">
      <c r="F34" s="20"/>
    </row>
    <row r="35" ht="14.25">
      <c r="F35" s="20"/>
    </row>
    <row r="36" ht="14.25">
      <c r="F36" s="20"/>
    </row>
    <row r="37" ht="14.25">
      <c r="F37" s="20"/>
    </row>
    <row r="39" ht="14.25">
      <c r="F39" s="20"/>
    </row>
  </sheetData>
  <sheetProtection/>
  <mergeCells count="4">
    <mergeCell ref="A4:F4"/>
    <mergeCell ref="A5:F5"/>
    <mergeCell ref="A2:F2"/>
    <mergeCell ref="A3:F3"/>
  </mergeCells>
  <printOptions horizontalCentered="1" verticalCentered="1"/>
  <pageMargins left="0" right="0" top="0.55" bottom="0.58" header="0.5118110236220472" footer="0.5118110236220472"/>
  <pageSetup horizontalDpi="600" verticalDpi="600" orientation="landscape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A18" sqref="A18"/>
    </sheetView>
  </sheetViews>
  <sheetFormatPr defaultColWidth="9.140625" defaultRowHeight="12.75"/>
  <cols>
    <col min="1" max="1" width="51.7109375" style="49" customWidth="1"/>
    <col min="2" max="6" width="14.7109375" style="49" customWidth="1"/>
    <col min="7" max="16384" width="9.140625" style="49" customWidth="1"/>
  </cols>
  <sheetData>
    <row r="1" spans="1:7" s="48" customFormat="1" ht="15">
      <c r="A1" s="191" t="s">
        <v>80</v>
      </c>
      <c r="B1" s="191"/>
      <c r="C1" s="191"/>
      <c r="D1" s="191"/>
      <c r="E1" s="191"/>
      <c r="F1" s="191"/>
      <c r="G1" s="47"/>
    </row>
    <row r="2" spans="1:6" ht="15">
      <c r="A2" s="190" t="s">
        <v>81</v>
      </c>
      <c r="B2" s="190"/>
      <c r="C2" s="190"/>
      <c r="D2" s="190"/>
      <c r="E2" s="190"/>
      <c r="F2" s="190"/>
    </row>
    <row r="3" spans="1:6" ht="14.25">
      <c r="A3" s="183"/>
      <c r="B3" s="183"/>
      <c r="C3" s="183"/>
      <c r="D3" s="183"/>
      <c r="E3" s="183"/>
      <c r="F3" s="183"/>
    </row>
    <row r="4" spans="1:6" ht="15">
      <c r="A4" s="190" t="s">
        <v>312</v>
      </c>
      <c r="B4" s="190"/>
      <c r="C4" s="190"/>
      <c r="D4" s="190"/>
      <c r="E4" s="190"/>
      <c r="F4" s="190"/>
    </row>
    <row r="5" spans="1:6" ht="15">
      <c r="A5" s="190" t="s">
        <v>313</v>
      </c>
      <c r="B5" s="190"/>
      <c r="C5" s="190"/>
      <c r="D5" s="190"/>
      <c r="E5" s="190"/>
      <c r="F5" s="190"/>
    </row>
    <row r="6" spans="1:6" ht="15">
      <c r="A6" s="190" t="s">
        <v>317</v>
      </c>
      <c r="B6" s="190"/>
      <c r="C6" s="190"/>
      <c r="D6" s="190"/>
      <c r="E6" s="190"/>
      <c r="F6" s="190"/>
    </row>
    <row r="7" spans="1:6" ht="14.25">
      <c r="A7" s="183"/>
      <c r="B7" s="183"/>
      <c r="C7" s="183"/>
      <c r="D7" s="183"/>
      <c r="E7" s="183"/>
      <c r="F7" s="183"/>
    </row>
    <row r="8" spans="1:6" ht="14.25">
      <c r="A8" s="183"/>
      <c r="B8" s="183"/>
      <c r="C8" s="183"/>
      <c r="D8" s="183"/>
      <c r="E8" s="183"/>
      <c r="F8" s="183"/>
    </row>
    <row r="9" spans="1:6" ht="69" customHeight="1">
      <c r="A9" s="184" t="s">
        <v>318</v>
      </c>
      <c r="B9" s="185"/>
      <c r="C9" s="185"/>
      <c r="D9" s="185"/>
      <c r="E9" s="185"/>
      <c r="F9" s="186"/>
    </row>
    <row r="10" spans="1:6" ht="69" customHeight="1">
      <c r="A10" s="184" t="s">
        <v>316</v>
      </c>
      <c r="B10" s="185"/>
      <c r="C10" s="185"/>
      <c r="D10" s="185"/>
      <c r="E10" s="185"/>
      <c r="F10" s="186"/>
    </row>
    <row r="11" spans="1:6" ht="69" customHeight="1">
      <c r="A11" s="187"/>
      <c r="B11" s="188"/>
      <c r="C11" s="188"/>
      <c r="D11" s="188"/>
      <c r="E11" s="188"/>
      <c r="F11" s="189"/>
    </row>
    <row r="12" spans="1:6" ht="69" customHeight="1">
      <c r="A12" s="187"/>
      <c r="B12" s="188"/>
      <c r="C12" s="188"/>
      <c r="D12" s="188"/>
      <c r="E12" s="188"/>
      <c r="F12" s="189"/>
    </row>
    <row r="13" spans="1:6" ht="14.25">
      <c r="A13" s="50"/>
      <c r="B13" s="50"/>
      <c r="C13" s="50"/>
      <c r="D13" s="50"/>
      <c r="E13" s="50"/>
      <c r="F13" s="50"/>
    </row>
    <row r="14" spans="1:6" ht="14.25">
      <c r="A14" s="50"/>
      <c r="B14" s="50"/>
      <c r="C14" s="50"/>
      <c r="D14" s="50"/>
      <c r="E14" s="50"/>
      <c r="F14" s="50"/>
    </row>
    <row r="15" spans="1:6" ht="14.25">
      <c r="A15" s="50"/>
      <c r="B15" s="50"/>
      <c r="C15" s="50"/>
      <c r="D15" s="50"/>
      <c r="E15" s="50"/>
      <c r="F15" s="50"/>
    </row>
    <row r="16" spans="1:6" ht="14.25">
      <c r="A16" s="50"/>
      <c r="B16" s="50"/>
      <c r="C16" s="50"/>
      <c r="D16" s="50"/>
      <c r="E16" s="50"/>
      <c r="F16" s="50"/>
    </row>
    <row r="17" spans="1:6" ht="14.25">
      <c r="A17" s="50" t="s">
        <v>319</v>
      </c>
      <c r="B17" s="50"/>
      <c r="C17" s="50"/>
      <c r="D17" s="50" t="s">
        <v>82</v>
      </c>
      <c r="E17" s="50"/>
      <c r="F17" s="50"/>
    </row>
    <row r="18" spans="1:6" ht="14.25">
      <c r="A18" s="50" t="s">
        <v>305</v>
      </c>
      <c r="B18" s="50"/>
      <c r="C18" s="50"/>
      <c r="D18" s="50"/>
      <c r="E18" s="50"/>
      <c r="F18" s="50"/>
    </row>
    <row r="19" spans="1:6" ht="14.25">
      <c r="A19" s="50" t="s">
        <v>306</v>
      </c>
      <c r="B19" s="50"/>
      <c r="C19" s="50"/>
      <c r="D19" s="50" t="s">
        <v>307</v>
      </c>
      <c r="E19" s="50"/>
      <c r="F19" s="50"/>
    </row>
    <row r="20" spans="1:6" ht="14.25">
      <c r="A20" s="50"/>
      <c r="B20" s="50"/>
      <c r="C20" s="50"/>
      <c r="D20" s="50"/>
      <c r="E20" s="50"/>
      <c r="F20" s="50"/>
    </row>
  </sheetData>
  <sheetProtection/>
  <mergeCells count="12">
    <mergeCell ref="A2:F2"/>
    <mergeCell ref="A4:F4"/>
    <mergeCell ref="A3:F3"/>
    <mergeCell ref="A1:F1"/>
    <mergeCell ref="A6:F6"/>
    <mergeCell ref="A5:F5"/>
    <mergeCell ref="A7:F7"/>
    <mergeCell ref="A8:F8"/>
    <mergeCell ref="A9:F9"/>
    <mergeCell ref="A10:F10"/>
    <mergeCell ref="A11:F11"/>
    <mergeCell ref="A12:F12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TFI-ZIFN</dc:title>
  <dc:subject/>
  <dc:creator>Mijo Jozić</dc:creator>
  <cp:keywords/>
  <dc:description/>
  <cp:lastModifiedBy>Andreja Potrebica</cp:lastModifiedBy>
  <cp:lastPrinted>2011-03-28T11:19:06Z</cp:lastPrinted>
  <dcterms:created xsi:type="dcterms:W3CDTF">2003-11-19T18:37:16Z</dcterms:created>
  <dcterms:modified xsi:type="dcterms:W3CDTF">2011-10-28T09:02:17Z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