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2555" activeTab="0"/>
  </bookViews>
  <sheets>
    <sheet name="OPĆI PODACI" sheetId="1" r:id="rId1"/>
    <sheet name="DATA" sheetId="2" state="hidden" r:id="rId2"/>
    <sheet name="IFP" sheetId="3" r:id="rId3"/>
    <sheet name="ISD" sheetId="4" r:id="rId4"/>
    <sheet name="INT" sheetId="5" r:id="rId5"/>
    <sheet name="INTi" sheetId="6" r:id="rId6"/>
    <sheet name="IPK" sheetId="7" r:id="rId7"/>
    <sheet name="PFP" sheetId="8" r:id="rId8"/>
    <sheet name="IB" sheetId="9" r:id="rId9"/>
  </sheets>
  <definedNames>
    <definedName name="_xlnm.Print_Area" localSheetId="8">'IB'!$A$1:$F$20</definedName>
    <definedName name="_xlnm.Print_Area" localSheetId="2">'IFP'!$A$1:$E$75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0">'OPĆI PODACI'!$A$1:$J$64</definedName>
    <definedName name="_xlnm.Print_Area" localSheetId="7">'PFP'!$A$1:$F$24</definedName>
  </definedNames>
  <calcPr fullCalcOnLoad="1"/>
</workbook>
</file>

<file path=xl/comments2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<sst xmlns="http://schemas.openxmlformats.org/spreadsheetml/2006/main" count="421" uniqueCount="364">
  <si>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</si>
  <si>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</si>
  <si>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</si>
  <si>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</si>
  <si>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</si>
  <si>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</si>
  <si>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</si>
  <si>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</si>
  <si>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</si>
  <si>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</si>
  <si>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</si>
  <si>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</si>
  <si>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</si>
  <si>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</si>
  <si>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</si>
  <si>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</si>
  <si>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</si>
  <si>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</si>
  <si>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</si>
  <si>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</si>
  <si>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</si>
  <si>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</si>
  <si>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</si>
  <si>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</si>
  <si>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</si>
  <si>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</si>
  <si>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</si>
  <si>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</si>
  <si>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</si>
  <si>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</si>
  <si>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</si>
  <si>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</si>
  <si>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</si>
  <si>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</si>
  <si>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</si>
  <si>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</si>
  <si>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</si>
  <si>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</si>
  <si>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</si>
  <si>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</si>
  <si>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</si>
  <si>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</si>
  <si>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</si>
  <si>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</si>
  <si>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</si>
  <si>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</si>
  <si>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</si>
  <si>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</si>
  <si>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</si>
  <si>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</si>
  <si>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</si>
  <si>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</si>
  <si>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</si>
  <si>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</si>
  <si>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</si>
  <si>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Izvještaj o novčanim tokovima (direktna metoda)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</si>
  <si>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</si>
  <si>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</si>
  <si>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</si>
  <si>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</si>
  <si>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</si>
  <si>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</si>
  <si>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</si>
  <si>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</si>
  <si>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</si>
  <si>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</si>
  <si>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</si>
  <si>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</si>
  <si>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</si>
  <si>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</si>
  <si>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</si>
  <si>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</si>
  <si>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</si>
  <si>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</si>
  <si>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</si>
  <si>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</si>
  <si>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</si>
  <si>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</si>
  <si>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</si>
  <si>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</si>
  <si>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</si>
  <si>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</si>
  <si>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</si>
  <si>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</si>
  <si>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Neto imovina fonda</t>
  </si>
  <si>
    <t>Pokazatelj ukupnih troškova</t>
  </si>
  <si>
    <t>31.12.
prethodne godine 
(n)</t>
  </si>
  <si>
    <t>31.12.
prethodne godine
(n-1)</t>
  </si>
  <si>
    <t>31.12.
prethodne godine
(n-2)</t>
  </si>
  <si>
    <t>31.12.
prethodne godine
(n-3)</t>
  </si>
  <si>
    <t>Prethodna godina
(n)</t>
  </si>
  <si>
    <t>Prethodna godina
(n-1)</t>
  </si>
  <si>
    <t>Prethodna godina
(n-2)</t>
  </si>
  <si>
    <t>Prethodna godina
(n-3)</t>
  </si>
  <si>
    <t>Pravne osobe za posredovanje u trgovanju vrijednosnim papirima putem kojih je fond 
obavio više od 10% svojih transakcija tijekom tekućeg razdoblja</t>
  </si>
  <si>
    <t>Pravne osobe za posredovanje u trgovanju vrijednosnim papirima</t>
  </si>
  <si>
    <t>Vrijednost transakcija obavljenih putem pravnih  osoba za posredovanje iskazana kao postotak od ukupne vrijednosti svih transakcija fonda u tekućem razdoblju</t>
  </si>
  <si>
    <t>Provizija plaćena pravnoj osobi za posredovanje iskazana kao postotak ukupne vrijednosti transakcija obavljenih posredstvom te pravne osobe</t>
  </si>
  <si>
    <t>Obrazac IB</t>
  </si>
  <si>
    <t>Bilješke uz financijske izvještaje</t>
  </si>
  <si>
    <t>Ovlaštena osoba društva:</t>
  </si>
  <si>
    <t>____________________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</si>
  <si>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</si>
  <si>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</si>
  <si>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</si>
  <si>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</si>
  <si>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</si>
  <si>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</si>
  <si>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 xml:space="preserve">Izvještaj o posebnim pokazateljima fonda 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</si>
  <si>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</si>
  <si>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</si>
  <si>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</si>
  <si>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</si>
  <si>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</si>
  <si>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</si>
  <si>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</si>
  <si>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</si>
  <si>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</si>
  <si>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</si>
  <si>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</si>
  <si>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</si>
  <si>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</si>
  <si>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</si>
  <si>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</si>
  <si>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</si>
  <si>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</si>
  <si>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</si>
  <si>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</si>
  <si>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</si>
  <si>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</si>
  <si>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</si>
  <si>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</si>
  <si>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</si>
  <si>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</si>
  <si>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</si>
  <si>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</si>
  <si>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</si>
  <si>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</si>
  <si>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</si>
  <si>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</si>
  <si>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</si>
  <si>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</si>
  <si>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</si>
  <si>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Obrazac PFP</t>
  </si>
  <si>
    <t>Broj dionica</t>
  </si>
  <si>
    <t>Vrijednost neto imovine fonda po dionici</t>
  </si>
  <si>
    <t>Isplaćena dividenda po dionici</t>
  </si>
  <si>
    <t>Ukupan prinos</t>
  </si>
  <si>
    <t>Najniža vrijednost neto imovine fonda po dionici</t>
  </si>
  <si>
    <t>Najviša vrijednost neto imovine fonda po dionici</t>
  </si>
  <si>
    <t>Najviša vrijednost neto imovine fonda</t>
  </si>
  <si>
    <t>Najniža vrijednost  neto imovine fonda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</si>
  <si>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</si>
  <si>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</si>
  <si>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</si>
  <si>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</si>
  <si>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</si>
  <si>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</si>
  <si>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</si>
  <si>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</si>
  <si>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</si>
  <si>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</si>
  <si>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</si>
  <si>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</si>
  <si>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</si>
  <si>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</si>
  <si>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</si>
  <si>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</si>
  <si>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</si>
  <si>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</si>
  <si>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</si>
  <si>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</si>
  <si>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</si>
  <si>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</si>
  <si>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</si>
  <si>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</si>
  <si>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</si>
  <si>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</si>
  <si>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</si>
  <si>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</si>
  <si>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</si>
  <si>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</si>
  <si>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</si>
  <si>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</si>
  <si>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</si>
  <si>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</si>
  <si>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</si>
  <si>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</si>
  <si>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</si>
  <si>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</si>
  <si>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</si>
  <si>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</si>
  <si>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</si>
  <si>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</si>
  <si>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</si>
  <si>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</si>
  <si>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Udio u dobiti obračunat metodom udjela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</si>
  <si>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</si>
  <si>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</si>
  <si>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</si>
  <si>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</si>
  <si>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</si>
  <si>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</si>
  <si>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</si>
  <si>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</si>
  <si>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</si>
  <si>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</si>
  <si>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</si>
  <si>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</si>
  <si>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</si>
  <si>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</si>
  <si>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</si>
  <si>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</si>
  <si>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</si>
  <si>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</si>
  <si>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</si>
  <si>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</si>
  <si>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</si>
  <si>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</si>
  <si>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</si>
  <si>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</si>
  <si>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</si>
  <si>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</si>
  <si>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</si>
  <si>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</si>
  <si>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</si>
  <si>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</si>
  <si>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</si>
  <si>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</si>
  <si>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</si>
  <si>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</si>
  <si>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</si>
  <si>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</si>
  <si>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</si>
  <si>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</si>
  <si>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</si>
  <si>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</si>
  <si>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</si>
  <si>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</si>
  <si>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</si>
  <si>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</si>
  <si>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</si>
  <si>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</si>
  <si>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</si>
  <si>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</si>
  <si>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</si>
  <si>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</si>
  <si>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</si>
  <si>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</si>
  <si>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</si>
  <si>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r>
      <t xml:space="preserve">ULAGANJA U NEKRETNINE 
</t>
    </r>
    <r>
      <rPr>
        <i/>
        <sz val="11"/>
        <color indexed="8"/>
        <rFont val="Times New Roman"/>
        <family val="1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</si>
  <si>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Times New Roman"/>
        <family val="1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</si>
  <si>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Times New Roman"/>
        <family val="1"/>
      </rPr>
      <t>(AOP7+ AOP8+AOP9)</t>
    </r>
  </si>
  <si>
    <r>
      <t xml:space="preserve">Ostala ulaganja u nekretnine
</t>
    </r>
    <r>
      <rPr>
        <i/>
        <sz val="11"/>
        <color indexed="8"/>
        <rFont val="Times New Roman"/>
        <family val="1"/>
      </rPr>
      <t>(AOP11+ AOP12)</t>
    </r>
  </si>
  <si>
    <r>
      <t xml:space="preserve">FINANCIJSKA IMOVINA
</t>
    </r>
    <r>
      <rPr>
        <i/>
        <sz val="11"/>
        <color indexed="8"/>
        <rFont val="Times New Roman"/>
        <family val="1"/>
      </rPr>
      <t>(Σ od AOP14 do AOP18)</t>
    </r>
  </si>
  <si>
    <r>
      <t xml:space="preserve">OSTALA IMOVINA
</t>
    </r>
    <r>
      <rPr>
        <i/>
        <sz val="11"/>
        <color indexed="8"/>
        <rFont val="Times New Roman"/>
        <family val="1"/>
      </rPr>
      <t>(Σ od AOP20 do AOP29)</t>
    </r>
  </si>
  <si>
    <r>
      <t xml:space="preserve">Ukupna imovina
</t>
    </r>
    <r>
      <rPr>
        <i/>
        <sz val="11"/>
        <color indexed="8"/>
        <rFont val="Times New Roman"/>
        <family val="1"/>
      </rPr>
      <t>(AOP1+ AOP13+AOP19)</t>
    </r>
  </si>
  <si>
    <r>
      <t xml:space="preserve">Ukupno obveze
</t>
    </r>
    <r>
      <rPr>
        <i/>
        <sz val="11"/>
        <color indexed="8"/>
        <rFont val="Times New Roman"/>
        <family val="1"/>
      </rPr>
      <t>(Σ od AOP33 do AOP41)</t>
    </r>
  </si>
  <si>
    <r>
      <t xml:space="preserve">Neto imovina fonda
</t>
    </r>
    <r>
      <rPr>
        <i/>
        <sz val="11"/>
        <color indexed="8"/>
        <rFont val="Times New Roman"/>
        <family val="1"/>
      </rPr>
      <t>(AOP30-AOP42)</t>
    </r>
  </si>
  <si>
    <r>
      <t xml:space="preserve">Neto imovina po dionici
</t>
    </r>
    <r>
      <rPr>
        <i/>
        <sz val="11"/>
        <color indexed="8"/>
        <rFont val="Times New Roman"/>
        <family val="1"/>
      </rPr>
      <t>(AOP43/AOP44)</t>
    </r>
  </si>
  <si>
    <r>
      <t xml:space="preserve">Ukupno kapital i rezerve
</t>
    </r>
    <r>
      <rPr>
        <i/>
        <sz val="11"/>
        <color indexed="8"/>
        <rFont val="Times New Roman"/>
        <family val="1"/>
      </rPr>
      <t>(Σ od AOP47 do AOP56)</t>
    </r>
  </si>
  <si>
    <r>
      <t xml:space="preserve">Ukupno prihodi od ulaganja
</t>
    </r>
    <r>
      <rPr>
        <i/>
        <sz val="11"/>
        <rFont val="Times New Roman"/>
        <family val="1"/>
      </rPr>
      <t>(Σ od AOP63 do AOP70)</t>
    </r>
  </si>
  <si>
    <r>
      <t xml:space="preserve">Ukupno rashodi
</t>
    </r>
    <r>
      <rPr>
        <i/>
        <sz val="11"/>
        <rFont val="Times New Roman"/>
        <family val="1"/>
      </rPr>
      <t>(Σ od AOP73  do AOP84)</t>
    </r>
  </si>
  <si>
    <r>
      <t xml:space="preserve">Neto dobit (gubitak) od ulaganja
</t>
    </r>
    <r>
      <rPr>
        <i/>
        <sz val="11"/>
        <rFont val="Times New Roman"/>
        <family val="1"/>
      </rPr>
      <t>( AOP71- AOP85)</t>
    </r>
  </si>
  <si>
    <r>
      <t xml:space="preserve">Ukupno nerealizirani dobici (gubici) od ulaganja 
</t>
    </r>
    <r>
      <rPr>
        <i/>
        <sz val="11"/>
        <rFont val="Times New Roman"/>
        <family val="1"/>
      </rPr>
      <t>(Σ od AOP88 do AOP91)</t>
    </r>
  </si>
  <si>
    <r>
      <t xml:space="preserve">Dobit ili gubitak prije oporezivanja
</t>
    </r>
    <r>
      <rPr>
        <i/>
        <sz val="11"/>
        <rFont val="Times New Roman"/>
        <family val="1"/>
      </rPr>
      <t>( AOP86+ AOP92)</t>
    </r>
  </si>
  <si>
    <r>
      <t xml:space="preserve">Dobit ili gubitak 
</t>
    </r>
    <r>
      <rPr>
        <i/>
        <sz val="11"/>
        <rFont val="Times New Roman"/>
        <family val="1"/>
      </rPr>
      <t>( AOP93- AOP94)</t>
    </r>
  </si>
  <si>
    <r>
      <t xml:space="preserve">Ostala sveobuhvatna dobit
</t>
    </r>
    <r>
      <rPr>
        <i/>
        <sz val="11"/>
        <rFont val="Times New Roman"/>
        <family val="1"/>
      </rPr>
      <t>(Σ od AOP97 do AOP101)</t>
    </r>
  </si>
  <si>
    <r>
      <t xml:space="preserve">Ukupna sveobuhvatna dobit
</t>
    </r>
    <r>
      <rPr>
        <i/>
        <sz val="11"/>
        <rFont val="Times New Roman"/>
        <family val="1"/>
      </rPr>
      <t>( AOP95+ AOP96)</t>
    </r>
  </si>
  <si>
    <r>
      <t xml:space="preserve">Novčani tok iz poslovnih aktivnosti
</t>
    </r>
    <r>
      <rPr>
        <i/>
        <sz val="11"/>
        <color indexed="8"/>
        <rFont val="Times New Roman"/>
        <family val="1"/>
      </rPr>
      <t>(Σ od AOP108 do AOP132)</t>
    </r>
  </si>
  <si>
    <r>
      <t xml:space="preserve">Neto povećanje (smanjenje) novca i novčanih ekvivalenata
</t>
    </r>
    <r>
      <rPr>
        <i/>
        <sz val="11"/>
        <color indexed="8"/>
        <rFont val="Times New Roman"/>
        <family val="1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</si>
  <si>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Times New Roman"/>
        <family val="1"/>
      </rPr>
      <t>(AOP140+AOP141)</t>
    </r>
  </si>
  <si>
    <r>
      <t xml:space="preserve">Novčani tok iz financijskih aktivnosti
</t>
    </r>
    <r>
      <rPr>
        <i/>
        <sz val="11"/>
        <color indexed="8"/>
        <rFont val="Times New Roman"/>
        <family val="1"/>
      </rPr>
      <t>(Σ od AOP134 do AOP138)</t>
    </r>
  </si>
  <si>
    <r>
      <t xml:space="preserve">Novčani tok iz poslovnih aktivnosti
</t>
    </r>
    <r>
      <rPr>
        <i/>
        <sz val="11"/>
        <color indexed="8"/>
        <rFont val="Times New Roman"/>
        <family val="1"/>
      </rPr>
      <t>(Σ od AOP144 do AOP168)</t>
    </r>
  </si>
  <si>
    <r>
      <t xml:space="preserve">Novčani tok iz financijskih aktivnosti
</t>
    </r>
    <r>
      <rPr>
        <i/>
        <sz val="11"/>
        <color indexed="8"/>
        <rFont val="Times New Roman"/>
        <family val="1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</si>
  <si>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Times New Roman"/>
        <family val="1"/>
      </rPr>
      <t>(AOP143+ AOP169)</t>
    </r>
  </si>
  <si>
    <r>
      <t>Nerealizirane pozitivne i negativne tečajne razlike</t>
    </r>
    <r>
      <rPr>
        <sz val="11"/>
        <color indexed="8"/>
        <rFont val="Times New Roman"/>
        <family val="1"/>
      </rPr>
      <t xml:space="preserve"> </t>
    </r>
  </si>
  <si>
    <r>
      <t xml:space="preserve">Ukupno povećanje (smanjenje) kapitala 
</t>
    </r>
    <r>
      <rPr>
        <b/>
        <i/>
        <sz val="11"/>
        <color indexed="8"/>
        <rFont val="Times New Roman"/>
        <family val="1"/>
      </rPr>
      <t>(Σ od AOP176 do AOP187)</t>
    </r>
  </si>
  <si>
    <r>
      <t xml:space="preserve">Ukupno kapital i rezerve
</t>
    </r>
    <r>
      <rPr>
        <i/>
        <sz val="11"/>
        <color indexed="8"/>
        <rFont val="Times New Roman"/>
        <family val="1"/>
      </rPr>
      <t>( AOP188+ AOP191)</t>
    </r>
  </si>
  <si>
    <r>
      <t xml:space="preserve">Ukupno povećanje (smanjenje) zadržane dobiti
</t>
    </r>
    <r>
      <rPr>
        <i/>
        <sz val="11"/>
        <color indexed="8"/>
        <rFont val="Times New Roman"/>
        <family val="1"/>
      </rPr>
      <t>( AOP189+ AOP190)</t>
    </r>
  </si>
  <si>
    <t>PRILOG 5.</t>
  </si>
  <si>
    <t>Razdoblje izvještavanja:</t>
  </si>
  <si>
    <t>do</t>
  </si>
  <si>
    <t>Tromjesečni  financijski izvještaj-TFI-ZIFN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</si>
  <si>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</si>
  <si>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</si>
  <si>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</si>
  <si>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</si>
  <si>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</si>
  <si>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</si>
  <si>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</si>
  <si>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</si>
  <si>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</si>
  <si>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</si>
  <si>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</si>
  <si>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</si>
  <si>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(krajem tromjesečja)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</si>
  <si>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</si>
  <si>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</si>
  <si>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</si>
  <si>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</si>
  <si>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</si>
  <si>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</si>
  <si>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</si>
  <si>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</si>
  <si>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</si>
  <si>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</si>
  <si>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</si>
  <si>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</si>
  <si>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</si>
  <si>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>1.</t>
  </si>
  <si>
    <t>Financijski izvjštaji (bilanca, račun dobiti i gubitka, izvještaj o novčanom tijeku, izvještaj o promjenama</t>
  </si>
  <si>
    <t xml:space="preserve">  kapitala i bilješke uz financijske izvještaje</t>
  </si>
  <si>
    <t>2.</t>
  </si>
  <si>
    <t xml:space="preserve"> Izjava osoba odgovornih za sastavljanje financijskih izvještaja</t>
  </si>
  <si>
    <t>3.</t>
  </si>
  <si>
    <t xml:space="preserve"> Izvješće uprave o stanju društva</t>
  </si>
  <si>
    <t/>
  </si>
  <si>
    <t>M.P.</t>
  </si>
  <si>
    <t>(potpis osobe ovlaštene za zastupanje)</t>
  </si>
  <si>
    <t>u kunama</t>
  </si>
  <si>
    <t>2223856</t>
  </si>
  <si>
    <t>070078733</t>
  </si>
  <si>
    <t>56903349567</t>
  </si>
  <si>
    <t>ZIF Fima Proprius d.o.o. za ulaganje u nekretnine</t>
  </si>
  <si>
    <t>Varaždin</t>
  </si>
  <si>
    <t>Međimurska 28</t>
  </si>
  <si>
    <t>www.fgi.hr</t>
  </si>
  <si>
    <t>info@fgi.hr</t>
  </si>
  <si>
    <t>Potrebica Andrea</t>
  </si>
  <si>
    <t>042/660-908</t>
  </si>
  <si>
    <t>042 203-187</t>
  </si>
  <si>
    <t>apotrebica@fgi.hr</t>
  </si>
  <si>
    <t>Danijel Miletić</t>
  </si>
  <si>
    <t xml:space="preserve">varaždinska </t>
  </si>
  <si>
    <t>6499</t>
  </si>
  <si>
    <t>Izvještajno razdoblje: 30.09.2010</t>
  </si>
  <si>
    <t>Izvještajno razdoblje   01.01.2010-30.09.2010</t>
  </si>
  <si>
    <t>Izvještajno razdoblje: 01.01.2010-30.09.2010</t>
  </si>
  <si>
    <t>Izvještajno razdoblje:.01.01.2010-30.09.2010</t>
  </si>
  <si>
    <t>Izvještajno razdoblje: 01.01.2010.-30.09.2010</t>
  </si>
  <si>
    <t xml:space="preserve">Za razdoblje: 01.01.2010.-30.09.2010   </t>
  </si>
  <si>
    <t>Datum izvješća: 30.09.2010.</t>
  </si>
  <si>
    <t>Sastavio: Andrea Potrebica</t>
  </si>
  <si>
    <t>Telefon:  042/660-908</t>
  </si>
  <si>
    <t>Naziv fonda:  ZIF Fima Proprius d.d.</t>
  </si>
  <si>
    <t>OIB fonda: 56903349567</t>
  </si>
  <si>
    <t xml:space="preserve">Naziv društva za upravljanje investicijskim fondom: Fima Global Invest d.o.o. </t>
  </si>
  <si>
    <t xml:space="preserve">Naziv fonda: ZIF Fima Proprius d.d. </t>
  </si>
  <si>
    <t xml:space="preserve">Naziv fonda:    ZIF Fima Proprius d.d.  </t>
  </si>
  <si>
    <t>OIB: 56903349567</t>
  </si>
  <si>
    <t>Izvještajno razdoblje: 01.01.2010.-30.09.2010.</t>
  </si>
  <si>
    <t>Nije bilo promjene računovodstvenih politika.</t>
  </si>
  <si>
    <t>Vrijednost po dionici iznosi 75,43 kn .</t>
  </si>
  <si>
    <t xml:space="preserve">DA </t>
  </si>
  <si>
    <t>Erste Invest d.o.o.</t>
  </si>
  <si>
    <t>St Invest d.o.o.</t>
  </si>
  <si>
    <t>FIMA Vrijednosnice d.o.o.</t>
  </si>
  <si>
    <t>Fima Rent d.o.o.</t>
  </si>
  <si>
    <t>Anina 2,42000 Varaždin</t>
  </si>
  <si>
    <t>02250861</t>
  </si>
  <si>
    <t>Fima Proprius Banja Luka d.o.o.</t>
  </si>
  <si>
    <t>Banja Luka,Srpska 63</t>
  </si>
  <si>
    <t>4402713250002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</si>
</sst>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 Rounded MT Bold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19"/>
      </right>
      <top style="thin">
        <color indexed="8"/>
      </top>
      <bottom style="thin">
        <color indexed="8"/>
      </bottom>
    </border>
    <border>
      <left>
        <color indexed="1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9" fillId="0" borderId="0">
      <alignment vertical="top"/>
      <protection/>
    </xf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2" fillId="31" borderId="8" applyNumberFormat="0" applyAlignment="0" applyProtection="0"/>
    <xf numFmtId="0" fontId="19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14" fillId="0" borderId="0" xfId="0" applyFont="1" applyAlignment="1">
      <alignment/>
    </xf>
    <xf numFmtId="0" fontId="7" fillId="34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3" fontId="16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9" fillId="0" borderId="0" xfId="51" applyFont="1">
      <alignment vertical="top"/>
      <protection/>
    </xf>
    <xf numFmtId="0" fontId="19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1" fillId="35" borderId="10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11" xfId="51" applyFont="1" applyFill="1" applyBorder="1" applyAlignment="1" applyProtection="1">
      <alignment horizontal="center" vertical="center"/>
      <protection hidden="1" locked="0"/>
    </xf>
    <xf numFmtId="0" fontId="22" fillId="0" borderId="0" xfId="51" applyFont="1" applyFill="1" applyBorder="1" applyAlignment="1" applyProtection="1">
      <alignment horizontal="left" vertical="center"/>
      <protection hidden="1"/>
    </xf>
    <xf numFmtId="0" fontId="23" fillId="0" borderId="0" xfId="51" applyFont="1" applyFill="1" applyBorder="1" applyAlignment="1" applyProtection="1">
      <alignment horizontal="left" vertical="center" wrapText="1"/>
      <protection hidden="1"/>
    </xf>
    <xf numFmtId="0" fontId="23" fillId="0" borderId="0" xfId="51" applyFont="1" applyFill="1" applyBorder="1" applyAlignment="1" applyProtection="1">
      <alignment vertical="center"/>
      <protection hidden="1"/>
    </xf>
    <xf numFmtId="0" fontId="23" fillId="0" borderId="0" xfId="51" applyFont="1" applyFill="1" applyBorder="1" applyAlignment="1" applyProtection="1">
      <alignment horizontal="center" vertical="center" wrapText="1"/>
      <protection hidden="1"/>
    </xf>
    <xf numFmtId="0" fontId="19" fillId="0" borderId="0" xfId="51" applyFont="1" applyBorder="1" applyAlignment="1" applyProtection="1">
      <alignment horizontal="left" vertical="center" wrapText="1"/>
      <protection hidden="1"/>
    </xf>
    <xf numFmtId="0" fontId="19" fillId="0" borderId="0" xfId="51" applyFont="1" applyBorder="1" applyAlignment="1" applyProtection="1">
      <alignment horizontal="center" vertical="top"/>
      <protection hidden="1"/>
    </xf>
    <xf numFmtId="0" fontId="19" fillId="0" borderId="0" xfId="51" applyFont="1" applyAlignment="1">
      <alignment horizontal="center"/>
      <protection/>
    </xf>
    <xf numFmtId="0" fontId="19" fillId="0" borderId="0" xfId="51" applyFont="1" applyAlignment="1" applyProtection="1">
      <alignment wrapText="1"/>
      <protection hidden="1"/>
    </xf>
    <xf numFmtId="0" fontId="25" fillId="0" borderId="0" xfId="51" applyFont="1" applyAlignment="1" applyProtection="1">
      <alignment horizontal="right"/>
      <protection hidden="1"/>
    </xf>
    <xf numFmtId="0" fontId="19" fillId="0" borderId="0" xfId="51" applyFont="1" applyBorder="1" applyProtection="1">
      <alignment vertical="top"/>
      <protection hidden="1"/>
    </xf>
    <xf numFmtId="0" fontId="19" fillId="0" borderId="0" xfId="51" applyFont="1" applyProtection="1">
      <alignment vertical="top"/>
      <protection hidden="1"/>
    </xf>
    <xf numFmtId="0" fontId="25" fillId="0" borderId="0" xfId="51" applyFont="1" applyAlignment="1" applyProtection="1">
      <alignment horizontal="right" wrapText="1"/>
      <protection hidden="1"/>
    </xf>
    <xf numFmtId="0" fontId="19" fillId="0" borderId="0" xfId="51" applyFont="1" applyBorder="1" applyAlignment="1" applyProtection="1">
      <alignment horizontal="left"/>
      <protection hidden="1"/>
    </xf>
    <xf numFmtId="0" fontId="26" fillId="0" borderId="0" xfId="51" applyFont="1" applyBorder="1" applyAlignment="1" applyProtection="1">
      <alignment vertical="top"/>
      <protection hidden="1"/>
    </xf>
    <xf numFmtId="1" fontId="21" fillId="35" borderId="12" xfId="51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51" applyFont="1" applyBorder="1" applyProtection="1">
      <alignment vertical="top"/>
      <protection hidden="1"/>
    </xf>
    <xf numFmtId="3" fontId="21" fillId="35" borderId="12" xfId="51" applyNumberFormat="1" applyFont="1" applyFill="1" applyBorder="1" applyAlignment="1" applyProtection="1">
      <alignment horizontal="right" vertical="center"/>
      <protection hidden="1" locked="0"/>
    </xf>
    <xf numFmtId="0" fontId="23" fillId="0" borderId="0" xfId="51" applyFont="1" applyAlignment="1" applyProtection="1">
      <alignment horizontal="right"/>
      <protection hidden="1"/>
    </xf>
    <xf numFmtId="0" fontId="21" fillId="35" borderId="12" xfId="51" applyFont="1" applyFill="1" applyBorder="1" applyAlignment="1" applyProtection="1">
      <alignment horizontal="center" vertical="center"/>
      <protection hidden="1" locked="0"/>
    </xf>
    <xf numFmtId="0" fontId="27" fillId="0" borderId="0" xfId="51" applyFont="1" applyBorder="1" applyAlignment="1" applyProtection="1">
      <alignment vertical="top"/>
      <protection hidden="1"/>
    </xf>
    <xf numFmtId="0" fontId="19" fillId="0" borderId="0" xfId="51" applyFont="1" applyAlignment="1" applyProtection="1">
      <alignment/>
      <protection hidden="1"/>
    </xf>
    <xf numFmtId="0" fontId="19" fillId="0" borderId="0" xfId="51" applyFont="1" applyBorder="1" applyAlignment="1" applyProtection="1">
      <alignment horizontal="left" vertical="top" wrapText="1"/>
      <protection hidden="1"/>
    </xf>
    <xf numFmtId="0" fontId="19" fillId="0" borderId="0" xfId="51" applyFont="1" applyFill="1" applyBorder="1" applyProtection="1">
      <alignment vertical="top"/>
      <protection hidden="1"/>
    </xf>
    <xf numFmtId="0" fontId="19" fillId="0" borderId="0" xfId="51" applyFont="1" applyBorder="1" applyAlignment="1" applyProtection="1">
      <alignment horizontal="center" vertical="center"/>
      <protection hidden="1" locked="0"/>
    </xf>
    <xf numFmtId="0" fontId="25" fillId="0" borderId="0" xfId="51" applyFont="1" applyBorder="1" applyAlignment="1" applyProtection="1">
      <alignment horizontal="right"/>
      <protection hidden="1"/>
    </xf>
    <xf numFmtId="0" fontId="19" fillId="0" borderId="0" xfId="51" applyFont="1" applyBorder="1" applyAlignment="1" applyProtection="1">
      <alignment vertical="top" wrapText="1"/>
      <protection hidden="1"/>
    </xf>
    <xf numFmtId="0" fontId="19" fillId="0" borderId="0" xfId="51" applyFont="1" applyBorder="1" applyAlignment="1" applyProtection="1">
      <alignment wrapText="1"/>
      <protection hidden="1"/>
    </xf>
    <xf numFmtId="0" fontId="19" fillId="0" borderId="0" xfId="51" applyFont="1" applyAlignment="1" applyProtection="1">
      <alignment horizontal="left" vertical="top" wrapText="1" indent="2"/>
      <protection hidden="1"/>
    </xf>
    <xf numFmtId="0" fontId="25" fillId="0" borderId="0" xfId="51" applyFont="1" applyBorder="1" applyAlignment="1" applyProtection="1">
      <alignment horizontal="right" vertical="top"/>
      <protection hidden="1"/>
    </xf>
    <xf numFmtId="0" fontId="26" fillId="0" borderId="0" xfId="51" applyFont="1" applyBorder="1" applyAlignment="1" applyProtection="1">
      <alignment horizontal="center" vertical="top"/>
      <protection hidden="1"/>
    </xf>
    <xf numFmtId="0" fontId="19" fillId="0" borderId="0" xfId="51" applyFont="1" applyBorder="1" applyAlignment="1" applyProtection="1">
      <alignment horizontal="center"/>
      <protection hidden="1"/>
    </xf>
    <xf numFmtId="0" fontId="25" fillId="0" borderId="0" xfId="51" applyFont="1" applyBorder="1" applyAlignment="1" applyProtection="1">
      <alignment horizontal="left" vertical="top"/>
      <protection hidden="1"/>
    </xf>
    <xf numFmtId="0" fontId="26" fillId="0" borderId="0" xfId="51" applyFont="1" applyBorder="1" applyAlignment="1" applyProtection="1">
      <alignment horizontal="left" vertical="top"/>
      <protection hidden="1"/>
    </xf>
    <xf numFmtId="0" fontId="19" fillId="0" borderId="13" xfId="51" applyFont="1" applyBorder="1" applyProtection="1">
      <alignment vertical="top"/>
      <protection hidden="1"/>
    </xf>
    <xf numFmtId="0" fontId="26" fillId="0" borderId="0" xfId="51" applyFont="1" applyAlignment="1" applyProtection="1">
      <alignment vertical="top"/>
      <protection hidden="1"/>
    </xf>
    <xf numFmtId="0" fontId="23" fillId="0" borderId="0" xfId="51" applyFont="1" applyAlignment="1" applyProtection="1">
      <alignment horizontal="right" vertical="center"/>
      <protection hidden="1"/>
    </xf>
    <xf numFmtId="0" fontId="19" fillId="0" borderId="0" xfId="51" applyFont="1" applyAlignment="1" applyProtection="1">
      <alignment horizontal="left"/>
      <protection hidden="1"/>
    </xf>
    <xf numFmtId="0" fontId="23" fillId="0" borderId="0" xfId="51" applyFont="1" applyBorder="1" applyAlignment="1" applyProtection="1">
      <alignment vertical="center"/>
      <protection hidden="1"/>
    </xf>
    <xf numFmtId="0" fontId="19" fillId="0" borderId="0" xfId="51" applyFont="1" applyBorder="1" applyAlignment="1" applyProtection="1">
      <alignment vertical="center"/>
      <protection hidden="1"/>
    </xf>
    <xf numFmtId="0" fontId="23" fillId="0" borderId="0" xfId="51" applyFont="1" applyFill="1" applyBorder="1" applyAlignment="1" applyProtection="1">
      <alignment vertical="center"/>
      <protection hidden="1"/>
    </xf>
    <xf numFmtId="0" fontId="0" fillId="0" borderId="0" xfId="51" applyFont="1" applyAlignment="1" applyProtection="1">
      <alignment horizontal="left"/>
      <protection hidden="1"/>
    </xf>
    <xf numFmtId="0" fontId="25" fillId="0" borderId="0" xfId="51" applyFont="1" applyAlignment="1" applyProtection="1">
      <alignment horizontal="left"/>
      <protection hidden="1"/>
    </xf>
    <xf numFmtId="0" fontId="19" fillId="0" borderId="0" xfId="51" applyAlignment="1">
      <alignment/>
      <protection/>
    </xf>
    <xf numFmtId="0" fontId="25" fillId="0" borderId="0" xfId="51" applyFont="1" applyBorder="1" applyAlignment="1" applyProtection="1">
      <alignment vertical="center"/>
      <protection hidden="1"/>
    </xf>
    <xf numFmtId="0" fontId="0" fillId="0" borderId="0" xfId="51" applyFont="1" applyAlignment="1" applyProtection="1">
      <alignment horizontal="right"/>
      <protection hidden="1"/>
    </xf>
    <xf numFmtId="0" fontId="25" fillId="0" borderId="0" xfId="51" applyFont="1" applyAlignment="1" applyProtection="1">
      <alignment/>
      <protection hidden="1"/>
    </xf>
    <xf numFmtId="0" fontId="0" fillId="0" borderId="0" xfId="51" applyFont="1" applyAlignment="1" applyProtection="1">
      <alignment horizontal="right" vertical="top"/>
      <protection hidden="1"/>
    </xf>
    <xf numFmtId="0" fontId="28" fillId="0" borderId="0" xfId="51" applyFont="1" applyAlignment="1" applyProtection="1">
      <alignment vertical="center"/>
      <protection hidden="1"/>
    </xf>
    <xf numFmtId="0" fontId="19" fillId="0" borderId="14" xfId="51" applyFont="1" applyBorder="1" applyProtection="1">
      <alignment vertical="top"/>
      <protection hidden="1"/>
    </xf>
    <xf numFmtId="0" fontId="19" fillId="0" borderId="14" xfId="51" applyFont="1" applyBorder="1">
      <alignment vertical="top"/>
      <protection/>
    </xf>
    <xf numFmtId="0" fontId="19" fillId="0" borderId="0" xfId="51" applyFont="1" applyFill="1" applyBorder="1" applyAlignment="1" applyProtection="1">
      <alignment horizontal="right" vertical="top" wrapText="1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1" fontId="21" fillId="35" borderId="12" xfId="51" applyNumberFormat="1" applyFont="1" applyFill="1" applyBorder="1" applyAlignment="1" applyProtection="1">
      <alignment horizontal="right" vertical="center"/>
      <protection hidden="1" locked="0"/>
    </xf>
    <xf numFmtId="3" fontId="16" fillId="0" borderId="10" xfId="0" applyNumberFormat="1" applyFont="1" applyBorder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>
      <alignment vertical="center" wrapText="1"/>
    </xf>
    <xf numFmtId="0" fontId="25" fillId="0" borderId="0" xfId="0" applyFont="1" applyBorder="1" applyAlignment="1" applyProtection="1">
      <alignment horizontal="right"/>
      <protection hidden="1"/>
    </xf>
    <xf numFmtId="0" fontId="26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9" fillId="0" borderId="0" xfId="0" applyFont="1" applyAlignment="1" applyProtection="1">
      <alignment horizontal="left" vertical="top" indent="2"/>
      <protection hidden="1"/>
    </xf>
    <xf numFmtId="0" fontId="30" fillId="0" borderId="0" xfId="51" applyFont="1" applyAlignment="1">
      <alignment/>
      <protection/>
    </xf>
    <xf numFmtId="0" fontId="23" fillId="0" borderId="0" xfId="51" applyFont="1" applyBorder="1" applyAlignment="1" applyProtection="1">
      <alignment vertical="center"/>
      <protection hidden="1"/>
    </xf>
    <xf numFmtId="0" fontId="19" fillId="0" borderId="0" xfId="51" applyFont="1" applyBorder="1" applyAlignment="1" applyProtection="1">
      <alignment vertical="center"/>
      <protection hidden="1"/>
    </xf>
    <xf numFmtId="0" fontId="23" fillId="0" borderId="15" xfId="51" applyFont="1" applyBorder="1" applyAlignment="1" applyProtection="1">
      <alignment horizontal="center" vertical="top"/>
      <protection hidden="1"/>
    </xf>
    <xf numFmtId="0" fontId="23" fillId="0" borderId="15" xfId="51" applyFont="1" applyBorder="1" applyAlignment="1">
      <alignment horizontal="center"/>
      <protection/>
    </xf>
    <xf numFmtId="0" fontId="23" fillId="0" borderId="15" xfId="51" applyFont="1" applyBorder="1" applyAlignment="1">
      <alignment/>
      <protection/>
    </xf>
    <xf numFmtId="0" fontId="26" fillId="0" borderId="0" xfId="51" applyFont="1" applyFill="1" applyBorder="1" applyAlignment="1" applyProtection="1">
      <alignment horizontal="center" vertical="top"/>
      <protection hidden="1"/>
    </xf>
    <xf numFmtId="0" fontId="19" fillId="0" borderId="0" xfId="51" applyFont="1" applyFill="1" applyBorder="1" applyAlignment="1" applyProtection="1">
      <alignment horizontal="center"/>
      <protection hidden="1"/>
    </xf>
    <xf numFmtId="0" fontId="25" fillId="0" borderId="0" xfId="51" applyFont="1" applyAlignment="1" applyProtection="1">
      <alignment horizontal="right" vertical="center" wrapText="1"/>
      <protection hidden="1"/>
    </xf>
    <xf numFmtId="0" fontId="25" fillId="0" borderId="16" xfId="51" applyFont="1" applyBorder="1" applyAlignment="1" applyProtection="1">
      <alignment horizontal="right" wrapText="1"/>
      <protection hidden="1"/>
    </xf>
    <xf numFmtId="49" fontId="2" fillId="35" borderId="17" xfId="35" applyNumberFormat="1" applyFill="1" applyBorder="1" applyAlignment="1" applyProtection="1">
      <alignment horizontal="left" vertical="center"/>
      <protection hidden="1" locked="0"/>
    </xf>
    <xf numFmtId="49" fontId="21" fillId="0" borderId="18" xfId="51" applyNumberFormat="1" applyFont="1" applyBorder="1" applyAlignment="1" applyProtection="1">
      <alignment horizontal="left" vertical="center"/>
      <protection hidden="1" locked="0"/>
    </xf>
    <xf numFmtId="49" fontId="21" fillId="0" borderId="19" xfId="51" applyNumberFormat="1" applyFont="1" applyBorder="1" applyAlignment="1" applyProtection="1">
      <alignment horizontal="left" vertical="center"/>
      <protection hidden="1" locked="0"/>
    </xf>
    <xf numFmtId="0" fontId="25" fillId="0" borderId="0" xfId="51" applyFont="1" applyAlignment="1" applyProtection="1">
      <alignment horizontal="right" vertical="center"/>
      <protection hidden="1"/>
    </xf>
    <xf numFmtId="0" fontId="25" fillId="0" borderId="16" xfId="51" applyFont="1" applyBorder="1" applyAlignment="1" applyProtection="1">
      <alignment horizontal="right"/>
      <protection hidden="1"/>
    </xf>
    <xf numFmtId="49" fontId="21" fillId="35" borderId="17" xfId="51" applyNumberFormat="1" applyFont="1" applyFill="1" applyBorder="1" applyAlignment="1" applyProtection="1">
      <alignment horizontal="left" vertical="center"/>
      <protection hidden="1" locked="0"/>
    </xf>
    <xf numFmtId="0" fontId="19" fillId="0" borderId="19" xfId="51" applyFont="1" applyBorder="1" applyAlignment="1">
      <alignment horizontal="left" vertical="center"/>
      <protection/>
    </xf>
    <xf numFmtId="0" fontId="21" fillId="35" borderId="17" xfId="51" applyFont="1" applyFill="1" applyBorder="1" applyAlignment="1" applyProtection="1">
      <alignment horizontal="left" vertical="center"/>
      <protection hidden="1" locked="0"/>
    </xf>
    <xf numFmtId="0" fontId="21" fillId="0" borderId="18" xfId="51" applyFont="1" applyBorder="1" applyAlignment="1" applyProtection="1">
      <alignment horizontal="left" vertical="center"/>
      <protection hidden="1" locked="0"/>
    </xf>
    <xf numFmtId="0" fontId="25" fillId="0" borderId="0" xfId="51" applyFont="1" applyBorder="1" applyAlignment="1" applyProtection="1">
      <alignment horizontal="left" vertical="center" wrapText="1"/>
      <protection hidden="1"/>
    </xf>
    <xf numFmtId="0" fontId="25" fillId="0" borderId="16" xfId="51" applyFont="1" applyBorder="1" applyAlignment="1" applyProtection="1">
      <alignment horizontal="left" wrapText="1"/>
      <protection hidden="1"/>
    </xf>
    <xf numFmtId="49" fontId="21" fillId="35" borderId="17" xfId="51" applyNumberFormat="1" applyFont="1" applyFill="1" applyBorder="1" applyAlignment="1" applyProtection="1">
      <alignment horizontal="center" vertical="center"/>
      <protection hidden="1" locked="0"/>
    </xf>
    <xf numFmtId="49" fontId="21" fillId="0" borderId="19" xfId="51" applyNumberFormat="1" applyFont="1" applyBorder="1" applyAlignment="1" applyProtection="1">
      <alignment horizontal="center" vertical="center"/>
      <protection hidden="1" locked="0"/>
    </xf>
    <xf numFmtId="0" fontId="19" fillId="0" borderId="18" xfId="51" applyFont="1" applyBorder="1" applyAlignment="1">
      <alignment/>
      <protection/>
    </xf>
    <xf numFmtId="0" fontId="19" fillId="0" borderId="19" xfId="51" applyFont="1" applyBorder="1" applyAlignment="1">
      <alignment/>
      <protection/>
    </xf>
    <xf numFmtId="0" fontId="26" fillId="0" borderId="0" xfId="51" applyFont="1" applyBorder="1" applyAlignment="1" applyProtection="1">
      <alignment horizontal="center" vertical="top"/>
      <protection hidden="1"/>
    </xf>
    <xf numFmtId="0" fontId="19" fillId="0" borderId="0" xfId="51" applyFont="1" applyBorder="1" applyAlignment="1" applyProtection="1">
      <alignment horizontal="center"/>
      <protection hidden="1"/>
    </xf>
    <xf numFmtId="0" fontId="19" fillId="0" borderId="13" xfId="51" applyFont="1" applyBorder="1" applyAlignment="1" applyProtection="1">
      <alignment horizontal="center"/>
      <protection hidden="1"/>
    </xf>
    <xf numFmtId="0" fontId="21" fillId="35" borderId="17" xfId="51" applyFont="1" applyFill="1" applyBorder="1" applyAlignment="1" applyProtection="1">
      <alignment horizontal="right" vertical="center"/>
      <protection hidden="1" locked="0"/>
    </xf>
    <xf numFmtId="0" fontId="21" fillId="35" borderId="17" xfId="0" applyFont="1" applyFill="1" applyBorder="1" applyAlignment="1" applyProtection="1">
      <alignment horizontal="left" vertical="center"/>
      <protection hidden="1" locked="0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49" fontId="21" fillId="35" borderId="17" xfId="0" applyNumberFormat="1" applyFont="1" applyFill="1" applyBorder="1" applyAlignment="1" applyProtection="1">
      <alignment horizontal="center" vertical="center"/>
      <protection hidden="1" locked="0"/>
    </xf>
    <xf numFmtId="49" fontId="21" fillId="0" borderId="19" xfId="0" applyNumberFormat="1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wrapText="1"/>
      <protection hidden="1"/>
    </xf>
    <xf numFmtId="0" fontId="19" fillId="0" borderId="0" xfId="51" applyFont="1" applyAlignment="1" applyProtection="1">
      <alignment horizontal="center" vertical="center"/>
      <protection hidden="1"/>
    </xf>
    <xf numFmtId="0" fontId="19" fillId="0" borderId="0" xfId="51" applyFont="1" applyAlignment="1">
      <alignment horizontal="center" vertical="center"/>
      <protection/>
    </xf>
    <xf numFmtId="0" fontId="19" fillId="0" borderId="0" xfId="51" applyFont="1" applyAlignment="1">
      <alignment horizontal="center"/>
      <protection/>
    </xf>
    <xf numFmtId="0" fontId="19" fillId="0" borderId="0" xfId="51" applyFont="1" applyAlignment="1">
      <alignment horizontal="center" vertical="center"/>
      <protection/>
    </xf>
    <xf numFmtId="0" fontId="19" fillId="0" borderId="0" xfId="51" applyFont="1" applyAlignment="1">
      <alignment vertical="center"/>
      <protection/>
    </xf>
    <xf numFmtId="0" fontId="19" fillId="0" borderId="0" xfId="51" applyFont="1" applyAlignment="1">
      <alignment horizontal="center"/>
      <protection/>
    </xf>
    <xf numFmtId="0" fontId="19" fillId="0" borderId="18" xfId="51" applyFont="1" applyBorder="1" applyAlignment="1">
      <alignment horizontal="left" vertical="center"/>
      <protection/>
    </xf>
    <xf numFmtId="0" fontId="19" fillId="0" borderId="18" xfId="51" applyFont="1" applyBorder="1" applyAlignment="1">
      <alignment horizontal="left"/>
      <protection/>
    </xf>
    <xf numFmtId="0" fontId="19" fillId="0" borderId="19" xfId="51" applyFont="1" applyBorder="1" applyAlignment="1">
      <alignment horizontal="left"/>
      <protection/>
    </xf>
    <xf numFmtId="0" fontId="25" fillId="0" borderId="11" xfId="51" applyFont="1" applyBorder="1" applyAlignment="1" applyProtection="1">
      <alignment horizontal="right" vertical="center"/>
      <protection hidden="1"/>
    </xf>
    <xf numFmtId="0" fontId="25" fillId="0" borderId="0" xfId="51" applyFont="1" applyBorder="1" applyAlignment="1" applyProtection="1">
      <alignment horizontal="center" vertical="center" wrapText="1"/>
      <protection hidden="1"/>
    </xf>
    <xf numFmtId="0" fontId="23" fillId="0" borderId="0" xfId="51" applyFont="1" applyBorder="1" applyAlignment="1" applyProtection="1">
      <alignment horizontal="right" vertical="center" wrapText="1"/>
      <protection hidden="1"/>
    </xf>
    <xf numFmtId="0" fontId="23" fillId="0" borderId="16" xfId="51" applyFont="1" applyBorder="1" applyAlignment="1" applyProtection="1">
      <alignment horizontal="right" wrapText="1"/>
      <protection hidden="1"/>
    </xf>
    <xf numFmtId="0" fontId="21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Alignment="1">
      <alignment horizontal="center"/>
      <protection/>
    </xf>
    <xf numFmtId="0" fontId="2" fillId="35" borderId="17" xfId="35" applyFill="1" applyBorder="1" applyAlignment="1" applyProtection="1">
      <alignment/>
      <protection hidden="1" locked="0"/>
    </xf>
    <xf numFmtId="0" fontId="21" fillId="0" borderId="18" xfId="51" applyFont="1" applyBorder="1" applyAlignment="1" applyProtection="1">
      <alignment/>
      <protection hidden="1" locked="0"/>
    </xf>
    <xf numFmtId="0" fontId="21" fillId="0" borderId="19" xfId="51" applyFont="1" applyBorder="1" applyAlignment="1" applyProtection="1">
      <alignment/>
      <protection hidden="1" locked="0"/>
    </xf>
    <xf numFmtId="1" fontId="21" fillId="35" borderId="17" xfId="51" applyNumberFormat="1" applyFont="1" applyFill="1" applyBorder="1" applyAlignment="1" applyProtection="1">
      <alignment horizontal="center" vertical="center"/>
      <protection hidden="1" locked="0"/>
    </xf>
    <xf numFmtId="1" fontId="21" fillId="35" borderId="19" xfId="51" applyNumberFormat="1" applyFont="1" applyFill="1" applyBorder="1" applyAlignment="1" applyProtection="1">
      <alignment horizontal="center" vertical="center"/>
      <protection hidden="1" locked="0"/>
    </xf>
    <xf numFmtId="0" fontId="25" fillId="0" borderId="0" xfId="51" applyFont="1" applyBorder="1" applyAlignment="1" applyProtection="1">
      <alignment horizontal="right" vertical="center" wrapText="1"/>
      <protection hidden="1"/>
    </xf>
    <xf numFmtId="0" fontId="25" fillId="0" borderId="0" xfId="51" applyFont="1" applyBorder="1" applyAlignment="1" applyProtection="1">
      <alignment horizontal="right" wrapText="1"/>
      <protection hidden="1"/>
    </xf>
    <xf numFmtId="0" fontId="25" fillId="0" borderId="0" xfId="51" applyFont="1" applyAlignment="1" applyProtection="1">
      <alignment horizontal="right" wrapText="1"/>
      <protection hidden="1"/>
    </xf>
    <xf numFmtId="0" fontId="20" fillId="0" borderId="0" xfId="51" applyFont="1" applyBorder="1" applyAlignment="1">
      <alignment vertical="top"/>
      <protection/>
    </xf>
    <xf numFmtId="0" fontId="21" fillId="0" borderId="11" xfId="51" applyFont="1" applyFill="1" applyBorder="1" applyAlignment="1" applyProtection="1">
      <alignment horizontal="left" vertical="center" wrapText="1"/>
      <protection hidden="1"/>
    </xf>
    <xf numFmtId="0" fontId="21" fillId="0" borderId="0" xfId="51" applyFont="1" applyFill="1" applyBorder="1" applyAlignment="1" applyProtection="1">
      <alignment horizontal="left" vertical="center" wrapText="1"/>
      <protection hidden="1"/>
    </xf>
    <xf numFmtId="0" fontId="21" fillId="0" borderId="16" xfId="51" applyFont="1" applyFill="1" applyBorder="1" applyAlignment="1" applyProtection="1">
      <alignment horizontal="left" vertical="center" wrapText="1"/>
      <protection hidden="1"/>
    </xf>
    <xf numFmtId="0" fontId="24" fillId="0" borderId="0" xfId="51" applyFont="1" applyBorder="1" applyAlignment="1" applyProtection="1">
      <alignment horizontal="center" vertical="center" wrapText="1"/>
      <protection hidden="1"/>
    </xf>
    <xf numFmtId="0" fontId="19" fillId="0" borderId="0" xfId="51" applyFont="1" applyAlignment="1" applyProtection="1">
      <alignment wrapText="1"/>
      <protection hidden="1"/>
    </xf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  <xf numFmtId="0" fontId="16" fillId="0" borderId="22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16" fillId="0" borderId="24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ZIFNstari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xmlMaps" Target="xmlMap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1910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19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11550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19050</xdr:rowOff>
    </xdr:from>
    <xdr:ext cx="1743075" cy="5048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2487275"/>
          <a:ext cx="1743075" cy="504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i.hr/" TargetMode="External" /><Relationship Id="rId2" Type="http://schemas.openxmlformats.org/officeDocument/2006/relationships/hyperlink" Target="mailto:info@fgi.hr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6">
      <selection activeCell="M37" sqref="M37"/>
    </sheetView>
  </sheetViews>
  <sheetFormatPr defaultColWidth="9.140625" defaultRowHeight="12.75"/>
  <cols>
    <col min="1" max="1" width="9.140625" style="15" customWidth="1"/>
    <col min="2" max="2" width="11.7109375" style="15" customWidth="1"/>
    <col min="3" max="7" width="9.140625" style="15" customWidth="1"/>
    <col min="8" max="8" width="10.421875" style="15" customWidth="1"/>
    <col min="9" max="16384" width="9.140625" style="15" customWidth="1"/>
  </cols>
  <sheetData>
    <row r="1" spans="1:10" ht="15.75">
      <c r="A1" s="182" t="s">
        <v>280</v>
      </c>
      <c r="B1" s="182"/>
      <c r="C1" s="13"/>
      <c r="D1" s="13"/>
      <c r="E1" s="13"/>
      <c r="F1" s="13"/>
      <c r="G1" s="13"/>
      <c r="H1" s="13"/>
      <c r="I1" s="13"/>
      <c r="J1" s="14"/>
    </row>
    <row r="2" spans="1:10" ht="12.75">
      <c r="A2" s="183" t="s">
        <v>281</v>
      </c>
      <c r="B2" s="184"/>
      <c r="C2" s="184"/>
      <c r="D2" s="185"/>
      <c r="E2" s="16">
        <v>40179</v>
      </c>
      <c r="F2" s="17"/>
      <c r="G2" s="18" t="s">
        <v>282</v>
      </c>
      <c r="H2" s="16">
        <v>40451</v>
      </c>
      <c r="I2" s="19"/>
      <c r="J2" s="14"/>
    </row>
    <row r="3" spans="1:10" ht="12.75">
      <c r="A3" s="20"/>
      <c r="B3" s="20"/>
      <c r="C3" s="20"/>
      <c r="D3" s="20"/>
      <c r="E3" s="21"/>
      <c r="F3" s="21"/>
      <c r="G3" s="20"/>
      <c r="H3" s="20"/>
      <c r="I3" s="22"/>
      <c r="J3" s="14"/>
    </row>
    <row r="4" spans="1:10" ht="15">
      <c r="A4" s="186" t="s">
        <v>283</v>
      </c>
      <c r="B4" s="186"/>
      <c r="C4" s="186"/>
      <c r="D4" s="186"/>
      <c r="E4" s="186"/>
      <c r="F4" s="186"/>
      <c r="G4" s="186"/>
      <c r="H4" s="186"/>
      <c r="I4" s="186"/>
      <c r="J4" s="14"/>
    </row>
    <row r="5" spans="1:10" ht="12.75">
      <c r="A5" s="172" t="s">
        <v>284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12.75">
      <c r="A6" s="23"/>
      <c r="B6" s="24"/>
      <c r="C6" s="24"/>
      <c r="D6" s="24"/>
      <c r="E6" s="24"/>
      <c r="F6" s="24"/>
      <c r="G6" s="24"/>
      <c r="H6" s="24"/>
      <c r="I6" s="24"/>
      <c r="J6" s="24"/>
    </row>
    <row r="7" spans="1:10" ht="12.75">
      <c r="A7" s="136" t="s">
        <v>285</v>
      </c>
      <c r="B7" s="137"/>
      <c r="C7" s="144" t="s">
        <v>321</v>
      </c>
      <c r="D7" s="145"/>
      <c r="E7" s="187"/>
      <c r="F7" s="187"/>
      <c r="G7" s="187"/>
      <c r="H7" s="187"/>
      <c r="I7" s="25"/>
      <c r="J7" s="14"/>
    </row>
    <row r="8" spans="1:10" ht="12.75">
      <c r="A8" s="26"/>
      <c r="B8" s="26"/>
      <c r="C8" s="27"/>
      <c r="D8" s="27"/>
      <c r="E8" s="187"/>
      <c r="F8" s="187"/>
      <c r="G8" s="187"/>
      <c r="H8" s="187"/>
      <c r="I8" s="25"/>
      <c r="J8" s="14"/>
    </row>
    <row r="9" spans="1:10" ht="12.75">
      <c r="A9" s="170" t="s">
        <v>286</v>
      </c>
      <c r="B9" s="171"/>
      <c r="C9" s="144" t="s">
        <v>322</v>
      </c>
      <c r="D9" s="145"/>
      <c r="E9" s="187"/>
      <c r="F9" s="187"/>
      <c r="G9" s="187"/>
      <c r="H9" s="187"/>
      <c r="I9" s="28"/>
      <c r="J9" s="14"/>
    </row>
    <row r="10" spans="1:10" ht="12.75">
      <c r="A10" s="29"/>
      <c r="B10" s="29"/>
      <c r="C10" s="30"/>
      <c r="D10" s="27"/>
      <c r="E10" s="27"/>
      <c r="F10" s="27"/>
      <c r="G10" s="27"/>
      <c r="H10" s="27"/>
      <c r="I10" s="27"/>
      <c r="J10" s="14"/>
    </row>
    <row r="11" spans="1:10" ht="12.75">
      <c r="A11" s="179" t="s">
        <v>287</v>
      </c>
      <c r="B11" s="180"/>
      <c r="C11" s="144" t="s">
        <v>323</v>
      </c>
      <c r="D11" s="145"/>
      <c r="E11" s="27"/>
      <c r="F11" s="27"/>
      <c r="G11" s="27"/>
      <c r="H11" s="27"/>
      <c r="I11" s="27"/>
      <c r="J11" s="14"/>
    </row>
    <row r="12" spans="1:10" ht="12.75">
      <c r="A12" s="181"/>
      <c r="B12" s="181"/>
      <c r="C12" s="27"/>
      <c r="D12" s="27"/>
      <c r="E12" s="27"/>
      <c r="F12" s="27"/>
      <c r="G12" s="27"/>
      <c r="H12" s="27"/>
      <c r="I12" s="27"/>
      <c r="J12" s="14"/>
    </row>
    <row r="13" spans="1:10" ht="12.75">
      <c r="A13" s="136" t="s">
        <v>288</v>
      </c>
      <c r="B13" s="137"/>
      <c r="C13" s="140" t="s">
        <v>324</v>
      </c>
      <c r="D13" s="165"/>
      <c r="E13" s="165"/>
      <c r="F13" s="165"/>
      <c r="G13" s="165"/>
      <c r="H13" s="165"/>
      <c r="I13" s="139"/>
      <c r="J13" s="14"/>
    </row>
    <row r="14" spans="1:10" ht="12.75">
      <c r="A14" s="26"/>
      <c r="B14" s="26"/>
      <c r="C14" s="31"/>
      <c r="D14" s="27"/>
      <c r="E14" s="27"/>
      <c r="F14" s="27"/>
      <c r="G14" s="27"/>
      <c r="H14" s="27"/>
      <c r="I14" s="27"/>
      <c r="J14" s="14"/>
    </row>
    <row r="15" spans="1:10" ht="12.75">
      <c r="A15" s="136" t="s">
        <v>289</v>
      </c>
      <c r="B15" s="137"/>
      <c r="C15" s="177">
        <v>42000</v>
      </c>
      <c r="D15" s="178"/>
      <c r="E15" s="27"/>
      <c r="F15" s="140" t="s">
        <v>325</v>
      </c>
      <c r="G15" s="165"/>
      <c r="H15" s="165"/>
      <c r="I15" s="139"/>
      <c r="J15" s="14"/>
    </row>
    <row r="16" spans="1:10" ht="12.75">
      <c r="A16" s="26"/>
      <c r="B16" s="26"/>
      <c r="C16" s="27"/>
      <c r="D16" s="27"/>
      <c r="E16" s="27"/>
      <c r="F16" s="27"/>
      <c r="G16" s="27"/>
      <c r="H16" s="27"/>
      <c r="I16" s="27"/>
      <c r="J16" s="14"/>
    </row>
    <row r="17" spans="1:10" ht="12.75">
      <c r="A17" s="136" t="s">
        <v>290</v>
      </c>
      <c r="B17" s="137"/>
      <c r="C17" s="140" t="s">
        <v>326</v>
      </c>
      <c r="D17" s="165"/>
      <c r="E17" s="165"/>
      <c r="F17" s="165"/>
      <c r="G17" s="165"/>
      <c r="H17" s="165"/>
      <c r="I17" s="139"/>
      <c r="J17" s="14"/>
    </row>
    <row r="18" spans="1:10" ht="12.75">
      <c r="A18" s="26"/>
      <c r="B18" s="26"/>
      <c r="C18" s="27"/>
      <c r="D18" s="27"/>
      <c r="E18" s="27"/>
      <c r="F18" s="27"/>
      <c r="G18" s="27"/>
      <c r="H18" s="27"/>
      <c r="I18" s="27"/>
      <c r="J18" s="14"/>
    </row>
    <row r="19" spans="1:10" ht="12.75">
      <c r="A19" s="136" t="s">
        <v>291</v>
      </c>
      <c r="B19" s="137"/>
      <c r="C19" s="174" t="s">
        <v>328</v>
      </c>
      <c r="D19" s="175"/>
      <c r="E19" s="175"/>
      <c r="F19" s="175"/>
      <c r="G19" s="175"/>
      <c r="H19" s="175"/>
      <c r="I19" s="176"/>
      <c r="J19" s="14"/>
    </row>
    <row r="20" spans="1:10" ht="12.75">
      <c r="A20" s="26"/>
      <c r="B20" s="26"/>
      <c r="C20" s="31"/>
      <c r="D20" s="27"/>
      <c r="E20" s="27"/>
      <c r="F20" s="27"/>
      <c r="G20" s="27"/>
      <c r="H20" s="27"/>
      <c r="I20" s="27"/>
      <c r="J20" s="14"/>
    </row>
    <row r="21" spans="1:10" ht="12.75">
      <c r="A21" s="136" t="s">
        <v>292</v>
      </c>
      <c r="B21" s="137"/>
      <c r="C21" s="174" t="s">
        <v>327</v>
      </c>
      <c r="D21" s="175"/>
      <c r="E21" s="175"/>
      <c r="F21" s="175"/>
      <c r="G21" s="175"/>
      <c r="H21" s="175"/>
      <c r="I21" s="176"/>
      <c r="J21" s="14"/>
    </row>
    <row r="22" spans="1:10" ht="12.75">
      <c r="A22" s="26"/>
      <c r="B22" s="26"/>
      <c r="C22" s="31"/>
      <c r="D22" s="27"/>
      <c r="E22" s="27"/>
      <c r="F22" s="27"/>
      <c r="G22" s="27"/>
      <c r="H22" s="27"/>
      <c r="I22" s="27"/>
      <c r="J22" s="14"/>
    </row>
    <row r="23" spans="1:10" ht="12.75">
      <c r="A23" s="136" t="s">
        <v>293</v>
      </c>
      <c r="B23" s="137"/>
      <c r="C23" s="32">
        <v>472</v>
      </c>
      <c r="D23" s="140" t="s">
        <v>325</v>
      </c>
      <c r="E23" s="166"/>
      <c r="F23" s="167"/>
      <c r="G23" s="168"/>
      <c r="H23" s="137"/>
      <c r="I23" s="14"/>
      <c r="J23" s="14"/>
    </row>
    <row r="24" spans="1:10" ht="12.75">
      <c r="A24" s="26"/>
      <c r="B24" s="26"/>
      <c r="C24" s="27"/>
      <c r="D24" s="33"/>
      <c r="E24" s="33"/>
      <c r="F24" s="33"/>
      <c r="G24" s="33"/>
      <c r="H24" s="169" t="s">
        <v>294</v>
      </c>
      <c r="I24" s="28"/>
      <c r="J24" s="14"/>
    </row>
    <row r="25" spans="1:10" ht="12.75">
      <c r="A25" s="136" t="s">
        <v>295</v>
      </c>
      <c r="B25" s="137"/>
      <c r="C25" s="32">
        <v>5</v>
      </c>
      <c r="D25" s="140" t="s">
        <v>334</v>
      </c>
      <c r="E25" s="166"/>
      <c r="F25" s="166"/>
      <c r="G25" s="167"/>
      <c r="H25" s="169"/>
      <c r="I25" s="34">
        <v>0</v>
      </c>
      <c r="J25" s="14"/>
    </row>
    <row r="26" spans="1:10" ht="12.75">
      <c r="A26" s="26"/>
      <c r="B26" s="26"/>
      <c r="C26" s="27"/>
      <c r="D26" s="33"/>
      <c r="E26" s="33"/>
      <c r="F26" s="33"/>
      <c r="G26" s="26"/>
      <c r="H26" s="35" t="s">
        <v>296</v>
      </c>
      <c r="I26" s="31"/>
      <c r="J26" s="14"/>
    </row>
    <row r="27" spans="1:10" ht="12.75">
      <c r="A27" s="136" t="s">
        <v>297</v>
      </c>
      <c r="B27" s="137"/>
      <c r="C27" s="36" t="s">
        <v>354</v>
      </c>
      <c r="D27" s="37"/>
      <c r="E27" s="13"/>
      <c r="F27" s="38"/>
      <c r="G27" s="136" t="s">
        <v>298</v>
      </c>
      <c r="H27" s="137"/>
      <c r="I27" s="109" t="s">
        <v>335</v>
      </c>
      <c r="J27" s="14"/>
    </row>
    <row r="28" spans="1:10" ht="12.75">
      <c r="A28" s="26"/>
      <c r="B28" s="26"/>
      <c r="C28" s="27"/>
      <c r="D28" s="38"/>
      <c r="E28" s="38"/>
      <c r="F28" s="38"/>
      <c r="G28" s="38"/>
      <c r="H28" s="27"/>
      <c r="I28" s="39"/>
      <c r="J28" s="14"/>
    </row>
    <row r="29" spans="1:10" ht="12.75">
      <c r="A29" s="159" t="s">
        <v>299</v>
      </c>
      <c r="B29" s="160"/>
      <c r="C29" s="161"/>
      <c r="D29" s="161"/>
      <c r="E29" s="162" t="s">
        <v>300</v>
      </c>
      <c r="F29" s="163"/>
      <c r="G29" s="163"/>
      <c r="H29" s="164" t="s">
        <v>301</v>
      </c>
      <c r="I29" s="164"/>
      <c r="J29" s="14"/>
    </row>
    <row r="30" spans="1:10" ht="12.75">
      <c r="A30" s="13"/>
      <c r="B30" s="13"/>
      <c r="C30" s="13"/>
      <c r="D30" s="40"/>
      <c r="E30" s="27"/>
      <c r="F30" s="27"/>
      <c r="G30" s="27"/>
      <c r="H30" s="41"/>
      <c r="I30" s="39"/>
      <c r="J30" s="14"/>
    </row>
    <row r="31" spans="1:10" ht="12.75">
      <c r="A31" s="152" t="s">
        <v>358</v>
      </c>
      <c r="B31" s="153"/>
      <c r="C31" s="153"/>
      <c r="D31" s="154"/>
      <c r="E31" s="152" t="s">
        <v>359</v>
      </c>
      <c r="F31" s="153"/>
      <c r="G31" s="154"/>
      <c r="H31" s="155" t="s">
        <v>360</v>
      </c>
      <c r="I31" s="156"/>
      <c r="J31" s="14"/>
    </row>
    <row r="32" spans="1:10" ht="12.75">
      <c r="A32" s="119"/>
      <c r="B32" s="119"/>
      <c r="C32" s="120"/>
      <c r="D32" s="157"/>
      <c r="E32" s="157"/>
      <c r="F32" s="157"/>
      <c r="G32" s="158"/>
      <c r="H32" s="121"/>
      <c r="I32" s="122"/>
      <c r="J32" s="14"/>
    </row>
    <row r="33" spans="1:10" ht="12.75">
      <c r="A33" s="152" t="s">
        <v>361</v>
      </c>
      <c r="B33" s="153"/>
      <c r="C33" s="153"/>
      <c r="D33" s="154"/>
      <c r="E33" s="152" t="s">
        <v>362</v>
      </c>
      <c r="F33" s="153"/>
      <c r="G33" s="154"/>
      <c r="H33" s="155" t="s">
        <v>363</v>
      </c>
      <c r="I33" s="156"/>
      <c r="J33" s="14"/>
    </row>
    <row r="34" spans="1:10" ht="12.75">
      <c r="A34" s="42"/>
      <c r="B34" s="42"/>
      <c r="C34" s="31"/>
      <c r="D34" s="43"/>
      <c r="E34" s="43"/>
      <c r="F34" s="43"/>
      <c r="G34" s="44"/>
      <c r="H34" s="27"/>
      <c r="I34" s="45"/>
      <c r="J34" s="14"/>
    </row>
    <row r="35" spans="1:10" ht="12.75">
      <c r="A35" s="151"/>
      <c r="B35" s="146"/>
      <c r="C35" s="146"/>
      <c r="D35" s="147"/>
      <c r="E35" s="151"/>
      <c r="F35" s="146"/>
      <c r="G35" s="146"/>
      <c r="H35" s="144"/>
      <c r="I35" s="145"/>
      <c r="J35" s="14"/>
    </row>
    <row r="36" spans="1:10" ht="12.75">
      <c r="A36" s="42"/>
      <c r="B36" s="42"/>
      <c r="C36" s="31"/>
      <c r="D36" s="43"/>
      <c r="E36" s="43"/>
      <c r="F36" s="43"/>
      <c r="G36" s="44"/>
      <c r="H36" s="27"/>
      <c r="I36" s="45"/>
      <c r="J36" s="14"/>
    </row>
    <row r="37" spans="1:13" ht="12.75">
      <c r="A37" s="151"/>
      <c r="B37" s="146"/>
      <c r="C37" s="146"/>
      <c r="D37" s="147"/>
      <c r="E37" s="151"/>
      <c r="F37" s="146"/>
      <c r="G37" s="146"/>
      <c r="H37" s="144"/>
      <c r="I37" s="145"/>
      <c r="J37" s="14"/>
      <c r="M37" s="123"/>
    </row>
    <row r="38" spans="1:10" ht="12.75">
      <c r="A38" s="46"/>
      <c r="B38" s="46"/>
      <c r="C38" s="148"/>
      <c r="D38" s="149"/>
      <c r="E38" s="27"/>
      <c r="F38" s="148"/>
      <c r="G38" s="149"/>
      <c r="H38" s="27"/>
      <c r="I38" s="27"/>
      <c r="J38" s="14"/>
    </row>
    <row r="39" spans="1:10" ht="12.75">
      <c r="A39" s="151"/>
      <c r="B39" s="146"/>
      <c r="C39" s="146"/>
      <c r="D39" s="147"/>
      <c r="E39" s="151"/>
      <c r="F39" s="146"/>
      <c r="G39" s="146"/>
      <c r="H39" s="144"/>
      <c r="I39" s="145"/>
      <c r="J39" s="14"/>
    </row>
    <row r="40" spans="1:10" ht="12.75">
      <c r="A40" s="46"/>
      <c r="B40" s="46"/>
      <c r="C40" s="47"/>
      <c r="D40" s="48"/>
      <c r="E40" s="27"/>
      <c r="F40" s="47"/>
      <c r="G40" s="48"/>
      <c r="H40" s="27"/>
      <c r="I40" s="27"/>
      <c r="J40" s="14"/>
    </row>
    <row r="41" spans="1:10" ht="12.75">
      <c r="A41" s="151"/>
      <c r="B41" s="146"/>
      <c r="C41" s="146"/>
      <c r="D41" s="147"/>
      <c r="E41" s="151"/>
      <c r="F41" s="146"/>
      <c r="G41" s="146"/>
      <c r="H41" s="144"/>
      <c r="I41" s="145"/>
      <c r="J41" s="14"/>
    </row>
    <row r="42" spans="1:10" ht="12.75">
      <c r="A42" s="46"/>
      <c r="B42" s="46"/>
      <c r="C42" s="47"/>
      <c r="D42" s="48"/>
      <c r="E42" s="27"/>
      <c r="F42" s="47"/>
      <c r="G42" s="48"/>
      <c r="H42" s="27"/>
      <c r="I42" s="27"/>
      <c r="J42" s="14"/>
    </row>
    <row r="43" spans="1:10" ht="12.75">
      <c r="A43" s="49"/>
      <c r="B43" s="49"/>
      <c r="C43" s="50"/>
      <c r="D43" s="30"/>
      <c r="E43" s="30"/>
      <c r="F43" s="50"/>
      <c r="G43" s="30"/>
      <c r="H43" s="30"/>
      <c r="I43" s="30"/>
      <c r="J43" s="14"/>
    </row>
    <row r="44" spans="1:10" ht="12.75">
      <c r="A44" s="142" t="s">
        <v>302</v>
      </c>
      <c r="B44" s="143"/>
      <c r="C44" s="144"/>
      <c r="D44" s="145"/>
      <c r="E44" s="28"/>
      <c r="F44" s="140"/>
      <c r="G44" s="146"/>
      <c r="H44" s="146"/>
      <c r="I44" s="147"/>
      <c r="J44" s="14"/>
    </row>
    <row r="45" spans="1:10" ht="12.75">
      <c r="A45" s="46"/>
      <c r="B45" s="46"/>
      <c r="C45" s="148"/>
      <c r="D45" s="149"/>
      <c r="E45" s="27"/>
      <c r="F45" s="148"/>
      <c r="G45" s="150"/>
      <c r="H45" s="51"/>
      <c r="I45" s="51"/>
      <c r="J45" s="14"/>
    </row>
    <row r="46" spans="1:10" ht="12.75">
      <c r="A46" s="131" t="s">
        <v>303</v>
      </c>
      <c r="B46" s="132"/>
      <c r="C46" s="140" t="s">
        <v>329</v>
      </c>
      <c r="D46" s="141"/>
      <c r="E46" s="141"/>
      <c r="F46" s="141"/>
      <c r="G46" s="141"/>
      <c r="H46" s="141"/>
      <c r="I46" s="141"/>
      <c r="J46" s="14"/>
    </row>
    <row r="47" spans="1:10" ht="12.75">
      <c r="A47" s="26"/>
      <c r="B47" s="26"/>
      <c r="C47" s="52" t="s">
        <v>304</v>
      </c>
      <c r="D47" s="28"/>
      <c r="E47" s="28"/>
      <c r="F47" s="28"/>
      <c r="G47" s="28"/>
      <c r="H47" s="28"/>
      <c r="I47" s="28"/>
      <c r="J47" s="14"/>
    </row>
    <row r="48" spans="1:10" ht="12.75">
      <c r="A48" s="131" t="s">
        <v>305</v>
      </c>
      <c r="B48" s="132"/>
      <c r="C48" s="138" t="s">
        <v>330</v>
      </c>
      <c r="D48" s="134"/>
      <c r="E48" s="135"/>
      <c r="F48" s="28"/>
      <c r="G48" s="53" t="s">
        <v>306</v>
      </c>
      <c r="H48" s="138" t="s">
        <v>331</v>
      </c>
      <c r="I48" s="135"/>
      <c r="J48" s="14"/>
    </row>
    <row r="49" spans="1:10" ht="12.75">
      <c r="A49" s="26"/>
      <c r="B49" s="26"/>
      <c r="C49" s="52"/>
      <c r="D49" s="28"/>
      <c r="E49" s="28"/>
      <c r="F49" s="28"/>
      <c r="G49" s="28"/>
      <c r="H49" s="28"/>
      <c r="I49" s="28"/>
      <c r="J49" s="14"/>
    </row>
    <row r="50" spans="1:10" ht="12.75">
      <c r="A50" s="131" t="s">
        <v>291</v>
      </c>
      <c r="B50" s="132"/>
      <c r="C50" s="133" t="s">
        <v>332</v>
      </c>
      <c r="D50" s="134"/>
      <c r="E50" s="134"/>
      <c r="F50" s="134"/>
      <c r="G50" s="134"/>
      <c r="H50" s="134"/>
      <c r="I50" s="135"/>
      <c r="J50" s="14"/>
    </row>
    <row r="51" spans="1:10" ht="12.75">
      <c r="A51" s="26"/>
      <c r="B51" s="26"/>
      <c r="C51" s="28"/>
      <c r="D51" s="28"/>
      <c r="E51" s="28"/>
      <c r="F51" s="28"/>
      <c r="G51" s="28"/>
      <c r="H51" s="28"/>
      <c r="I51" s="28"/>
      <c r="J51" s="14"/>
    </row>
    <row r="52" spans="1:10" ht="12.75">
      <c r="A52" s="136" t="s">
        <v>307</v>
      </c>
      <c r="B52" s="137"/>
      <c r="C52" s="138" t="s">
        <v>333</v>
      </c>
      <c r="D52" s="134"/>
      <c r="E52" s="134"/>
      <c r="F52" s="134"/>
      <c r="G52" s="134"/>
      <c r="H52" s="134"/>
      <c r="I52" s="139"/>
      <c r="J52" s="14"/>
    </row>
    <row r="53" spans="1:10" ht="12.75">
      <c r="A53" s="54"/>
      <c r="B53" s="54"/>
      <c r="C53" s="124" t="s">
        <v>308</v>
      </c>
      <c r="D53" s="125"/>
      <c r="E53" s="125"/>
      <c r="F53" s="125"/>
      <c r="G53" s="125"/>
      <c r="H53" s="125"/>
      <c r="I53" s="57"/>
      <c r="J53" s="14"/>
    </row>
    <row r="54" spans="1:10" ht="12.75">
      <c r="A54" s="54"/>
      <c r="B54" s="54"/>
      <c r="C54" s="55"/>
      <c r="D54" s="56"/>
      <c r="E54" s="56"/>
      <c r="F54" s="56"/>
      <c r="G54" s="56"/>
      <c r="H54" s="56"/>
      <c r="I54" s="57"/>
      <c r="J54" s="14"/>
    </row>
    <row r="55" spans="1:10" ht="12.75">
      <c r="A55" s="54"/>
      <c r="B55" s="54"/>
      <c r="C55" s="55"/>
      <c r="D55" s="56"/>
      <c r="E55" s="56"/>
      <c r="F55" s="56"/>
      <c r="G55" s="56"/>
      <c r="H55" s="56"/>
      <c r="I55" s="57"/>
      <c r="J55" s="14"/>
    </row>
    <row r="56" spans="1:10" ht="12.75">
      <c r="A56" s="58"/>
      <c r="B56" s="59" t="s">
        <v>309</v>
      </c>
      <c r="C56" s="60"/>
      <c r="D56" s="60"/>
      <c r="E56" s="60"/>
      <c r="F56" s="61"/>
      <c r="G56" s="61"/>
      <c r="H56" s="56"/>
      <c r="I56" s="57"/>
      <c r="J56" s="14"/>
    </row>
    <row r="57" spans="1:10" ht="12.75">
      <c r="A57" s="62" t="s">
        <v>310</v>
      </c>
      <c r="B57" s="59" t="s">
        <v>311</v>
      </c>
      <c r="C57" s="60"/>
      <c r="D57" s="60"/>
      <c r="E57" s="60"/>
      <c r="F57" s="60"/>
      <c r="G57" s="60"/>
      <c r="H57" s="56"/>
      <c r="I57" s="57"/>
      <c r="J57" s="14"/>
    </row>
    <row r="58" spans="1:10" ht="12.75">
      <c r="A58" s="62"/>
      <c r="B58" s="63" t="s">
        <v>312</v>
      </c>
      <c r="C58" s="60"/>
      <c r="D58" s="60"/>
      <c r="E58" s="60"/>
      <c r="F58" s="60"/>
      <c r="G58" s="60"/>
      <c r="H58" s="56"/>
      <c r="I58" s="57"/>
      <c r="J58" s="14"/>
    </row>
    <row r="59" spans="1:10" ht="12.75">
      <c r="A59" s="62" t="s">
        <v>313</v>
      </c>
      <c r="B59" s="59" t="s">
        <v>314</v>
      </c>
      <c r="C59" s="60"/>
      <c r="D59" s="60"/>
      <c r="E59" s="60"/>
      <c r="F59" s="60"/>
      <c r="G59" s="60"/>
      <c r="H59" s="56"/>
      <c r="I59" s="57"/>
      <c r="J59" s="14"/>
    </row>
    <row r="60" spans="1:10" ht="12.75">
      <c r="A60" s="64" t="s">
        <v>315</v>
      </c>
      <c r="B60" s="59" t="s">
        <v>316</v>
      </c>
      <c r="C60" s="60"/>
      <c r="D60" s="60"/>
      <c r="E60" s="60"/>
      <c r="F60" s="60"/>
      <c r="G60" s="60"/>
      <c r="H60" s="56"/>
      <c r="I60" s="57"/>
      <c r="J60" s="14"/>
    </row>
    <row r="61" spans="1:10" ht="12.75">
      <c r="A61" s="64"/>
      <c r="B61" s="59"/>
      <c r="C61" s="60"/>
      <c r="D61" s="60"/>
      <c r="E61" s="60"/>
      <c r="F61" s="60"/>
      <c r="G61" s="60"/>
      <c r="H61" s="56"/>
      <c r="I61" s="57"/>
      <c r="J61" s="14"/>
    </row>
    <row r="62" spans="1:10" ht="12.75">
      <c r="A62" s="54"/>
      <c r="B62" s="54"/>
      <c r="C62" s="55"/>
      <c r="D62" s="56"/>
      <c r="E62" s="56"/>
      <c r="F62" s="56"/>
      <c r="G62" s="56"/>
      <c r="H62" s="56"/>
      <c r="I62" s="57"/>
      <c r="J62" s="14"/>
    </row>
    <row r="63" spans="1:10" ht="13.5" thickBot="1">
      <c r="A63" s="65" t="s">
        <v>317</v>
      </c>
      <c r="B63" s="28"/>
      <c r="C63" s="28"/>
      <c r="D63" s="28"/>
      <c r="E63" s="28"/>
      <c r="F63" s="28"/>
      <c r="G63" s="66"/>
      <c r="H63" s="67"/>
      <c r="I63" s="66"/>
      <c r="J63" s="14"/>
    </row>
    <row r="64" spans="1:10" ht="12.75">
      <c r="A64" s="28"/>
      <c r="B64" s="28"/>
      <c r="C64" s="28"/>
      <c r="D64" s="28"/>
      <c r="E64" s="54" t="s">
        <v>318</v>
      </c>
      <c r="F64" s="13"/>
      <c r="G64" s="126" t="s">
        <v>319</v>
      </c>
      <c r="H64" s="127"/>
      <c r="I64" s="128"/>
      <c r="J64" s="14"/>
    </row>
    <row r="65" spans="1:10" ht="12.75">
      <c r="A65" s="68"/>
      <c r="B65" s="68"/>
      <c r="C65" s="40"/>
      <c r="D65" s="40"/>
      <c r="E65" s="40"/>
      <c r="F65" s="40"/>
      <c r="G65" s="129"/>
      <c r="H65" s="130"/>
      <c r="I65" s="40"/>
      <c r="J65" s="14"/>
    </row>
  </sheetData>
  <sheetProtection/>
  <mergeCells count="71">
    <mergeCell ref="A11:B12"/>
    <mergeCell ref="C11:D11"/>
    <mergeCell ref="A13:B13"/>
    <mergeCell ref="C13:I13"/>
    <mergeCell ref="A1:B1"/>
    <mergeCell ref="A2:D2"/>
    <mergeCell ref="A4:I4"/>
    <mergeCell ref="A7:B7"/>
    <mergeCell ref="C7:D7"/>
    <mergeCell ref="E7:H9"/>
    <mergeCell ref="A9:B9"/>
    <mergeCell ref="C9:D9"/>
    <mergeCell ref="A5:J5"/>
    <mergeCell ref="A19:B19"/>
    <mergeCell ref="C19:I19"/>
    <mergeCell ref="A21:B21"/>
    <mergeCell ref="C21:I21"/>
    <mergeCell ref="A15:B15"/>
    <mergeCell ref="C15:D15"/>
    <mergeCell ref="F15:I15"/>
    <mergeCell ref="A17:B17"/>
    <mergeCell ref="C17:I17"/>
    <mergeCell ref="A23:B23"/>
    <mergeCell ref="D23:F23"/>
    <mergeCell ref="G23:H23"/>
    <mergeCell ref="A25:B25"/>
    <mergeCell ref="D25:G25"/>
    <mergeCell ref="H24:H2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A39:D39"/>
    <mergeCell ref="E39:G39"/>
    <mergeCell ref="H39:I39"/>
    <mergeCell ref="A41:D41"/>
    <mergeCell ref="E41:G41"/>
    <mergeCell ref="H41:I41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C53:H53"/>
    <mergeCell ref="G64:I64"/>
    <mergeCell ref="G65:H65"/>
    <mergeCell ref="A50:B50"/>
    <mergeCell ref="C50:I50"/>
    <mergeCell ref="A52:B52"/>
    <mergeCell ref="C52:I52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1" r:id="rId1" display="www.fgi.hr"/>
    <hyperlink ref="C19" r:id="rId2" display="info@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6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="85" zoomScaleNormal="85" zoomScaleSheetLayoutView="85" zoomScalePageLayoutView="0" workbookViewId="0" topLeftCell="A58">
      <selection activeCell="B63" sqref="B63"/>
    </sheetView>
  </sheetViews>
  <sheetFormatPr defaultColWidth="9.140625" defaultRowHeight="12.75"/>
  <cols>
    <col min="1" max="1" width="26.7109375" style="78" customWidth="1"/>
    <col min="2" max="2" width="76.140625" style="78" customWidth="1"/>
    <col min="3" max="3" width="8.421875" style="72" customWidth="1"/>
    <col min="4" max="5" width="25.28125" style="78" customWidth="1"/>
    <col min="6" max="6" width="18.7109375" style="78" customWidth="1"/>
    <col min="7" max="7" width="15.7109375" style="78" bestFit="1" customWidth="1"/>
    <col min="8" max="8" width="17.421875" style="77" bestFit="1" customWidth="1"/>
    <col min="9" max="16384" width="9.140625" style="78" customWidth="1"/>
  </cols>
  <sheetData>
    <row r="1" spans="1:7" s="72" customFormat="1" ht="14.25" customHeight="1">
      <c r="A1" s="69"/>
      <c r="B1" s="69"/>
      <c r="C1" s="70"/>
      <c r="D1" s="69"/>
      <c r="E1" s="71" t="s">
        <v>39</v>
      </c>
      <c r="G1" s="73"/>
    </row>
    <row r="2" spans="1:7" s="72" customFormat="1" ht="24" customHeight="1">
      <c r="A2" s="189" t="s">
        <v>38</v>
      </c>
      <c r="B2" s="189"/>
      <c r="C2" s="189"/>
      <c r="D2" s="189"/>
      <c r="E2" s="189"/>
      <c r="G2" s="73"/>
    </row>
    <row r="3" spans="1:7" s="72" customFormat="1" ht="22.5" customHeight="1">
      <c r="A3" s="188" t="s">
        <v>345</v>
      </c>
      <c r="B3" s="188"/>
      <c r="C3" s="188"/>
      <c r="D3" s="188"/>
      <c r="E3" s="69"/>
      <c r="G3" s="73"/>
    </row>
    <row r="4" spans="1:6" s="72" customFormat="1" ht="22.5" customHeight="1">
      <c r="A4" s="188" t="s">
        <v>346</v>
      </c>
      <c r="B4" s="188"/>
      <c r="C4" s="188"/>
      <c r="D4" s="188"/>
      <c r="F4" s="73"/>
    </row>
    <row r="5" spans="1:7" s="72" customFormat="1" ht="22.5" customHeight="1">
      <c r="A5" s="188" t="s">
        <v>347</v>
      </c>
      <c r="B5" s="188"/>
      <c r="C5" s="188"/>
      <c r="D5" s="188"/>
      <c r="E5" s="69"/>
      <c r="G5" s="73"/>
    </row>
    <row r="6" spans="1:5" s="72" customFormat="1" ht="22.5" customHeight="1">
      <c r="A6" s="188" t="s">
        <v>336</v>
      </c>
      <c r="B6" s="188"/>
      <c r="C6" s="188"/>
      <c r="D6" s="188"/>
      <c r="E6" s="188"/>
    </row>
    <row r="7" spans="1:7" s="72" customFormat="1" ht="24" customHeight="1">
      <c r="A7" s="69"/>
      <c r="B7" s="69"/>
      <c r="C7" s="70"/>
      <c r="D7" s="69"/>
      <c r="E7" s="107" t="s">
        <v>320</v>
      </c>
      <c r="G7" s="73"/>
    </row>
    <row r="8" spans="1:8" ht="51" customHeight="1">
      <c r="A8" s="75" t="s">
        <v>109</v>
      </c>
      <c r="B8" s="75" t="s">
        <v>5</v>
      </c>
      <c r="C8" s="75" t="s">
        <v>43</v>
      </c>
      <c r="D8" s="75" t="s">
        <v>44</v>
      </c>
      <c r="E8" s="75" t="s">
        <v>110</v>
      </c>
      <c r="F8" s="76"/>
      <c r="G8" s="77"/>
      <c r="H8" s="78"/>
    </row>
    <row r="9" spans="1:8" ht="33" customHeight="1">
      <c r="A9" s="7"/>
      <c r="B9" s="8" t="s">
        <v>250</v>
      </c>
      <c r="C9" s="7">
        <v>1</v>
      </c>
      <c r="D9" s="79">
        <f>+D10+D14+D18</f>
        <v>136816305</v>
      </c>
      <c r="E9" s="79">
        <f>+E10+E14+E18</f>
        <v>132260411</v>
      </c>
      <c r="G9" s="77"/>
      <c r="H9" s="78"/>
    </row>
    <row r="10" spans="1:8" ht="32.25" customHeight="1">
      <c r="A10" s="7"/>
      <c r="B10" s="8" t="s">
        <v>251</v>
      </c>
      <c r="C10" s="7">
        <v>2</v>
      </c>
      <c r="D10" s="80">
        <f>+D11+D12+D13</f>
        <v>15917620</v>
      </c>
      <c r="E10" s="80">
        <f>+E11+E12+E13</f>
        <v>15810119</v>
      </c>
      <c r="H10" s="78"/>
    </row>
    <row r="11" spans="1:8" ht="24" customHeight="1">
      <c r="A11" s="7" t="s">
        <v>152</v>
      </c>
      <c r="B11" s="10" t="s">
        <v>153</v>
      </c>
      <c r="C11" s="7">
        <v>3</v>
      </c>
      <c r="D11" s="9"/>
      <c r="E11" s="9"/>
      <c r="G11" s="77"/>
      <c r="H11" s="78"/>
    </row>
    <row r="12" spans="1:8" ht="24" customHeight="1">
      <c r="A12" s="7" t="s">
        <v>154</v>
      </c>
      <c r="B12" s="10" t="s">
        <v>155</v>
      </c>
      <c r="C12" s="7">
        <v>4</v>
      </c>
      <c r="D12" s="110">
        <v>15917620</v>
      </c>
      <c r="E12" s="9">
        <v>15810119</v>
      </c>
      <c r="F12" s="81"/>
      <c r="G12" s="77"/>
      <c r="H12" s="78"/>
    </row>
    <row r="13" spans="1:8" ht="24" customHeight="1">
      <c r="A13" s="7" t="s">
        <v>156</v>
      </c>
      <c r="B13" s="10" t="s">
        <v>157</v>
      </c>
      <c r="C13" s="7">
        <v>5</v>
      </c>
      <c r="D13" s="9"/>
      <c r="E13" s="9"/>
      <c r="G13" s="77"/>
      <c r="H13" s="78"/>
    </row>
    <row r="14" spans="1:8" ht="50.25" customHeight="1">
      <c r="A14" s="7"/>
      <c r="B14" s="8" t="s">
        <v>252</v>
      </c>
      <c r="C14" s="7">
        <v>6</v>
      </c>
      <c r="D14" s="80">
        <f>+D15+D16+D17</f>
        <v>120878110</v>
      </c>
      <c r="E14" s="80">
        <f>+E15+E16+E17</f>
        <v>116429717</v>
      </c>
      <c r="G14" s="77"/>
      <c r="H14" s="78"/>
    </row>
    <row r="15" spans="1:8" ht="24" customHeight="1">
      <c r="A15" s="7" t="s">
        <v>158</v>
      </c>
      <c r="B15" s="10" t="s">
        <v>153</v>
      </c>
      <c r="C15" s="7">
        <v>7</v>
      </c>
      <c r="D15" s="110">
        <v>120878110</v>
      </c>
      <c r="E15" s="9">
        <v>116427384</v>
      </c>
      <c r="G15" s="77"/>
      <c r="H15" s="78"/>
    </row>
    <row r="16" spans="1:8" ht="24" customHeight="1">
      <c r="A16" s="7" t="s">
        <v>159</v>
      </c>
      <c r="B16" s="10" t="s">
        <v>155</v>
      </c>
      <c r="C16" s="7">
        <v>8</v>
      </c>
      <c r="D16" s="9"/>
      <c r="E16" s="9"/>
      <c r="H16" s="78"/>
    </row>
    <row r="17" spans="1:8" ht="24" customHeight="1">
      <c r="A17" s="7" t="s">
        <v>160</v>
      </c>
      <c r="B17" s="10" t="s">
        <v>157</v>
      </c>
      <c r="C17" s="7">
        <v>9</v>
      </c>
      <c r="D17" s="9"/>
      <c r="E17" s="9">
        <v>2333</v>
      </c>
      <c r="G17" s="77"/>
      <c r="H17" s="78"/>
    </row>
    <row r="18" spans="1:8" ht="33" customHeight="1">
      <c r="A18" s="7"/>
      <c r="B18" s="8" t="s">
        <v>253</v>
      </c>
      <c r="C18" s="7">
        <v>10</v>
      </c>
      <c r="D18" s="80">
        <f>+D19+D20</f>
        <v>20575</v>
      </c>
      <c r="E18" s="80">
        <f>+E19+E20</f>
        <v>20575</v>
      </c>
      <c r="G18" s="77"/>
      <c r="H18" s="78"/>
    </row>
    <row r="19" spans="1:8" ht="24" customHeight="1">
      <c r="A19" s="7" t="s">
        <v>161</v>
      </c>
      <c r="B19" s="10" t="s">
        <v>162</v>
      </c>
      <c r="C19" s="7">
        <v>11</v>
      </c>
      <c r="D19" s="110"/>
      <c r="E19" s="9"/>
      <c r="G19" s="77"/>
      <c r="H19" s="78"/>
    </row>
    <row r="20" spans="1:8" ht="24" customHeight="1">
      <c r="A20" s="7" t="s">
        <v>186</v>
      </c>
      <c r="B20" s="10" t="s">
        <v>157</v>
      </c>
      <c r="C20" s="7">
        <v>12</v>
      </c>
      <c r="D20" s="9">
        <v>20575</v>
      </c>
      <c r="E20" s="9">
        <v>20575</v>
      </c>
      <c r="G20" s="77"/>
      <c r="H20" s="78"/>
    </row>
    <row r="21" spans="1:8" ht="31.5" customHeight="1">
      <c r="A21" s="7"/>
      <c r="B21" s="8" t="s">
        <v>254</v>
      </c>
      <c r="C21" s="7">
        <v>13</v>
      </c>
      <c r="D21" s="80">
        <f>+D22+D23+D24+D25+D26</f>
        <v>22697054</v>
      </c>
      <c r="E21" s="80">
        <f>+E22+E23+E24+E25+E26</f>
        <v>18449964</v>
      </c>
      <c r="G21" s="77"/>
      <c r="H21" s="78"/>
    </row>
    <row r="22" spans="1:6" ht="24" customHeight="1">
      <c r="A22" s="7">
        <v>10</v>
      </c>
      <c r="B22" s="10" t="s">
        <v>163</v>
      </c>
      <c r="C22" s="7">
        <v>14</v>
      </c>
      <c r="D22" s="110">
        <v>544535</v>
      </c>
      <c r="E22" s="9">
        <v>2219677</v>
      </c>
      <c r="F22" s="77"/>
    </row>
    <row r="23" spans="1:5" ht="24" customHeight="1">
      <c r="A23" s="7" t="s">
        <v>164</v>
      </c>
      <c r="B23" s="10" t="s">
        <v>122</v>
      </c>
      <c r="C23" s="7">
        <v>15</v>
      </c>
      <c r="D23" s="110"/>
      <c r="E23" s="9"/>
    </row>
    <row r="24" spans="1:5" ht="24" customHeight="1">
      <c r="A24" s="7" t="s">
        <v>40</v>
      </c>
      <c r="B24" s="10" t="s">
        <v>111</v>
      </c>
      <c r="C24" s="7">
        <v>16</v>
      </c>
      <c r="D24" s="110">
        <v>14792548</v>
      </c>
      <c r="E24" s="9">
        <v>11658105</v>
      </c>
    </row>
    <row r="25" spans="1:5" ht="24" customHeight="1">
      <c r="A25" s="7" t="s">
        <v>41</v>
      </c>
      <c r="B25" s="10" t="s">
        <v>112</v>
      </c>
      <c r="C25" s="7">
        <v>17</v>
      </c>
      <c r="D25" s="110"/>
      <c r="E25" s="9"/>
    </row>
    <row r="26" spans="1:5" ht="24" customHeight="1">
      <c r="A26" s="7" t="s">
        <v>42</v>
      </c>
      <c r="B26" s="10" t="s">
        <v>113</v>
      </c>
      <c r="C26" s="7">
        <v>18</v>
      </c>
      <c r="D26" s="110">
        <v>7359971</v>
      </c>
      <c r="E26" s="9">
        <v>4572182</v>
      </c>
    </row>
    <row r="27" spans="1:5" ht="33" customHeight="1">
      <c r="A27" s="7"/>
      <c r="B27" s="8" t="s">
        <v>255</v>
      </c>
      <c r="C27" s="7">
        <v>19</v>
      </c>
      <c r="D27" s="80">
        <f>+D28+D29+D30+D31+D32+D33+D34+D35+D36+D37</f>
        <v>972182</v>
      </c>
      <c r="E27" s="80">
        <f>+E28+E29+E30+E31+E32+E33+E34+E35+E36+E37</f>
        <v>1602519</v>
      </c>
    </row>
    <row r="28" spans="1:5" ht="24" customHeight="1">
      <c r="A28" s="7" t="s">
        <v>165</v>
      </c>
      <c r="B28" s="10" t="s">
        <v>166</v>
      </c>
      <c r="C28" s="7">
        <v>20</v>
      </c>
      <c r="D28" s="9"/>
      <c r="E28" s="9"/>
    </row>
    <row r="29" spans="1:5" ht="24" customHeight="1">
      <c r="A29" s="7" t="s">
        <v>167</v>
      </c>
      <c r="B29" s="10" t="s">
        <v>168</v>
      </c>
      <c r="C29" s="7">
        <v>21</v>
      </c>
      <c r="D29" s="110">
        <v>445544</v>
      </c>
      <c r="E29" s="9">
        <v>518532</v>
      </c>
    </row>
    <row r="30" spans="1:5" ht="24" customHeight="1">
      <c r="A30" s="7" t="s">
        <v>187</v>
      </c>
      <c r="B30" s="10" t="s">
        <v>169</v>
      </c>
      <c r="C30" s="7">
        <v>22</v>
      </c>
      <c r="D30" s="110"/>
      <c r="E30" s="9"/>
    </row>
    <row r="31" spans="1:5" ht="24" customHeight="1">
      <c r="A31" s="7">
        <v>13</v>
      </c>
      <c r="B31" s="10" t="s">
        <v>170</v>
      </c>
      <c r="C31" s="7">
        <v>23</v>
      </c>
      <c r="D31" s="110">
        <v>2681</v>
      </c>
      <c r="E31" s="9">
        <v>2204</v>
      </c>
    </row>
    <row r="32" spans="1:5" ht="24" customHeight="1">
      <c r="A32" s="7">
        <v>14</v>
      </c>
      <c r="B32" s="10" t="s">
        <v>29</v>
      </c>
      <c r="C32" s="7">
        <v>24</v>
      </c>
      <c r="D32" s="110"/>
      <c r="E32" s="9"/>
    </row>
    <row r="33" spans="1:5" ht="24" customHeight="1">
      <c r="A33" s="7">
        <v>15</v>
      </c>
      <c r="B33" s="10" t="s">
        <v>31</v>
      </c>
      <c r="C33" s="7">
        <v>25</v>
      </c>
      <c r="D33" s="110"/>
      <c r="E33" s="9"/>
    </row>
    <row r="34" spans="1:5" ht="24" customHeight="1">
      <c r="A34" s="7">
        <v>16</v>
      </c>
      <c r="B34" s="10" t="s">
        <v>32</v>
      </c>
      <c r="C34" s="7">
        <v>26</v>
      </c>
      <c r="D34" s="110"/>
      <c r="E34" s="9"/>
    </row>
    <row r="35" spans="1:5" ht="24" customHeight="1">
      <c r="A35" s="7">
        <v>18</v>
      </c>
      <c r="B35" s="10" t="s">
        <v>26</v>
      </c>
      <c r="C35" s="7">
        <v>27</v>
      </c>
      <c r="D35" s="110"/>
      <c r="E35" s="9"/>
    </row>
    <row r="36" spans="1:5" ht="24" customHeight="1">
      <c r="A36" s="7">
        <v>17</v>
      </c>
      <c r="B36" s="10" t="s">
        <v>171</v>
      </c>
      <c r="C36" s="7">
        <v>28</v>
      </c>
      <c r="D36" s="110">
        <v>523957</v>
      </c>
      <c r="E36" s="9">
        <v>1081783</v>
      </c>
    </row>
    <row r="37" spans="1:5" ht="24" customHeight="1">
      <c r="A37" s="7">
        <v>19</v>
      </c>
      <c r="B37" s="10" t="s">
        <v>102</v>
      </c>
      <c r="C37" s="7">
        <v>29</v>
      </c>
      <c r="D37" s="9"/>
      <c r="E37" s="9"/>
    </row>
    <row r="38" spans="1:5" ht="33" customHeight="1">
      <c r="A38" s="82"/>
      <c r="B38" s="8" t="s">
        <v>256</v>
      </c>
      <c r="C38" s="7">
        <v>30</v>
      </c>
      <c r="D38" s="80">
        <f>+D9+D21+D27</f>
        <v>160485541</v>
      </c>
      <c r="E38" s="80">
        <f>+E9+E21+E27</f>
        <v>152312894</v>
      </c>
    </row>
    <row r="39" spans="1:5" ht="27" customHeight="1">
      <c r="A39" s="7" t="s">
        <v>172</v>
      </c>
      <c r="B39" s="8" t="s">
        <v>25</v>
      </c>
      <c r="C39" s="7">
        <v>31</v>
      </c>
      <c r="D39" s="9"/>
      <c r="E39" s="9"/>
    </row>
    <row r="40" spans="1:5" ht="9.75" customHeight="1">
      <c r="A40" s="83"/>
      <c r="B40" s="8"/>
      <c r="C40" s="82"/>
      <c r="D40" s="80"/>
      <c r="E40" s="80"/>
    </row>
    <row r="41" spans="1:5" ht="27" customHeight="1">
      <c r="A41" s="7"/>
      <c r="B41" s="8" t="s">
        <v>173</v>
      </c>
      <c r="C41" s="7">
        <v>32</v>
      </c>
      <c r="D41" s="9"/>
      <c r="E41" s="9"/>
    </row>
    <row r="42" spans="1:5" ht="24" customHeight="1">
      <c r="A42" s="7" t="s">
        <v>174</v>
      </c>
      <c r="B42" s="10" t="s">
        <v>175</v>
      </c>
      <c r="C42" s="7">
        <v>33</v>
      </c>
      <c r="D42" s="9"/>
      <c r="E42" s="9"/>
    </row>
    <row r="43" spans="1:5" ht="24" customHeight="1">
      <c r="A43" s="7" t="s">
        <v>185</v>
      </c>
      <c r="B43" s="10" t="s">
        <v>176</v>
      </c>
      <c r="C43" s="7">
        <v>34</v>
      </c>
      <c r="D43" s="9"/>
      <c r="E43" s="9"/>
    </row>
    <row r="44" spans="1:5" ht="24" customHeight="1">
      <c r="A44" s="7">
        <v>23</v>
      </c>
      <c r="B44" s="10" t="s">
        <v>1</v>
      </c>
      <c r="C44" s="7">
        <v>35</v>
      </c>
      <c r="D44" s="110">
        <v>409487</v>
      </c>
      <c r="E44" s="9">
        <v>388480</v>
      </c>
    </row>
    <row r="45" spans="1:5" ht="24" customHeight="1">
      <c r="A45" s="7">
        <v>24</v>
      </c>
      <c r="B45" s="10" t="s">
        <v>33</v>
      </c>
      <c r="C45" s="7">
        <v>36</v>
      </c>
      <c r="D45" s="110">
        <v>23954</v>
      </c>
      <c r="E45" s="9">
        <v>22728</v>
      </c>
    </row>
    <row r="46" spans="1:5" ht="24" customHeight="1">
      <c r="A46" s="7">
        <v>25</v>
      </c>
      <c r="B46" s="10" t="s">
        <v>177</v>
      </c>
      <c r="C46" s="7">
        <v>37</v>
      </c>
      <c r="D46" s="110">
        <v>40350</v>
      </c>
      <c r="E46" s="9">
        <v>1306</v>
      </c>
    </row>
    <row r="47" spans="1:5" ht="24" customHeight="1">
      <c r="A47" s="7">
        <v>26</v>
      </c>
      <c r="B47" s="10" t="s">
        <v>114</v>
      </c>
      <c r="C47" s="7">
        <v>38</v>
      </c>
      <c r="D47" s="110"/>
      <c r="E47" s="9"/>
    </row>
    <row r="48" spans="1:5" ht="24" customHeight="1">
      <c r="A48" s="7">
        <v>28</v>
      </c>
      <c r="B48" s="10" t="s">
        <v>35</v>
      </c>
      <c r="C48" s="7">
        <v>39</v>
      </c>
      <c r="D48" s="110"/>
      <c r="E48" s="9"/>
    </row>
    <row r="49" spans="1:5" ht="24" customHeight="1">
      <c r="A49" s="7">
        <v>27</v>
      </c>
      <c r="B49" s="10" t="s">
        <v>34</v>
      </c>
      <c r="C49" s="7">
        <v>40</v>
      </c>
      <c r="D49" s="110">
        <v>792096</v>
      </c>
      <c r="E49" s="9">
        <v>792680</v>
      </c>
    </row>
    <row r="50" spans="1:5" ht="24" customHeight="1">
      <c r="A50" s="7">
        <v>29</v>
      </c>
      <c r="B50" s="10" t="s">
        <v>103</v>
      </c>
      <c r="C50" s="7">
        <v>41</v>
      </c>
      <c r="D50" s="9"/>
      <c r="E50" s="9"/>
    </row>
    <row r="51" spans="1:5" ht="33" customHeight="1">
      <c r="A51" s="82"/>
      <c r="B51" s="8" t="s">
        <v>257</v>
      </c>
      <c r="C51" s="7">
        <v>42</v>
      </c>
      <c r="D51" s="80">
        <f>+D42+D43+D44+D45+D46+D47+D48+D49+D50</f>
        <v>1265887</v>
      </c>
      <c r="E51" s="80">
        <f>+E42+E43+E44+E45+E46+E47+E48+E49+E50</f>
        <v>1205194</v>
      </c>
    </row>
    <row r="52" spans="1:5" ht="8.25" customHeight="1">
      <c r="A52" s="7"/>
      <c r="B52" s="10"/>
      <c r="C52" s="7"/>
      <c r="D52" s="9"/>
      <c r="E52" s="9"/>
    </row>
    <row r="53" spans="1:5" ht="33" customHeight="1">
      <c r="A53" s="82"/>
      <c r="B53" s="8" t="s">
        <v>258</v>
      </c>
      <c r="C53" s="7">
        <v>43</v>
      </c>
      <c r="D53" s="80">
        <f>+D38-D51</f>
        <v>159219654</v>
      </c>
      <c r="E53" s="80">
        <f>+E38-E51</f>
        <v>151107700</v>
      </c>
    </row>
    <row r="54" spans="1:5" ht="9" customHeight="1">
      <c r="A54" s="7"/>
      <c r="B54" s="10"/>
      <c r="C54" s="7"/>
      <c r="D54" s="9"/>
      <c r="E54" s="9"/>
    </row>
    <row r="55" spans="1:5" ht="27" customHeight="1">
      <c r="A55" s="82"/>
      <c r="B55" s="8" t="s">
        <v>115</v>
      </c>
      <c r="C55" s="7">
        <v>44</v>
      </c>
      <c r="D55" s="9">
        <v>2003172</v>
      </c>
      <c r="E55" s="9">
        <v>2003172</v>
      </c>
    </row>
    <row r="56" spans="1:5" ht="7.5" customHeight="1">
      <c r="A56" s="7"/>
      <c r="B56" s="10"/>
      <c r="C56" s="7"/>
      <c r="D56" s="10"/>
      <c r="E56" s="10"/>
    </row>
    <row r="57" spans="1:5" ht="33" customHeight="1">
      <c r="A57" s="82"/>
      <c r="B57" s="8" t="s">
        <v>259</v>
      </c>
      <c r="C57" s="7">
        <v>45</v>
      </c>
      <c r="D57" s="84">
        <f>+D53/D55</f>
        <v>79.48376574752443</v>
      </c>
      <c r="E57" s="84">
        <f>+E53/E55</f>
        <v>75.43421134081348</v>
      </c>
    </row>
    <row r="58" spans="1:5" ht="7.5" customHeight="1">
      <c r="A58" s="10"/>
      <c r="B58" s="10"/>
      <c r="C58" s="7"/>
      <c r="D58" s="10"/>
      <c r="E58" s="10"/>
    </row>
    <row r="59" spans="1:5" ht="27" customHeight="1">
      <c r="A59" s="10"/>
      <c r="B59" s="8" t="s">
        <v>116</v>
      </c>
      <c r="C59" s="7">
        <v>46</v>
      </c>
      <c r="D59" s="9"/>
      <c r="E59" s="9"/>
    </row>
    <row r="60" spans="1:5" ht="24" customHeight="1">
      <c r="A60" s="7">
        <v>90</v>
      </c>
      <c r="B60" s="10" t="s">
        <v>117</v>
      </c>
      <c r="C60" s="7">
        <v>47</v>
      </c>
      <c r="D60" s="110">
        <v>200317200</v>
      </c>
      <c r="E60" s="9">
        <v>200317200</v>
      </c>
    </row>
    <row r="61" spans="1:5" ht="24" customHeight="1">
      <c r="A61" s="7">
        <v>91</v>
      </c>
      <c r="B61" s="10" t="s">
        <v>118</v>
      </c>
      <c r="C61" s="7">
        <v>48</v>
      </c>
      <c r="D61" s="110"/>
      <c r="E61" s="9"/>
    </row>
    <row r="62" spans="1:5" ht="24" customHeight="1">
      <c r="A62" s="7">
        <v>92</v>
      </c>
      <c r="B62" s="10" t="s">
        <v>119</v>
      </c>
      <c r="C62" s="7">
        <v>49</v>
      </c>
      <c r="D62" s="110"/>
      <c r="E62" s="9"/>
    </row>
    <row r="63" spans="1:5" ht="24" customHeight="1">
      <c r="A63" s="7">
        <v>93</v>
      </c>
      <c r="B63" s="10" t="s">
        <v>120</v>
      </c>
      <c r="C63" s="7">
        <v>50</v>
      </c>
      <c r="D63" s="110"/>
      <c r="E63" s="9"/>
    </row>
    <row r="64" spans="1:6" ht="24" customHeight="1">
      <c r="A64" s="7">
        <v>96</v>
      </c>
      <c r="B64" s="10" t="s">
        <v>81</v>
      </c>
      <c r="C64" s="7">
        <v>51</v>
      </c>
      <c r="D64" s="110">
        <v>-16554894</v>
      </c>
      <c r="E64" s="9">
        <v>-14869253</v>
      </c>
      <c r="F64" s="111"/>
    </row>
    <row r="65" spans="1:6" ht="24" customHeight="1">
      <c r="A65" s="7">
        <v>97</v>
      </c>
      <c r="B65" s="10" t="s">
        <v>27</v>
      </c>
      <c r="C65" s="7">
        <v>52</v>
      </c>
      <c r="D65" s="110"/>
      <c r="E65" s="9"/>
      <c r="F65" s="111"/>
    </row>
    <row r="66" spans="1:6" ht="24" customHeight="1">
      <c r="A66" s="7" t="s">
        <v>178</v>
      </c>
      <c r="B66" s="10" t="s">
        <v>179</v>
      </c>
      <c r="C66" s="7">
        <v>53</v>
      </c>
      <c r="D66" s="110"/>
      <c r="E66" s="9"/>
      <c r="F66" s="111"/>
    </row>
    <row r="67" spans="1:6" ht="24" customHeight="1">
      <c r="A67" s="7" t="s">
        <v>180</v>
      </c>
      <c r="B67" s="10" t="s">
        <v>181</v>
      </c>
      <c r="C67" s="7">
        <v>54</v>
      </c>
      <c r="D67" s="110">
        <v>-6980638</v>
      </c>
      <c r="E67" s="9">
        <v>-11104346</v>
      </c>
      <c r="F67" s="111"/>
    </row>
    <row r="68" spans="1:6" ht="24" customHeight="1">
      <c r="A68" s="7">
        <v>95</v>
      </c>
      <c r="B68" s="10" t="s">
        <v>24</v>
      </c>
      <c r="C68" s="7">
        <v>55</v>
      </c>
      <c r="D68" s="110">
        <v>-6222609</v>
      </c>
      <c r="E68" s="9">
        <v>-17562014</v>
      </c>
      <c r="F68" s="111"/>
    </row>
    <row r="69" spans="1:6" ht="24" customHeight="1">
      <c r="A69" s="7">
        <v>94</v>
      </c>
      <c r="B69" s="10" t="s">
        <v>121</v>
      </c>
      <c r="C69" s="7">
        <v>56</v>
      </c>
      <c r="D69" s="110">
        <v>-11339405</v>
      </c>
      <c r="E69" s="9">
        <v>-5673887</v>
      </c>
      <c r="F69" s="111"/>
    </row>
    <row r="70" spans="1:7" ht="31.5" customHeight="1">
      <c r="A70" s="82"/>
      <c r="B70" s="8" t="s">
        <v>260</v>
      </c>
      <c r="C70" s="7">
        <v>57</v>
      </c>
      <c r="D70" s="80">
        <f>+SUM(D60:D69)</f>
        <v>159219654</v>
      </c>
      <c r="E70" s="80">
        <f>+SUM(E60:E69)</f>
        <v>151107700</v>
      </c>
      <c r="G70" s="111"/>
    </row>
    <row r="71" spans="1:5" ht="13.5" customHeight="1">
      <c r="A71" s="7"/>
      <c r="B71" s="10"/>
      <c r="C71" s="7"/>
      <c r="D71" s="9"/>
      <c r="E71" s="9"/>
    </row>
    <row r="72" spans="1:5" ht="27" customHeight="1">
      <c r="A72" s="7" t="s">
        <v>45</v>
      </c>
      <c r="B72" s="8" t="s">
        <v>30</v>
      </c>
      <c r="C72" s="7">
        <v>58</v>
      </c>
      <c r="D72" s="9"/>
      <c r="E72" s="9"/>
    </row>
    <row r="73" spans="1:5" ht="27" customHeight="1">
      <c r="A73" s="7"/>
      <c r="B73" s="8" t="s">
        <v>182</v>
      </c>
      <c r="C73" s="7">
        <v>59</v>
      </c>
      <c r="D73" s="9"/>
      <c r="E73" s="9"/>
    </row>
    <row r="74" spans="1:5" ht="27" customHeight="1">
      <c r="A74" s="7"/>
      <c r="B74" s="10" t="s">
        <v>183</v>
      </c>
      <c r="C74" s="7">
        <v>60</v>
      </c>
      <c r="D74" s="9">
        <v>17100000</v>
      </c>
      <c r="E74" s="9">
        <v>17100000</v>
      </c>
    </row>
    <row r="75" spans="1:5" ht="27" customHeight="1">
      <c r="A75" s="7"/>
      <c r="B75" s="10" t="s">
        <v>184</v>
      </c>
      <c r="C75" s="7">
        <v>61</v>
      </c>
      <c r="D75" s="9"/>
      <c r="E75" s="9"/>
    </row>
    <row r="76" spans="1:3" ht="27" customHeight="1">
      <c r="A76" s="85"/>
      <c r="C76" s="78"/>
    </row>
    <row r="77" spans="1:5" ht="21" customHeight="1">
      <c r="A77" s="86"/>
      <c r="B77" s="81"/>
      <c r="C77" s="86"/>
      <c r="D77" s="87"/>
      <c r="E77" s="87"/>
    </row>
    <row r="80" ht="15"/>
  </sheetData>
  <sheetProtection/>
  <protectedRanges>
    <protectedRange sqref="A3:D5 A6:E6 D11:E11 D16:E17 D20:E20 E22:E26 D28:E28 D39:E39 D42:E43 D55:E55 E60:E69 D72:E72 D74:E75 D13:E13 E12 E15 E19 D37:E37 E29:E36 D50:E50 E44:E49" name="Range1"/>
    <protectedRange sqref="D12" name="Range1_1"/>
    <protectedRange sqref="D15" name="Range1_2"/>
    <protectedRange sqref="D19" name="Range1_3"/>
    <protectedRange sqref="D22:D26" name="Range1_4"/>
    <protectedRange sqref="D29:D36" name="Range1_5"/>
    <protectedRange sqref="D44:D49" name="Range1_6"/>
    <protectedRange sqref="D60:D69" name="Range1_7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="85" zoomScaleNormal="85" zoomScaleSheetLayoutView="85" zoomScalePageLayoutView="0" workbookViewId="0" topLeftCell="A1">
      <selection activeCell="D55" sqref="D55:G55"/>
    </sheetView>
  </sheetViews>
  <sheetFormatPr defaultColWidth="9.140625" defaultRowHeight="12.75"/>
  <cols>
    <col min="1" max="1" width="21.00390625" style="78" customWidth="1"/>
    <col min="2" max="2" width="65.140625" style="78" customWidth="1"/>
    <col min="3" max="3" width="9.57421875" style="72" customWidth="1"/>
    <col min="4" max="5" width="16.28125" style="72" customWidth="1"/>
    <col min="6" max="6" width="16.28125" style="78" customWidth="1"/>
    <col min="7" max="7" width="16.28125" style="77" customWidth="1"/>
    <col min="8" max="16384" width="9.140625" style="78" customWidth="1"/>
  </cols>
  <sheetData>
    <row r="1" spans="1:7" s="72" customFormat="1" ht="15.75" customHeight="1">
      <c r="A1" s="87"/>
      <c r="B1" s="87"/>
      <c r="C1" s="88"/>
      <c r="D1" s="88"/>
      <c r="E1" s="88"/>
      <c r="F1" s="87"/>
      <c r="G1" s="89" t="s">
        <v>46</v>
      </c>
    </row>
    <row r="2" spans="1:7" s="72" customFormat="1" ht="24" customHeight="1">
      <c r="A2" s="190" t="s">
        <v>47</v>
      </c>
      <c r="B2" s="190"/>
      <c r="C2" s="190"/>
      <c r="D2" s="190"/>
      <c r="E2" s="190"/>
      <c r="F2" s="190"/>
      <c r="G2" s="190"/>
    </row>
    <row r="3" spans="1:7" s="72" customFormat="1" ht="21" customHeight="1">
      <c r="A3" s="191" t="s">
        <v>345</v>
      </c>
      <c r="B3" s="191"/>
      <c r="C3" s="191"/>
      <c r="D3" s="191"/>
      <c r="E3" s="191"/>
      <c r="F3" s="191"/>
      <c r="G3" s="191"/>
    </row>
    <row r="4" spans="1:7" s="72" customFormat="1" ht="21" customHeight="1">
      <c r="A4" s="191" t="s">
        <v>346</v>
      </c>
      <c r="B4" s="191"/>
      <c r="C4" s="191"/>
      <c r="D4" s="191"/>
      <c r="E4" s="191"/>
      <c r="F4" s="191"/>
      <c r="G4" s="191"/>
    </row>
    <row r="5" spans="1:7" s="72" customFormat="1" ht="21" customHeight="1">
      <c r="A5" s="191" t="s">
        <v>337</v>
      </c>
      <c r="B5" s="191"/>
      <c r="C5" s="191"/>
      <c r="D5" s="191"/>
      <c r="E5" s="191"/>
      <c r="F5" s="191"/>
      <c r="G5" s="191"/>
    </row>
    <row r="6" spans="1:7" s="72" customFormat="1" ht="19.5" customHeight="1">
      <c r="A6" s="87"/>
      <c r="B6" s="87"/>
      <c r="C6" s="88"/>
      <c r="D6" s="88"/>
      <c r="E6" s="88"/>
      <c r="F6" s="87"/>
      <c r="G6" s="108" t="s">
        <v>320</v>
      </c>
    </row>
    <row r="7" spans="1:7" ht="37.5" customHeight="1">
      <c r="A7" s="192" t="s">
        <v>0</v>
      </c>
      <c r="B7" s="192" t="s">
        <v>21</v>
      </c>
      <c r="C7" s="192" t="s">
        <v>43</v>
      </c>
      <c r="D7" s="192" t="s">
        <v>48</v>
      </c>
      <c r="E7" s="192"/>
      <c r="F7" s="192" t="s">
        <v>51</v>
      </c>
      <c r="G7" s="192"/>
    </row>
    <row r="8" spans="1:7" ht="37.5" customHeight="1">
      <c r="A8" s="192"/>
      <c r="B8" s="192"/>
      <c r="C8" s="192"/>
      <c r="D8" s="90" t="s">
        <v>123</v>
      </c>
      <c r="E8" s="90" t="s">
        <v>124</v>
      </c>
      <c r="F8" s="90" t="s">
        <v>123</v>
      </c>
      <c r="G8" s="90" t="s">
        <v>124</v>
      </c>
    </row>
    <row r="9" spans="1:7" ht="32.25" customHeight="1">
      <c r="A9" s="90"/>
      <c r="B9" s="91" t="s">
        <v>2</v>
      </c>
      <c r="C9" s="90">
        <v>62</v>
      </c>
      <c r="D9" s="92"/>
      <c r="E9" s="92"/>
      <c r="F9" s="92"/>
      <c r="G9" s="92"/>
    </row>
    <row r="10" spans="1:8" ht="24" customHeight="1">
      <c r="A10" s="90" t="s">
        <v>188</v>
      </c>
      <c r="B10" s="93" t="s">
        <v>189</v>
      </c>
      <c r="C10" s="90">
        <v>63</v>
      </c>
      <c r="D10" s="114">
        <v>2851000</v>
      </c>
      <c r="E10" s="114">
        <v>0</v>
      </c>
      <c r="F10" s="115">
        <v>0</v>
      </c>
      <c r="G10" s="115"/>
      <c r="H10" s="111"/>
    </row>
    <row r="11" spans="1:8" ht="24" customHeight="1">
      <c r="A11" s="90">
        <v>76</v>
      </c>
      <c r="B11" s="93" t="s">
        <v>190</v>
      </c>
      <c r="C11" s="90">
        <v>64</v>
      </c>
      <c r="D11" s="114">
        <v>651125</v>
      </c>
      <c r="E11" s="114">
        <v>150488</v>
      </c>
      <c r="F11" s="115">
        <v>91633</v>
      </c>
      <c r="G11" s="115">
        <v>73068</v>
      </c>
      <c r="H11" s="111"/>
    </row>
    <row r="12" spans="1:8" ht="24" customHeight="1">
      <c r="A12" s="90" t="s">
        <v>191</v>
      </c>
      <c r="B12" s="93" t="s">
        <v>192</v>
      </c>
      <c r="C12" s="90">
        <v>65</v>
      </c>
      <c r="D12" s="114">
        <v>0</v>
      </c>
      <c r="E12" s="114">
        <v>0</v>
      </c>
      <c r="F12" s="115">
        <v>28816</v>
      </c>
      <c r="G12" s="115">
        <v>0</v>
      </c>
      <c r="H12" s="111"/>
    </row>
    <row r="13" spans="1:8" ht="24" customHeight="1">
      <c r="A13" s="90">
        <v>70</v>
      </c>
      <c r="B13" s="93" t="s">
        <v>49</v>
      </c>
      <c r="C13" s="90">
        <v>66</v>
      </c>
      <c r="D13" s="114">
        <v>544005</v>
      </c>
      <c r="E13" s="114">
        <v>155120</v>
      </c>
      <c r="F13" s="115">
        <v>114117</v>
      </c>
      <c r="G13" s="115">
        <v>30431</v>
      </c>
      <c r="H13" s="111"/>
    </row>
    <row r="14" spans="1:8" ht="24" customHeight="1">
      <c r="A14" s="90" t="s">
        <v>219</v>
      </c>
      <c r="B14" s="93" t="s">
        <v>193</v>
      </c>
      <c r="C14" s="90">
        <v>67</v>
      </c>
      <c r="D14" s="114">
        <v>46446</v>
      </c>
      <c r="E14" s="114">
        <v>442</v>
      </c>
      <c r="F14" s="115">
        <v>1108</v>
      </c>
      <c r="G14" s="115">
        <v>930</v>
      </c>
      <c r="H14" s="111"/>
    </row>
    <row r="15" spans="1:8" ht="24" customHeight="1">
      <c r="A15" s="90" t="s">
        <v>220</v>
      </c>
      <c r="B15" s="93" t="s">
        <v>194</v>
      </c>
      <c r="C15" s="90">
        <v>68</v>
      </c>
      <c r="D15" s="114">
        <v>49392</v>
      </c>
      <c r="E15" s="114">
        <v>49392</v>
      </c>
      <c r="F15" s="115">
        <v>68592</v>
      </c>
      <c r="G15" s="115">
        <v>49392</v>
      </c>
      <c r="H15" s="111"/>
    </row>
    <row r="16" spans="1:8" ht="24" customHeight="1">
      <c r="A16" s="90" t="s">
        <v>195</v>
      </c>
      <c r="B16" s="93" t="s">
        <v>196</v>
      </c>
      <c r="C16" s="90">
        <v>69</v>
      </c>
      <c r="D16" s="114"/>
      <c r="E16" s="114">
        <v>0</v>
      </c>
      <c r="F16" s="115"/>
      <c r="G16" s="115"/>
      <c r="H16" s="111"/>
    </row>
    <row r="17" spans="1:8" ht="24" customHeight="1">
      <c r="A17" s="90" t="s">
        <v>197</v>
      </c>
      <c r="B17" s="93" t="s">
        <v>3</v>
      </c>
      <c r="C17" s="90">
        <v>70</v>
      </c>
      <c r="D17" s="114">
        <v>15104</v>
      </c>
      <c r="E17" s="114">
        <v>-80</v>
      </c>
      <c r="F17" s="115">
        <v>13</v>
      </c>
      <c r="G17" s="115"/>
      <c r="H17" s="111"/>
    </row>
    <row r="18" spans="1:8" ht="31.5" customHeight="1">
      <c r="A18" s="75"/>
      <c r="B18" s="91" t="s">
        <v>261</v>
      </c>
      <c r="C18" s="90">
        <v>71</v>
      </c>
      <c r="D18" s="116">
        <f>+SUM(D10:D17)</f>
        <v>4157072</v>
      </c>
      <c r="E18" s="116">
        <f>+SUM(E10:E17)</f>
        <v>355362</v>
      </c>
      <c r="F18" s="116">
        <f>+SUM(F10:F17)</f>
        <v>304279</v>
      </c>
      <c r="G18" s="116">
        <f>+SUM(G10:G17)</f>
        <v>153821</v>
      </c>
      <c r="H18" s="111"/>
    </row>
    <row r="19" spans="1:8" ht="24" customHeight="1">
      <c r="A19" s="90"/>
      <c r="B19" s="91" t="s">
        <v>4</v>
      </c>
      <c r="C19" s="90">
        <v>72</v>
      </c>
      <c r="D19" s="115"/>
      <c r="E19" s="115"/>
      <c r="F19" s="115"/>
      <c r="G19" s="115"/>
      <c r="H19" s="111"/>
    </row>
    <row r="20" spans="1:8" ht="24" customHeight="1">
      <c r="A20" s="90" t="s">
        <v>198</v>
      </c>
      <c r="B20" s="93" t="s">
        <v>199</v>
      </c>
      <c r="C20" s="90">
        <v>73</v>
      </c>
      <c r="D20" s="115"/>
      <c r="E20" s="115"/>
      <c r="F20" s="115"/>
      <c r="G20" s="115"/>
      <c r="H20" s="111"/>
    </row>
    <row r="21" spans="1:8" ht="24" customHeight="1">
      <c r="A21" s="90" t="s">
        <v>200</v>
      </c>
      <c r="B21" s="93" t="s">
        <v>201</v>
      </c>
      <c r="C21" s="90">
        <v>74</v>
      </c>
      <c r="D21" s="114">
        <v>5760464</v>
      </c>
      <c r="E21" s="114">
        <v>0</v>
      </c>
      <c r="F21" s="115">
        <v>2238012</v>
      </c>
      <c r="G21" s="115">
        <v>0</v>
      </c>
      <c r="H21" s="111"/>
    </row>
    <row r="22" spans="1:8" ht="24" customHeight="1">
      <c r="A22" s="90" t="s">
        <v>221</v>
      </c>
      <c r="B22" s="93" t="s">
        <v>202</v>
      </c>
      <c r="C22" s="90">
        <v>75</v>
      </c>
      <c r="D22" s="114">
        <v>99701</v>
      </c>
      <c r="E22" s="114">
        <v>978</v>
      </c>
      <c r="F22" s="115">
        <v>1589</v>
      </c>
      <c r="G22" s="115">
        <v>116</v>
      </c>
      <c r="H22" s="111"/>
    </row>
    <row r="23" spans="1:8" ht="24" customHeight="1">
      <c r="A23" s="90">
        <v>61</v>
      </c>
      <c r="B23" s="93" t="s">
        <v>104</v>
      </c>
      <c r="C23" s="90">
        <v>76</v>
      </c>
      <c r="D23" s="114">
        <v>3227083</v>
      </c>
      <c r="E23" s="114">
        <v>1072803</v>
      </c>
      <c r="F23" s="115">
        <v>2869502</v>
      </c>
      <c r="G23" s="115">
        <v>935973</v>
      </c>
      <c r="H23" s="111"/>
    </row>
    <row r="24" spans="1:8" ht="24" customHeight="1">
      <c r="A24" s="90">
        <v>67</v>
      </c>
      <c r="B24" s="93" t="s">
        <v>36</v>
      </c>
      <c r="C24" s="90">
        <v>77</v>
      </c>
      <c r="D24" s="114">
        <v>1412</v>
      </c>
      <c r="E24" s="114">
        <v>0</v>
      </c>
      <c r="F24" s="115">
        <v>2</v>
      </c>
      <c r="G24" s="115">
        <v>1</v>
      </c>
      <c r="H24" s="111"/>
    </row>
    <row r="25" spans="1:8" ht="24" customHeight="1">
      <c r="A25" s="90">
        <v>65</v>
      </c>
      <c r="B25" s="93" t="s">
        <v>37</v>
      </c>
      <c r="C25" s="90">
        <v>78</v>
      </c>
      <c r="D25" s="114">
        <v>233992</v>
      </c>
      <c r="E25" s="114">
        <v>77402</v>
      </c>
      <c r="F25" s="115">
        <v>208206</v>
      </c>
      <c r="G25" s="115">
        <v>67852</v>
      </c>
      <c r="H25" s="111"/>
    </row>
    <row r="26" spans="1:8" ht="24" customHeight="1">
      <c r="A26" s="90">
        <v>66</v>
      </c>
      <c r="B26" s="93" t="s">
        <v>20</v>
      </c>
      <c r="C26" s="90">
        <v>79</v>
      </c>
      <c r="D26" s="114"/>
      <c r="E26" s="114"/>
      <c r="F26" s="115"/>
      <c r="G26" s="115"/>
      <c r="H26" s="111"/>
    </row>
    <row r="27" spans="1:8" ht="24" customHeight="1">
      <c r="A27" s="90">
        <v>68</v>
      </c>
      <c r="B27" s="93" t="s">
        <v>203</v>
      </c>
      <c r="C27" s="90">
        <v>80</v>
      </c>
      <c r="D27" s="114"/>
      <c r="E27" s="114"/>
      <c r="F27" s="115"/>
      <c r="G27" s="115"/>
      <c r="H27" s="111"/>
    </row>
    <row r="28" spans="1:8" ht="24" customHeight="1">
      <c r="A28" s="90" t="s">
        <v>222</v>
      </c>
      <c r="B28" s="93" t="s">
        <v>28</v>
      </c>
      <c r="C28" s="90">
        <v>81</v>
      </c>
      <c r="D28" s="114"/>
      <c r="E28" s="114"/>
      <c r="F28" s="115"/>
      <c r="G28" s="115"/>
      <c r="H28" s="111"/>
    </row>
    <row r="29" spans="1:8" ht="24" customHeight="1">
      <c r="A29" s="90" t="s">
        <v>204</v>
      </c>
      <c r="B29" s="93" t="s">
        <v>205</v>
      </c>
      <c r="C29" s="90">
        <v>82</v>
      </c>
      <c r="D29" s="114"/>
      <c r="E29" s="114"/>
      <c r="F29" s="115"/>
      <c r="G29" s="115"/>
      <c r="H29" s="111"/>
    </row>
    <row r="30" spans="1:8" ht="24" customHeight="1">
      <c r="A30" s="90">
        <v>69</v>
      </c>
      <c r="B30" s="93" t="s">
        <v>125</v>
      </c>
      <c r="C30" s="90">
        <v>83</v>
      </c>
      <c r="D30" s="117">
        <v>316930</v>
      </c>
      <c r="E30" s="117">
        <v>139508</v>
      </c>
      <c r="F30" s="115">
        <v>238975</v>
      </c>
      <c r="G30" s="115">
        <v>72825</v>
      </c>
      <c r="H30" s="111"/>
    </row>
    <row r="31" spans="1:8" ht="24" customHeight="1">
      <c r="A31" s="90" t="s">
        <v>206</v>
      </c>
      <c r="B31" s="93" t="s">
        <v>207</v>
      </c>
      <c r="C31" s="90">
        <v>84</v>
      </c>
      <c r="D31" s="115">
        <v>48888</v>
      </c>
      <c r="E31" s="115">
        <v>35141</v>
      </c>
      <c r="F31" s="115">
        <v>314379</v>
      </c>
      <c r="G31" s="115">
        <v>294149</v>
      </c>
      <c r="H31" s="111"/>
    </row>
    <row r="32" spans="1:7" ht="33.75" customHeight="1">
      <c r="A32" s="75"/>
      <c r="B32" s="91" t="s">
        <v>262</v>
      </c>
      <c r="C32" s="90">
        <v>85</v>
      </c>
      <c r="D32" s="116">
        <f>+SUM(D20:D31)</f>
        <v>9688470</v>
      </c>
      <c r="E32" s="116">
        <f>+SUM(E20:E31)</f>
        <v>1325832</v>
      </c>
      <c r="F32" s="116">
        <f>+SUM(F20:F31)</f>
        <v>5870665</v>
      </c>
      <c r="G32" s="116">
        <f>+SUM(G20:G31)</f>
        <v>1370916</v>
      </c>
    </row>
    <row r="33" spans="1:7" ht="8.25" customHeight="1">
      <c r="A33" s="90"/>
      <c r="B33" s="93"/>
      <c r="C33" s="90"/>
      <c r="D33" s="115"/>
      <c r="E33" s="115"/>
      <c r="F33" s="115"/>
      <c r="G33" s="115"/>
    </row>
    <row r="34" spans="1:7" ht="31.5" customHeight="1">
      <c r="A34" s="75"/>
      <c r="B34" s="91" t="s">
        <v>263</v>
      </c>
      <c r="C34" s="90">
        <v>86</v>
      </c>
      <c r="D34" s="116">
        <f>+D18-D32</f>
        <v>-5531398</v>
      </c>
      <c r="E34" s="116">
        <f>+E18-E32</f>
        <v>-970470</v>
      </c>
      <c r="F34" s="116">
        <f>+F18-F32</f>
        <v>-5566386</v>
      </c>
      <c r="G34" s="116">
        <f>+G18-G32</f>
        <v>-1217095</v>
      </c>
    </row>
    <row r="35" spans="1:7" ht="9" customHeight="1">
      <c r="A35" s="90"/>
      <c r="B35" s="93"/>
      <c r="C35" s="93"/>
      <c r="D35" s="115"/>
      <c r="E35" s="115"/>
      <c r="F35" s="115"/>
      <c r="G35" s="115"/>
    </row>
    <row r="36" spans="1:7" ht="24" customHeight="1">
      <c r="A36" s="93"/>
      <c r="B36" s="91" t="s">
        <v>208</v>
      </c>
      <c r="C36" s="90">
        <v>87</v>
      </c>
      <c r="D36" s="115"/>
      <c r="E36" s="115"/>
      <c r="F36" s="115"/>
      <c r="G36" s="115"/>
    </row>
    <row r="37" spans="1:7" ht="24" customHeight="1">
      <c r="A37" s="90" t="s">
        <v>209</v>
      </c>
      <c r="B37" s="93" t="s">
        <v>210</v>
      </c>
      <c r="C37" s="90">
        <v>88</v>
      </c>
      <c r="D37" s="115">
        <v>-1246049</v>
      </c>
      <c r="E37" s="115">
        <v>0</v>
      </c>
      <c r="F37" s="115">
        <v>-107501</v>
      </c>
      <c r="G37" s="115">
        <v>-115161</v>
      </c>
    </row>
    <row r="38" spans="1:7" ht="24" customHeight="1">
      <c r="A38" s="90" t="s">
        <v>126</v>
      </c>
      <c r="B38" s="93" t="s">
        <v>211</v>
      </c>
      <c r="C38" s="90">
        <v>89</v>
      </c>
      <c r="D38" s="115"/>
      <c r="E38" s="115"/>
      <c r="F38" s="115"/>
      <c r="G38" s="115"/>
    </row>
    <row r="39" spans="1:7" ht="24" customHeight="1">
      <c r="A39" s="90" t="s">
        <v>212</v>
      </c>
      <c r="B39" s="93" t="s">
        <v>50</v>
      </c>
      <c r="C39" s="90">
        <v>90</v>
      </c>
      <c r="D39" s="115"/>
      <c r="E39" s="115"/>
      <c r="F39" s="115"/>
      <c r="G39" s="115"/>
    </row>
    <row r="40" spans="1:7" ht="24" customHeight="1">
      <c r="A40" s="90" t="s">
        <v>213</v>
      </c>
      <c r="B40" s="93" t="s">
        <v>214</v>
      </c>
      <c r="C40" s="90">
        <v>91</v>
      </c>
      <c r="D40" s="115"/>
      <c r="E40" s="115"/>
      <c r="F40" s="115"/>
      <c r="G40" s="115"/>
    </row>
    <row r="41" spans="1:7" ht="32.25" customHeight="1">
      <c r="A41" s="75"/>
      <c r="B41" s="91" t="s">
        <v>264</v>
      </c>
      <c r="C41" s="90">
        <v>92</v>
      </c>
      <c r="D41" s="116">
        <f>+D37+D38+D39+D40</f>
        <v>-1246049</v>
      </c>
      <c r="E41" s="116">
        <f>+E37+E38+E39+E40</f>
        <v>0</v>
      </c>
      <c r="F41" s="116">
        <f>+F37+F38+F39+F40</f>
        <v>-107501</v>
      </c>
      <c r="G41" s="116">
        <f>+G37+G38+G39+G40</f>
        <v>-115161</v>
      </c>
    </row>
    <row r="42" spans="1:7" ht="31.5" customHeight="1">
      <c r="A42" s="75"/>
      <c r="B42" s="91" t="s">
        <v>265</v>
      </c>
      <c r="C42" s="90">
        <v>93</v>
      </c>
      <c r="D42" s="116">
        <f>+D34+D41</f>
        <v>-6777447</v>
      </c>
      <c r="E42" s="116">
        <f>+E34+E41</f>
        <v>-970470</v>
      </c>
      <c r="F42" s="116">
        <f>+F34+F41</f>
        <v>-5673887</v>
      </c>
      <c r="G42" s="116">
        <f>+G34+G41</f>
        <v>-1332256</v>
      </c>
    </row>
    <row r="43" spans="1:7" ht="24" customHeight="1">
      <c r="A43" s="75"/>
      <c r="B43" s="91" t="s">
        <v>127</v>
      </c>
      <c r="C43" s="90">
        <v>94</v>
      </c>
      <c r="D43" s="115"/>
      <c r="E43" s="115"/>
      <c r="F43" s="115"/>
      <c r="G43" s="115"/>
    </row>
    <row r="44" spans="1:7" ht="32.25" customHeight="1">
      <c r="A44" s="75"/>
      <c r="B44" s="91" t="s">
        <v>266</v>
      </c>
      <c r="C44" s="90">
        <v>95</v>
      </c>
      <c r="D44" s="116">
        <f>+D42-D43</f>
        <v>-6777447</v>
      </c>
      <c r="E44" s="116">
        <f>+E42-E43</f>
        <v>-970470</v>
      </c>
      <c r="F44" s="116">
        <f>+F42-F43</f>
        <v>-5673887</v>
      </c>
      <c r="G44" s="116">
        <f>+G42-G43</f>
        <v>-1332256</v>
      </c>
    </row>
    <row r="45" spans="1:7" ht="34.5" customHeight="1">
      <c r="A45" s="75"/>
      <c r="B45" s="91" t="s">
        <v>267</v>
      </c>
      <c r="C45" s="90">
        <v>96</v>
      </c>
      <c r="D45" s="79">
        <f>+D46+D47+D48+D49+D50</f>
        <v>892777</v>
      </c>
      <c r="E45" s="79">
        <f>+E46+E47+E48+E49+E50</f>
        <v>-1697140</v>
      </c>
      <c r="F45" s="79">
        <f>+F46+F47+F48+F49+F50</f>
        <v>-2438067</v>
      </c>
      <c r="G45" s="79">
        <f>+G46+G47+G48+G49+G50</f>
        <v>1989863</v>
      </c>
    </row>
    <row r="46" spans="1:7" ht="33" customHeight="1">
      <c r="A46" s="90"/>
      <c r="B46" s="93" t="s">
        <v>215</v>
      </c>
      <c r="C46" s="90">
        <v>97</v>
      </c>
      <c r="D46" s="118">
        <v>-5447671</v>
      </c>
      <c r="E46" s="118">
        <v>-3602011</v>
      </c>
      <c r="F46" s="79">
        <v>-4123708</v>
      </c>
      <c r="G46" s="79">
        <v>1804283</v>
      </c>
    </row>
    <row r="47" spans="1:7" ht="33" customHeight="1">
      <c r="A47" s="90"/>
      <c r="B47" s="93" t="s">
        <v>216</v>
      </c>
      <c r="C47" s="90">
        <v>98</v>
      </c>
      <c r="D47" s="118"/>
      <c r="E47" s="118"/>
      <c r="F47" s="79"/>
      <c r="G47" s="79"/>
    </row>
    <row r="48" spans="1:7" ht="33" customHeight="1">
      <c r="A48" s="90"/>
      <c r="B48" s="93" t="s">
        <v>52</v>
      </c>
      <c r="C48" s="90">
        <v>99</v>
      </c>
      <c r="D48" s="118">
        <v>6340448</v>
      </c>
      <c r="E48" s="118">
        <v>1904871</v>
      </c>
      <c r="F48" s="79">
        <v>1685641</v>
      </c>
      <c r="G48" s="79">
        <v>185580</v>
      </c>
    </row>
    <row r="49" spans="1:7" ht="33" customHeight="1">
      <c r="A49" s="90"/>
      <c r="B49" s="93" t="s">
        <v>217</v>
      </c>
      <c r="C49" s="90">
        <v>100</v>
      </c>
      <c r="D49" s="118"/>
      <c r="E49" s="118"/>
      <c r="F49" s="79"/>
      <c r="G49" s="79"/>
    </row>
    <row r="50" spans="1:7" ht="35.25" customHeight="1">
      <c r="A50" s="90"/>
      <c r="B50" s="93" t="s">
        <v>218</v>
      </c>
      <c r="C50" s="90">
        <v>101</v>
      </c>
      <c r="D50" s="79"/>
      <c r="E50" s="79"/>
      <c r="F50" s="79"/>
      <c r="G50" s="79"/>
    </row>
    <row r="51" spans="1:7" ht="32.25" customHeight="1">
      <c r="A51" s="75"/>
      <c r="B51" s="91" t="s">
        <v>268</v>
      </c>
      <c r="C51" s="90">
        <v>102</v>
      </c>
      <c r="D51" s="79">
        <f>+D44+D45</f>
        <v>-5884670</v>
      </c>
      <c r="E51" s="79">
        <f>+E44+E45</f>
        <v>-2667610</v>
      </c>
      <c r="F51" s="79">
        <f>+F44+F45</f>
        <v>-8111954</v>
      </c>
      <c r="G51" s="79">
        <f>+G44+G45</f>
        <v>657607</v>
      </c>
    </row>
    <row r="52" spans="1:7" ht="24" customHeight="1">
      <c r="A52" s="75"/>
      <c r="B52" s="91" t="s">
        <v>53</v>
      </c>
      <c r="C52" s="90">
        <v>103</v>
      </c>
      <c r="D52" s="91"/>
      <c r="E52" s="91"/>
      <c r="F52" s="91"/>
      <c r="G52" s="91"/>
    </row>
    <row r="53" spans="1:7" ht="11.25" customHeight="1">
      <c r="A53" s="90"/>
      <c r="B53" s="91"/>
      <c r="C53" s="90"/>
      <c r="D53" s="92"/>
      <c r="E53" s="92"/>
      <c r="F53" s="92"/>
      <c r="G53" s="92"/>
    </row>
    <row r="54" spans="1:7" ht="30.75" customHeight="1">
      <c r="A54" s="90"/>
      <c r="B54" s="91" t="s">
        <v>182</v>
      </c>
      <c r="C54" s="90">
        <v>104</v>
      </c>
      <c r="D54" s="92"/>
      <c r="E54" s="92"/>
      <c r="F54" s="92"/>
      <c r="G54" s="92"/>
    </row>
    <row r="55" spans="1:7" ht="30.75" customHeight="1">
      <c r="A55" s="75"/>
      <c r="B55" s="91" t="s">
        <v>183</v>
      </c>
      <c r="C55" s="90">
        <v>105</v>
      </c>
      <c r="D55" s="91">
        <v>-35599</v>
      </c>
      <c r="E55" s="91">
        <v>-22902</v>
      </c>
      <c r="F55" s="91">
        <v>-303902</v>
      </c>
      <c r="G55" s="91">
        <v>-291077</v>
      </c>
    </row>
    <row r="56" spans="1:7" ht="30.75" customHeight="1">
      <c r="A56" s="75"/>
      <c r="B56" s="91" t="s">
        <v>184</v>
      </c>
      <c r="C56" s="90">
        <v>106</v>
      </c>
      <c r="D56" s="91"/>
      <c r="E56" s="91"/>
      <c r="F56" s="91"/>
      <c r="G56" s="91"/>
    </row>
    <row r="57" spans="1:7" ht="30.75" customHeight="1">
      <c r="A57" s="86"/>
      <c r="B57" s="87"/>
      <c r="C57" s="86"/>
      <c r="D57" s="94"/>
      <c r="E57" s="94"/>
      <c r="F57" s="94"/>
      <c r="G57" s="94"/>
    </row>
    <row r="58" spans="1:7" ht="30.75" customHeight="1">
      <c r="A58" s="86"/>
      <c r="B58" s="87"/>
      <c r="C58" s="86"/>
      <c r="D58" s="94"/>
      <c r="E58" s="94"/>
      <c r="F58" s="94"/>
      <c r="G58" s="94"/>
    </row>
    <row r="59" spans="1:7" ht="30.75" customHeight="1">
      <c r="A59" s="86"/>
      <c r="B59" s="87"/>
      <c r="C59" s="86"/>
      <c r="D59" s="94"/>
      <c r="E59" s="94"/>
      <c r="F59" s="94"/>
      <c r="G59" s="94"/>
    </row>
    <row r="60" spans="1:7" ht="30.75" customHeight="1">
      <c r="A60" s="86"/>
      <c r="B60" s="87"/>
      <c r="C60" s="86"/>
      <c r="D60" s="94"/>
      <c r="E60" s="94"/>
      <c r="F60" s="94"/>
      <c r="G60" s="94"/>
    </row>
    <row r="61" spans="1:7" ht="30.75" customHeight="1">
      <c r="A61" s="86"/>
      <c r="B61" s="87"/>
      <c r="C61" s="86"/>
      <c r="D61" s="94"/>
      <c r="E61" s="94"/>
      <c r="F61" s="94"/>
      <c r="G61" s="94"/>
    </row>
    <row r="62" spans="1:7" ht="30.75" customHeight="1">
      <c r="A62" s="86"/>
      <c r="B62" s="87"/>
      <c r="C62" s="86"/>
      <c r="D62" s="94"/>
      <c r="E62" s="94"/>
      <c r="F62" s="94"/>
      <c r="G62" s="94"/>
    </row>
    <row r="63" spans="1:7" ht="30.75" customHeight="1">
      <c r="A63" s="86"/>
      <c r="B63" s="87"/>
      <c r="C63" s="86"/>
      <c r="D63" s="94"/>
      <c r="E63" s="94"/>
      <c r="F63" s="94"/>
      <c r="G63" s="94"/>
    </row>
    <row r="64" spans="1:7" ht="30.75" customHeight="1">
      <c r="A64" s="86"/>
      <c r="B64" s="87"/>
      <c r="C64" s="86"/>
      <c r="D64" s="94"/>
      <c r="E64" s="94"/>
      <c r="F64" s="94"/>
      <c r="G64" s="94"/>
    </row>
    <row r="66" ht="15">
      <c r="F66" s="77"/>
    </row>
    <row r="67" ht="15"/>
    <row r="68" ht="15">
      <c r="F68" s="77"/>
    </row>
    <row r="70" ht="15">
      <c r="F70" s="77"/>
    </row>
    <row r="71" ht="15">
      <c r="F71" s="77"/>
    </row>
    <row r="72" ht="15">
      <c r="F72" s="77"/>
    </row>
    <row r="73" ht="15">
      <c r="F73" s="77"/>
    </row>
    <row r="74" ht="15">
      <c r="F74" s="77"/>
    </row>
    <row r="75" ht="15">
      <c r="F75" s="77"/>
    </row>
    <row r="77" ht="15">
      <c r="F77" s="77"/>
    </row>
  </sheetData>
  <sheetProtection/>
  <protectedRanges>
    <protectedRange sqref="A3:G5 D7:G7 F10:G17 D20:G20 D37:G40 D43:G43 D46:G50 D52:G52 D55:G56 D31:G31 F21:G30" name="Range1"/>
    <protectedRange sqref="E10:E17" name="Range1_1"/>
    <protectedRange sqref="E21:E30" name="Range1_2"/>
    <protectedRange sqref="D10:D17" name="Range1_1_1"/>
    <protectedRange sqref="D21:D30" name="Range1_2_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zoomScaleSheetLayoutView="85" zoomScalePageLayoutView="0" workbookViewId="0" topLeftCell="A28">
      <selection activeCell="D22" sqref="D22"/>
    </sheetView>
  </sheetViews>
  <sheetFormatPr defaultColWidth="9.140625" defaultRowHeight="12.75"/>
  <cols>
    <col min="1" max="1" width="69.140625" style="78" customWidth="1"/>
    <col min="2" max="2" width="10.7109375" style="72" customWidth="1"/>
    <col min="3" max="3" width="27.7109375" style="72" customWidth="1"/>
    <col min="4" max="4" width="27.7109375" style="78" customWidth="1"/>
    <col min="5" max="5" width="28.57421875" style="77" customWidth="1"/>
    <col min="6" max="16384" width="9.140625" style="78" customWidth="1"/>
  </cols>
  <sheetData>
    <row r="1" spans="1:4" s="72" customFormat="1" ht="15.75" customHeight="1">
      <c r="A1" s="87"/>
      <c r="B1" s="88"/>
      <c r="C1" s="88"/>
      <c r="D1" s="74" t="s">
        <v>54</v>
      </c>
    </row>
    <row r="2" spans="1:4" s="72" customFormat="1" ht="24" customHeight="1">
      <c r="A2" s="190" t="s">
        <v>55</v>
      </c>
      <c r="B2" s="190"/>
      <c r="C2" s="190"/>
      <c r="D2" s="190"/>
    </row>
    <row r="3" spans="1:4" s="72" customFormat="1" ht="24" customHeight="1">
      <c r="A3" s="191" t="s">
        <v>345</v>
      </c>
      <c r="B3" s="191"/>
      <c r="C3" s="191"/>
      <c r="D3" s="191"/>
    </row>
    <row r="4" spans="1:4" s="72" customFormat="1" ht="24" customHeight="1">
      <c r="A4" s="191" t="s">
        <v>346</v>
      </c>
      <c r="B4" s="191"/>
      <c r="C4" s="191"/>
      <c r="D4" s="191"/>
    </row>
    <row r="5" spans="1:4" s="72" customFormat="1" ht="24" customHeight="1">
      <c r="A5" s="191" t="s">
        <v>338</v>
      </c>
      <c r="B5" s="191"/>
      <c r="C5" s="191"/>
      <c r="D5" s="191"/>
    </row>
    <row r="6" spans="1:4" s="72" customFormat="1" ht="18.75" customHeight="1">
      <c r="A6" s="87"/>
      <c r="B6" s="88"/>
      <c r="C6" s="88"/>
      <c r="D6" s="108" t="s">
        <v>320</v>
      </c>
    </row>
    <row r="7" spans="1:5" ht="53.25" customHeight="1">
      <c r="A7" s="75" t="s">
        <v>21</v>
      </c>
      <c r="B7" s="75" t="s">
        <v>43</v>
      </c>
      <c r="C7" s="75" t="s">
        <v>48</v>
      </c>
      <c r="D7" s="75" t="s">
        <v>51</v>
      </c>
      <c r="E7" s="78"/>
    </row>
    <row r="8" spans="1:5" ht="39" customHeight="1">
      <c r="A8" s="8" t="s">
        <v>269</v>
      </c>
      <c r="B8" s="7">
        <v>107</v>
      </c>
      <c r="C8" s="95">
        <f>+SUM(C9:C33)</f>
        <v>-268065</v>
      </c>
      <c r="D8" s="95">
        <f>+SUM(D9:D33)</f>
        <v>1675142</v>
      </c>
      <c r="E8" s="78"/>
    </row>
    <row r="9" spans="1:5" ht="24" customHeight="1">
      <c r="A9" s="93" t="s">
        <v>223</v>
      </c>
      <c r="B9" s="7">
        <v>108</v>
      </c>
      <c r="C9" s="96">
        <v>15418011</v>
      </c>
      <c r="D9" s="96"/>
      <c r="E9" s="78"/>
    </row>
    <row r="10" spans="1:5" ht="24" customHeight="1">
      <c r="A10" s="93" t="s">
        <v>224</v>
      </c>
      <c r="B10" s="7">
        <v>109</v>
      </c>
      <c r="C10" s="96">
        <v>-30229932</v>
      </c>
      <c r="D10" s="96"/>
      <c r="E10" s="78"/>
    </row>
    <row r="11" spans="1:5" ht="24" customHeight="1">
      <c r="A11" s="93" t="s">
        <v>225</v>
      </c>
      <c r="B11" s="7">
        <v>110</v>
      </c>
      <c r="C11" s="96"/>
      <c r="D11" s="96"/>
      <c r="E11" s="78"/>
    </row>
    <row r="12" spans="1:5" ht="24" customHeight="1">
      <c r="A12" s="93" t="s">
        <v>226</v>
      </c>
      <c r="B12" s="7">
        <v>111</v>
      </c>
      <c r="C12" s="96"/>
      <c r="D12" s="96"/>
      <c r="E12" s="78"/>
    </row>
    <row r="13" spans="1:5" ht="24" customHeight="1">
      <c r="A13" s="93" t="s">
        <v>128</v>
      </c>
      <c r="B13" s="7">
        <v>112</v>
      </c>
      <c r="C13" s="96"/>
      <c r="D13" s="96"/>
      <c r="E13" s="78"/>
    </row>
    <row r="14" spans="1:5" ht="24" customHeight="1">
      <c r="A14" s="93" t="s">
        <v>129</v>
      </c>
      <c r="B14" s="7">
        <v>113</v>
      </c>
      <c r="C14" s="96"/>
      <c r="D14" s="96"/>
      <c r="E14" s="78"/>
    </row>
    <row r="15" spans="1:5" ht="24" customHeight="1">
      <c r="A15" s="93" t="s">
        <v>56</v>
      </c>
      <c r="B15" s="7">
        <v>114</v>
      </c>
      <c r="C15" s="96">
        <v>8914237</v>
      </c>
      <c r="D15" s="96">
        <v>5830108</v>
      </c>
      <c r="E15" s="78"/>
    </row>
    <row r="16" spans="1:5" ht="24" customHeight="1">
      <c r="A16" s="93" t="s">
        <v>57</v>
      </c>
      <c r="B16" s="7">
        <v>115</v>
      </c>
      <c r="C16" s="96">
        <v>-201199</v>
      </c>
      <c r="D16" s="96">
        <v>-3174176</v>
      </c>
      <c r="E16" s="78"/>
    </row>
    <row r="17" spans="1:5" ht="24" customHeight="1">
      <c r="A17" s="93" t="s">
        <v>130</v>
      </c>
      <c r="B17" s="7">
        <v>116</v>
      </c>
      <c r="C17" s="96">
        <v>0</v>
      </c>
      <c r="D17" s="96">
        <v>68592</v>
      </c>
      <c r="E17" s="78"/>
    </row>
    <row r="18" spans="1:5" ht="24" customHeight="1">
      <c r="A18" s="93" t="s">
        <v>58</v>
      </c>
      <c r="B18" s="7">
        <v>117</v>
      </c>
      <c r="C18" s="96">
        <v>634384</v>
      </c>
      <c r="D18" s="96">
        <v>114593</v>
      </c>
      <c r="E18" s="78"/>
    </row>
    <row r="19" spans="1:5" ht="24" customHeight="1">
      <c r="A19" s="93" t="s">
        <v>73</v>
      </c>
      <c r="B19" s="7">
        <v>118</v>
      </c>
      <c r="C19" s="96"/>
      <c r="D19" s="96"/>
      <c r="E19" s="78"/>
    </row>
    <row r="20" spans="1:5" ht="24" customHeight="1">
      <c r="A20" s="93" t="s">
        <v>227</v>
      </c>
      <c r="B20" s="7">
        <v>119</v>
      </c>
      <c r="C20" s="96"/>
      <c r="D20" s="96"/>
      <c r="E20" s="78"/>
    </row>
    <row r="21" spans="1:5" ht="24" customHeight="1">
      <c r="A21" s="93" t="s">
        <v>59</v>
      </c>
      <c r="B21" s="7">
        <v>120</v>
      </c>
      <c r="C21" s="96">
        <v>118530322</v>
      </c>
      <c r="D21" s="96">
        <v>6890979</v>
      </c>
      <c r="E21" s="78"/>
    </row>
    <row r="22" spans="1:5" ht="24" customHeight="1">
      <c r="A22" s="93" t="s">
        <v>60</v>
      </c>
      <c r="B22" s="7">
        <v>121</v>
      </c>
      <c r="C22" s="96">
        <v>-106950000</v>
      </c>
      <c r="D22" s="96">
        <v>-4500000</v>
      </c>
      <c r="E22" s="78"/>
    </row>
    <row r="23" spans="1:5" ht="24" customHeight="1">
      <c r="A23" s="93" t="s">
        <v>105</v>
      </c>
      <c r="B23" s="7">
        <v>122</v>
      </c>
      <c r="C23" s="96"/>
      <c r="D23" s="96"/>
      <c r="E23" s="78"/>
    </row>
    <row r="24" spans="1:5" ht="24" customHeight="1">
      <c r="A24" s="93" t="s">
        <v>106</v>
      </c>
      <c r="B24" s="7">
        <v>123</v>
      </c>
      <c r="C24" s="96"/>
      <c r="D24" s="96"/>
      <c r="E24" s="78"/>
    </row>
    <row r="25" spans="1:5" ht="24" customHeight="1">
      <c r="A25" s="93" t="s">
        <v>61</v>
      </c>
      <c r="B25" s="7">
        <v>124</v>
      </c>
      <c r="C25" s="96"/>
      <c r="D25" s="96"/>
      <c r="E25" s="78"/>
    </row>
    <row r="26" spans="1:5" ht="24" customHeight="1">
      <c r="A26" s="93" t="s">
        <v>228</v>
      </c>
      <c r="B26" s="7">
        <v>125</v>
      </c>
      <c r="C26" s="96">
        <v>-2154280</v>
      </c>
      <c r="D26" s="96">
        <v>-2869502</v>
      </c>
      <c r="E26" s="78"/>
    </row>
    <row r="27" spans="1:5" ht="24" customHeight="1">
      <c r="A27" s="93" t="s">
        <v>62</v>
      </c>
      <c r="B27" s="7">
        <v>126</v>
      </c>
      <c r="C27" s="96"/>
      <c r="D27" s="96"/>
      <c r="E27" s="78"/>
    </row>
    <row r="28" spans="1:5" ht="24" customHeight="1">
      <c r="A28" s="93" t="s">
        <v>63</v>
      </c>
      <c r="B28" s="7">
        <v>127</v>
      </c>
      <c r="C28" s="96">
        <v>-159590</v>
      </c>
      <c r="D28" s="96">
        <v>-208206</v>
      </c>
      <c r="E28" s="78"/>
    </row>
    <row r="29" spans="1:5" ht="24" customHeight="1">
      <c r="A29" s="93" t="s">
        <v>64</v>
      </c>
      <c r="B29" s="7">
        <v>128</v>
      </c>
      <c r="C29" s="96"/>
      <c r="D29" s="96"/>
      <c r="E29" s="78"/>
    </row>
    <row r="30" spans="1:5" ht="24" customHeight="1">
      <c r="A30" s="93" t="s">
        <v>65</v>
      </c>
      <c r="B30" s="7">
        <v>129</v>
      </c>
      <c r="C30" s="96">
        <v>-4070018</v>
      </c>
      <c r="D30" s="96">
        <v>-477246</v>
      </c>
      <c r="E30" s="78"/>
    </row>
    <row r="31" spans="1:5" ht="24" customHeight="1">
      <c r="A31" s="93" t="s">
        <v>107</v>
      </c>
      <c r="B31" s="7">
        <v>130</v>
      </c>
      <c r="C31" s="96"/>
      <c r="D31" s="96"/>
      <c r="E31" s="78"/>
    </row>
    <row r="32" spans="1:5" ht="24" customHeight="1">
      <c r="A32" s="93" t="s">
        <v>66</v>
      </c>
      <c r="B32" s="7">
        <v>131</v>
      </c>
      <c r="C32" s="96"/>
      <c r="D32" s="96"/>
      <c r="E32" s="78"/>
    </row>
    <row r="33" spans="1:5" ht="24" customHeight="1">
      <c r="A33" s="93" t="s">
        <v>67</v>
      </c>
      <c r="B33" s="7">
        <v>132</v>
      </c>
      <c r="C33" s="96"/>
      <c r="D33" s="96"/>
      <c r="E33" s="78"/>
    </row>
    <row r="34" spans="1:5" ht="39" customHeight="1">
      <c r="A34" s="8" t="s">
        <v>272</v>
      </c>
      <c r="B34" s="7">
        <v>133</v>
      </c>
      <c r="C34" s="95">
        <f>+C35+C36+C37+C38+C39</f>
        <v>0</v>
      </c>
      <c r="D34" s="95">
        <f>+D35+D36+D37+D38+D39</f>
        <v>0</v>
      </c>
      <c r="E34" s="78"/>
    </row>
    <row r="35" spans="1:5" ht="24" customHeight="1">
      <c r="A35" s="10" t="s">
        <v>131</v>
      </c>
      <c r="B35" s="7">
        <v>134</v>
      </c>
      <c r="C35" s="96"/>
      <c r="D35" s="96"/>
      <c r="E35" s="78"/>
    </row>
    <row r="36" spans="1:5" ht="24" customHeight="1">
      <c r="A36" s="10" t="s">
        <v>132</v>
      </c>
      <c r="B36" s="7">
        <v>135</v>
      </c>
      <c r="C36" s="96"/>
      <c r="D36" s="96"/>
      <c r="E36" s="78"/>
    </row>
    <row r="37" spans="1:5" ht="24" customHeight="1">
      <c r="A37" s="93" t="s">
        <v>133</v>
      </c>
      <c r="B37" s="7">
        <v>136</v>
      </c>
      <c r="C37" s="96"/>
      <c r="D37" s="96"/>
      <c r="E37" s="78"/>
    </row>
    <row r="38" spans="1:5" ht="24" customHeight="1">
      <c r="A38" s="93" t="s">
        <v>68</v>
      </c>
      <c r="B38" s="7">
        <v>137</v>
      </c>
      <c r="C38" s="96"/>
      <c r="D38" s="96"/>
      <c r="E38" s="78"/>
    </row>
    <row r="39" spans="1:5" ht="24" customHeight="1">
      <c r="A39" s="93" t="s">
        <v>69</v>
      </c>
      <c r="B39" s="7">
        <v>138</v>
      </c>
      <c r="C39" s="96"/>
      <c r="D39" s="96"/>
      <c r="E39" s="78"/>
    </row>
    <row r="40" spans="1:5" ht="39" customHeight="1">
      <c r="A40" s="8" t="s">
        <v>70</v>
      </c>
      <c r="B40" s="7">
        <v>139</v>
      </c>
      <c r="C40" s="96"/>
      <c r="D40" s="96"/>
      <c r="E40" s="78"/>
    </row>
    <row r="41" spans="1:5" ht="39" customHeight="1">
      <c r="A41" s="8" t="s">
        <v>270</v>
      </c>
      <c r="B41" s="7">
        <v>140</v>
      </c>
      <c r="C41" s="95">
        <f>+C8+C34+C40</f>
        <v>-268065</v>
      </c>
      <c r="D41" s="95">
        <f>+D8+D34+D40</f>
        <v>1675142</v>
      </c>
      <c r="E41" s="78"/>
    </row>
    <row r="42" spans="1:5" ht="39" customHeight="1">
      <c r="A42" s="8" t="s">
        <v>71</v>
      </c>
      <c r="B42" s="7">
        <v>141</v>
      </c>
      <c r="C42" s="96">
        <v>588558</v>
      </c>
      <c r="D42" s="96">
        <v>544535</v>
      </c>
      <c r="E42" s="78"/>
    </row>
    <row r="43" spans="1:5" ht="39" customHeight="1">
      <c r="A43" s="8" t="s">
        <v>271</v>
      </c>
      <c r="B43" s="7">
        <v>142</v>
      </c>
      <c r="C43" s="95">
        <f>+C41+C42</f>
        <v>320493</v>
      </c>
      <c r="D43" s="95">
        <f>+D41+D42</f>
        <v>2219677</v>
      </c>
      <c r="E43" s="78"/>
    </row>
    <row r="44" spans="2:5" ht="35.25" customHeight="1">
      <c r="B44" s="78"/>
      <c r="C44" s="78"/>
      <c r="E44" s="78"/>
    </row>
    <row r="45" spans="2:5" ht="35.25" customHeight="1">
      <c r="B45" s="78"/>
      <c r="C45" s="78"/>
      <c r="E45" s="78"/>
    </row>
    <row r="46" spans="1:5" ht="35.25" customHeight="1">
      <c r="A46" s="87"/>
      <c r="B46" s="86"/>
      <c r="C46" s="86"/>
      <c r="D46" s="86"/>
      <c r="E46" s="78"/>
    </row>
    <row r="47" spans="1:5" ht="35.25" customHeight="1">
      <c r="A47" s="87"/>
      <c r="B47" s="86"/>
      <c r="C47" s="86"/>
      <c r="D47" s="86"/>
      <c r="E47" s="78"/>
    </row>
    <row r="48" spans="1:5" ht="35.25" customHeight="1">
      <c r="A48" s="87"/>
      <c r="B48" s="86"/>
      <c r="C48" s="86"/>
      <c r="D48" s="86"/>
      <c r="E48" s="78"/>
    </row>
    <row r="49" spans="1:5" ht="37.5" customHeight="1">
      <c r="A49" s="87"/>
      <c r="B49" s="86"/>
      <c r="C49" s="97"/>
      <c r="D49" s="97"/>
      <c r="E49" s="78"/>
    </row>
    <row r="51" ht="15">
      <c r="D51" s="77"/>
    </row>
    <row r="52" ht="15"/>
    <row r="53" ht="15">
      <c r="D53" s="77"/>
    </row>
    <row r="55" ht="15">
      <c r="D55" s="77"/>
    </row>
    <row r="56" ht="15">
      <c r="D56" s="77"/>
    </row>
    <row r="57" ht="15">
      <c r="D57" s="77"/>
    </row>
    <row r="58" ht="15">
      <c r="D58" s="77"/>
    </row>
    <row r="59" ht="15">
      <c r="D59" s="77"/>
    </row>
    <row r="60" ht="15">
      <c r="D60" s="77"/>
    </row>
    <row r="62" ht="15">
      <c r="D62" s="77"/>
    </row>
  </sheetData>
  <sheetProtection/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SheetLayoutView="85" zoomScalePageLayoutView="0" workbookViewId="0" topLeftCell="A22">
      <selection activeCell="D33" sqref="D33"/>
    </sheetView>
  </sheetViews>
  <sheetFormatPr defaultColWidth="9.140625" defaultRowHeight="12.75"/>
  <cols>
    <col min="1" max="1" width="82.7109375" style="78" customWidth="1"/>
    <col min="2" max="2" width="10.7109375" style="72" customWidth="1"/>
    <col min="3" max="3" width="26.57421875" style="72" customWidth="1"/>
    <col min="4" max="4" width="26.57421875" style="78" customWidth="1"/>
    <col min="5" max="5" width="28.57421875" style="77" customWidth="1"/>
    <col min="6" max="16384" width="9.140625" style="78" customWidth="1"/>
  </cols>
  <sheetData>
    <row r="1" spans="1:4" s="72" customFormat="1" ht="19.5" customHeight="1">
      <c r="A1" s="87"/>
      <c r="B1" s="88"/>
      <c r="C1" s="88"/>
      <c r="D1" s="74" t="s">
        <v>54</v>
      </c>
    </row>
    <row r="2" spans="1:4" s="72" customFormat="1" ht="24" customHeight="1">
      <c r="A2" s="190" t="s">
        <v>72</v>
      </c>
      <c r="B2" s="190"/>
      <c r="C2" s="190"/>
      <c r="D2" s="190"/>
    </row>
    <row r="3" spans="1:4" s="72" customFormat="1" ht="24" customHeight="1">
      <c r="A3" s="191" t="s">
        <v>345</v>
      </c>
      <c r="B3" s="191"/>
      <c r="C3" s="191"/>
      <c r="D3" s="191"/>
    </row>
    <row r="4" spans="1:4" s="72" customFormat="1" ht="24" customHeight="1">
      <c r="A4" s="191" t="s">
        <v>346</v>
      </c>
      <c r="B4" s="191"/>
      <c r="C4" s="191"/>
      <c r="D4" s="191"/>
    </row>
    <row r="5" spans="1:4" s="72" customFormat="1" ht="24" customHeight="1">
      <c r="A5" s="191" t="s">
        <v>339</v>
      </c>
      <c r="B5" s="191"/>
      <c r="C5" s="191"/>
      <c r="D5" s="191"/>
    </row>
    <row r="6" spans="1:4" s="72" customFormat="1" ht="24" customHeight="1">
      <c r="A6" s="87"/>
      <c r="B6" s="88"/>
      <c r="C6" s="88"/>
      <c r="D6" s="108" t="s">
        <v>320</v>
      </c>
    </row>
    <row r="7" spans="1:5" ht="52.5" customHeight="1">
      <c r="A7" s="75" t="s">
        <v>21</v>
      </c>
      <c r="B7" s="75" t="s">
        <v>43</v>
      </c>
      <c r="C7" s="75" t="s">
        <v>48</v>
      </c>
      <c r="D7" s="75" t="s">
        <v>51</v>
      </c>
      <c r="E7" s="78"/>
    </row>
    <row r="8" spans="1:5" ht="38.25" customHeight="1">
      <c r="A8" s="8" t="s">
        <v>273</v>
      </c>
      <c r="B8" s="7">
        <v>143</v>
      </c>
      <c r="C8" s="95">
        <f>+SUM(C9:C33)</f>
        <v>-4398250</v>
      </c>
      <c r="D8" s="95">
        <f>+SUM(D9:D33)</f>
        <v>4113209</v>
      </c>
      <c r="E8" s="78"/>
    </row>
    <row r="9" spans="1:5" ht="30" customHeight="1">
      <c r="A9" s="93" t="s">
        <v>134</v>
      </c>
      <c r="B9" s="7">
        <v>144</v>
      </c>
      <c r="C9" s="96">
        <v>-6777447</v>
      </c>
      <c r="D9" s="96">
        <v>-5673887</v>
      </c>
      <c r="E9" s="78"/>
    </row>
    <row r="10" spans="1:5" ht="30" customHeight="1">
      <c r="A10" s="10" t="s">
        <v>230</v>
      </c>
      <c r="B10" s="7">
        <v>145</v>
      </c>
      <c r="C10" s="96"/>
      <c r="D10" s="96"/>
      <c r="E10" s="78"/>
    </row>
    <row r="11" spans="1:5" ht="30" customHeight="1">
      <c r="A11" s="10" t="s">
        <v>231</v>
      </c>
      <c r="B11" s="7">
        <v>146</v>
      </c>
      <c r="C11" s="96"/>
      <c r="D11" s="96"/>
      <c r="E11" s="78"/>
    </row>
    <row r="12" spans="1:5" ht="30" customHeight="1">
      <c r="A12" s="10" t="s">
        <v>232</v>
      </c>
      <c r="B12" s="7">
        <v>147</v>
      </c>
      <c r="C12" s="96"/>
      <c r="D12" s="96"/>
      <c r="E12" s="78"/>
    </row>
    <row r="13" spans="1:5" ht="30" customHeight="1">
      <c r="A13" s="10" t="s">
        <v>233</v>
      </c>
      <c r="B13" s="7">
        <v>148</v>
      </c>
      <c r="C13" s="96"/>
      <c r="D13" s="96"/>
      <c r="E13" s="78"/>
    </row>
    <row r="14" spans="1:5" ht="30" customHeight="1">
      <c r="A14" s="10" t="s">
        <v>234</v>
      </c>
      <c r="B14" s="7">
        <v>149</v>
      </c>
      <c r="C14" s="96">
        <v>-544005</v>
      </c>
      <c r="D14" s="96">
        <v>-114117</v>
      </c>
      <c r="E14" s="78"/>
    </row>
    <row r="15" spans="1:5" ht="30" customHeight="1">
      <c r="A15" s="10" t="s">
        <v>235</v>
      </c>
      <c r="B15" s="7">
        <v>150</v>
      </c>
      <c r="C15" s="96"/>
      <c r="D15" s="96"/>
      <c r="E15" s="78"/>
    </row>
    <row r="16" spans="1:5" ht="30" customHeight="1">
      <c r="A16" s="93" t="s">
        <v>276</v>
      </c>
      <c r="B16" s="7">
        <v>151</v>
      </c>
      <c r="C16" s="96"/>
      <c r="D16" s="96"/>
      <c r="E16" s="78"/>
    </row>
    <row r="17" spans="1:5" ht="30" customHeight="1">
      <c r="A17" s="10" t="s">
        <v>236</v>
      </c>
      <c r="B17" s="7">
        <v>152</v>
      </c>
      <c r="C17" s="96">
        <v>6504193</v>
      </c>
      <c r="D17" s="96">
        <v>4450726</v>
      </c>
      <c r="E17" s="78"/>
    </row>
    <row r="18" spans="1:5" ht="30" customHeight="1">
      <c r="A18" s="10" t="s">
        <v>237</v>
      </c>
      <c r="B18" s="7">
        <v>153</v>
      </c>
      <c r="C18" s="96"/>
      <c r="D18" s="96"/>
      <c r="E18" s="78"/>
    </row>
    <row r="19" spans="1:5" ht="30" customHeight="1">
      <c r="A19" s="10" t="s">
        <v>238</v>
      </c>
      <c r="B19" s="7">
        <v>154</v>
      </c>
      <c r="C19" s="96">
        <v>1246049</v>
      </c>
      <c r="D19" s="96">
        <v>107501</v>
      </c>
      <c r="E19" s="78"/>
    </row>
    <row r="20" spans="1:5" ht="30" customHeight="1">
      <c r="A20" s="10" t="s">
        <v>239</v>
      </c>
      <c r="B20" s="7">
        <v>155</v>
      </c>
      <c r="C20" s="96">
        <v>19059895</v>
      </c>
      <c r="D20" s="96">
        <v>5922232</v>
      </c>
      <c r="E20" s="78"/>
    </row>
    <row r="21" spans="1:5" ht="34.5" customHeight="1">
      <c r="A21" s="10" t="s">
        <v>240</v>
      </c>
      <c r="B21" s="7">
        <v>156</v>
      </c>
      <c r="C21" s="96">
        <v>-23373983</v>
      </c>
      <c r="D21" s="96"/>
      <c r="E21" s="78"/>
    </row>
    <row r="22" spans="1:5" ht="30" customHeight="1">
      <c r="A22" s="10" t="s">
        <v>241</v>
      </c>
      <c r="B22" s="7">
        <v>157</v>
      </c>
      <c r="C22" s="96">
        <v>4449</v>
      </c>
      <c r="D22" s="96">
        <v>-72988</v>
      </c>
      <c r="E22" s="78"/>
    </row>
    <row r="23" spans="1:5" ht="30" customHeight="1">
      <c r="A23" s="10" t="s">
        <v>242</v>
      </c>
      <c r="B23" s="7">
        <v>158</v>
      </c>
      <c r="C23" s="96"/>
      <c r="D23" s="96"/>
      <c r="E23" s="78"/>
    </row>
    <row r="24" spans="1:5" ht="30" customHeight="1">
      <c r="A24" s="10" t="s">
        <v>58</v>
      </c>
      <c r="B24" s="7">
        <v>159</v>
      </c>
      <c r="C24" s="96">
        <v>634384</v>
      </c>
      <c r="D24" s="96">
        <v>114593</v>
      </c>
      <c r="E24" s="78"/>
    </row>
    <row r="25" spans="1:5" ht="30" customHeight="1">
      <c r="A25" s="10" t="s">
        <v>73</v>
      </c>
      <c r="B25" s="7">
        <v>160</v>
      </c>
      <c r="C25" s="96"/>
      <c r="D25" s="96"/>
      <c r="E25" s="78"/>
    </row>
    <row r="26" spans="1:5" ht="30" customHeight="1">
      <c r="A26" s="10" t="s">
        <v>243</v>
      </c>
      <c r="B26" s="7">
        <v>161</v>
      </c>
      <c r="C26" s="96">
        <v>0</v>
      </c>
      <c r="D26" s="96">
        <v>68592</v>
      </c>
      <c r="E26" s="78"/>
    </row>
    <row r="27" spans="1:5" ht="30" customHeight="1">
      <c r="A27" s="10" t="s">
        <v>74</v>
      </c>
      <c r="B27" s="7">
        <v>162</v>
      </c>
      <c r="C27" s="96"/>
      <c r="D27" s="96"/>
      <c r="E27" s="78"/>
    </row>
    <row r="28" spans="1:5" ht="30" customHeight="1">
      <c r="A28" s="10" t="s">
        <v>244</v>
      </c>
      <c r="B28" s="7">
        <v>163</v>
      </c>
      <c r="C28" s="96">
        <v>77183</v>
      </c>
      <c r="D28" s="96">
        <v>-557826</v>
      </c>
      <c r="E28" s="78"/>
    </row>
    <row r="29" spans="1:5" ht="33.75" customHeight="1">
      <c r="A29" s="10" t="s">
        <v>245</v>
      </c>
      <c r="B29" s="7">
        <v>164</v>
      </c>
      <c r="C29" s="96"/>
      <c r="D29" s="96"/>
      <c r="E29" s="78"/>
    </row>
    <row r="30" spans="1:5" ht="30" customHeight="1">
      <c r="A30" s="10" t="s">
        <v>246</v>
      </c>
      <c r="B30" s="7">
        <v>165</v>
      </c>
      <c r="C30" s="96"/>
      <c r="D30" s="96"/>
      <c r="E30" s="78"/>
    </row>
    <row r="31" spans="1:5" ht="30" customHeight="1">
      <c r="A31" s="10" t="s">
        <v>135</v>
      </c>
      <c r="B31" s="7">
        <v>166</v>
      </c>
      <c r="C31" s="96">
        <v>-70787</v>
      </c>
      <c r="D31" s="96">
        <v>-22233</v>
      </c>
      <c r="E31" s="78"/>
    </row>
    <row r="32" spans="1:5" ht="30" customHeight="1">
      <c r="A32" s="10" t="s">
        <v>75</v>
      </c>
      <c r="B32" s="7">
        <v>167</v>
      </c>
      <c r="C32" s="96">
        <v>-1158181</v>
      </c>
      <c r="D32" s="96">
        <v>-109384</v>
      </c>
      <c r="E32" s="78"/>
    </row>
    <row r="33" spans="1:5" ht="30" customHeight="1">
      <c r="A33" s="10" t="s">
        <v>136</v>
      </c>
      <c r="B33" s="7">
        <v>168</v>
      </c>
      <c r="C33" s="96"/>
      <c r="D33" s="96"/>
      <c r="E33" s="78"/>
    </row>
    <row r="34" spans="1:5" ht="36" customHeight="1">
      <c r="A34" s="8" t="s">
        <v>274</v>
      </c>
      <c r="B34" s="7">
        <v>169</v>
      </c>
      <c r="C34" s="95">
        <f>+C35+C36+C37</f>
        <v>4130185</v>
      </c>
      <c r="D34" s="95">
        <f>+D35+D36+D37</f>
        <v>-2438067</v>
      </c>
      <c r="E34" s="78"/>
    </row>
    <row r="35" spans="1:5" ht="30" customHeight="1">
      <c r="A35" s="10" t="s">
        <v>247</v>
      </c>
      <c r="B35" s="7">
        <v>170</v>
      </c>
      <c r="C35" s="96"/>
      <c r="D35" s="96"/>
      <c r="E35" s="78"/>
    </row>
    <row r="36" spans="1:5" ht="30" customHeight="1">
      <c r="A36" s="10" t="s">
        <v>133</v>
      </c>
      <c r="B36" s="7">
        <v>171</v>
      </c>
      <c r="C36" s="96"/>
      <c r="D36" s="96"/>
      <c r="E36" s="78"/>
    </row>
    <row r="37" spans="1:5" ht="30" customHeight="1">
      <c r="A37" s="10" t="s">
        <v>76</v>
      </c>
      <c r="B37" s="7">
        <v>172</v>
      </c>
      <c r="C37" s="96">
        <v>4130185</v>
      </c>
      <c r="D37" s="96">
        <v>-2438067</v>
      </c>
      <c r="E37" s="78"/>
    </row>
    <row r="38" spans="1:5" ht="36" customHeight="1">
      <c r="A38" s="8" t="s">
        <v>275</v>
      </c>
      <c r="B38" s="7">
        <v>173</v>
      </c>
      <c r="C38" s="95">
        <f>+C8+C34</f>
        <v>-268065</v>
      </c>
      <c r="D38" s="95">
        <f>+D8+D34</f>
        <v>1675142</v>
      </c>
      <c r="E38" s="78"/>
    </row>
    <row r="39" spans="1:5" ht="36" customHeight="1">
      <c r="A39" s="8" t="s">
        <v>71</v>
      </c>
      <c r="B39" s="7">
        <v>174</v>
      </c>
      <c r="C39" s="96">
        <v>588558</v>
      </c>
      <c r="D39" s="96">
        <v>544535</v>
      </c>
      <c r="E39" s="78"/>
    </row>
    <row r="40" spans="1:5" ht="36" customHeight="1">
      <c r="A40" s="8" t="s">
        <v>229</v>
      </c>
      <c r="B40" s="7">
        <v>175</v>
      </c>
      <c r="C40" s="95">
        <f>+C38+C39</f>
        <v>320493</v>
      </c>
      <c r="D40" s="95">
        <f>+D38+D39</f>
        <v>2219677</v>
      </c>
      <c r="E40" s="78"/>
    </row>
    <row r="41" spans="2:5" ht="37.5" customHeight="1">
      <c r="B41" s="78"/>
      <c r="C41" s="78"/>
      <c r="E41" s="78"/>
    </row>
    <row r="42" spans="2:3" ht="15">
      <c r="B42" s="78"/>
      <c r="C42" s="78"/>
    </row>
    <row r="43" ht="15">
      <c r="D43" s="77"/>
    </row>
    <row r="44" ht="15"/>
    <row r="45" ht="15">
      <c r="D45" s="77"/>
    </row>
    <row r="47" ht="15">
      <c r="D47" s="77"/>
    </row>
    <row r="48" ht="15">
      <c r="D48" s="77"/>
    </row>
    <row r="49" ht="15">
      <c r="D49" s="77"/>
    </row>
    <row r="50" ht="15">
      <c r="D50" s="77"/>
    </row>
    <row r="51" ht="15">
      <c r="D51" s="77"/>
    </row>
    <row r="52" ht="15">
      <c r="D52" s="77"/>
    </row>
    <row r="54" ht="15">
      <c r="D54" s="77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65" zoomScaleNormal="65" zoomScalePageLayoutView="0" workbookViewId="0" topLeftCell="A1">
      <selection activeCell="E16" sqref="E16"/>
    </sheetView>
  </sheetViews>
  <sheetFormatPr defaultColWidth="9.140625" defaultRowHeight="12.75"/>
  <cols>
    <col min="1" max="1" width="71.57421875" style="78" customWidth="1"/>
    <col min="2" max="2" width="12.57421875" style="72" customWidth="1"/>
    <col min="3" max="5" width="33.28125" style="72" customWidth="1"/>
    <col min="6" max="6" width="33.28125" style="78" customWidth="1"/>
    <col min="7" max="7" width="28.57421875" style="77" customWidth="1"/>
    <col min="8" max="16384" width="9.140625" style="78" customWidth="1"/>
  </cols>
  <sheetData>
    <row r="1" spans="1:6" s="72" customFormat="1" ht="19.5" customHeight="1">
      <c r="A1" s="87"/>
      <c r="B1" s="88"/>
      <c r="C1" s="88"/>
      <c r="D1" s="88"/>
      <c r="E1" s="88"/>
      <c r="F1" s="74" t="s">
        <v>142</v>
      </c>
    </row>
    <row r="2" spans="1:6" s="72" customFormat="1" ht="24" customHeight="1">
      <c r="A2" s="190" t="s">
        <v>137</v>
      </c>
      <c r="B2" s="190"/>
      <c r="C2" s="190"/>
      <c r="D2" s="190"/>
      <c r="E2" s="190"/>
      <c r="F2" s="190"/>
    </row>
    <row r="3" spans="1:6" s="72" customFormat="1" ht="24" customHeight="1">
      <c r="A3" s="191" t="s">
        <v>345</v>
      </c>
      <c r="B3" s="191"/>
      <c r="C3" s="191"/>
      <c r="D3" s="191"/>
      <c r="E3" s="191"/>
      <c r="F3" s="191"/>
    </row>
    <row r="4" spans="1:6" s="72" customFormat="1" ht="24" customHeight="1">
      <c r="A4" s="191" t="s">
        <v>346</v>
      </c>
      <c r="B4" s="191"/>
      <c r="C4" s="191"/>
      <c r="D4" s="191"/>
      <c r="E4" s="191"/>
      <c r="F4" s="191"/>
    </row>
    <row r="5" spans="1:6" s="72" customFormat="1" ht="24" customHeight="1">
      <c r="A5" s="191" t="s">
        <v>340</v>
      </c>
      <c r="B5" s="191"/>
      <c r="C5" s="191"/>
      <c r="D5" s="191"/>
      <c r="E5" s="191"/>
      <c r="F5" s="191"/>
    </row>
    <row r="6" spans="1:6" s="72" customFormat="1" ht="24" customHeight="1">
      <c r="A6" s="87"/>
      <c r="B6" s="88"/>
      <c r="C6" s="88"/>
      <c r="D6" s="88"/>
      <c r="E6" s="88"/>
      <c r="F6" s="108" t="s">
        <v>320</v>
      </c>
    </row>
    <row r="7" spans="1:7" ht="65.25" customHeight="1">
      <c r="A7" s="82" t="s">
        <v>21</v>
      </c>
      <c r="B7" s="82" t="s">
        <v>43</v>
      </c>
      <c r="C7" s="82" t="s">
        <v>77</v>
      </c>
      <c r="D7" s="82" t="s">
        <v>78</v>
      </c>
      <c r="E7" s="82" t="s">
        <v>79</v>
      </c>
      <c r="F7" s="75" t="s">
        <v>80</v>
      </c>
      <c r="G7" s="78"/>
    </row>
    <row r="8" spans="1:7" ht="36" customHeight="1">
      <c r="A8" s="10" t="s">
        <v>117</v>
      </c>
      <c r="B8" s="7">
        <v>176</v>
      </c>
      <c r="C8" s="112">
        <v>200317200</v>
      </c>
      <c r="D8" s="96"/>
      <c r="E8" s="96"/>
      <c r="F8" s="96">
        <f>+C8+D8-E8</f>
        <v>200317200</v>
      </c>
      <c r="G8" s="78"/>
    </row>
    <row r="9" spans="1:7" ht="36" customHeight="1">
      <c r="A9" s="10" t="s">
        <v>248</v>
      </c>
      <c r="B9" s="7">
        <v>177</v>
      </c>
      <c r="C9" s="112"/>
      <c r="D9" s="96"/>
      <c r="E9" s="96"/>
      <c r="F9" s="96">
        <f aca="true" t="shared" si="0" ref="F9:F19">+C9+D9-E9</f>
        <v>0</v>
      </c>
      <c r="G9" s="78"/>
    </row>
    <row r="10" spans="1:7" ht="36" customHeight="1">
      <c r="A10" s="10" t="s">
        <v>138</v>
      </c>
      <c r="B10" s="7">
        <v>178</v>
      </c>
      <c r="C10" s="112"/>
      <c r="D10" s="96"/>
      <c r="E10" s="96"/>
      <c r="F10" s="96">
        <f t="shared" si="0"/>
        <v>0</v>
      </c>
      <c r="G10" s="78"/>
    </row>
    <row r="11" spans="1:7" ht="36" customHeight="1">
      <c r="A11" s="10" t="s">
        <v>120</v>
      </c>
      <c r="B11" s="7">
        <v>179</v>
      </c>
      <c r="C11" s="112"/>
      <c r="D11" s="96"/>
      <c r="E11" s="96"/>
      <c r="F11" s="96">
        <f t="shared" si="0"/>
        <v>0</v>
      </c>
      <c r="G11" s="78"/>
    </row>
    <row r="12" spans="1:7" ht="36" customHeight="1">
      <c r="A12" s="10" t="s">
        <v>81</v>
      </c>
      <c r="B12" s="7">
        <v>180</v>
      </c>
      <c r="C12" s="112">
        <v>-16554894</v>
      </c>
      <c r="D12" s="96">
        <v>1685641</v>
      </c>
      <c r="E12" s="96"/>
      <c r="F12" s="96">
        <f t="shared" si="0"/>
        <v>-14869253</v>
      </c>
      <c r="G12" s="78"/>
    </row>
    <row r="13" spans="1:7" ht="36" customHeight="1">
      <c r="A13" s="10" t="s">
        <v>27</v>
      </c>
      <c r="B13" s="7">
        <v>181</v>
      </c>
      <c r="C13" s="112"/>
      <c r="D13" s="96"/>
      <c r="E13" s="96"/>
      <c r="F13" s="96">
        <f t="shared" si="0"/>
        <v>0</v>
      </c>
      <c r="G13" s="78"/>
    </row>
    <row r="14" spans="1:7" ht="36" customHeight="1">
      <c r="A14" s="10" t="s">
        <v>179</v>
      </c>
      <c r="B14" s="7">
        <v>182</v>
      </c>
      <c r="C14" s="110"/>
      <c r="D14" s="96"/>
      <c r="E14" s="96"/>
      <c r="F14" s="96">
        <f t="shared" si="0"/>
        <v>0</v>
      </c>
      <c r="G14" s="78"/>
    </row>
    <row r="15" spans="1:7" ht="36" customHeight="1">
      <c r="A15" s="10" t="s">
        <v>181</v>
      </c>
      <c r="B15" s="7">
        <v>183</v>
      </c>
      <c r="C15" s="110">
        <v>-6980638</v>
      </c>
      <c r="D15" s="96"/>
      <c r="E15" s="96">
        <v>4123708</v>
      </c>
      <c r="F15" s="96">
        <f t="shared" si="0"/>
        <v>-11104346</v>
      </c>
      <c r="G15" s="78"/>
    </row>
    <row r="16" spans="1:7" ht="36" customHeight="1">
      <c r="A16" s="10" t="s">
        <v>139</v>
      </c>
      <c r="B16" s="7">
        <v>184</v>
      </c>
      <c r="C16" s="112">
        <v>-6222609</v>
      </c>
      <c r="D16" s="96">
        <v>-11339405</v>
      </c>
      <c r="E16" s="96"/>
      <c r="F16" s="96">
        <f t="shared" si="0"/>
        <v>-17562014</v>
      </c>
      <c r="G16" s="78"/>
    </row>
    <row r="17" spans="1:7" ht="36" customHeight="1">
      <c r="A17" s="10" t="s">
        <v>140</v>
      </c>
      <c r="B17" s="7">
        <v>185</v>
      </c>
      <c r="C17" s="112">
        <v>-11339405</v>
      </c>
      <c r="D17" s="96">
        <v>-5673887</v>
      </c>
      <c r="E17" s="96">
        <v>-11339405</v>
      </c>
      <c r="F17" s="96">
        <f t="shared" si="0"/>
        <v>-5673887</v>
      </c>
      <c r="G17" s="78"/>
    </row>
    <row r="18" spans="1:7" ht="36" customHeight="1">
      <c r="A18" s="10" t="s">
        <v>141</v>
      </c>
      <c r="B18" s="7">
        <v>186</v>
      </c>
      <c r="C18" s="112"/>
      <c r="D18" s="96"/>
      <c r="E18" s="96"/>
      <c r="F18" s="96">
        <f t="shared" si="0"/>
        <v>0</v>
      </c>
      <c r="G18" s="78"/>
    </row>
    <row r="19" spans="1:7" ht="36" customHeight="1">
      <c r="A19" s="10" t="s">
        <v>249</v>
      </c>
      <c r="B19" s="7">
        <v>187</v>
      </c>
      <c r="C19" s="112"/>
      <c r="D19" s="96"/>
      <c r="E19" s="96"/>
      <c r="F19" s="96">
        <f t="shared" si="0"/>
        <v>0</v>
      </c>
      <c r="G19" s="78"/>
    </row>
    <row r="20" spans="1:7" ht="48" customHeight="1">
      <c r="A20" s="8" t="s">
        <v>277</v>
      </c>
      <c r="B20" s="82">
        <v>188</v>
      </c>
      <c r="C20" s="95">
        <f>+SUM(C8:C19)</f>
        <v>159219654</v>
      </c>
      <c r="D20" s="95">
        <f>+SUM(D8:D19)</f>
        <v>-15327651</v>
      </c>
      <c r="E20" s="95">
        <f>+SUM(E8:E19)</f>
        <v>-7215697</v>
      </c>
      <c r="F20" s="95">
        <f>+SUM(F8:F19)</f>
        <v>151107700</v>
      </c>
      <c r="G20" s="78"/>
    </row>
    <row r="21" spans="1:7" ht="36" customHeight="1">
      <c r="A21" s="10" t="s">
        <v>82</v>
      </c>
      <c r="B21" s="7">
        <v>189</v>
      </c>
      <c r="C21" s="96"/>
      <c r="D21" s="96"/>
      <c r="E21" s="96"/>
      <c r="F21" s="96">
        <f>+C21+D21-E21</f>
        <v>0</v>
      </c>
      <c r="G21" s="78"/>
    </row>
    <row r="22" spans="1:7" ht="36" customHeight="1">
      <c r="A22" s="10" t="s">
        <v>83</v>
      </c>
      <c r="B22" s="7">
        <v>190</v>
      </c>
      <c r="C22" s="96"/>
      <c r="D22" s="96"/>
      <c r="E22" s="96"/>
      <c r="F22" s="96">
        <f>+C22+D22-E22</f>
        <v>0</v>
      </c>
      <c r="G22" s="78"/>
    </row>
    <row r="23" spans="1:7" ht="46.5" customHeight="1">
      <c r="A23" s="8" t="s">
        <v>279</v>
      </c>
      <c r="B23" s="7">
        <v>191</v>
      </c>
      <c r="C23" s="96">
        <f>+C21+C22</f>
        <v>0</v>
      </c>
      <c r="D23" s="96">
        <f>+D21+D22</f>
        <v>0</v>
      </c>
      <c r="E23" s="96">
        <f>+E21+E22</f>
        <v>0</v>
      </c>
      <c r="F23" s="96">
        <f>+F21+F22</f>
        <v>0</v>
      </c>
      <c r="G23" s="78"/>
    </row>
    <row r="24" spans="1:7" ht="46.5" customHeight="1">
      <c r="A24" s="8" t="s">
        <v>278</v>
      </c>
      <c r="B24" s="7">
        <v>192</v>
      </c>
      <c r="C24" s="96">
        <f>+C20+C23</f>
        <v>159219654</v>
      </c>
      <c r="D24" s="96">
        <f>+D20+D23</f>
        <v>-15327651</v>
      </c>
      <c r="E24" s="96">
        <f>+E20+E23</f>
        <v>-7215697</v>
      </c>
      <c r="F24" s="96">
        <f>+F20+F23</f>
        <v>151107700</v>
      </c>
      <c r="G24" s="78"/>
    </row>
    <row r="25" spans="1:7" ht="46.5" customHeight="1">
      <c r="A25" s="87"/>
      <c r="B25" s="86"/>
      <c r="C25" s="87"/>
      <c r="D25" s="87"/>
      <c r="E25" s="87"/>
      <c r="F25" s="87"/>
      <c r="G25" s="78"/>
    </row>
    <row r="26" spans="1:7" ht="46.5" customHeight="1">
      <c r="A26" s="87"/>
      <c r="B26" s="86"/>
      <c r="C26" s="87"/>
      <c r="D26" s="87"/>
      <c r="E26" s="87"/>
      <c r="F26" s="87"/>
      <c r="G26" s="78"/>
    </row>
    <row r="28" ht="15">
      <c r="F28" s="77"/>
    </row>
    <row r="29" ht="15"/>
    <row r="30" ht="15">
      <c r="F30" s="77"/>
    </row>
    <row r="32" ht="15">
      <c r="F32" s="77"/>
    </row>
    <row r="33" ht="15">
      <c r="F33" s="77"/>
    </row>
    <row r="34" ht="15">
      <c r="F34" s="77"/>
    </row>
    <row r="35" ht="15">
      <c r="F35" s="77"/>
    </row>
    <row r="36" ht="15">
      <c r="F36" s="77"/>
    </row>
    <row r="37" ht="15">
      <c r="F37" s="77"/>
    </row>
    <row r="39" ht="15">
      <c r="F39" s="77"/>
    </row>
  </sheetData>
  <sheetProtection/>
  <protectedRanges>
    <protectedRange sqref="C14:C15" name="Range1"/>
  </protectedRanges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="90" zoomScaleNormal="90" zoomScaleSheetLayoutView="75" zoomScalePageLayoutView="0" workbookViewId="0" topLeftCell="A1">
      <selection activeCell="C28" sqref="C28"/>
    </sheetView>
  </sheetViews>
  <sheetFormatPr defaultColWidth="9.140625" defaultRowHeight="12.75"/>
  <cols>
    <col min="1" max="1" width="27.8515625" style="102" customWidth="1"/>
    <col min="2" max="2" width="21.421875" style="101" customWidth="1"/>
    <col min="3" max="5" width="23.140625" style="101" customWidth="1"/>
    <col min="6" max="6" width="23.140625" style="102" customWidth="1"/>
    <col min="7" max="7" width="28.57421875" style="106" customWidth="1"/>
    <col min="8" max="16384" width="9.140625" style="102" customWidth="1"/>
  </cols>
  <sheetData>
    <row r="1" spans="1:6" s="101" customFormat="1" ht="19.5" customHeight="1">
      <c r="A1" s="98"/>
      <c r="B1" s="99"/>
      <c r="C1" s="99"/>
      <c r="D1" s="99"/>
      <c r="E1" s="99"/>
      <c r="F1" s="100" t="s">
        <v>143</v>
      </c>
    </row>
    <row r="2" spans="1:6" s="101" customFormat="1" ht="24" customHeight="1">
      <c r="A2" s="196" t="s">
        <v>108</v>
      </c>
      <c r="B2" s="196"/>
      <c r="C2" s="196"/>
      <c r="D2" s="196"/>
      <c r="E2" s="196"/>
      <c r="F2" s="196"/>
    </row>
    <row r="3" spans="1:6" s="101" customFormat="1" ht="24" customHeight="1">
      <c r="A3" s="197" t="s">
        <v>348</v>
      </c>
      <c r="B3" s="197"/>
      <c r="C3" s="197"/>
      <c r="D3" s="197"/>
      <c r="E3" s="197"/>
      <c r="F3" s="197"/>
    </row>
    <row r="4" spans="1:6" s="101" customFormat="1" ht="24" customHeight="1">
      <c r="A4" s="197" t="s">
        <v>346</v>
      </c>
      <c r="B4" s="197"/>
      <c r="C4" s="197"/>
      <c r="D4" s="197"/>
      <c r="E4" s="197"/>
      <c r="F4" s="197"/>
    </row>
    <row r="5" spans="1:6" s="101" customFormat="1" ht="24" customHeight="1">
      <c r="A5" s="197" t="s">
        <v>351</v>
      </c>
      <c r="B5" s="197"/>
      <c r="C5" s="197"/>
      <c r="D5" s="197"/>
      <c r="E5" s="197"/>
      <c r="F5" s="197"/>
    </row>
    <row r="6" spans="1:6" s="101" customFormat="1" ht="24" customHeight="1">
      <c r="A6" s="98"/>
      <c r="B6" s="99"/>
      <c r="C6" s="99"/>
      <c r="D6" s="99"/>
      <c r="E6" s="99"/>
      <c r="F6" s="100"/>
    </row>
    <row r="7" spans="1:7" ht="62.25" customHeight="1">
      <c r="A7" s="11" t="s">
        <v>21</v>
      </c>
      <c r="B7" s="11" t="s">
        <v>51</v>
      </c>
      <c r="C7" s="11" t="s">
        <v>86</v>
      </c>
      <c r="D7" s="11" t="s">
        <v>87</v>
      </c>
      <c r="E7" s="11" t="s">
        <v>88</v>
      </c>
      <c r="F7" s="11" t="s">
        <v>89</v>
      </c>
      <c r="G7" s="102"/>
    </row>
    <row r="8" spans="1:7" ht="14.25" customHeight="1">
      <c r="A8" s="103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02"/>
    </row>
    <row r="9" spans="1:7" ht="40.5" customHeight="1">
      <c r="A9" s="103" t="s">
        <v>84</v>
      </c>
      <c r="B9" s="103"/>
      <c r="C9" s="103"/>
      <c r="D9" s="103"/>
      <c r="E9" s="103"/>
      <c r="F9" s="103"/>
      <c r="G9" s="102"/>
    </row>
    <row r="10" spans="1:7" ht="40.5" customHeight="1">
      <c r="A10" s="103" t="s">
        <v>144</v>
      </c>
      <c r="B10" s="103">
        <v>2003172</v>
      </c>
      <c r="C10" s="103">
        <v>2003172</v>
      </c>
      <c r="D10" s="103">
        <v>2003172</v>
      </c>
      <c r="E10" s="103">
        <v>2003172</v>
      </c>
      <c r="F10" s="103">
        <v>2003172</v>
      </c>
      <c r="G10" s="102"/>
    </row>
    <row r="11" spans="1:7" ht="40.5" customHeight="1">
      <c r="A11" s="103" t="s">
        <v>145</v>
      </c>
      <c r="B11" s="104">
        <v>75.43</v>
      </c>
      <c r="C11" s="104">
        <v>79.48</v>
      </c>
      <c r="D11" s="104">
        <v>87.13</v>
      </c>
      <c r="E11" s="104">
        <v>95.02</v>
      </c>
      <c r="F11" s="104"/>
      <c r="G11" s="102"/>
    </row>
    <row r="12" spans="1:7" ht="48.75" customHeight="1">
      <c r="A12" s="103"/>
      <c r="B12" s="11" t="s">
        <v>51</v>
      </c>
      <c r="C12" s="11" t="s">
        <v>90</v>
      </c>
      <c r="D12" s="11" t="s">
        <v>91</v>
      </c>
      <c r="E12" s="11" t="s">
        <v>92</v>
      </c>
      <c r="F12" s="11" t="s">
        <v>93</v>
      </c>
      <c r="G12" s="102"/>
    </row>
    <row r="13" spans="1:7" ht="40.5" customHeight="1">
      <c r="A13" s="103" t="s">
        <v>85</v>
      </c>
      <c r="B13" s="103">
        <v>2.14</v>
      </c>
      <c r="C13" s="103">
        <v>2.18</v>
      </c>
      <c r="D13" s="103">
        <v>2.24</v>
      </c>
      <c r="E13" s="103">
        <v>1.2</v>
      </c>
      <c r="F13" s="103"/>
      <c r="G13" s="102"/>
    </row>
    <row r="14" spans="1:7" ht="40.5" customHeight="1">
      <c r="A14" s="103" t="s">
        <v>146</v>
      </c>
      <c r="B14" s="103">
        <v>0</v>
      </c>
      <c r="C14" s="103">
        <v>0</v>
      </c>
      <c r="D14" s="103">
        <v>0</v>
      </c>
      <c r="E14" s="103">
        <v>0</v>
      </c>
      <c r="F14" s="103">
        <v>0</v>
      </c>
      <c r="G14" s="102"/>
    </row>
    <row r="15" spans="1:7" ht="40.5" customHeight="1">
      <c r="A15" s="103" t="s">
        <v>147</v>
      </c>
      <c r="B15" s="103">
        <v>-3.89</v>
      </c>
      <c r="C15" s="103">
        <v>-1.48</v>
      </c>
      <c r="D15" s="103">
        <v>-8.87</v>
      </c>
      <c r="E15" s="103">
        <v>1.89</v>
      </c>
      <c r="F15" s="103"/>
      <c r="G15" s="102"/>
    </row>
    <row r="16" spans="1:7" ht="40.5" customHeight="1">
      <c r="A16" s="103" t="s">
        <v>148</v>
      </c>
      <c r="B16" s="113">
        <v>74.78</v>
      </c>
      <c r="C16" s="103">
        <v>84.72</v>
      </c>
      <c r="D16" s="103">
        <v>91.23</v>
      </c>
      <c r="E16" s="103">
        <v>97.92</v>
      </c>
      <c r="F16" s="103"/>
      <c r="G16" s="102"/>
    </row>
    <row r="17" spans="1:7" ht="40.5" customHeight="1">
      <c r="A17" s="103" t="s">
        <v>149</v>
      </c>
      <c r="B17" s="113">
        <v>79.25</v>
      </c>
      <c r="C17" s="103">
        <v>87.27</v>
      </c>
      <c r="D17" s="103">
        <v>97.83</v>
      </c>
      <c r="E17" s="103">
        <v>99.89</v>
      </c>
      <c r="F17" s="103"/>
      <c r="G17" s="102"/>
    </row>
    <row r="18" spans="1:7" ht="40.5" customHeight="1">
      <c r="A18" s="103" t="s">
        <v>150</v>
      </c>
      <c r="B18" s="113">
        <v>158750880.68</v>
      </c>
      <c r="C18" s="113">
        <v>174814753.12</v>
      </c>
      <c r="D18" s="113">
        <v>195977697.87</v>
      </c>
      <c r="E18" s="113">
        <v>200092472.21</v>
      </c>
      <c r="F18" s="113"/>
      <c r="G18" s="102"/>
    </row>
    <row r="19" spans="1:7" ht="40.5" customHeight="1">
      <c r="A19" s="103" t="s">
        <v>151</v>
      </c>
      <c r="B19" s="113">
        <v>149789540.08</v>
      </c>
      <c r="C19" s="113">
        <v>169714054.05</v>
      </c>
      <c r="D19" s="113">
        <v>182756232.72</v>
      </c>
      <c r="E19" s="113">
        <v>196151864.94</v>
      </c>
      <c r="F19" s="113"/>
      <c r="G19" s="102"/>
    </row>
    <row r="20" spans="1:7" ht="62.25" customHeight="1">
      <c r="A20" s="195" t="s">
        <v>94</v>
      </c>
      <c r="B20" s="195"/>
      <c r="C20" s="195"/>
      <c r="D20" s="195"/>
      <c r="E20" s="195"/>
      <c r="F20" s="195"/>
      <c r="G20" s="102"/>
    </row>
    <row r="21" spans="1:7" ht="80.25" customHeight="1">
      <c r="A21" s="195" t="s">
        <v>95</v>
      </c>
      <c r="B21" s="195"/>
      <c r="C21" s="195" t="s">
        <v>96</v>
      </c>
      <c r="D21" s="195"/>
      <c r="E21" s="195" t="s">
        <v>97</v>
      </c>
      <c r="F21" s="195"/>
      <c r="G21" s="102"/>
    </row>
    <row r="22" spans="1:7" ht="39.75" customHeight="1">
      <c r="A22" s="193" t="s">
        <v>355</v>
      </c>
      <c r="B22" s="194"/>
      <c r="C22" s="193">
        <v>33.3334363365828</v>
      </c>
      <c r="D22" s="194"/>
      <c r="E22" s="193">
        <v>0</v>
      </c>
      <c r="F22" s="194"/>
      <c r="G22" s="102"/>
    </row>
    <row r="23" spans="1:7" ht="39.75" customHeight="1">
      <c r="A23" s="193" t="s">
        <v>356</v>
      </c>
      <c r="B23" s="194"/>
      <c r="C23" s="193">
        <v>24.621425142937802</v>
      </c>
      <c r="D23" s="194"/>
      <c r="E23" s="193">
        <v>0</v>
      </c>
      <c r="F23" s="194"/>
      <c r="G23" s="102"/>
    </row>
    <row r="24" spans="1:7" ht="39.75" customHeight="1">
      <c r="A24" s="193" t="s">
        <v>357</v>
      </c>
      <c r="B24" s="194"/>
      <c r="C24" s="193">
        <v>34.848565954539076</v>
      </c>
      <c r="D24" s="194"/>
      <c r="E24" s="193">
        <v>0.2499594739138815</v>
      </c>
      <c r="F24" s="194"/>
      <c r="G24" s="102"/>
    </row>
    <row r="25" spans="1:7" ht="37.5" customHeight="1">
      <c r="A25" s="105"/>
      <c r="F25" s="101"/>
      <c r="G25" s="102"/>
    </row>
    <row r="27" ht="15">
      <c r="F27" s="106"/>
    </row>
    <row r="28" ht="15"/>
    <row r="29" ht="15">
      <c r="F29" s="106"/>
    </row>
    <row r="31" ht="15">
      <c r="F31" s="106"/>
    </row>
    <row r="32" ht="15">
      <c r="F32" s="106"/>
    </row>
    <row r="33" ht="15">
      <c r="F33" s="106"/>
    </row>
    <row r="34" ht="15">
      <c r="F34" s="106"/>
    </row>
    <row r="35" ht="15">
      <c r="F35" s="106"/>
    </row>
    <row r="36" ht="15">
      <c r="F36" s="106"/>
    </row>
    <row r="38" ht="15">
      <c r="F38" s="106"/>
    </row>
  </sheetData>
  <sheetProtection/>
  <mergeCells count="17">
    <mergeCell ref="A20:F20"/>
    <mergeCell ref="A21:B21"/>
    <mergeCell ref="C21:D21"/>
    <mergeCell ref="A2:F2"/>
    <mergeCell ref="A3:F3"/>
    <mergeCell ref="A4:F4"/>
    <mergeCell ref="A5:F5"/>
    <mergeCell ref="A24:B24"/>
    <mergeCell ref="C24:D24"/>
    <mergeCell ref="E24:F24"/>
    <mergeCell ref="E21:F21"/>
    <mergeCell ref="A23:B23"/>
    <mergeCell ref="C23:D23"/>
    <mergeCell ref="E23:F23"/>
    <mergeCell ref="A22:B22"/>
    <mergeCell ref="C22:D22"/>
    <mergeCell ref="E22:F22"/>
  </mergeCells>
  <printOptions/>
  <pageMargins left="0.75" right="0.75" top="1" bottom="1" header="0.5" footer="0.5"/>
  <pageSetup horizontalDpi="600" verticalDpi="600" orientation="portrait" paperSize="9" scale="59" r:id="rId2"/>
  <colBreaks count="1" manualBreakCount="1">
    <brk id="6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A10" sqref="A10:F10"/>
    </sheetView>
  </sheetViews>
  <sheetFormatPr defaultColWidth="9.140625" defaultRowHeight="12.75"/>
  <cols>
    <col min="1" max="1" width="51.7109375" style="3" customWidth="1"/>
    <col min="2" max="6" width="14.7109375" style="3" customWidth="1"/>
    <col min="7" max="16384" width="9.140625" style="3" customWidth="1"/>
  </cols>
  <sheetData>
    <row r="1" spans="1:7" s="5" customFormat="1" ht="14.25">
      <c r="A1" s="200" t="s">
        <v>98</v>
      </c>
      <c r="B1" s="200"/>
      <c r="C1" s="200"/>
      <c r="D1" s="200"/>
      <c r="E1" s="200"/>
      <c r="F1" s="200"/>
      <c r="G1" s="4"/>
    </row>
    <row r="2" spans="1:6" ht="15">
      <c r="A2" s="198" t="s">
        <v>99</v>
      </c>
      <c r="B2" s="198"/>
      <c r="C2" s="198"/>
      <c r="D2" s="198"/>
      <c r="E2" s="198"/>
      <c r="F2" s="198"/>
    </row>
    <row r="3" spans="1:6" ht="15">
      <c r="A3" s="199"/>
      <c r="B3" s="199"/>
      <c r="C3" s="199"/>
      <c r="D3" s="199"/>
      <c r="E3" s="199"/>
      <c r="F3" s="199"/>
    </row>
    <row r="4" spans="1:6" ht="15">
      <c r="A4" s="198" t="s">
        <v>349</v>
      </c>
      <c r="B4" s="198"/>
      <c r="C4" s="198"/>
      <c r="D4" s="198"/>
      <c r="E4" s="198"/>
      <c r="F4" s="198"/>
    </row>
    <row r="5" spans="1:6" ht="15">
      <c r="A5" s="198" t="s">
        <v>350</v>
      </c>
      <c r="B5" s="198"/>
      <c r="C5" s="198"/>
      <c r="D5" s="198"/>
      <c r="E5" s="198"/>
      <c r="F5" s="198"/>
    </row>
    <row r="6" spans="1:6" ht="15">
      <c r="A6" s="198" t="s">
        <v>341</v>
      </c>
      <c r="B6" s="198"/>
      <c r="C6" s="198"/>
      <c r="D6" s="198"/>
      <c r="E6" s="198"/>
      <c r="F6" s="198"/>
    </row>
    <row r="7" spans="1:6" ht="15">
      <c r="A7" s="199"/>
      <c r="B7" s="199"/>
      <c r="C7" s="199"/>
      <c r="D7" s="199"/>
      <c r="E7" s="199"/>
      <c r="F7" s="199"/>
    </row>
    <row r="8" spans="1:6" ht="15">
      <c r="A8" s="199"/>
      <c r="B8" s="199"/>
      <c r="C8" s="199"/>
      <c r="D8" s="199"/>
      <c r="E8" s="199"/>
      <c r="F8" s="199"/>
    </row>
    <row r="9" spans="1:6" ht="69" customHeight="1">
      <c r="A9" s="201" t="s">
        <v>353</v>
      </c>
      <c r="B9" s="202"/>
      <c r="C9" s="202"/>
      <c r="D9" s="202"/>
      <c r="E9" s="202"/>
      <c r="F9" s="203"/>
    </row>
    <row r="10" spans="1:6" ht="69" customHeight="1">
      <c r="A10" s="201" t="s">
        <v>352</v>
      </c>
      <c r="B10" s="202"/>
      <c r="C10" s="202"/>
      <c r="D10" s="202"/>
      <c r="E10" s="202"/>
      <c r="F10" s="203"/>
    </row>
    <row r="11" spans="1:6" ht="69" customHeight="1">
      <c r="A11" s="204"/>
      <c r="B11" s="205"/>
      <c r="C11" s="205"/>
      <c r="D11" s="205"/>
      <c r="E11" s="205"/>
      <c r="F11" s="206"/>
    </row>
    <row r="12" spans="1:6" ht="69" customHeight="1">
      <c r="A12" s="204"/>
      <c r="B12" s="205"/>
      <c r="C12" s="205"/>
      <c r="D12" s="205"/>
      <c r="E12" s="205"/>
      <c r="F12" s="206"/>
    </row>
    <row r="13" spans="1:6" ht="15">
      <c r="A13" s="6"/>
      <c r="B13" s="6"/>
      <c r="C13" s="6"/>
      <c r="D13" s="6"/>
      <c r="E13" s="6"/>
      <c r="F13" s="6"/>
    </row>
    <row r="14" spans="1:6" ht="15">
      <c r="A14" s="6"/>
      <c r="B14" s="6"/>
      <c r="C14" s="6"/>
      <c r="D14" s="6"/>
      <c r="E14" s="6"/>
      <c r="F14" s="6"/>
    </row>
    <row r="15" spans="1:6" ht="15">
      <c r="A15" s="6"/>
      <c r="B15" s="6"/>
      <c r="C15" s="6"/>
      <c r="D15" s="6"/>
      <c r="E15" s="6"/>
      <c r="F15" s="6"/>
    </row>
    <row r="16" spans="1:6" ht="15">
      <c r="A16" s="6"/>
      <c r="B16" s="6"/>
      <c r="C16" s="6"/>
      <c r="D16" s="6"/>
      <c r="E16" s="6"/>
      <c r="F16" s="6"/>
    </row>
    <row r="17" spans="1:6" ht="15">
      <c r="A17" s="6" t="s">
        <v>342</v>
      </c>
      <c r="B17" s="6"/>
      <c r="C17" s="6"/>
      <c r="D17" s="6" t="s">
        <v>100</v>
      </c>
      <c r="E17" s="6"/>
      <c r="F17" s="6"/>
    </row>
    <row r="18" spans="1:6" ht="15">
      <c r="A18" s="6" t="s">
        <v>343</v>
      </c>
      <c r="B18" s="6"/>
      <c r="C18" s="6"/>
      <c r="D18" s="6"/>
      <c r="E18" s="6"/>
      <c r="F18" s="6"/>
    </row>
    <row r="19" spans="1:6" ht="15">
      <c r="A19" s="6" t="s">
        <v>344</v>
      </c>
      <c r="B19" s="6"/>
      <c r="C19" s="6"/>
      <c r="D19" s="6" t="s">
        <v>101</v>
      </c>
      <c r="E19" s="6"/>
      <c r="F19" s="6"/>
    </row>
    <row r="20" spans="1:6" ht="15">
      <c r="A20" s="6"/>
      <c r="B20" s="6"/>
      <c r="C20" s="6"/>
      <c r="D20" s="6"/>
      <c r="E20" s="6"/>
      <c r="F20" s="6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Andreja Potrebica</cp:lastModifiedBy>
  <cp:lastPrinted>2010-10-25T07:26:10Z</cp:lastPrinted>
  <dcterms:created xsi:type="dcterms:W3CDTF">2003-11-19T18:37:16Z</dcterms:created>
  <dcterms:modified xsi:type="dcterms:W3CDTF">2010-10-29T09:13:46Z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